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aguilarga\surfdrive - Glenn Aguilar Hernandez@surfdrive.surf.nl3\UNICA_project\WP-1 Identification\T&amp;S_framework\Journal of CE\review_round 1\supplementary_information_v3.0\"/>
    </mc:Choice>
  </mc:AlternateContent>
  <xr:revisionPtr revIDLastSave="0" documentId="13_ncr:1_{1EAB0128-8A31-4AC0-A0BF-46E28C7240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ver" sheetId="11" r:id="rId1"/>
    <sheet name="geo_all_sum" sheetId="10" r:id="rId2"/>
    <sheet name="geo_va" sheetId="1" r:id="rId3"/>
    <sheet name="geo_va_aggregated" sheetId="14" r:id="rId4"/>
    <sheet name="geo_va_sum" sheetId="3" r:id="rId5"/>
    <sheet name="geo_emp" sheetId="4" r:id="rId6"/>
    <sheet name="geo_emp_aggregated" sheetId="16" r:id="rId7"/>
    <sheet name="geo_emp_sum" sheetId="6" r:id="rId8"/>
    <sheet name="geo_ghg" sheetId="7" r:id="rId9"/>
    <sheet name="geo_ghg_aggregated" sheetId="17" r:id="rId10"/>
    <sheet name="geo_ghg_sum" sheetId="9" r:id="rId11"/>
  </sheets>
  <definedNames>
    <definedName name="_xlnm._FilterDatabase" localSheetId="5" hidden="1">geo_emp!$E$1:$E$15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7" l="1"/>
  <c r="D9" i="7"/>
  <c r="D10" i="7"/>
  <c r="C10" i="7"/>
  <c r="C9" i="7"/>
  <c r="C8" i="7"/>
  <c r="D8" i="4"/>
  <c r="D9" i="4"/>
  <c r="D10" i="4"/>
  <c r="C10" i="4"/>
  <c r="C9" i="4"/>
  <c r="C8" i="4"/>
  <c r="D8" i="1"/>
  <c r="D9" i="1"/>
  <c r="D10" i="1"/>
  <c r="C10" i="1"/>
  <c r="C9" i="1"/>
  <c r="C8" i="1"/>
  <c r="D5" i="7"/>
  <c r="C5" i="7"/>
  <c r="D5" i="4"/>
  <c r="C5" i="4"/>
  <c r="E8" i="1"/>
  <c r="E9" i="1"/>
  <c r="E10" i="1"/>
  <c r="D5" i="1"/>
  <c r="C5" i="1"/>
  <c r="E8" i="7" l="1"/>
  <c r="E5" i="4"/>
  <c r="E11" i="1"/>
  <c r="E4" i="4"/>
  <c r="E4" i="1"/>
  <c r="E9" i="7" l="1"/>
  <c r="E10" i="4"/>
  <c r="E10" i="7"/>
  <c r="E11" i="7"/>
  <c r="E9" i="4"/>
  <c r="E8" i="4"/>
  <c r="E11" i="4"/>
  <c r="E2" i="4"/>
  <c r="E3" i="4"/>
  <c r="E2" i="1"/>
  <c r="E3" i="1"/>
  <c r="E3" i="7"/>
  <c r="E2" i="7"/>
  <c r="E4" i="7"/>
  <c r="E5" i="7" l="1"/>
</calcChain>
</file>

<file path=xl/sharedStrings.xml><?xml version="1.0" encoding="utf-8"?>
<sst xmlns="http://schemas.openxmlformats.org/spreadsheetml/2006/main" count="641" uniqueCount="400">
  <si>
    <t xml:space="preserve">Summary </t>
  </si>
  <si>
    <t>Latest Update:</t>
  </si>
  <si>
    <t>Guide to sheets in this Excel workbook</t>
  </si>
  <si>
    <t>geo_all_sum</t>
  </si>
  <si>
    <t>:</t>
  </si>
  <si>
    <t>geo_va</t>
  </si>
  <si>
    <t>Results geographical trade-offs and synergies analysis (as the Euclidian sum) for value added impacts</t>
  </si>
  <si>
    <t>geo_va_sum</t>
  </si>
  <si>
    <t>Aggregated relative changes in value added per region</t>
  </si>
  <si>
    <t>geo_emp</t>
  </si>
  <si>
    <t>Results geographical trade-offs and synergies analysis (as the Euclidian sum) for employment impacts</t>
  </si>
  <si>
    <t>geo_emp_sum</t>
  </si>
  <si>
    <t>Aggregated relative changes in employment per region</t>
  </si>
  <si>
    <t>Abbreviations</t>
  </si>
  <si>
    <t>country/region</t>
  </si>
  <si>
    <t>EU</t>
  </si>
  <si>
    <t>Eurpoean Union</t>
  </si>
  <si>
    <t>va</t>
  </si>
  <si>
    <t>value added</t>
  </si>
  <si>
    <t>emp</t>
  </si>
  <si>
    <t>employment</t>
  </si>
  <si>
    <t>Value Added</t>
  </si>
  <si>
    <t>Employment</t>
  </si>
  <si>
    <t>Categories</t>
  </si>
  <si>
    <t>Results</t>
  </si>
  <si>
    <t>Magnitude</t>
  </si>
  <si>
    <t>%</t>
  </si>
  <si>
    <t>lose-lose</t>
  </si>
  <si>
    <t>lose-win</t>
  </si>
  <si>
    <t>win-win</t>
  </si>
  <si>
    <t>win-lose</t>
  </si>
  <si>
    <t>Total</t>
  </si>
  <si>
    <t>Aggregated results</t>
  </si>
  <si>
    <t>Synergies</t>
  </si>
  <si>
    <t>Losses</t>
  </si>
  <si>
    <t>Trade-offs</t>
  </si>
  <si>
    <t>Ties</t>
  </si>
  <si>
    <t>sector</t>
  </si>
  <si>
    <t>Activities auxiliary to financial intermediation (67)</t>
  </si>
  <si>
    <t>S1</t>
  </si>
  <si>
    <t>Activities of membership organisation n.e.c. (91)</t>
  </si>
  <si>
    <t>S2</t>
  </si>
  <si>
    <t>Air transport (62)</t>
  </si>
  <si>
    <t>S3</t>
  </si>
  <si>
    <t>Aluminium production</t>
  </si>
  <si>
    <t>S4</t>
  </si>
  <si>
    <t>Animal products nec</t>
  </si>
  <si>
    <t>S5</t>
  </si>
  <si>
    <t>Biogasification of food waste, incl. land application</t>
  </si>
  <si>
    <t>S6</t>
  </si>
  <si>
    <t>Biogasification of paper, incl. land application</t>
  </si>
  <si>
    <t>S7</t>
  </si>
  <si>
    <t>Biogasification of sewage slugde, incl. land application</t>
  </si>
  <si>
    <t>S8</t>
  </si>
  <si>
    <t>Casting of metals</t>
  </si>
  <si>
    <t>S9</t>
  </si>
  <si>
    <t>Cattle farming</t>
  </si>
  <si>
    <t>S10</t>
  </si>
  <si>
    <t>Chemicals nec</t>
  </si>
  <si>
    <t>S11</t>
  </si>
  <si>
    <t>Collection, purification and distribution of water (41)</t>
  </si>
  <si>
    <t>S12</t>
  </si>
  <si>
    <t>Composting of food waste, incl. land application</t>
  </si>
  <si>
    <t>S13</t>
  </si>
  <si>
    <t>Composting of paper and wood, incl. land application</t>
  </si>
  <si>
    <t>S14</t>
  </si>
  <si>
    <t>Computer and related activities (72)</t>
  </si>
  <si>
    <t>S15</t>
  </si>
  <si>
    <t>Construction (45)</t>
  </si>
  <si>
    <t>S16</t>
  </si>
  <si>
    <t>Copper production</t>
  </si>
  <si>
    <t>S17</t>
  </si>
  <si>
    <t>Cultivation of cereal grains nec</t>
  </si>
  <si>
    <t>S18</t>
  </si>
  <si>
    <t>Cultivation of crops nec</t>
  </si>
  <si>
    <t>S19</t>
  </si>
  <si>
    <t>Cultivation of oil seeds</t>
  </si>
  <si>
    <t>S20</t>
  </si>
  <si>
    <t>Cultivation of paddy rice</t>
  </si>
  <si>
    <t>S21</t>
  </si>
  <si>
    <t>Cultivation of plant-based fibers</t>
  </si>
  <si>
    <t>S22</t>
  </si>
  <si>
    <t>Cultivation of sugar cane, sugar beet</t>
  </si>
  <si>
    <t>S23</t>
  </si>
  <si>
    <t>Cultivation of vegetables, fruit, nuts</t>
  </si>
  <si>
    <t>S24</t>
  </si>
  <si>
    <t>Cultivation of wheat</t>
  </si>
  <si>
    <t>S25</t>
  </si>
  <si>
    <t>Distribution and trade of electricity</t>
  </si>
  <si>
    <t>S26</t>
  </si>
  <si>
    <t>Education (80)</t>
  </si>
  <si>
    <t>S27</t>
  </si>
  <si>
    <t>Extra-territorial organizations and bodies</t>
  </si>
  <si>
    <t>S28</t>
  </si>
  <si>
    <t>Extraction of crude petroleum and services related to crude oil extraction, excluding surveying</t>
  </si>
  <si>
    <t>S29</t>
  </si>
  <si>
    <t>Extraction of natural gas and services related to natural gas extraction, excluding surveying</t>
  </si>
  <si>
    <t>S30</t>
  </si>
  <si>
    <t>Extraction, liquefaction, and regasification of other petroleum and gaseous materials</t>
  </si>
  <si>
    <t>S31</t>
  </si>
  <si>
    <t>Financial intermediation, except insurance and pension funding (65)</t>
  </si>
  <si>
    <t>S32</t>
  </si>
  <si>
    <t>Fishing, operating of fish hatcheries and fish farms; service activities incidental to fishing (05)</t>
  </si>
  <si>
    <t>S33</t>
  </si>
  <si>
    <t>Forestry, logging and related service activities (02)</t>
  </si>
  <si>
    <t>S34</t>
  </si>
  <si>
    <t>Health and social work (85)</t>
  </si>
  <si>
    <t>S35</t>
  </si>
  <si>
    <t>Hotels and restaurants (55)</t>
  </si>
  <si>
    <t>S36</t>
  </si>
  <si>
    <t>Incineration of waste: Food</t>
  </si>
  <si>
    <t>S37</t>
  </si>
  <si>
    <t>Incineration of waste: Metals and Inert materials</t>
  </si>
  <si>
    <t>S38</t>
  </si>
  <si>
    <t>Incineration of waste: Oil/Hazardous waste</t>
  </si>
  <si>
    <t>S39</t>
  </si>
  <si>
    <t>Incineration of waste: Paper</t>
  </si>
  <si>
    <t>S40</t>
  </si>
  <si>
    <t>Incineration of waste: Plastic</t>
  </si>
  <si>
    <t>S41</t>
  </si>
  <si>
    <t>Incineration of waste: Textiles</t>
  </si>
  <si>
    <t>S42</t>
  </si>
  <si>
    <t>Incineration of waste: Wood</t>
  </si>
  <si>
    <t>S43</t>
  </si>
  <si>
    <t>Inland water transport</t>
  </si>
  <si>
    <t>S44</t>
  </si>
  <si>
    <t>Insurance and pension funding, except compulsory social security (66)</t>
  </si>
  <si>
    <t>S45</t>
  </si>
  <si>
    <t>Landfill of waste: Food</t>
  </si>
  <si>
    <t>S46</t>
  </si>
  <si>
    <t>Landfill of waste: Inert/metal/hazardous</t>
  </si>
  <si>
    <t>S47</t>
  </si>
  <si>
    <t>Landfill of waste: Paper</t>
  </si>
  <si>
    <t>S48</t>
  </si>
  <si>
    <t>Landfill of waste: Plastic</t>
  </si>
  <si>
    <t>S49</t>
  </si>
  <si>
    <t>Landfill of waste: Textiles</t>
  </si>
  <si>
    <t>S50</t>
  </si>
  <si>
    <t>Landfill of waste: Wood</t>
  </si>
  <si>
    <t>S51</t>
  </si>
  <si>
    <t>Lead, zinc and tin production</t>
  </si>
  <si>
    <t>S52</t>
  </si>
  <si>
    <t>Manufacture of basic iron and steel and of ferro-alloys and first products thereof</t>
  </si>
  <si>
    <t>S53</t>
  </si>
  <si>
    <t>Manufacture of beverages</t>
  </si>
  <si>
    <t>S54</t>
  </si>
  <si>
    <t>Manufacture of bricks, tiles and construction products, in baked clay</t>
  </si>
  <si>
    <t>S55</t>
  </si>
  <si>
    <t>Manufacture of cement, lime and plaster</t>
  </si>
  <si>
    <t>S56</t>
  </si>
  <si>
    <t>Manufacture of ceramic goods</t>
  </si>
  <si>
    <t>S57</t>
  </si>
  <si>
    <t>Manufacture of coke oven products</t>
  </si>
  <si>
    <t>S58</t>
  </si>
  <si>
    <t>Manufacture of electrical machinery and apparatus n.e.c. (31)</t>
  </si>
  <si>
    <t>S59</t>
  </si>
  <si>
    <t>Manufacture of fabricated metal products, except machinery and equipment (28)</t>
  </si>
  <si>
    <t>S60</t>
  </si>
  <si>
    <t>Manufacture of fish products</t>
  </si>
  <si>
    <t>S61</t>
  </si>
  <si>
    <t>Manufacture of furniture; manufacturing n.e.c. (36)</t>
  </si>
  <si>
    <t>S62</t>
  </si>
  <si>
    <t>Manufacture of gas; distribution of gaseous fuels through mains</t>
  </si>
  <si>
    <t>S63</t>
  </si>
  <si>
    <t>Manufacture of glass and glass products</t>
  </si>
  <si>
    <t>S64</t>
  </si>
  <si>
    <t>Manufacture of machinery and equipment n.e.c. (29)</t>
  </si>
  <si>
    <t>S65</t>
  </si>
  <si>
    <t>Manufacture of medical, precision and optical instruments, watches and clocks (33)</t>
  </si>
  <si>
    <t>S66</t>
  </si>
  <si>
    <t>Manufacture of motor vehicles, trailers and semi-trailers (34)</t>
  </si>
  <si>
    <t>S67</t>
  </si>
  <si>
    <t>Manufacture of office machinery and computers (30)</t>
  </si>
  <si>
    <t>S68</t>
  </si>
  <si>
    <t>Manufacture of other non-metallic mineral products n.e.c.</t>
  </si>
  <si>
    <t>S69</t>
  </si>
  <si>
    <t>Manufacture of other transport equipment (35)</t>
  </si>
  <si>
    <t>S70</t>
  </si>
  <si>
    <t>Manufacture of radio, television and communication equipment and apparatus (32)</t>
  </si>
  <si>
    <t>S71</t>
  </si>
  <si>
    <t>Manufacture of rubber and plastic products (25)</t>
  </si>
  <si>
    <t>S72</t>
  </si>
  <si>
    <t>Manufacture of textiles (17)</t>
  </si>
  <si>
    <t>S73</t>
  </si>
  <si>
    <t>Manufacture of tobacco products (16)</t>
  </si>
  <si>
    <t>S74</t>
  </si>
  <si>
    <t>Manufacture of wearing apparel; dressing and dyeing of fur (18)</t>
  </si>
  <si>
    <t>S75</t>
  </si>
  <si>
    <t>Manufacture of wood and of products of wood and cork, except furniture; manufacture of articles of straw and plaiting materials (20)</t>
  </si>
  <si>
    <t>S76</t>
  </si>
  <si>
    <t>Manure treatment (biogas), storage and land application</t>
  </si>
  <si>
    <t>S77</t>
  </si>
  <si>
    <t>Manure treatment (conventional), storage and land application</t>
  </si>
  <si>
    <t>S78</t>
  </si>
  <si>
    <t>Meat animals nec</t>
  </si>
  <si>
    <t>S79</t>
  </si>
  <si>
    <t>Mining of aluminium ores and concentrates</t>
  </si>
  <si>
    <t>S80</t>
  </si>
  <si>
    <t>Mining of chemical and fertilizer minerals, production of salt, other mining and quarrying n.e.c.</t>
  </si>
  <si>
    <t>S81</t>
  </si>
  <si>
    <t>Mining of coal and lignite; extraction of peat (10)</t>
  </si>
  <si>
    <t>S82</t>
  </si>
  <si>
    <t>Mining of copper ores and concentrates</t>
  </si>
  <si>
    <t>S83</t>
  </si>
  <si>
    <t>Mining of iron ores</t>
  </si>
  <si>
    <t>S84</t>
  </si>
  <si>
    <t>Mining of lead, zinc and tin ores and concentrates</t>
  </si>
  <si>
    <t>S85</t>
  </si>
  <si>
    <t>Mining of nickel ores and concentrates</t>
  </si>
  <si>
    <t>S86</t>
  </si>
  <si>
    <t>Mining of other non-ferrous metal ores and concentrates</t>
  </si>
  <si>
    <t>S87</t>
  </si>
  <si>
    <t>Mining of precious metal ores and concentrates</t>
  </si>
  <si>
    <t>S88</t>
  </si>
  <si>
    <t>Mining of uranium and thorium ores (12)</t>
  </si>
  <si>
    <t>S89</t>
  </si>
  <si>
    <t>N-fertiliser</t>
  </si>
  <si>
    <t>S90</t>
  </si>
  <si>
    <t>Other business activities (74)</t>
  </si>
  <si>
    <t>S91</t>
  </si>
  <si>
    <t>Other land transport</t>
  </si>
  <si>
    <t>S92</t>
  </si>
  <si>
    <t>Other non-ferrous metal production</t>
  </si>
  <si>
    <t>S93</t>
  </si>
  <si>
    <t>Other service activities (93)</t>
  </si>
  <si>
    <t>S94</t>
  </si>
  <si>
    <t>P- and other fertiliser</t>
  </si>
  <si>
    <t>S95</t>
  </si>
  <si>
    <t>Paper</t>
  </si>
  <si>
    <t>S96</t>
  </si>
  <si>
    <t>Petroleum Refinery</t>
  </si>
  <si>
    <t>S97</t>
  </si>
  <si>
    <t>Pigs farming</t>
  </si>
  <si>
    <t>S98</t>
  </si>
  <si>
    <t>Plastics, basic</t>
  </si>
  <si>
    <t>S99</t>
  </si>
  <si>
    <t>Post and telecommunications (64)</t>
  </si>
  <si>
    <t>S100</t>
  </si>
  <si>
    <t>Poultry farming</t>
  </si>
  <si>
    <t>S101</t>
  </si>
  <si>
    <t>Precious metals production</t>
  </si>
  <si>
    <t>S102</t>
  </si>
  <si>
    <t>Private households with employed persons (95)</t>
  </si>
  <si>
    <t>S103</t>
  </si>
  <si>
    <t>Processed rice</t>
  </si>
  <si>
    <t>S104</t>
  </si>
  <si>
    <t>Processing of Food products nec</t>
  </si>
  <si>
    <t>S105</t>
  </si>
  <si>
    <t>Processing of dairy products</t>
  </si>
  <si>
    <t>S106</t>
  </si>
  <si>
    <t>Processing of meat cattle</t>
  </si>
  <si>
    <t>S107</t>
  </si>
  <si>
    <t>Processing of meat pigs</t>
  </si>
  <si>
    <t>S108</t>
  </si>
  <si>
    <t>Processing of meat poultry</t>
  </si>
  <si>
    <t>S109</t>
  </si>
  <si>
    <t>Processing of nuclear fuel</t>
  </si>
  <si>
    <t>S110</t>
  </si>
  <si>
    <t>Processing vegetable oils and fats</t>
  </si>
  <si>
    <t>S111</t>
  </si>
  <si>
    <t>Production of electricity by Geothermal</t>
  </si>
  <si>
    <t>S112</t>
  </si>
  <si>
    <t>Production of electricity by biomass and waste</t>
  </si>
  <si>
    <t>S113</t>
  </si>
  <si>
    <t>Production of electricity by coal</t>
  </si>
  <si>
    <t>S114</t>
  </si>
  <si>
    <t>Production of electricity by gas</t>
  </si>
  <si>
    <t>S115</t>
  </si>
  <si>
    <t>Production of electricity by hydro</t>
  </si>
  <si>
    <t>S116</t>
  </si>
  <si>
    <t>Production of electricity by nuclear</t>
  </si>
  <si>
    <t>S117</t>
  </si>
  <si>
    <t>Production of electricity by petroleum and other oil derivatives</t>
  </si>
  <si>
    <t>S118</t>
  </si>
  <si>
    <t>Production of electricity by solar photovoltaic</t>
  </si>
  <si>
    <t>S119</t>
  </si>
  <si>
    <t>Production of electricity by solar thermal</t>
  </si>
  <si>
    <t>S120</t>
  </si>
  <si>
    <t>Production of electricity by tide, wave, ocean</t>
  </si>
  <si>
    <t>S121</t>
  </si>
  <si>
    <t>Production of electricity by wind</t>
  </si>
  <si>
    <t>S122</t>
  </si>
  <si>
    <t>Production of electricity nec</t>
  </si>
  <si>
    <t>S123</t>
  </si>
  <si>
    <t>Production of meat products nec</t>
  </si>
  <si>
    <t>S124</t>
  </si>
  <si>
    <t>Public administration and defence; compulsory social security (75)</t>
  </si>
  <si>
    <t>S125</t>
  </si>
  <si>
    <t>Publishing, printing and reproduction of recorded media (22)</t>
  </si>
  <si>
    <t>S126</t>
  </si>
  <si>
    <t>Pulp</t>
  </si>
  <si>
    <t>S127</t>
  </si>
  <si>
    <t>Quarrying of sand and clay</t>
  </si>
  <si>
    <t>S128</t>
  </si>
  <si>
    <t>Quarrying of stone</t>
  </si>
  <si>
    <t>S129</t>
  </si>
  <si>
    <t>Raw milk</t>
  </si>
  <si>
    <t>S130</t>
  </si>
  <si>
    <t>Re-processing of ash into clinker</t>
  </si>
  <si>
    <t>S131</t>
  </si>
  <si>
    <t>Re-processing of secondary aluminium into new aluminium</t>
  </si>
  <si>
    <t>S132</t>
  </si>
  <si>
    <t>Re-processing of secondary construction material into aggregates</t>
  </si>
  <si>
    <t>S133</t>
  </si>
  <si>
    <t>Re-processing of secondary copper into new copper</t>
  </si>
  <si>
    <t>S134</t>
  </si>
  <si>
    <t>Re-processing of secondary glass into new glass</t>
  </si>
  <si>
    <t>S135</t>
  </si>
  <si>
    <t>Re-processing of secondary lead into new lead, zinc and tin</t>
  </si>
  <si>
    <t>S136</t>
  </si>
  <si>
    <t>Re-processing of secondary other non-ferrous metals into new other non-ferrous metals</t>
  </si>
  <si>
    <t>S137</t>
  </si>
  <si>
    <t>Re-processing of secondary paper into new pulp</t>
  </si>
  <si>
    <t>S138</t>
  </si>
  <si>
    <t>Re-processing of secondary plastic into new plastic</t>
  </si>
  <si>
    <t>S139</t>
  </si>
  <si>
    <t>Re-processing of secondary preciuos metals into new preciuos metals</t>
  </si>
  <si>
    <t>S140</t>
  </si>
  <si>
    <t>Re-processing of secondary steel into new steel</t>
  </si>
  <si>
    <t>S141</t>
  </si>
  <si>
    <t>Re-processing of secondary wood material into new wood material</t>
  </si>
  <si>
    <t>S142</t>
  </si>
  <si>
    <t>Real estate activities (70)</t>
  </si>
  <si>
    <t>S143</t>
  </si>
  <si>
    <t>Recreational, cultural and sporting activities (92)</t>
  </si>
  <si>
    <t>S144</t>
  </si>
  <si>
    <t>Recycling of bottles by direct reuse</t>
  </si>
  <si>
    <t>S145</t>
  </si>
  <si>
    <t>Recycling of waste and scrap</t>
  </si>
  <si>
    <t>S146</t>
  </si>
  <si>
    <t>Renting of machinery and equipment without operator and of personal and household goods (71)</t>
  </si>
  <si>
    <t>S147</t>
  </si>
  <si>
    <t>Research and development (73)</t>
  </si>
  <si>
    <t>S148</t>
  </si>
  <si>
    <t>Retail sale of automotive fuel</t>
  </si>
  <si>
    <t>S149</t>
  </si>
  <si>
    <t>Retail trade, except of motor vehicles and motorcycles; repair of personal and household goods (52)</t>
  </si>
  <si>
    <t>S150</t>
  </si>
  <si>
    <t>Sale, maintenance, repair of motor vehicles, motor vehicles parts, motorcycles, motor cycles parts and accessoiries</t>
  </si>
  <si>
    <t>S151</t>
  </si>
  <si>
    <t>Sea and coastal water transport</t>
  </si>
  <si>
    <t>S152</t>
  </si>
  <si>
    <t>Steam and hot water supply</t>
  </si>
  <si>
    <t>S153</t>
  </si>
  <si>
    <t>Sugar refining</t>
  </si>
  <si>
    <t>S154</t>
  </si>
  <si>
    <t>Supporting and auxiliary transport activities; activities of travel agencies (63)</t>
  </si>
  <si>
    <t>S155</t>
  </si>
  <si>
    <t>Tanning and dressing of leather; manufacture of luggage, handbags, saddlery, harness and footwear (19)</t>
  </si>
  <si>
    <t>S156</t>
  </si>
  <si>
    <t>Transmission of electricity</t>
  </si>
  <si>
    <t>S157</t>
  </si>
  <si>
    <t>Transport via pipelines</t>
  </si>
  <si>
    <t>S158</t>
  </si>
  <si>
    <t>Transport via railways</t>
  </si>
  <si>
    <t>S159</t>
  </si>
  <si>
    <t>Waste water treatment, food</t>
  </si>
  <si>
    <t>S160</t>
  </si>
  <si>
    <t>Waste water treatment, other</t>
  </si>
  <si>
    <t>S161</t>
  </si>
  <si>
    <t>Wholesale trade and commission trade, except of motor vehicles and motorcycles (51)</t>
  </si>
  <si>
    <t>S162</t>
  </si>
  <si>
    <t>Wool, silk-worm cocoons</t>
  </si>
  <si>
    <t>S163</t>
  </si>
  <si>
    <t>country</t>
  </si>
  <si>
    <t>LAC</t>
  </si>
  <si>
    <t>Latin America &amp; the Caribbean</t>
  </si>
  <si>
    <t>Supplementary Information</t>
  </si>
  <si>
    <t>This supplementary information includes the geographical analysis of trade-offs and synergies from the circular economy scenarios proposed by 'How to measure Circularity Trade-offs and Synergies?'</t>
  </si>
  <si>
    <t>GHG emissions</t>
  </si>
  <si>
    <t>geo_ghg</t>
  </si>
  <si>
    <t>geo_ghg_sum</t>
  </si>
  <si>
    <t>ghg</t>
  </si>
  <si>
    <t>greenhouse gases emissions</t>
  </si>
  <si>
    <t>Aggregated relative changes in GHG emissions per region</t>
  </si>
  <si>
    <t>Results geographical trade-offs and synergies analysis (as the Euclidian sum) for GHG emissions</t>
  </si>
  <si>
    <t>Summary of all relative changes in value added, employment and GHG emissions per region</t>
  </si>
  <si>
    <t>March 19, 2025</t>
  </si>
  <si>
    <t>Services</t>
  </si>
  <si>
    <t>Agriculture</t>
  </si>
  <si>
    <t>Construction</t>
  </si>
  <si>
    <t>Manufacturing</t>
  </si>
  <si>
    <t>Mining</t>
  </si>
  <si>
    <t>Steel production</t>
  </si>
  <si>
    <t>Steel recycling</t>
  </si>
  <si>
    <t>Real Estate</t>
  </si>
  <si>
    <t>Aluminium recycling</t>
  </si>
  <si>
    <t>geo_va_aggregated</t>
  </si>
  <si>
    <t>geo_emp_aggregated</t>
  </si>
  <si>
    <t>geo_ghg_aggregated</t>
  </si>
  <si>
    <t>Relative changes in value added per region with sectoral aggretation</t>
  </si>
  <si>
    <t>Relative changes in employment per region with sectoral aggretation</t>
  </si>
  <si>
    <t>Relative changes in GHG emissions per region with sectoral aggretation</t>
  </si>
  <si>
    <t xml:space="preserve">Construction </t>
  </si>
  <si>
    <t>Electricity</t>
  </si>
  <si>
    <t>Manufacturing - Food</t>
  </si>
  <si>
    <t>Organic composting</t>
  </si>
  <si>
    <t>Waste treatment</t>
  </si>
  <si>
    <r>
      <t xml:space="preserve">Values retrieved from </t>
    </r>
    <r>
      <rPr>
        <b/>
        <sz val="11"/>
        <color theme="1"/>
        <rFont val="Calibri"/>
        <family val="2"/>
        <scheme val="minor"/>
      </rPr>
      <t>ts_geo function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ts_analysis.v3.0.py</t>
    </r>
  </si>
  <si>
    <t>Chemical fertilizers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</si>
</sst>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9" fontId="0" fillId="0" borderId="0" xfId="1" applyFont="1"/>
    <xf numFmtId="164" fontId="0" fillId="0" borderId="0" xfId="1" applyNumberFormat="1" applyFont="1"/>
    <xf numFmtId="0" fontId="1" fillId="0" borderId="0" xfId="0" applyFont="1" applyAlignment="1">
      <alignment horizontal="center" vertical="top"/>
    </xf>
    <xf numFmtId="0" fontId="3" fillId="0" borderId="0" xfId="0" applyFont="1"/>
    <xf numFmtId="0" fontId="0" fillId="0" borderId="1" xfId="0" applyBorder="1"/>
    <xf numFmtId="14" fontId="0" fillId="0" borderId="0" xfId="0" applyNumberForma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9" fontId="0" fillId="0" borderId="1" xfId="1" applyFont="1" applyBorder="1"/>
    <xf numFmtId="0" fontId="0" fillId="0" borderId="1" xfId="0" applyBorder="1" applyAlignment="1">
      <alignment horizontal="left"/>
    </xf>
    <xf numFmtId="2" fontId="0" fillId="0" borderId="0" xfId="0" applyNumberFormat="1"/>
    <xf numFmtId="0" fontId="0" fillId="0" borderId="1" xfId="0" applyBorder="1" applyAlignment="1">
      <alignment horizontal="left"/>
    </xf>
  </cellXfs>
  <cellStyles count="3">
    <cellStyle name="Comma 2" xfId="2" xr:uid="{50926297-7CC3-4B4F-9657-BE08F3783B0E}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geo_all_sum!$B$1</c:f>
              <c:strCache>
                <c:ptCount val="1"/>
                <c:pt idx="0">
                  <c:v>Value Added</c:v>
                </c:pt>
              </c:strCache>
            </c:strRef>
          </c:tx>
          <c:spPr>
            <a:pattFill prst="pct75">
              <a:fgClr>
                <a:schemeClr val="tx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geo_all_sum!$A$2:$A$3</c:f>
              <c:strCache>
                <c:ptCount val="2"/>
                <c:pt idx="0">
                  <c:v>EU</c:v>
                </c:pt>
                <c:pt idx="1">
                  <c:v>LAC</c:v>
                </c:pt>
              </c:strCache>
            </c:strRef>
          </c:cat>
          <c:val>
            <c:numRef>
              <c:f>geo_all_sum!$B$2:$B$3</c:f>
              <c:numCache>
                <c:formatCode>0.00</c:formatCode>
                <c:ptCount val="2"/>
                <c:pt idx="0">
                  <c:v>3.1568921320264558E-2</c:v>
                </c:pt>
                <c:pt idx="1">
                  <c:v>-4.5818818735819507E-2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2-411F-9754-FB2AF6971A2F}"/>
            </c:ext>
          </c:extLst>
        </c:ser>
        <c:ser>
          <c:idx val="1"/>
          <c:order val="1"/>
          <c:tx>
            <c:strRef>
              <c:f>geo_all_sum!$C$1</c:f>
              <c:strCache>
                <c:ptCount val="1"/>
                <c:pt idx="0">
                  <c:v>Employment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geo_all_sum!$A$2:$A$3</c:f>
              <c:strCache>
                <c:ptCount val="2"/>
                <c:pt idx="0">
                  <c:v>EU</c:v>
                </c:pt>
                <c:pt idx="1">
                  <c:v>LAC</c:v>
                </c:pt>
              </c:strCache>
            </c:strRef>
          </c:cat>
          <c:val>
            <c:numRef>
              <c:f>geo_all_sum!$C$2:$C$3</c:f>
              <c:numCache>
                <c:formatCode>0.00</c:formatCode>
                <c:ptCount val="2"/>
                <c:pt idx="0">
                  <c:v>0.28934810446723142</c:v>
                </c:pt>
                <c:pt idx="1">
                  <c:v>5.2009328065488686E-3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2-411F-9754-FB2AF6971A2F}"/>
            </c:ext>
          </c:extLst>
        </c:ser>
        <c:ser>
          <c:idx val="2"/>
          <c:order val="2"/>
          <c:tx>
            <c:strRef>
              <c:f>geo_all_sum!$D$1</c:f>
              <c:strCache>
                <c:ptCount val="1"/>
                <c:pt idx="0">
                  <c:v>GHG emissions</c:v>
                </c:pt>
              </c:strCache>
            </c:strRef>
          </c:tx>
          <c:spPr>
            <a:pattFill prst="dkVert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geo_all_sum!$A$2:$A$3</c:f>
              <c:strCache>
                <c:ptCount val="2"/>
                <c:pt idx="0">
                  <c:v>EU</c:v>
                </c:pt>
                <c:pt idx="1">
                  <c:v>LAC</c:v>
                </c:pt>
              </c:strCache>
            </c:strRef>
          </c:cat>
          <c:val>
            <c:numRef>
              <c:f>geo_all_sum!$D$2:$D$3</c:f>
              <c:numCache>
                <c:formatCode>0.00</c:formatCode>
                <c:ptCount val="2"/>
                <c:pt idx="0">
                  <c:v>-0.30137823832852217</c:v>
                </c:pt>
                <c:pt idx="1">
                  <c:v>-2.9559033819814879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2-411F-9754-FB2AF697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6888223"/>
        <c:axId val="1536885823"/>
      </c:barChart>
      <c:catAx>
        <c:axId val="153688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85823"/>
        <c:crosses val="autoZero"/>
        <c:auto val="1"/>
        <c:lblAlgn val="ctr"/>
        <c:lblOffset val="100"/>
        <c:noMultiLvlLbl val="0"/>
      </c:catAx>
      <c:valAx>
        <c:axId val="1536885823"/>
        <c:scaling>
          <c:orientation val="minMax"/>
          <c:max val="3.5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</a:rPr>
                  <a:t>Relative</a:t>
                </a:r>
                <a:r>
                  <a:rPr lang="en-US" sz="1600" baseline="0">
                    <a:solidFill>
                      <a:sysClr val="windowText" lastClr="000000"/>
                    </a:solidFill>
                  </a:rPr>
                  <a:t> change (%)</a:t>
                </a:r>
                <a:endParaRPr lang="en-US" sz="16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88822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14-4E2D-8DBB-681BBD08B5D0}"/>
              </c:ext>
            </c:extLst>
          </c:dPt>
          <c:cat>
            <c:strRef>
              <c:f>geo_ghg_sum!$A$2:$A$3</c:f>
              <c:strCache>
                <c:ptCount val="2"/>
                <c:pt idx="0">
                  <c:v>EU</c:v>
                </c:pt>
                <c:pt idx="1">
                  <c:v>LAC</c:v>
                </c:pt>
              </c:strCache>
            </c:strRef>
          </c:cat>
          <c:val>
            <c:numRef>
              <c:f>geo_ghg_sum!$B$2:$B$3</c:f>
              <c:numCache>
                <c:formatCode>General</c:formatCode>
                <c:ptCount val="2"/>
                <c:pt idx="0">
                  <c:v>-0.30137823832852217</c:v>
                </c:pt>
                <c:pt idx="1">
                  <c:v>-2.9559033819814879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4-4E2D-8DBB-681BBD08B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4635791"/>
        <c:axId val="894644431"/>
      </c:barChart>
      <c:catAx>
        <c:axId val="89463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44431"/>
        <c:crosses val="autoZero"/>
        <c:auto val="1"/>
        <c:lblAlgn val="ctr"/>
        <c:lblOffset val="100"/>
        <c:noMultiLvlLbl val="0"/>
      </c:catAx>
      <c:valAx>
        <c:axId val="894644431"/>
        <c:scaling>
          <c:orientation val="minMax"/>
          <c:max val="0.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Relative</a:t>
                </a:r>
                <a:r>
                  <a:rPr lang="en-US" sz="1600" baseline="0"/>
                  <a:t> changes (%)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35791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tx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06E-470B-8ADA-A30AF7E885C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06E-470B-8ADA-A30AF7E885C0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06E-470B-8ADA-A30AF7E885C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6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06E-470B-8ADA-A30AF7E885C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06E-470B-8ADA-A30AF7E885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geo_va!$B$8:$B$10</c:f>
              <c:strCache>
                <c:ptCount val="3"/>
                <c:pt idx="0">
                  <c:v>Synergies</c:v>
                </c:pt>
                <c:pt idx="1">
                  <c:v>Losses</c:v>
                </c:pt>
                <c:pt idx="2">
                  <c:v>Trade-offs</c:v>
                </c:pt>
              </c:strCache>
            </c:strRef>
          </c:cat>
          <c:val>
            <c:numRef>
              <c:f>geo_va!$E$8:$E$10</c:f>
              <c:numCache>
                <c:formatCode>0%</c:formatCode>
                <c:ptCount val="3"/>
                <c:pt idx="0">
                  <c:v>0.36159596901670393</c:v>
                </c:pt>
                <c:pt idx="1">
                  <c:v>0.20399799750398018</c:v>
                </c:pt>
                <c:pt idx="2">
                  <c:v>0.43440603347931578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E-470B-8ADA-A30AF7E885C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geo_va_aggregated!$C$2</c:f>
              <c:strCache>
                <c:ptCount val="1"/>
                <c:pt idx="0">
                  <c:v>LAC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27738180875538704"/>
                  <c:y val="0.13876881037920841"/>
                </c:manualLayout>
              </c:layout>
              <c:tx>
                <c:rich>
                  <a:bodyPr/>
                  <a:lstStyle/>
                  <a:p>
                    <a:fld id="{4016B9D4-C470-46E7-A92D-DF043C1D4C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B65-4F32-B923-477D5BEC761B}"/>
                </c:ext>
              </c:extLst>
            </c:dLbl>
            <c:dLbl>
              <c:idx val="1"/>
              <c:layout>
                <c:manualLayout>
                  <c:x val="-0.22778814685201387"/>
                  <c:y val="-0.15276613868998731"/>
                </c:manualLayout>
              </c:layout>
              <c:tx>
                <c:rich>
                  <a:bodyPr/>
                  <a:lstStyle/>
                  <a:p>
                    <a:fld id="{AADD0083-F83C-43C5-AAF3-27884F006D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B65-4F32-B923-477D5BEC761B}"/>
                </c:ext>
              </c:extLst>
            </c:dLbl>
            <c:dLbl>
              <c:idx val="2"/>
              <c:layout>
                <c:manualLayout>
                  <c:x val="-0.37391464955769416"/>
                  <c:y val="0.20550572643119294"/>
                </c:manualLayout>
              </c:layout>
              <c:tx>
                <c:rich>
                  <a:bodyPr/>
                  <a:lstStyle/>
                  <a:p>
                    <a:fld id="{1AF649C4-E770-401C-BD82-637C59CA31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B65-4F32-B923-477D5BEC761B}"/>
                </c:ext>
              </c:extLst>
            </c:dLbl>
            <c:dLbl>
              <c:idx val="3"/>
              <c:layout>
                <c:manualLayout>
                  <c:x val="-0.29427983539094649"/>
                  <c:y val="7.2031894327223844E-2"/>
                </c:manualLayout>
              </c:layout>
              <c:tx>
                <c:rich>
                  <a:bodyPr/>
                  <a:lstStyle/>
                  <a:p>
                    <a:fld id="{E1E02D20-9C5F-494C-A260-9C716333EC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B65-4F32-B923-477D5BEC761B}"/>
                </c:ext>
              </c:extLst>
            </c:dLbl>
            <c:dLbl>
              <c:idx val="4"/>
              <c:layout>
                <c:manualLayout>
                  <c:x val="-0.25847736625514406"/>
                  <c:y val="0.32844215073748029"/>
                </c:manualLayout>
              </c:layout>
              <c:tx>
                <c:rich>
                  <a:bodyPr/>
                  <a:lstStyle/>
                  <a:p>
                    <a:fld id="{07DA9440-3196-4C4E-9D71-697537DC37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B65-4F32-B923-477D5BEC761B}"/>
                </c:ext>
              </c:extLst>
            </c:dLbl>
            <c:dLbl>
              <c:idx val="5"/>
              <c:layout>
                <c:manualLayout>
                  <c:x val="-0.24744855967078197"/>
                  <c:y val="0.26521770395138966"/>
                </c:manualLayout>
              </c:layout>
              <c:tx>
                <c:rich>
                  <a:bodyPr/>
                  <a:lstStyle/>
                  <a:p>
                    <a:fld id="{F8B31C83-9090-4563-BB9F-C967E8BC88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B65-4F32-B923-477D5BEC761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44DC160-58A5-4B0A-8E36-39ACE28823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B65-4F32-B923-477D5BEC761B}"/>
                </c:ext>
              </c:extLst>
            </c:dLbl>
            <c:dLbl>
              <c:idx val="7"/>
              <c:layout>
                <c:manualLayout>
                  <c:x val="7.542172969119601E-2"/>
                  <c:y val="0.11066905625205714"/>
                </c:manualLayout>
              </c:layout>
              <c:tx>
                <c:rich>
                  <a:bodyPr/>
                  <a:lstStyle/>
                  <a:p>
                    <a:fld id="{E4791E01-395C-4696-B75F-354E450EEA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B65-4F32-B923-477D5BEC761B}"/>
                </c:ext>
              </c:extLst>
            </c:dLbl>
            <c:dLbl>
              <c:idx val="8"/>
              <c:layout>
                <c:manualLayout>
                  <c:x val="-3.7500405041962347E-3"/>
                  <c:y val="-0.21247811621018395"/>
                </c:manualLayout>
              </c:layout>
              <c:tx>
                <c:rich>
                  <a:bodyPr/>
                  <a:lstStyle/>
                  <a:p>
                    <a:fld id="{87B8F97C-439B-4C69-B923-7F7D2562A8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B65-4F32-B923-477D5BEC761B}"/>
                </c:ext>
              </c:extLst>
            </c:dLbl>
            <c:dLbl>
              <c:idx val="9"/>
              <c:layout>
                <c:manualLayout>
                  <c:x val="-0.21564822915654067"/>
                  <c:y val="0.4057164745871466"/>
                </c:manualLayout>
              </c:layout>
              <c:tx>
                <c:rich>
                  <a:bodyPr/>
                  <a:lstStyle/>
                  <a:p>
                    <a:fld id="{48C568E4-3B86-44F7-B8D9-66F2A4EED4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B65-4F32-B923-477D5BEC76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geo_va_aggregated!$B$3:$B$12</c:f>
              <c:numCache>
                <c:formatCode>General</c:formatCode>
                <c:ptCount val="10"/>
                <c:pt idx="0">
                  <c:v>1.5549785633014091E-2</c:v>
                </c:pt>
                <c:pt idx="1">
                  <c:v>1.088049982860289E-4</c:v>
                </c:pt>
                <c:pt idx="2">
                  <c:v>2.265967209067695E-4</c:v>
                </c:pt>
                <c:pt idx="3">
                  <c:v>2.158817595390659E-3</c:v>
                </c:pt>
                <c:pt idx="4">
                  <c:v>8.0038233314593619E-3</c:v>
                </c:pt>
                <c:pt idx="5">
                  <c:v>3.5403084451225421E-4</c:v>
                </c:pt>
                <c:pt idx="6">
                  <c:v>6.4994948339418995E-4</c:v>
                </c:pt>
                <c:pt idx="7">
                  <c:v>-5.3573017428298236E-4</c:v>
                </c:pt>
                <c:pt idx="8">
                  <c:v>4.8323672520768444E-3</c:v>
                </c:pt>
                <c:pt idx="9">
                  <c:v>2.2047563550734611E-4</c:v>
                </c:pt>
              </c:numCache>
            </c:numRef>
          </c:xVal>
          <c:yVal>
            <c:numRef>
              <c:f>geo_va_aggregated!$C$3:$C$12</c:f>
              <c:numCache>
                <c:formatCode>General</c:formatCode>
                <c:ptCount val="10"/>
                <c:pt idx="0">
                  <c:v>-1.0351228942641229E-2</c:v>
                </c:pt>
                <c:pt idx="1">
                  <c:v>-5.785828474400255E-4</c:v>
                </c:pt>
                <c:pt idx="2">
                  <c:v>1.844136370585086E-3</c:v>
                </c:pt>
                <c:pt idx="3">
                  <c:v>-3.1519524024601647E-2</c:v>
                </c:pt>
                <c:pt idx="4">
                  <c:v>-2.200209083557354E-3</c:v>
                </c:pt>
                <c:pt idx="5">
                  <c:v>-7.6453555751387972E-3</c:v>
                </c:pt>
                <c:pt idx="6">
                  <c:v>6.7780771526916195E-2</c:v>
                </c:pt>
                <c:pt idx="7">
                  <c:v>-4.4757651349894408E-2</c:v>
                </c:pt>
                <c:pt idx="8">
                  <c:v>-2.808748361906201E-2</c:v>
                </c:pt>
                <c:pt idx="9">
                  <c:v>9.6963088090147032E-3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geo_va_aggregated!$A$3:$A$12</c15:f>
                <c15:dlblRangeCache>
                  <c:ptCount val="10"/>
                  <c:pt idx="0">
                    <c:v>Agriculture</c:v>
                  </c:pt>
                  <c:pt idx="1">
                    <c:v>Construction </c:v>
                  </c:pt>
                  <c:pt idx="2">
                    <c:v>Electricity</c:v>
                  </c:pt>
                  <c:pt idx="3">
                    <c:v>Manufacturing</c:v>
                  </c:pt>
                  <c:pt idx="4">
                    <c:v>Manufacturing - Food</c:v>
                  </c:pt>
                  <c:pt idx="5">
                    <c:v>Mining</c:v>
                  </c:pt>
                  <c:pt idx="6">
                    <c:v>Organic composting</c:v>
                  </c:pt>
                  <c:pt idx="7">
                    <c:v>Chemical fertilizers</c:v>
                  </c:pt>
                  <c:pt idx="8">
                    <c:v>Services</c:v>
                  </c:pt>
                  <c:pt idx="9">
                    <c:v>Waste treatment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B65-4F32-B923-477D5BEC7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27008"/>
        <c:axId val="352826048"/>
      </c:scatterChart>
      <c:valAx>
        <c:axId val="352827008"/>
        <c:scaling>
          <c:orientation val="minMax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6048"/>
        <c:crosses val="autoZero"/>
        <c:crossBetween val="midCat"/>
      </c:valAx>
      <c:valAx>
        <c:axId val="352826048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F1-455B-9470-2A4166E913C8}"/>
              </c:ext>
            </c:extLst>
          </c:dPt>
          <c:cat>
            <c:strRef>
              <c:f>geo_va_sum!$A$2:$A$3</c:f>
              <c:strCache>
                <c:ptCount val="2"/>
                <c:pt idx="0">
                  <c:v>EU</c:v>
                </c:pt>
                <c:pt idx="1">
                  <c:v>LAC</c:v>
                </c:pt>
              </c:strCache>
            </c:strRef>
          </c:cat>
          <c:val>
            <c:numRef>
              <c:f>geo_va_sum!$B$2:$B$3</c:f>
              <c:numCache>
                <c:formatCode>General</c:formatCode>
                <c:ptCount val="2"/>
                <c:pt idx="0">
                  <c:v>3.1568921320264558E-2</c:v>
                </c:pt>
                <c:pt idx="1">
                  <c:v>-4.5818818735819507E-2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1-455B-9470-2A4166E91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4635791"/>
        <c:axId val="894644431"/>
      </c:barChart>
      <c:catAx>
        <c:axId val="89463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44431"/>
        <c:crosses val="autoZero"/>
        <c:auto val="1"/>
        <c:lblAlgn val="ctr"/>
        <c:lblOffset val="100"/>
        <c:noMultiLvlLbl val="0"/>
      </c:catAx>
      <c:valAx>
        <c:axId val="894644431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Relative</a:t>
                </a:r>
                <a:r>
                  <a:rPr lang="en-US" sz="1600" baseline="0"/>
                  <a:t> changes (%)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3579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tx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33C-4F24-B72C-4EEA21D3FFF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33C-4F24-B72C-4EEA21D3FFF6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33C-4F24-B72C-4EEA21D3FFF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33C-4F24-B72C-4EEA21D3FFF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33C-4F24-B72C-4EEA21D3FF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geo_emp!$B$8:$B$10</c:f>
              <c:strCache>
                <c:ptCount val="3"/>
                <c:pt idx="0">
                  <c:v>Synergies</c:v>
                </c:pt>
                <c:pt idx="1">
                  <c:v>Losses</c:v>
                </c:pt>
                <c:pt idx="2">
                  <c:v>Trade-offs</c:v>
                </c:pt>
              </c:strCache>
            </c:strRef>
          </c:cat>
          <c:val>
            <c:numRef>
              <c:f>geo_emp!$E$8:$E$10</c:f>
              <c:numCache>
                <c:formatCode>0%</c:formatCode>
                <c:ptCount val="3"/>
                <c:pt idx="0">
                  <c:v>0.15737288507756236</c:v>
                </c:pt>
                <c:pt idx="1">
                  <c:v>2.1483473446891017E-2</c:v>
                </c:pt>
                <c:pt idx="2">
                  <c:v>0.82114364147554653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3C-4F24-B72C-4EEA21D3FFF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330287417776483E-2"/>
          <c:y val="4.3291321988334179E-2"/>
          <c:w val="0.91969654256180944"/>
          <c:h val="0.91341735602333163"/>
        </c:manualLayout>
      </c:layout>
      <c:scatterChart>
        <c:scatterStyle val="lineMarker"/>
        <c:varyColors val="1"/>
        <c:ser>
          <c:idx val="0"/>
          <c:order val="0"/>
          <c:tx>
            <c:strRef>
              <c:f>geo_emp_aggregated!$G$2</c:f>
              <c:strCache>
                <c:ptCount val="1"/>
                <c:pt idx="0">
                  <c:v>LAC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15"/>
            <c:spPr>
              <a:ln w="66675">
                <a:noFill/>
              </a:ln>
            </c:spPr>
          </c:marker>
          <c:dPt>
            <c:idx val="0"/>
            <c:marker>
              <c:symbol val="diamond"/>
              <c:size val="15"/>
              <c:spPr>
                <a:solidFill>
                  <a:schemeClr val="accent1"/>
                </a:solidFill>
                <a:ln w="6667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9E04-4D1C-B225-82BA0B86B4C8}"/>
              </c:ext>
            </c:extLst>
          </c:dPt>
          <c:dPt>
            <c:idx val="1"/>
            <c:marker>
              <c:symbol val="diamond"/>
              <c:size val="15"/>
              <c:spPr>
                <a:solidFill>
                  <a:schemeClr val="accent2"/>
                </a:solidFill>
                <a:ln w="6667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04-4D1C-B225-82BA0B86B4C8}"/>
              </c:ext>
            </c:extLst>
          </c:dPt>
          <c:dPt>
            <c:idx val="2"/>
            <c:marker>
              <c:symbol val="diamond"/>
              <c:size val="15"/>
              <c:spPr>
                <a:solidFill>
                  <a:schemeClr val="accent3"/>
                </a:solidFill>
                <a:ln w="6667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E04-4D1C-B225-82BA0B86B4C8}"/>
              </c:ext>
            </c:extLst>
          </c:dPt>
          <c:dPt>
            <c:idx val="3"/>
            <c:marker>
              <c:symbol val="diamond"/>
              <c:size val="15"/>
              <c:spPr>
                <a:solidFill>
                  <a:schemeClr val="accent4"/>
                </a:solidFill>
                <a:ln w="6667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04-4D1C-B225-82BA0B86B4C8}"/>
              </c:ext>
            </c:extLst>
          </c:dPt>
          <c:dPt>
            <c:idx val="4"/>
            <c:marker>
              <c:symbol val="diamond"/>
              <c:size val="15"/>
              <c:spPr>
                <a:solidFill>
                  <a:schemeClr val="accent5"/>
                </a:solidFill>
                <a:ln w="6667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E04-4D1C-B225-82BA0B86B4C8}"/>
              </c:ext>
            </c:extLst>
          </c:dPt>
          <c:dPt>
            <c:idx val="5"/>
            <c:marker>
              <c:symbol val="diamond"/>
              <c:size val="15"/>
              <c:spPr>
                <a:solidFill>
                  <a:schemeClr val="accent6"/>
                </a:solidFill>
                <a:ln w="6667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E04-4D1C-B225-82BA0B86B4C8}"/>
              </c:ext>
            </c:extLst>
          </c:dPt>
          <c:dPt>
            <c:idx val="6"/>
            <c:marker>
              <c:symbol val="diamond"/>
              <c:size val="15"/>
              <c:spPr>
                <a:solidFill>
                  <a:schemeClr val="accent1">
                    <a:lumMod val="60000"/>
                  </a:schemeClr>
                </a:solidFill>
                <a:ln w="6667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E04-4D1C-B225-82BA0B86B4C8}"/>
              </c:ext>
            </c:extLst>
          </c:dPt>
          <c:dPt>
            <c:idx val="7"/>
            <c:marker>
              <c:symbol val="diamond"/>
              <c:size val="15"/>
              <c:spPr>
                <a:solidFill>
                  <a:schemeClr val="accent2">
                    <a:lumMod val="60000"/>
                  </a:schemeClr>
                </a:solidFill>
                <a:ln w="6667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04-4D1C-B225-82BA0B86B4C8}"/>
              </c:ext>
            </c:extLst>
          </c:dPt>
          <c:dPt>
            <c:idx val="8"/>
            <c:marker>
              <c:symbol val="diamond"/>
              <c:size val="15"/>
              <c:spPr>
                <a:solidFill>
                  <a:schemeClr val="accent3">
                    <a:lumMod val="60000"/>
                  </a:schemeClr>
                </a:solidFill>
                <a:ln w="6667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E04-4D1C-B225-82BA0B86B4C8}"/>
              </c:ext>
            </c:extLst>
          </c:dPt>
          <c:dPt>
            <c:idx val="9"/>
            <c:marker>
              <c:symbol val="diamond"/>
              <c:size val="15"/>
              <c:spPr>
                <a:solidFill>
                  <a:schemeClr val="accent4">
                    <a:lumMod val="60000"/>
                  </a:schemeClr>
                </a:solidFill>
                <a:ln w="6667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E04-4D1C-B225-82BA0B86B4C8}"/>
              </c:ext>
            </c:extLst>
          </c:dPt>
          <c:dLbls>
            <c:dLbl>
              <c:idx val="0"/>
              <c:layout>
                <c:manualLayout>
                  <c:x val="-0.45022131492822659"/>
                  <c:y val="9.6619179188481313E-2"/>
                </c:manualLayout>
              </c:layout>
              <c:tx>
                <c:rich>
                  <a:bodyPr/>
                  <a:lstStyle/>
                  <a:p>
                    <a:fld id="{D725EFBF-FA8F-498B-A32B-45142E2F38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E04-4D1C-B225-82BA0B86B4C8}"/>
                </c:ext>
              </c:extLst>
            </c:dLbl>
            <c:dLbl>
              <c:idx val="1"/>
              <c:layout>
                <c:manualLayout>
                  <c:x val="2.4269466316710335E-2"/>
                  <c:y val="-7.1928732828312164E-2"/>
                </c:manualLayout>
              </c:layout>
              <c:tx>
                <c:rich>
                  <a:bodyPr/>
                  <a:lstStyle/>
                  <a:p>
                    <a:fld id="{D31F4775-44CB-4C82-9A40-C7AD7AFE3B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815835520559929"/>
                      <c:h val="0.1477344573234984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E04-4D1C-B225-82BA0B86B4C8}"/>
                </c:ext>
              </c:extLst>
            </c:dLbl>
            <c:dLbl>
              <c:idx val="2"/>
              <c:layout>
                <c:manualLayout>
                  <c:x val="-0.47605124590907616"/>
                  <c:y val="0.24765535762192001"/>
                </c:manualLayout>
              </c:layout>
              <c:tx>
                <c:rich>
                  <a:bodyPr/>
                  <a:lstStyle/>
                  <a:p>
                    <a:fld id="{2028FB16-DF5B-4927-8FDE-E50F7BDBF6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373464890962698"/>
                      <c:h val="0.1477344573234984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E04-4D1C-B225-82BA0B86B4C8}"/>
                </c:ext>
              </c:extLst>
            </c:dLbl>
            <c:dLbl>
              <c:idx val="3"/>
              <c:layout>
                <c:manualLayout>
                  <c:x val="-0.275761316872428"/>
                  <c:y val="3.8936966388158148E-2"/>
                </c:manualLayout>
              </c:layout>
              <c:tx>
                <c:rich>
                  <a:bodyPr/>
                  <a:lstStyle/>
                  <a:p>
                    <a:fld id="{375E51B0-A5AE-48EA-9312-00C87A8256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E04-4D1C-B225-82BA0B86B4C8}"/>
                </c:ext>
              </c:extLst>
            </c:dLbl>
            <c:dLbl>
              <c:idx val="4"/>
              <c:layout>
                <c:manualLayout>
                  <c:x val="-0.49510288065843622"/>
                  <c:y val="0.27926758101496535"/>
                </c:manualLayout>
              </c:layout>
              <c:tx>
                <c:rich>
                  <a:bodyPr/>
                  <a:lstStyle/>
                  <a:p>
                    <a:fld id="{C233A635-8B49-4AD6-ADE0-4B9D09A906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86633615242539"/>
                      <c:h val="0.1477344573234984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E04-4D1C-B225-82BA0B86B4C8}"/>
                </c:ext>
              </c:extLst>
            </c:dLbl>
            <c:dLbl>
              <c:idx val="5"/>
              <c:layout>
                <c:manualLayout>
                  <c:x val="0.14761316872427985"/>
                  <c:y val="0.27575511174907141"/>
                </c:manualLayout>
              </c:layout>
              <c:tx>
                <c:rich>
                  <a:bodyPr/>
                  <a:lstStyle/>
                  <a:p>
                    <a:fld id="{31778FF3-9D98-4722-9D09-5F9361F2E8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E04-4D1C-B225-82BA0B86B4C8}"/>
                </c:ext>
              </c:extLst>
            </c:dLbl>
            <c:dLbl>
              <c:idx val="6"/>
              <c:layout>
                <c:manualLayout>
                  <c:x val="0.13219127701629874"/>
                  <c:y val="-0.12115391529694197"/>
                </c:manualLayout>
              </c:layout>
              <c:tx>
                <c:rich>
                  <a:bodyPr/>
                  <a:lstStyle/>
                  <a:p>
                    <a:fld id="{D8A41C2C-0982-4A6E-92F0-94D36EF9BF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E04-4D1C-B225-82BA0B86B4C8}"/>
                </c:ext>
              </c:extLst>
            </c:dLbl>
            <c:dLbl>
              <c:idx val="7"/>
              <c:layout>
                <c:manualLayout>
                  <c:x val="-0.33404329088493567"/>
                  <c:y val="0.21253066496298079"/>
                </c:manualLayout>
              </c:layout>
              <c:tx>
                <c:rich>
                  <a:bodyPr/>
                  <a:lstStyle/>
                  <a:p>
                    <a:fld id="{A33C3F3D-E8BF-4732-B25C-AADFDDDD43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E04-4D1C-B225-82BA0B86B4C8}"/>
                </c:ext>
              </c:extLst>
            </c:dLbl>
            <c:dLbl>
              <c:idx val="8"/>
              <c:layout>
                <c:manualLayout>
                  <c:x val="-0.49140436149185057"/>
                  <c:y val="0.17038103377225358"/>
                </c:manualLayout>
              </c:layout>
              <c:tx>
                <c:rich>
                  <a:bodyPr/>
                  <a:lstStyle/>
                  <a:p>
                    <a:fld id="{EFE58E05-6087-4D1D-8854-CDD256B077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492806454748714"/>
                      <c:h val="0.1477344573234984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E04-4D1C-B225-82BA0B86B4C8}"/>
                </c:ext>
              </c:extLst>
            </c:dLbl>
            <c:dLbl>
              <c:idx val="9"/>
              <c:layout>
                <c:manualLayout>
                  <c:x val="5.6163772797630948E-2"/>
                  <c:y val="-6.4589570416535222E-2"/>
                </c:manualLayout>
              </c:layout>
              <c:tx>
                <c:rich>
                  <a:bodyPr/>
                  <a:lstStyle/>
                  <a:p>
                    <a:fld id="{EF76013C-0BD5-4E8A-B57D-A2651FE433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343621399176952"/>
                      <c:h val="0.14773445732349841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E04-4D1C-B225-82BA0B86B4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geo_emp_aggregated!$F$3:$F$12</c:f>
              <c:numCache>
                <c:formatCode>General</c:formatCode>
                <c:ptCount val="10"/>
                <c:pt idx="0">
                  <c:v>0.2221787824106575</c:v>
                </c:pt>
                <c:pt idx="1">
                  <c:v>7.2743348939032632E-4</c:v>
                </c:pt>
                <c:pt idx="2">
                  <c:v>7.2251817189176646E-4</c:v>
                </c:pt>
                <c:pt idx="3">
                  <c:v>7.9252835233539713E-3</c:v>
                </c:pt>
                <c:pt idx="4">
                  <c:v>2.056362938543806E-2</c:v>
                </c:pt>
                <c:pt idx="5">
                  <c:v>5.2539496206865976E-4</c:v>
                </c:pt>
                <c:pt idx="6">
                  <c:v>7.2579139028707169E-4</c:v>
                </c:pt>
                <c:pt idx="7">
                  <c:v>-5.979281546321754E-4</c:v>
                </c:pt>
                <c:pt idx="8">
                  <c:v>3.5516336695053753E-2</c:v>
                </c:pt>
                <c:pt idx="9">
                  <c:v>1.0608625937224619E-3</c:v>
                </c:pt>
              </c:numCache>
            </c:numRef>
          </c:xVal>
          <c:yVal>
            <c:numRef>
              <c:f>geo_emp_aggregated!$G$3:$G$12</c:f>
              <c:numCache>
                <c:formatCode>General</c:formatCode>
                <c:ptCount val="10"/>
                <c:pt idx="0">
                  <c:v>-1.9128068481664449E-2</c:v>
                </c:pt>
                <c:pt idx="1">
                  <c:v>-2.072522496463312E-4</c:v>
                </c:pt>
                <c:pt idx="2">
                  <c:v>1.0905047541394581E-3</c:v>
                </c:pt>
                <c:pt idx="3">
                  <c:v>-1.341894946261773E-2</c:v>
                </c:pt>
                <c:pt idx="4">
                  <c:v>-5.9910677573653747E-4</c:v>
                </c:pt>
                <c:pt idx="5">
                  <c:v>-1.133267944789436E-3</c:v>
                </c:pt>
                <c:pt idx="6">
                  <c:v>4.4496770563950731E-2</c:v>
                </c:pt>
                <c:pt idx="7">
                  <c:v>-7.7707373566195843E-3</c:v>
                </c:pt>
                <c:pt idx="8">
                  <c:v>-9.3593794631253013E-3</c:v>
                </c:pt>
                <c:pt idx="9">
                  <c:v>1.123041922265805E-2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geo_va_aggregated!$A$3:$A$12</c15:f>
                <c15:dlblRangeCache>
                  <c:ptCount val="10"/>
                  <c:pt idx="0">
                    <c:v>Agriculture</c:v>
                  </c:pt>
                  <c:pt idx="1">
                    <c:v>Construction </c:v>
                  </c:pt>
                  <c:pt idx="2">
                    <c:v>Electricity</c:v>
                  </c:pt>
                  <c:pt idx="3">
                    <c:v>Manufacturing</c:v>
                  </c:pt>
                  <c:pt idx="4">
                    <c:v>Manufacturing - Food</c:v>
                  </c:pt>
                  <c:pt idx="5">
                    <c:v>Mining</c:v>
                  </c:pt>
                  <c:pt idx="6">
                    <c:v>Organic composting</c:v>
                  </c:pt>
                  <c:pt idx="7">
                    <c:v>Chemical fertilizers</c:v>
                  </c:pt>
                  <c:pt idx="8">
                    <c:v>Services</c:v>
                  </c:pt>
                  <c:pt idx="9">
                    <c:v>Waste treatment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9E04-4D1C-B225-82BA0B86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27008"/>
        <c:axId val="352826048"/>
      </c:scatterChart>
      <c:valAx>
        <c:axId val="352827008"/>
        <c:scaling>
          <c:orientation val="minMax"/>
          <c:max val="0.2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6048"/>
        <c:crosses val="autoZero"/>
        <c:crossBetween val="midCat"/>
        <c:majorUnit val="5.000000000000001E-2"/>
      </c:valAx>
      <c:valAx>
        <c:axId val="352826048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700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10-42DE-96D5-483E0070D7EE}"/>
              </c:ext>
            </c:extLst>
          </c:dPt>
          <c:cat>
            <c:strRef>
              <c:f>geo_emp_sum!$A$2:$A$3</c:f>
              <c:strCache>
                <c:ptCount val="2"/>
                <c:pt idx="0">
                  <c:v>EU</c:v>
                </c:pt>
                <c:pt idx="1">
                  <c:v>LAC</c:v>
                </c:pt>
              </c:strCache>
            </c:strRef>
          </c:cat>
          <c:val>
            <c:numRef>
              <c:f>geo_emp_sum!$B$2:$B$3</c:f>
              <c:numCache>
                <c:formatCode>General</c:formatCode>
                <c:ptCount val="2"/>
                <c:pt idx="0">
                  <c:v>0.28934810446723142</c:v>
                </c:pt>
                <c:pt idx="1">
                  <c:v>5.2009328065488686E-3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10-42DE-96D5-483E0070D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4635791"/>
        <c:axId val="894644431"/>
      </c:barChart>
      <c:catAx>
        <c:axId val="89463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44431"/>
        <c:crosses val="autoZero"/>
        <c:auto val="1"/>
        <c:lblAlgn val="ctr"/>
        <c:lblOffset val="100"/>
        <c:noMultiLvlLbl val="0"/>
      </c:catAx>
      <c:valAx>
        <c:axId val="894644431"/>
        <c:scaling>
          <c:orientation val="minMax"/>
          <c:max val="0.2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Relative</a:t>
                </a:r>
                <a:r>
                  <a:rPr lang="en-US" sz="1600" baseline="0"/>
                  <a:t> changes (%)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63579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tx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728-4E16-9672-B9F12C0773D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728-4E16-9672-B9F12C0773DC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728-4E16-9672-B9F12C0773D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728-4E16-9672-B9F12C0773D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728-4E16-9672-B9F12C0773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geo_ghg!$B$8:$B$10</c:f>
              <c:strCache>
                <c:ptCount val="3"/>
                <c:pt idx="0">
                  <c:v>Synergies</c:v>
                </c:pt>
                <c:pt idx="1">
                  <c:v>Losses</c:v>
                </c:pt>
                <c:pt idx="2">
                  <c:v>Trade-offs</c:v>
                </c:pt>
              </c:strCache>
            </c:strRef>
          </c:cat>
          <c:val>
            <c:numRef>
              <c:f>geo_ghg!$E$8:$E$10</c:f>
              <c:numCache>
                <c:formatCode>0%</c:formatCode>
                <c:ptCount val="3"/>
                <c:pt idx="0">
                  <c:v>4.6248623947108672E-2</c:v>
                </c:pt>
                <c:pt idx="1">
                  <c:v>0.85735479169297546</c:v>
                </c:pt>
                <c:pt idx="2">
                  <c:v>9.6396584359915993E-2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28-4E16-9672-B9F12C0773D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46309178457956E-2"/>
          <c:y val="2.7702869954973477E-2"/>
          <c:w val="0.91969654256180944"/>
          <c:h val="0.91341735602333163"/>
        </c:manualLayout>
      </c:layout>
      <c:scatterChart>
        <c:scatterStyle val="lineMarker"/>
        <c:varyColors val="1"/>
        <c:ser>
          <c:idx val="0"/>
          <c:order val="0"/>
          <c:tx>
            <c:strRef>
              <c:f>geo_ghg_aggregated!$C$2</c:f>
              <c:strCache>
                <c:ptCount val="1"/>
                <c:pt idx="0">
                  <c:v>LAC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15"/>
            <c:spPr>
              <a:ln w="66675">
                <a:noFill/>
              </a:ln>
            </c:spPr>
          </c:marker>
          <c:dPt>
            <c:idx val="0"/>
            <c:marker>
              <c:symbol val="diamond"/>
              <c:size val="15"/>
              <c:spPr>
                <a:solidFill>
                  <a:schemeClr val="accent1"/>
                </a:solidFill>
                <a:ln w="6667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15-4874-9C47-C160DA28180D}"/>
              </c:ext>
            </c:extLst>
          </c:dPt>
          <c:dPt>
            <c:idx val="1"/>
            <c:marker>
              <c:symbol val="diamond"/>
              <c:size val="15"/>
              <c:spPr>
                <a:solidFill>
                  <a:schemeClr val="accent2"/>
                </a:solidFill>
                <a:ln w="6667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15-4874-9C47-C160DA28180D}"/>
              </c:ext>
            </c:extLst>
          </c:dPt>
          <c:dPt>
            <c:idx val="2"/>
            <c:marker>
              <c:symbol val="diamond"/>
              <c:size val="15"/>
              <c:spPr>
                <a:solidFill>
                  <a:schemeClr val="accent3"/>
                </a:solidFill>
                <a:ln w="6667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15-4874-9C47-C160DA28180D}"/>
              </c:ext>
            </c:extLst>
          </c:dPt>
          <c:dPt>
            <c:idx val="3"/>
            <c:marker>
              <c:symbol val="diamond"/>
              <c:size val="15"/>
              <c:spPr>
                <a:solidFill>
                  <a:schemeClr val="accent4"/>
                </a:solidFill>
                <a:ln w="6667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115-4874-9C47-C160DA28180D}"/>
              </c:ext>
            </c:extLst>
          </c:dPt>
          <c:dPt>
            <c:idx val="4"/>
            <c:marker>
              <c:symbol val="diamond"/>
              <c:size val="15"/>
              <c:spPr>
                <a:solidFill>
                  <a:schemeClr val="accent5"/>
                </a:solidFill>
                <a:ln w="6667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115-4874-9C47-C160DA28180D}"/>
              </c:ext>
            </c:extLst>
          </c:dPt>
          <c:dPt>
            <c:idx val="5"/>
            <c:marker>
              <c:symbol val="diamond"/>
              <c:size val="15"/>
              <c:spPr>
                <a:solidFill>
                  <a:schemeClr val="accent6"/>
                </a:solidFill>
                <a:ln w="6667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115-4874-9C47-C160DA28180D}"/>
              </c:ext>
            </c:extLst>
          </c:dPt>
          <c:dPt>
            <c:idx val="6"/>
            <c:marker>
              <c:symbol val="diamond"/>
              <c:size val="15"/>
              <c:spPr>
                <a:solidFill>
                  <a:schemeClr val="accent1">
                    <a:lumMod val="60000"/>
                  </a:schemeClr>
                </a:solidFill>
                <a:ln w="6667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115-4874-9C47-C160DA28180D}"/>
              </c:ext>
            </c:extLst>
          </c:dPt>
          <c:dPt>
            <c:idx val="7"/>
            <c:marker>
              <c:symbol val="diamond"/>
              <c:size val="15"/>
              <c:spPr>
                <a:solidFill>
                  <a:schemeClr val="accent2">
                    <a:lumMod val="60000"/>
                  </a:schemeClr>
                </a:solidFill>
                <a:ln w="6667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6115-4874-9C47-C160DA28180D}"/>
              </c:ext>
            </c:extLst>
          </c:dPt>
          <c:dPt>
            <c:idx val="8"/>
            <c:marker>
              <c:symbol val="diamond"/>
              <c:size val="15"/>
              <c:spPr>
                <a:solidFill>
                  <a:schemeClr val="accent3">
                    <a:lumMod val="60000"/>
                  </a:schemeClr>
                </a:solidFill>
                <a:ln w="6667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6115-4874-9C47-C160DA28180D}"/>
              </c:ext>
            </c:extLst>
          </c:dPt>
          <c:dPt>
            <c:idx val="9"/>
            <c:marker>
              <c:symbol val="diamond"/>
              <c:size val="15"/>
              <c:spPr>
                <a:solidFill>
                  <a:schemeClr val="accent4">
                    <a:lumMod val="60000"/>
                  </a:schemeClr>
                </a:solidFill>
                <a:ln w="6667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6115-4874-9C47-C160DA28180D}"/>
              </c:ext>
            </c:extLst>
          </c:dPt>
          <c:dLbls>
            <c:dLbl>
              <c:idx val="0"/>
              <c:layout>
                <c:manualLayout>
                  <c:x val="-0.38293642570994413"/>
                  <c:y val="-8.9658424419472901E-2"/>
                </c:manualLayout>
              </c:layout>
              <c:tx>
                <c:rich>
                  <a:bodyPr/>
                  <a:lstStyle/>
                  <a:p>
                    <a:fld id="{5F4C7D4D-FB7C-49BD-A351-B1BB535F45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115-4874-9C47-C160DA28180D}"/>
                </c:ext>
              </c:extLst>
            </c:dLbl>
            <c:dLbl>
              <c:idx val="1"/>
              <c:layout>
                <c:manualLayout>
                  <c:x val="-0.3777093447200679"/>
                  <c:y val="-4.7496742174570346E-2"/>
                </c:manualLayout>
              </c:layout>
              <c:tx>
                <c:rich>
                  <a:bodyPr/>
                  <a:lstStyle/>
                  <a:p>
                    <a:fld id="{A4122CAB-6100-4AB7-B09A-9C7B734F81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647452785507071"/>
                      <c:h val="0.1477344560300967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115-4874-9C47-C160DA28180D}"/>
                </c:ext>
              </c:extLst>
            </c:dLbl>
            <c:dLbl>
              <c:idx val="2"/>
              <c:layout>
                <c:manualLayout>
                  <c:x val="-0.38580944240522569"/>
                  <c:y val="-0.2718048250593773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C5EA69D-33CB-473C-9F21-44B197F80DD8}" type="CELLRANGE">
                      <a:rPr lang="en-US"/>
                      <a:pPr algn="l">
                        <a:defRPr sz="1400" b="1">
                          <a:solidFill>
                            <a:sysClr val="windowText" lastClr="00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479977009452765"/>
                      <c:h val="0.116557526957610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115-4874-9C47-C160DA28180D}"/>
                </c:ext>
              </c:extLst>
            </c:dLbl>
            <c:dLbl>
              <c:idx val="3"/>
              <c:layout>
                <c:manualLayout>
                  <c:x val="-0.29162004420500071"/>
                  <c:y val="-0.38424583131317469"/>
                </c:manualLayout>
              </c:layout>
              <c:tx>
                <c:rich>
                  <a:bodyPr/>
                  <a:lstStyle/>
                  <a:p>
                    <a:fld id="{ECE48434-657C-4B77-AB7E-456A6E99E2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115-4874-9C47-C160DA28180D}"/>
                </c:ext>
              </c:extLst>
            </c:dLbl>
            <c:dLbl>
              <c:idx val="4"/>
              <c:layout>
                <c:manualLayout>
                  <c:x val="-0.43514192716042072"/>
                  <c:y val="-0.1729752896242607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877EF56-0D90-458B-BF7F-B32CE48C3FC6}" type="CELLRANGE">
                      <a:rPr lang="en-US"/>
                      <a:pPr algn="l">
                        <a:defRPr sz="1400" b="1">
                          <a:solidFill>
                            <a:sysClr val="windowText" lastClr="00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54615870384619"/>
                      <c:h val="0.10685135519400685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115-4874-9C47-C160DA28180D}"/>
                </c:ext>
              </c:extLst>
            </c:dLbl>
            <c:dLbl>
              <c:idx val="5"/>
              <c:layout>
                <c:manualLayout>
                  <c:x val="5.6773454305053976E-2"/>
                  <c:y val="-0.21384120632621623"/>
                </c:manualLayout>
              </c:layout>
              <c:tx>
                <c:rich>
                  <a:bodyPr/>
                  <a:lstStyle/>
                  <a:p>
                    <a:fld id="{8E90C453-B35E-4925-B1A4-A77765D0F1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115-4874-9C47-C160DA28180D}"/>
                </c:ext>
              </c:extLst>
            </c:dLbl>
            <c:dLbl>
              <c:idx val="6"/>
              <c:layout>
                <c:manualLayout>
                  <c:x val="-0.38624292029285812"/>
                  <c:y val="-7.168872986745714E-2"/>
                </c:manualLayout>
              </c:layout>
              <c:tx>
                <c:rich>
                  <a:bodyPr/>
                  <a:lstStyle/>
                  <a:p>
                    <a:fld id="{E449F62B-A07C-4964-A9C9-03079F38F7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115-4874-9C47-C160DA28180D}"/>
                </c:ext>
              </c:extLst>
            </c:dLbl>
            <c:dLbl>
              <c:idx val="7"/>
              <c:layout>
                <c:manualLayout>
                  <c:x val="0.19013749925996082"/>
                  <c:y val="-0.20876165810528555"/>
                </c:manualLayout>
              </c:layout>
              <c:tx>
                <c:rich>
                  <a:bodyPr/>
                  <a:lstStyle/>
                  <a:p>
                    <a:fld id="{9E13B495-497C-4342-8D52-51081C274B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115-4874-9C47-C160DA28180D}"/>
                </c:ext>
              </c:extLst>
            </c:dLbl>
            <c:dLbl>
              <c:idx val="8"/>
              <c:layout>
                <c:manualLayout>
                  <c:x val="-0.26969465987804164"/>
                  <c:y val="-0.313340820706063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l"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63156B9-6986-4241-9A6F-15BC00CF5778}" type="CELLRANGE">
                      <a:rPr lang="en-US"/>
                      <a:pPr algn="l">
                        <a:defRPr sz="1400" b="1">
                          <a:solidFill>
                            <a:sysClr val="windowText" lastClr="000000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7443140331142838E-2"/>
                      <c:h val="7.414503818355519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115-4874-9C47-C160DA28180D}"/>
                </c:ext>
              </c:extLst>
            </c:dLbl>
            <c:dLbl>
              <c:idx val="9"/>
              <c:layout>
                <c:manualLayout>
                  <c:x val="-0.32723738480058412"/>
                  <c:y val="0.22847492855287088"/>
                </c:manualLayout>
              </c:layout>
              <c:tx>
                <c:rich>
                  <a:bodyPr/>
                  <a:lstStyle/>
                  <a:p>
                    <a:fld id="{CDAB1414-4899-4CE4-9627-37DEA16742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884978193515285"/>
                      <c:h val="0.1477344560300967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6115-4874-9C47-C160DA2818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19050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geo_ghg_aggregated!$B$3:$B$12</c:f>
              <c:numCache>
                <c:formatCode>General</c:formatCode>
                <c:ptCount val="10"/>
                <c:pt idx="0">
                  <c:v>-0.27969158658526111</c:v>
                </c:pt>
                <c:pt idx="1">
                  <c:v>-4.8477713629387378E-5</c:v>
                </c:pt>
                <c:pt idx="2">
                  <c:v>-7.4688173846476063E-3</c:v>
                </c:pt>
                <c:pt idx="3">
                  <c:v>-6.1176288420431166E-3</c:v>
                </c:pt>
                <c:pt idx="4">
                  <c:v>-5.3912813959037242E-3</c:v>
                </c:pt>
                <c:pt idx="5">
                  <c:v>-1.039032228512073E-3</c:v>
                </c:pt>
                <c:pt idx="6">
                  <c:v>-3.2228642141948422E-3</c:v>
                </c:pt>
                <c:pt idx="7">
                  <c:v>4.2289750140945999E-3</c:v>
                </c:pt>
                <c:pt idx="8">
                  <c:v>-2.556386017118913E-3</c:v>
                </c:pt>
                <c:pt idx="9">
                  <c:v>-7.1138961306103414E-5</c:v>
                </c:pt>
              </c:numCache>
            </c:numRef>
          </c:xVal>
          <c:yVal>
            <c:numRef>
              <c:f>geo_ghg_aggregated!$C$3:$C$12</c:f>
              <c:numCache>
                <c:formatCode>General</c:formatCode>
                <c:ptCount val="10"/>
                <c:pt idx="0">
                  <c:v>6.2703689986466776E-2</c:v>
                </c:pt>
                <c:pt idx="1">
                  <c:v>1.2452810866237321E-4</c:v>
                </c:pt>
                <c:pt idx="2">
                  <c:v>6.7175532629472276E-3</c:v>
                </c:pt>
                <c:pt idx="3">
                  <c:v>4.6432473455636988E-2</c:v>
                </c:pt>
                <c:pt idx="4">
                  <c:v>9.1128682351942201E-4</c:v>
                </c:pt>
                <c:pt idx="5">
                  <c:v>1.125756091724609E-2</c:v>
                </c:pt>
                <c:pt idx="6">
                  <c:v>-3.265273093208183</c:v>
                </c:pt>
                <c:pt idx="7">
                  <c:v>0.1761594390311492</c:v>
                </c:pt>
                <c:pt idx="8">
                  <c:v>6.3627334383117859E-3</c:v>
                </c:pt>
                <c:pt idx="9">
                  <c:v>-1.299553797244238E-3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geo_va_aggregated!$A$3:$A$12</c15:f>
                <c15:dlblRangeCache>
                  <c:ptCount val="10"/>
                  <c:pt idx="0">
                    <c:v>Agriculture</c:v>
                  </c:pt>
                  <c:pt idx="1">
                    <c:v>Construction </c:v>
                  </c:pt>
                  <c:pt idx="2">
                    <c:v>Electricity</c:v>
                  </c:pt>
                  <c:pt idx="3">
                    <c:v>Manufacturing</c:v>
                  </c:pt>
                  <c:pt idx="4">
                    <c:v>Manufacturing - Food</c:v>
                  </c:pt>
                  <c:pt idx="5">
                    <c:v>Mining</c:v>
                  </c:pt>
                  <c:pt idx="6">
                    <c:v>Organic composting</c:v>
                  </c:pt>
                  <c:pt idx="7">
                    <c:v>Chemical fertilizers</c:v>
                  </c:pt>
                  <c:pt idx="8">
                    <c:v>Services</c:v>
                  </c:pt>
                  <c:pt idx="9">
                    <c:v>Waste treatment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6115-4874-9C47-C160DA281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27008"/>
        <c:axId val="352826048"/>
      </c:scatterChart>
      <c:valAx>
        <c:axId val="352827008"/>
        <c:scaling>
          <c:orientation val="minMax"/>
          <c:max val="3.5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6048"/>
        <c:crosses val="autoZero"/>
        <c:crossBetween val="midCat"/>
        <c:majorUnit val="1"/>
      </c:valAx>
      <c:valAx>
        <c:axId val="352826048"/>
        <c:scaling>
          <c:orientation val="minMax"/>
          <c:max val="3.5"/>
          <c:min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270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</xdr:row>
      <xdr:rowOff>156210</xdr:rowOff>
    </xdr:from>
    <xdr:to>
      <xdr:col>11</xdr:col>
      <xdr:colOff>190500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98616-F77D-F1EE-C950-E69FBE2A9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16</xdr:col>
      <xdr:colOff>190500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F7152-A4BB-4C2A-A177-74E78B97A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1</xdr:row>
      <xdr:rowOff>38100</xdr:rowOff>
    </xdr:from>
    <xdr:to>
      <xdr:col>16</xdr:col>
      <xdr:colOff>579120</xdr:colOff>
      <xdr:row>21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4690B1-0D4C-F768-A58B-2B950CAF3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1</xdr:row>
      <xdr:rowOff>80010</xdr:rowOff>
    </xdr:from>
    <xdr:to>
      <xdr:col>13</xdr:col>
      <xdr:colOff>160020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859774-209F-5375-E897-09C65AE6F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152400</xdr:rowOff>
    </xdr:from>
    <xdr:to>
      <xdr:col>15</xdr:col>
      <xdr:colOff>152400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DE068-76F1-7CD3-4B9F-522A107C6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320040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53B35-139C-4F0C-8FEE-62E6AA6EF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2</xdr:row>
      <xdr:rowOff>133350</xdr:rowOff>
    </xdr:from>
    <xdr:to>
      <xdr:col>19</xdr:col>
      <xdr:colOff>480060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7BE07-7C56-4EAC-83A9-76688808B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190500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350C9-9AE9-45DD-8F58-DECC4CB5C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16</xdr:col>
      <xdr:colOff>320040</xdr:colOff>
      <xdr:row>21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05774-BEF1-4D65-9116-9EF127B26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2</xdr:row>
      <xdr:rowOff>133350</xdr:rowOff>
    </xdr:from>
    <xdr:to>
      <xdr:col>16</xdr:col>
      <xdr:colOff>251460</xdr:colOff>
      <xdr:row>29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37E39-D825-4D56-BFC8-A0241E189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87439-0BA7-47B5-88D7-6CA166E9C6AD}">
  <dimension ref="A1:M26"/>
  <sheetViews>
    <sheetView tabSelected="1" workbookViewId="0"/>
  </sheetViews>
  <sheetFormatPr defaultRowHeight="14.4" x14ac:dyDescent="0.3"/>
  <cols>
    <col min="2" max="2" width="11" customWidth="1"/>
  </cols>
  <sheetData>
    <row r="1" spans="1:4" x14ac:dyDescent="0.3">
      <c r="A1" s="6" t="s">
        <v>367</v>
      </c>
    </row>
    <row r="2" spans="1:4" x14ac:dyDescent="0.3">
      <c r="A2" s="6"/>
    </row>
    <row r="3" spans="1:4" x14ac:dyDescent="0.3">
      <c r="A3" s="6" t="s">
        <v>0</v>
      </c>
    </row>
    <row r="4" spans="1:4" x14ac:dyDescent="0.3">
      <c r="A4" t="s">
        <v>368</v>
      </c>
    </row>
    <row r="5" spans="1:4" x14ac:dyDescent="0.3">
      <c r="A5" t="s">
        <v>398</v>
      </c>
    </row>
    <row r="6" spans="1:4" x14ac:dyDescent="0.3">
      <c r="A6" s="6"/>
    </row>
    <row r="7" spans="1:4" x14ac:dyDescent="0.3">
      <c r="A7" s="6" t="s">
        <v>1</v>
      </c>
      <c r="C7" s="8" t="s">
        <v>377</v>
      </c>
    </row>
    <row r="9" spans="1:4" x14ac:dyDescent="0.3">
      <c r="A9" s="6" t="s">
        <v>2</v>
      </c>
      <c r="B9" s="6"/>
      <c r="C9" s="6"/>
    </row>
    <row r="10" spans="1:4" x14ac:dyDescent="0.3">
      <c r="A10" s="6"/>
    </row>
    <row r="11" spans="1:4" x14ac:dyDescent="0.3">
      <c r="A11" s="6"/>
      <c r="B11" s="9" t="s">
        <v>3</v>
      </c>
      <c r="C11" s="6" t="s">
        <v>4</v>
      </c>
      <c r="D11" t="s">
        <v>376</v>
      </c>
    </row>
    <row r="12" spans="1:4" x14ac:dyDescent="0.3">
      <c r="A12" s="6"/>
      <c r="B12" s="9" t="s">
        <v>5</v>
      </c>
      <c r="C12" s="6" t="s">
        <v>4</v>
      </c>
      <c r="D12" t="s">
        <v>6</v>
      </c>
    </row>
    <row r="13" spans="1:4" x14ac:dyDescent="0.3">
      <c r="A13" s="6"/>
      <c r="B13" s="9" t="s">
        <v>387</v>
      </c>
      <c r="C13" s="6" t="s">
        <v>4</v>
      </c>
      <c r="D13" t="s">
        <v>390</v>
      </c>
    </row>
    <row r="14" spans="1:4" x14ac:dyDescent="0.3">
      <c r="A14" s="6"/>
      <c r="B14" s="9" t="s">
        <v>7</v>
      </c>
      <c r="C14" s="6" t="s">
        <v>4</v>
      </c>
      <c r="D14" t="s">
        <v>8</v>
      </c>
    </row>
    <row r="15" spans="1:4" x14ac:dyDescent="0.3">
      <c r="B15" s="9" t="s">
        <v>9</v>
      </c>
      <c r="C15" s="6" t="s">
        <v>4</v>
      </c>
      <c r="D15" t="s">
        <v>10</v>
      </c>
    </row>
    <row r="16" spans="1:4" x14ac:dyDescent="0.3">
      <c r="B16" s="9" t="s">
        <v>388</v>
      </c>
      <c r="C16" s="6" t="s">
        <v>4</v>
      </c>
      <c r="D16" t="s">
        <v>391</v>
      </c>
    </row>
    <row r="17" spans="1:13" x14ac:dyDescent="0.3">
      <c r="B17" s="9" t="s">
        <v>11</v>
      </c>
      <c r="C17" s="6" t="s">
        <v>4</v>
      </c>
      <c r="D17" t="s">
        <v>12</v>
      </c>
    </row>
    <row r="18" spans="1:13" x14ac:dyDescent="0.3">
      <c r="B18" s="9" t="s">
        <v>370</v>
      </c>
      <c r="C18" s="6" t="s">
        <v>4</v>
      </c>
      <c r="D18" t="s">
        <v>375</v>
      </c>
    </row>
    <row r="19" spans="1:13" x14ac:dyDescent="0.3">
      <c r="B19" s="9" t="s">
        <v>389</v>
      </c>
      <c r="C19" s="6" t="s">
        <v>4</v>
      </c>
      <c r="D19" t="s">
        <v>392</v>
      </c>
    </row>
    <row r="20" spans="1:13" x14ac:dyDescent="0.3">
      <c r="B20" s="9" t="s">
        <v>371</v>
      </c>
      <c r="C20" s="6" t="s">
        <v>4</v>
      </c>
      <c r="D20" t="s">
        <v>374</v>
      </c>
    </row>
    <row r="21" spans="1:13" x14ac:dyDescent="0.3">
      <c r="B21" s="9"/>
      <c r="C21" s="6"/>
    </row>
    <row r="22" spans="1:13" x14ac:dyDescent="0.3">
      <c r="A22" s="10" t="s">
        <v>13</v>
      </c>
    </row>
    <row r="24" spans="1:13" x14ac:dyDescent="0.3">
      <c r="B24" s="11" t="s">
        <v>14</v>
      </c>
      <c r="C24" s="12" t="s">
        <v>4</v>
      </c>
      <c r="D24" s="7" t="s">
        <v>15</v>
      </c>
      <c r="E24" s="7" t="s">
        <v>16</v>
      </c>
      <c r="H24" s="11" t="s">
        <v>14</v>
      </c>
      <c r="I24" s="12" t="s">
        <v>4</v>
      </c>
      <c r="J24" s="14" t="s">
        <v>17</v>
      </c>
      <c r="K24" s="16" t="s">
        <v>18</v>
      </c>
      <c r="L24" s="16"/>
      <c r="M24" s="16"/>
    </row>
    <row r="25" spans="1:13" x14ac:dyDescent="0.3">
      <c r="D25" s="7" t="s">
        <v>365</v>
      </c>
      <c r="E25" s="7" t="s">
        <v>366</v>
      </c>
      <c r="J25" s="14" t="s">
        <v>19</v>
      </c>
      <c r="K25" s="16" t="s">
        <v>20</v>
      </c>
      <c r="L25" s="16"/>
      <c r="M25" s="16"/>
    </row>
    <row r="26" spans="1:13" x14ac:dyDescent="0.3">
      <c r="J26" s="14" t="s">
        <v>372</v>
      </c>
      <c r="K26" s="16" t="s">
        <v>373</v>
      </c>
      <c r="L26" s="16"/>
      <c r="M26" s="16"/>
    </row>
  </sheetData>
  <mergeCells count="3">
    <mergeCell ref="K24:M24"/>
    <mergeCell ref="K25:M25"/>
    <mergeCell ref="K26:M2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AEBE3-F75C-404B-AF07-9FFA919FDA76}">
  <dimension ref="A1:C12"/>
  <sheetViews>
    <sheetView workbookViewId="0">
      <selection activeCell="A10" sqref="A10"/>
    </sheetView>
  </sheetViews>
  <sheetFormatPr defaultRowHeight="14.4" x14ac:dyDescent="0.3"/>
  <cols>
    <col min="1" max="1" width="16" customWidth="1"/>
  </cols>
  <sheetData>
    <row r="1" spans="1:3" x14ac:dyDescent="0.3">
      <c r="A1" t="s">
        <v>32</v>
      </c>
    </row>
    <row r="2" spans="1:3" x14ac:dyDescent="0.3">
      <c r="A2" s="1" t="s">
        <v>37</v>
      </c>
      <c r="B2" s="1" t="s">
        <v>15</v>
      </c>
      <c r="C2" s="1" t="s">
        <v>365</v>
      </c>
    </row>
    <row r="3" spans="1:3" x14ac:dyDescent="0.3">
      <c r="A3" s="1" t="s">
        <v>379</v>
      </c>
      <c r="B3">
        <v>-0.27969158658526111</v>
      </c>
      <c r="C3">
        <v>6.2703689986466776E-2</v>
      </c>
    </row>
    <row r="4" spans="1:3" x14ac:dyDescent="0.3">
      <c r="A4" s="1" t="s">
        <v>393</v>
      </c>
      <c r="B4">
        <v>-4.8477713629387378E-5</v>
      </c>
      <c r="C4">
        <v>1.2452810866237321E-4</v>
      </c>
    </row>
    <row r="5" spans="1:3" x14ac:dyDescent="0.3">
      <c r="A5" s="1" t="s">
        <v>394</v>
      </c>
      <c r="B5">
        <v>-7.4688173846476063E-3</v>
      </c>
      <c r="C5">
        <v>6.7175532629472276E-3</v>
      </c>
    </row>
    <row r="6" spans="1:3" x14ac:dyDescent="0.3">
      <c r="A6" s="1" t="s">
        <v>381</v>
      </c>
      <c r="B6">
        <v>-6.1176288420431166E-3</v>
      </c>
      <c r="C6">
        <v>4.6432473455636988E-2</v>
      </c>
    </row>
    <row r="7" spans="1:3" x14ac:dyDescent="0.3">
      <c r="A7" s="1" t="s">
        <v>395</v>
      </c>
      <c r="B7">
        <v>-5.3912813959037242E-3</v>
      </c>
      <c r="C7">
        <v>9.1128682351942201E-4</v>
      </c>
    </row>
    <row r="8" spans="1:3" x14ac:dyDescent="0.3">
      <c r="A8" s="1" t="s">
        <v>382</v>
      </c>
      <c r="B8">
        <v>-1.039032228512073E-3</v>
      </c>
      <c r="C8">
        <v>1.125756091724609E-2</v>
      </c>
    </row>
    <row r="9" spans="1:3" x14ac:dyDescent="0.3">
      <c r="A9" s="1" t="s">
        <v>396</v>
      </c>
      <c r="B9">
        <v>-3.2228642141948422E-3</v>
      </c>
      <c r="C9">
        <v>-3.265273093208183</v>
      </c>
    </row>
    <row r="10" spans="1:3" x14ac:dyDescent="0.3">
      <c r="A10" s="1" t="s">
        <v>399</v>
      </c>
      <c r="B10">
        <v>4.2289750140945999E-3</v>
      </c>
      <c r="C10">
        <v>0.1761594390311492</v>
      </c>
    </row>
    <row r="11" spans="1:3" x14ac:dyDescent="0.3">
      <c r="A11" s="1" t="s">
        <v>378</v>
      </c>
      <c r="B11">
        <v>-2.556386017118913E-3</v>
      </c>
      <c r="C11">
        <v>6.3627334383117859E-3</v>
      </c>
    </row>
    <row r="12" spans="1:3" x14ac:dyDescent="0.3">
      <c r="A12" s="1" t="s">
        <v>397</v>
      </c>
      <c r="B12">
        <v>-7.1138961306103414E-5</v>
      </c>
      <c r="C12">
        <v>-1.299553797244238E-3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2" sqref="B2:B3"/>
    </sheetView>
  </sheetViews>
  <sheetFormatPr defaultRowHeight="14.4" x14ac:dyDescent="0.3"/>
  <sheetData>
    <row r="1" spans="1:2" x14ac:dyDescent="0.3">
      <c r="A1" s="1" t="s">
        <v>364</v>
      </c>
      <c r="B1" s="1" t="s">
        <v>369</v>
      </c>
    </row>
    <row r="2" spans="1:2" x14ac:dyDescent="0.3">
      <c r="A2" s="1" t="s">
        <v>15</v>
      </c>
      <c r="B2">
        <v>-0.30137823832852217</v>
      </c>
    </row>
    <row r="3" spans="1:2" x14ac:dyDescent="0.3">
      <c r="A3" s="1" t="s">
        <v>365</v>
      </c>
      <c r="B3">
        <v>-2.9559033819814879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BA03-E2A1-4BCC-8735-29878007D906}">
  <dimension ref="A1:D3"/>
  <sheetViews>
    <sheetView workbookViewId="0">
      <selection activeCell="D2" sqref="D2"/>
    </sheetView>
  </sheetViews>
  <sheetFormatPr defaultRowHeight="14.4" x14ac:dyDescent="0.3"/>
  <cols>
    <col min="2" max="2" width="15.33203125" customWidth="1"/>
    <col min="3" max="3" width="13.33203125" customWidth="1"/>
    <col min="4" max="4" width="13.5546875" customWidth="1"/>
  </cols>
  <sheetData>
    <row r="1" spans="1:4" x14ac:dyDescent="0.3">
      <c r="A1" s="1"/>
      <c r="B1" s="1" t="s">
        <v>21</v>
      </c>
      <c r="C1" s="1" t="s">
        <v>22</v>
      </c>
      <c r="D1" s="1" t="s">
        <v>369</v>
      </c>
    </row>
    <row r="2" spans="1:4" x14ac:dyDescent="0.3">
      <c r="A2" s="1" t="s">
        <v>15</v>
      </c>
      <c r="B2" s="15">
        <v>3.1568921320264558E-2</v>
      </c>
      <c r="C2" s="15">
        <v>0.28934810446723142</v>
      </c>
      <c r="D2" s="15">
        <v>-0.30137823832852217</v>
      </c>
    </row>
    <row r="3" spans="1:4" x14ac:dyDescent="0.3">
      <c r="A3" s="1" t="s">
        <v>365</v>
      </c>
      <c r="B3" s="15">
        <v>-4.5818818735819507E-2</v>
      </c>
      <c r="C3" s="15">
        <v>5.2009328065488686E-3</v>
      </c>
      <c r="D3" s="15">
        <v>-2.9559033819814879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D12" sqref="D12"/>
    </sheetView>
  </sheetViews>
  <sheetFormatPr defaultRowHeight="14.4" x14ac:dyDescent="0.3"/>
  <cols>
    <col min="5" max="5" width="9.88671875" bestFit="1" customWidth="1"/>
  </cols>
  <sheetData>
    <row r="1" spans="1:5" x14ac:dyDescent="0.3">
      <c r="B1" s="1" t="s">
        <v>23</v>
      </c>
      <c r="C1" s="1" t="s">
        <v>24</v>
      </c>
      <c r="D1" s="1" t="s">
        <v>25</v>
      </c>
      <c r="E1" s="2" t="s">
        <v>26</v>
      </c>
    </row>
    <row r="2" spans="1:5" x14ac:dyDescent="0.3">
      <c r="A2" s="1">
        <v>0</v>
      </c>
      <c r="B2" t="s">
        <v>30</v>
      </c>
      <c r="C2">
        <v>6</v>
      </c>
      <c r="D2">
        <v>9.5316555972466202E-2</v>
      </c>
      <c r="E2" s="3">
        <f>+D2/$D$5</f>
        <v>0.43440603347931578</v>
      </c>
    </row>
    <row r="3" spans="1:5" x14ac:dyDescent="0.3">
      <c r="A3" s="1">
        <v>1</v>
      </c>
      <c r="B3" t="s">
        <v>29</v>
      </c>
      <c r="C3">
        <v>3</v>
      </c>
      <c r="D3">
        <v>7.9340708378627792E-2</v>
      </c>
      <c r="E3" s="4">
        <f>+D3/$D$5</f>
        <v>0.36159596901670393</v>
      </c>
    </row>
    <row r="4" spans="1:5" x14ac:dyDescent="0.3">
      <c r="A4" s="1">
        <v>2</v>
      </c>
      <c r="B4" t="s">
        <v>27</v>
      </c>
      <c r="C4">
        <v>1</v>
      </c>
      <c r="D4">
        <v>4.4760857466969298E-2</v>
      </c>
      <c r="E4" s="4">
        <f>+D4/$D$5</f>
        <v>0.20399799750398018</v>
      </c>
    </row>
    <row r="5" spans="1:5" x14ac:dyDescent="0.3">
      <c r="B5" t="s">
        <v>31</v>
      </c>
      <c r="C5">
        <f>+SUM(C2:C4)</f>
        <v>10</v>
      </c>
      <c r="D5">
        <f>+SUM(D2:D4)</f>
        <v>0.21941812181806331</v>
      </c>
      <c r="E5" s="3"/>
    </row>
    <row r="6" spans="1:5" x14ac:dyDescent="0.3">
      <c r="E6" s="3"/>
    </row>
    <row r="7" spans="1:5" x14ac:dyDescent="0.3">
      <c r="A7" s="6" t="s">
        <v>32</v>
      </c>
      <c r="E7" s="3"/>
    </row>
    <row r="8" spans="1:5" x14ac:dyDescent="0.3">
      <c r="B8" s="7" t="s">
        <v>33</v>
      </c>
      <c r="C8" s="7">
        <f>+C3</f>
        <v>3</v>
      </c>
      <c r="D8" s="7">
        <f>+D3</f>
        <v>7.9340708378627792E-2</v>
      </c>
      <c r="E8" s="13">
        <f>+D8/$D$5</f>
        <v>0.36159596901670393</v>
      </c>
    </row>
    <row r="9" spans="1:5" x14ac:dyDescent="0.3">
      <c r="B9" s="7" t="s">
        <v>34</v>
      </c>
      <c r="C9" s="7">
        <f>+C4</f>
        <v>1</v>
      </c>
      <c r="D9" s="7">
        <f>+D4</f>
        <v>4.4760857466969298E-2</v>
      </c>
      <c r="E9" s="13">
        <f>+D9/$D$5</f>
        <v>0.20399799750398018</v>
      </c>
    </row>
    <row r="10" spans="1:5" x14ac:dyDescent="0.3">
      <c r="B10" s="7" t="s">
        <v>35</v>
      </c>
      <c r="C10" s="7">
        <f>+C2</f>
        <v>6</v>
      </c>
      <c r="D10" s="7">
        <f>+D2</f>
        <v>9.5316555972466202E-2</v>
      </c>
      <c r="E10" s="13">
        <f>+D10/$D$5</f>
        <v>0.43440603347931578</v>
      </c>
    </row>
    <row r="11" spans="1:5" x14ac:dyDescent="0.3">
      <c r="B11" s="7" t="s">
        <v>36</v>
      </c>
      <c r="C11" s="7">
        <v>0</v>
      </c>
      <c r="D11" s="7">
        <v>0</v>
      </c>
      <c r="E11" s="13">
        <f>+D11/$D$5</f>
        <v>0</v>
      </c>
    </row>
  </sheetData>
  <sortState xmlns:xlrd2="http://schemas.microsoft.com/office/spreadsheetml/2017/richdata2" ref="A2:E6">
    <sortCondition descending="1" ref="E1:E6"/>
  </sortState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DA94-27AC-45A1-9DD5-10BF52180A25}">
  <dimension ref="A1:C12"/>
  <sheetViews>
    <sheetView workbookViewId="0">
      <selection activeCell="C9" sqref="C9"/>
    </sheetView>
  </sheetViews>
  <sheetFormatPr defaultRowHeight="14.4" x14ac:dyDescent="0.3"/>
  <cols>
    <col min="1" max="1" width="16" customWidth="1"/>
  </cols>
  <sheetData>
    <row r="1" spans="1:3" x14ac:dyDescent="0.3">
      <c r="A1" t="s">
        <v>32</v>
      </c>
    </row>
    <row r="2" spans="1:3" x14ac:dyDescent="0.3">
      <c r="A2" s="1" t="s">
        <v>37</v>
      </c>
      <c r="B2" s="1" t="s">
        <v>15</v>
      </c>
      <c r="C2" s="1" t="s">
        <v>365</v>
      </c>
    </row>
    <row r="3" spans="1:3" x14ac:dyDescent="0.3">
      <c r="A3" s="1" t="s">
        <v>379</v>
      </c>
      <c r="B3">
        <v>1.5549785633014091E-2</v>
      </c>
      <c r="C3">
        <v>-1.0351228942641229E-2</v>
      </c>
    </row>
    <row r="4" spans="1:3" x14ac:dyDescent="0.3">
      <c r="A4" s="1" t="s">
        <v>393</v>
      </c>
      <c r="B4">
        <v>1.088049982860289E-4</v>
      </c>
      <c r="C4">
        <v>-5.785828474400255E-4</v>
      </c>
    </row>
    <row r="5" spans="1:3" x14ac:dyDescent="0.3">
      <c r="A5" s="1" t="s">
        <v>394</v>
      </c>
      <c r="B5">
        <v>2.265967209067695E-4</v>
      </c>
      <c r="C5">
        <v>1.844136370585086E-3</v>
      </c>
    </row>
    <row r="6" spans="1:3" x14ac:dyDescent="0.3">
      <c r="A6" s="1" t="s">
        <v>381</v>
      </c>
      <c r="B6">
        <v>2.158817595390659E-3</v>
      </c>
      <c r="C6">
        <v>-3.1519524024601647E-2</v>
      </c>
    </row>
    <row r="7" spans="1:3" x14ac:dyDescent="0.3">
      <c r="A7" s="1" t="s">
        <v>395</v>
      </c>
      <c r="B7">
        <v>8.0038233314593619E-3</v>
      </c>
      <c r="C7">
        <v>-2.200209083557354E-3</v>
      </c>
    </row>
    <row r="8" spans="1:3" x14ac:dyDescent="0.3">
      <c r="A8" s="1" t="s">
        <v>382</v>
      </c>
      <c r="B8">
        <v>3.5403084451225421E-4</v>
      </c>
      <c r="C8">
        <v>-7.6453555751387972E-3</v>
      </c>
    </row>
    <row r="9" spans="1:3" x14ac:dyDescent="0.3">
      <c r="A9" s="1" t="s">
        <v>396</v>
      </c>
      <c r="B9">
        <v>6.4994948339418995E-4</v>
      </c>
      <c r="C9">
        <v>6.7780771526916195E-2</v>
      </c>
    </row>
    <row r="10" spans="1:3" x14ac:dyDescent="0.3">
      <c r="A10" s="1" t="s">
        <v>399</v>
      </c>
      <c r="B10">
        <v>-5.3573017428298236E-4</v>
      </c>
      <c r="C10">
        <v>-4.4757651349894408E-2</v>
      </c>
    </row>
    <row r="11" spans="1:3" x14ac:dyDescent="0.3">
      <c r="A11" s="1" t="s">
        <v>378</v>
      </c>
      <c r="B11">
        <v>4.8323672520768444E-3</v>
      </c>
      <c r="C11">
        <v>-2.808748361906201E-2</v>
      </c>
    </row>
    <row r="12" spans="1:3" x14ac:dyDescent="0.3">
      <c r="A12" s="1" t="s">
        <v>397</v>
      </c>
      <c r="B12">
        <v>2.2047563550734611E-4</v>
      </c>
      <c r="C12">
        <v>9.6963088090147032E-3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2" sqref="B2:B3"/>
    </sheetView>
  </sheetViews>
  <sheetFormatPr defaultRowHeight="14.4" x14ac:dyDescent="0.3"/>
  <sheetData>
    <row r="1" spans="1:2" x14ac:dyDescent="0.3">
      <c r="A1" s="1" t="s">
        <v>364</v>
      </c>
      <c r="B1" s="1" t="s">
        <v>21</v>
      </c>
    </row>
    <row r="2" spans="1:2" x14ac:dyDescent="0.3">
      <c r="A2" s="1" t="s">
        <v>15</v>
      </c>
      <c r="B2">
        <v>3.1568921320264558E-2</v>
      </c>
    </row>
    <row r="3" spans="1:2" x14ac:dyDescent="0.3">
      <c r="A3" s="1" t="s">
        <v>365</v>
      </c>
      <c r="B3">
        <v>-4.5818818735819507E-2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workbookViewId="0">
      <selection activeCell="H26" sqref="H26"/>
    </sheetView>
  </sheetViews>
  <sheetFormatPr defaultRowHeight="14.4" x14ac:dyDescent="0.3"/>
  <sheetData>
    <row r="1" spans="1:5" x14ac:dyDescent="0.3">
      <c r="B1" s="1" t="s">
        <v>23</v>
      </c>
      <c r="C1" s="1" t="s">
        <v>24</v>
      </c>
      <c r="D1" s="1" t="s">
        <v>25</v>
      </c>
      <c r="E1" s="2" t="s">
        <v>26</v>
      </c>
    </row>
    <row r="2" spans="1:5" x14ac:dyDescent="0.3">
      <c r="A2" s="1">
        <v>0</v>
      </c>
      <c r="B2" t="s">
        <v>30</v>
      </c>
      <c r="C2">
        <v>6</v>
      </c>
      <c r="D2">
        <v>0.29789193082954363</v>
      </c>
      <c r="E2" s="3">
        <f>+D2/$D$5</f>
        <v>0.82114364147554653</v>
      </c>
    </row>
    <row r="3" spans="1:5" x14ac:dyDescent="0.3">
      <c r="A3" s="1">
        <v>1</v>
      </c>
      <c r="B3" t="s">
        <v>29</v>
      </c>
      <c r="C3">
        <v>3</v>
      </c>
      <c r="D3">
        <v>5.7091244732444299E-2</v>
      </c>
      <c r="E3" s="3">
        <f>+D3/$D$5</f>
        <v>0.15737288507756236</v>
      </c>
    </row>
    <row r="4" spans="1:5" x14ac:dyDescent="0.3">
      <c r="A4" s="1">
        <v>2</v>
      </c>
      <c r="B4" t="s">
        <v>27</v>
      </c>
      <c r="C4">
        <v>1</v>
      </c>
      <c r="D4">
        <v>7.7937075351635406E-3</v>
      </c>
      <c r="E4" s="3">
        <f>+D4/$D$5</f>
        <v>2.1483473446891017E-2</v>
      </c>
    </row>
    <row r="5" spans="1:5" x14ac:dyDescent="0.3">
      <c r="B5" t="s">
        <v>31</v>
      </c>
      <c r="C5">
        <f>+SUM(C2:C4)</f>
        <v>10</v>
      </c>
      <c r="D5">
        <f>+SUM(D2:D4)</f>
        <v>0.3627768830971515</v>
      </c>
      <c r="E5" s="3">
        <f>+D5/$D$5</f>
        <v>1</v>
      </c>
    </row>
    <row r="6" spans="1:5" x14ac:dyDescent="0.3">
      <c r="E6" s="3"/>
    </row>
    <row r="7" spans="1:5" x14ac:dyDescent="0.3">
      <c r="A7" s="6" t="s">
        <v>32</v>
      </c>
      <c r="E7" s="3"/>
    </row>
    <row r="8" spans="1:5" x14ac:dyDescent="0.3">
      <c r="B8" s="7" t="s">
        <v>33</v>
      </c>
      <c r="C8" s="7">
        <f>+C3</f>
        <v>3</v>
      </c>
      <c r="D8" s="7">
        <f>+D3</f>
        <v>5.7091244732444299E-2</v>
      </c>
      <c r="E8" s="13">
        <f>+D8/$D$5</f>
        <v>0.15737288507756236</v>
      </c>
    </row>
    <row r="9" spans="1:5" x14ac:dyDescent="0.3">
      <c r="B9" s="7" t="s">
        <v>34</v>
      </c>
      <c r="C9" s="7">
        <f>+C4</f>
        <v>1</v>
      </c>
      <c r="D9" s="7">
        <f>+D4</f>
        <v>7.7937075351635406E-3</v>
      </c>
      <c r="E9" s="13">
        <f>+D9/$D$5</f>
        <v>2.1483473446891017E-2</v>
      </c>
    </row>
    <row r="10" spans="1:5" x14ac:dyDescent="0.3">
      <c r="B10" s="7" t="s">
        <v>35</v>
      </c>
      <c r="C10" s="7">
        <f>+C2</f>
        <v>6</v>
      </c>
      <c r="D10" s="7">
        <f>+D2</f>
        <v>0.29789193082954363</v>
      </c>
      <c r="E10" s="13">
        <f>+D10/$D$5</f>
        <v>0.82114364147554653</v>
      </c>
    </row>
    <row r="11" spans="1:5" x14ac:dyDescent="0.3">
      <c r="B11" s="7" t="s">
        <v>36</v>
      </c>
      <c r="C11" s="7">
        <v>0</v>
      </c>
      <c r="D11" s="7">
        <v>0</v>
      </c>
      <c r="E11" s="13">
        <f>+D11/$D$5</f>
        <v>0</v>
      </c>
    </row>
    <row r="12" spans="1:5" x14ac:dyDescent="0.3">
      <c r="E12" s="3"/>
    </row>
  </sheetData>
  <autoFilter ref="E1:E15" xr:uid="{00000000-0001-0000-0300-000000000000}"/>
  <sortState xmlns:xlrd2="http://schemas.microsoft.com/office/spreadsheetml/2017/richdata2" ref="A2:E15">
    <sortCondition descending="1" ref="E1:E15"/>
  </sortState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BF4E-5DAB-44BE-B71B-4CD5A2855260}">
  <dimension ref="A1:G165"/>
  <sheetViews>
    <sheetView topLeftCell="E2" workbookViewId="0">
      <selection activeCell="F19" sqref="F19"/>
    </sheetView>
  </sheetViews>
  <sheetFormatPr defaultRowHeight="14.4" x14ac:dyDescent="0.3"/>
  <cols>
    <col min="2" max="2" width="17.44140625" customWidth="1"/>
    <col min="5" max="5" width="16" customWidth="1"/>
  </cols>
  <sheetData>
    <row r="1" spans="1:7" x14ac:dyDescent="0.3">
      <c r="E1" t="s">
        <v>32</v>
      </c>
    </row>
    <row r="2" spans="1:7" x14ac:dyDescent="0.3">
      <c r="B2" s="1" t="s">
        <v>37</v>
      </c>
      <c r="C2" s="1"/>
      <c r="D2" s="1" t="s">
        <v>15</v>
      </c>
      <c r="E2" s="1" t="s">
        <v>37</v>
      </c>
      <c r="F2" s="1" t="s">
        <v>15</v>
      </c>
      <c r="G2" s="1" t="s">
        <v>365</v>
      </c>
    </row>
    <row r="3" spans="1:7" x14ac:dyDescent="0.3">
      <c r="A3" t="s">
        <v>379</v>
      </c>
      <c r="B3" s="1" t="s">
        <v>46</v>
      </c>
      <c r="C3" s="5" t="s">
        <v>47</v>
      </c>
      <c r="D3">
        <v>-2.9062394676817149E-7</v>
      </c>
      <c r="E3" s="1" t="s">
        <v>379</v>
      </c>
      <c r="F3">
        <v>0.2221787824106575</v>
      </c>
      <c r="G3">
        <v>-1.9128068481664449E-2</v>
      </c>
    </row>
    <row r="4" spans="1:7" x14ac:dyDescent="0.3">
      <c r="A4" t="s">
        <v>379</v>
      </c>
      <c r="B4" s="1" t="s">
        <v>72</v>
      </c>
      <c r="C4" s="5" t="s">
        <v>73</v>
      </c>
      <c r="D4">
        <v>-6.1234184254499049E-6</v>
      </c>
      <c r="E4" s="1" t="s">
        <v>393</v>
      </c>
      <c r="F4">
        <v>7.2743348939032632E-4</v>
      </c>
      <c r="G4">
        <v>-2.072522496463312E-4</v>
      </c>
    </row>
    <row r="5" spans="1:7" x14ac:dyDescent="0.3">
      <c r="A5" t="s">
        <v>379</v>
      </c>
      <c r="B5" s="1" t="s">
        <v>74</v>
      </c>
      <c r="C5" s="5" t="s">
        <v>75</v>
      </c>
      <c r="D5">
        <v>-4.9325759062140657E-5</v>
      </c>
      <c r="E5" s="1" t="s">
        <v>394</v>
      </c>
      <c r="F5">
        <v>7.2251817189176646E-4</v>
      </c>
      <c r="G5">
        <v>1.0905047541394581E-3</v>
      </c>
    </row>
    <row r="6" spans="1:7" x14ac:dyDescent="0.3">
      <c r="A6" t="s">
        <v>379</v>
      </c>
      <c r="B6" s="1" t="s">
        <v>76</v>
      </c>
      <c r="C6" s="5" t="s">
        <v>77</v>
      </c>
      <c r="D6">
        <v>-5.5081506268566039E-6</v>
      </c>
      <c r="E6" s="1" t="s">
        <v>381</v>
      </c>
      <c r="F6">
        <v>7.9252835233539713E-3</v>
      </c>
      <c r="G6">
        <v>-1.341894946261773E-2</v>
      </c>
    </row>
    <row r="7" spans="1:7" x14ac:dyDescent="0.3">
      <c r="A7" t="s">
        <v>379</v>
      </c>
      <c r="B7" s="1" t="s">
        <v>78</v>
      </c>
      <c r="C7" s="5" t="s">
        <v>79</v>
      </c>
      <c r="D7">
        <v>-3.3221877080493571E-7</v>
      </c>
      <c r="E7" s="1" t="s">
        <v>395</v>
      </c>
      <c r="F7">
        <v>2.056362938543806E-2</v>
      </c>
      <c r="G7">
        <v>-5.9910677573653747E-4</v>
      </c>
    </row>
    <row r="8" spans="1:7" x14ac:dyDescent="0.3">
      <c r="A8" t="s">
        <v>379</v>
      </c>
      <c r="B8" s="1" t="s">
        <v>80</v>
      </c>
      <c r="C8" s="5" t="s">
        <v>81</v>
      </c>
      <c r="D8">
        <v>-3.0089111816874582E-7</v>
      </c>
      <c r="E8" s="1" t="s">
        <v>382</v>
      </c>
      <c r="F8">
        <v>5.2539496206865976E-4</v>
      </c>
      <c r="G8">
        <v>-1.133267944789436E-3</v>
      </c>
    </row>
    <row r="9" spans="1:7" x14ac:dyDescent="0.3">
      <c r="A9" t="s">
        <v>379</v>
      </c>
      <c r="B9" s="1" t="s">
        <v>82</v>
      </c>
      <c r="C9" s="5" t="s">
        <v>83</v>
      </c>
      <c r="D9">
        <v>-2.121231752532478E-6</v>
      </c>
      <c r="E9" s="1" t="s">
        <v>396</v>
      </c>
      <c r="F9">
        <v>7.2579139028707169E-4</v>
      </c>
      <c r="G9">
        <v>4.4496770563950731E-2</v>
      </c>
    </row>
    <row r="10" spans="1:7" x14ac:dyDescent="0.3">
      <c r="A10" t="s">
        <v>379</v>
      </c>
      <c r="B10" s="1" t="s">
        <v>84</v>
      </c>
      <c r="C10" s="5" t="s">
        <v>85</v>
      </c>
      <c r="D10">
        <v>-1.3418485085594651E-5</v>
      </c>
      <c r="E10" s="1" t="s">
        <v>399</v>
      </c>
      <c r="F10">
        <v>-5.979281546321754E-4</v>
      </c>
      <c r="G10">
        <v>-7.7707373566195843E-3</v>
      </c>
    </row>
    <row r="11" spans="1:7" x14ac:dyDescent="0.3">
      <c r="A11" t="s">
        <v>379</v>
      </c>
      <c r="B11" s="1" t="s">
        <v>86</v>
      </c>
      <c r="C11" s="5" t="s">
        <v>87</v>
      </c>
      <c r="D11">
        <v>-4.2282673657169998E-6</v>
      </c>
      <c r="E11" s="1" t="s">
        <v>378</v>
      </c>
      <c r="F11">
        <v>3.5516336695053753E-2</v>
      </c>
      <c r="G11">
        <v>-9.3593794631253013E-3</v>
      </c>
    </row>
    <row r="12" spans="1:7" x14ac:dyDescent="0.3">
      <c r="A12" t="s">
        <v>379</v>
      </c>
      <c r="B12" s="1" t="s">
        <v>102</v>
      </c>
      <c r="C12" s="5" t="s">
        <v>103</v>
      </c>
      <c r="D12">
        <v>-1.110086731364819E-5</v>
      </c>
      <c r="E12" s="1" t="s">
        <v>397</v>
      </c>
      <c r="F12">
        <v>1.0608625937224619E-3</v>
      </c>
      <c r="G12">
        <v>1.123041922265805E-2</v>
      </c>
    </row>
    <row r="13" spans="1:7" x14ac:dyDescent="0.3">
      <c r="A13" t="s">
        <v>379</v>
      </c>
      <c r="B13" s="1" t="s">
        <v>104</v>
      </c>
      <c r="C13" s="5" t="s">
        <v>105</v>
      </c>
      <c r="D13">
        <v>-3.4490024873803379E-4</v>
      </c>
    </row>
    <row r="14" spans="1:7" x14ac:dyDescent="0.3">
      <c r="A14" t="s">
        <v>379</v>
      </c>
      <c r="B14" s="1" t="s">
        <v>194</v>
      </c>
      <c r="C14" s="5" t="s">
        <v>195</v>
      </c>
      <c r="D14">
        <v>-3.4673959698399781E-6</v>
      </c>
    </row>
    <row r="15" spans="1:7" x14ac:dyDescent="0.3">
      <c r="A15" t="s">
        <v>379</v>
      </c>
      <c r="B15" s="1" t="s">
        <v>232</v>
      </c>
      <c r="C15" s="5" t="s">
        <v>233</v>
      </c>
      <c r="D15">
        <v>5.4017558576665893E-7</v>
      </c>
    </row>
    <row r="16" spans="1:7" x14ac:dyDescent="0.3">
      <c r="A16" t="s">
        <v>379</v>
      </c>
      <c r="B16" s="1" t="s">
        <v>238</v>
      </c>
      <c r="C16" s="5" t="s">
        <v>239</v>
      </c>
      <c r="D16">
        <v>-8.9438384363540334E-6</v>
      </c>
    </row>
    <row r="17" spans="1:4" x14ac:dyDescent="0.3">
      <c r="A17" t="s">
        <v>379</v>
      </c>
      <c r="B17" s="1" t="s">
        <v>296</v>
      </c>
      <c r="C17" s="5" t="s">
        <v>297</v>
      </c>
      <c r="D17">
        <v>-1.02868410207096E-5</v>
      </c>
    </row>
    <row r="18" spans="1:4" x14ac:dyDescent="0.3">
      <c r="A18" t="s">
        <v>386</v>
      </c>
      <c r="B18" s="1" t="s">
        <v>300</v>
      </c>
      <c r="C18" s="5" t="s">
        <v>301</v>
      </c>
      <c r="D18">
        <v>0</v>
      </c>
    </row>
    <row r="19" spans="1:4" x14ac:dyDescent="0.3">
      <c r="A19" s="1" t="s">
        <v>44</v>
      </c>
      <c r="B19" s="1" t="s">
        <v>44</v>
      </c>
      <c r="C19" s="5" t="s">
        <v>45</v>
      </c>
      <c r="D19">
        <v>-5.1727231550952072E-5</v>
      </c>
    </row>
    <row r="20" spans="1:4" x14ac:dyDescent="0.3">
      <c r="A20" t="s">
        <v>380</v>
      </c>
      <c r="B20" s="1" t="s">
        <v>68</v>
      </c>
      <c r="C20" s="5" t="s">
        <v>69</v>
      </c>
      <c r="D20">
        <v>-3.2007250350984437E-2</v>
      </c>
    </row>
    <row r="21" spans="1:4" x14ac:dyDescent="0.3">
      <c r="A21" t="s">
        <v>381</v>
      </c>
      <c r="B21" s="1" t="s">
        <v>54</v>
      </c>
      <c r="C21" s="5" t="s">
        <v>55</v>
      </c>
      <c r="D21">
        <v>-4.3803593084506461E-5</v>
      </c>
    </row>
    <row r="22" spans="1:4" x14ac:dyDescent="0.3">
      <c r="A22" t="s">
        <v>381</v>
      </c>
      <c r="B22" s="1" t="s">
        <v>56</v>
      </c>
      <c r="C22" s="5" t="s">
        <v>57</v>
      </c>
      <c r="D22">
        <v>-4.1715019959129223E-6</v>
      </c>
    </row>
    <row r="23" spans="1:4" x14ac:dyDescent="0.3">
      <c r="A23" t="s">
        <v>381</v>
      </c>
      <c r="B23" s="1" t="s">
        <v>58</v>
      </c>
      <c r="C23" s="5" t="s">
        <v>59</v>
      </c>
      <c r="D23">
        <v>-1.6503933039450078E-5</v>
      </c>
    </row>
    <row r="24" spans="1:4" x14ac:dyDescent="0.3">
      <c r="A24" t="s">
        <v>381</v>
      </c>
      <c r="B24" s="1" t="s">
        <v>70</v>
      </c>
      <c r="C24" s="5" t="s">
        <v>71</v>
      </c>
      <c r="D24">
        <v>-1.7421157145442209E-5</v>
      </c>
    </row>
    <row r="25" spans="1:4" x14ac:dyDescent="0.3">
      <c r="A25" t="s">
        <v>381</v>
      </c>
      <c r="B25" s="1" t="s">
        <v>88</v>
      </c>
      <c r="C25" s="5" t="s">
        <v>89</v>
      </c>
      <c r="D25">
        <v>8.1547714846851889E-5</v>
      </c>
    </row>
    <row r="26" spans="1:4" x14ac:dyDescent="0.3">
      <c r="A26" t="s">
        <v>381</v>
      </c>
      <c r="B26" s="1" t="s">
        <v>140</v>
      </c>
      <c r="C26" s="5" t="s">
        <v>141</v>
      </c>
      <c r="D26">
        <v>-3.2485535878256191E-6</v>
      </c>
    </row>
    <row r="27" spans="1:4" x14ac:dyDescent="0.3">
      <c r="A27" t="s">
        <v>381</v>
      </c>
      <c r="B27" s="1" t="s">
        <v>144</v>
      </c>
      <c r="C27" s="5" t="s">
        <v>145</v>
      </c>
      <c r="D27">
        <v>8.1215515971687103E-6</v>
      </c>
    </row>
    <row r="28" spans="1:4" x14ac:dyDescent="0.3">
      <c r="A28" t="s">
        <v>381</v>
      </c>
      <c r="B28" s="1" t="s">
        <v>146</v>
      </c>
      <c r="C28" s="5" t="s">
        <v>147</v>
      </c>
      <c r="D28">
        <v>-1.0111858803952739E-4</v>
      </c>
    </row>
    <row r="29" spans="1:4" x14ac:dyDescent="0.3">
      <c r="A29" t="s">
        <v>381</v>
      </c>
      <c r="B29" s="1" t="s">
        <v>148</v>
      </c>
      <c r="C29" s="5" t="s">
        <v>149</v>
      </c>
      <c r="D29">
        <v>-8.1438781418916592E-4</v>
      </c>
    </row>
    <row r="30" spans="1:4" x14ac:dyDescent="0.3">
      <c r="A30" t="s">
        <v>381</v>
      </c>
      <c r="B30" s="1" t="s">
        <v>150</v>
      </c>
      <c r="C30" s="5" t="s">
        <v>151</v>
      </c>
      <c r="D30">
        <v>-1.145739482134998E-4</v>
      </c>
    </row>
    <row r="31" spans="1:4" x14ac:dyDescent="0.3">
      <c r="A31" t="s">
        <v>381</v>
      </c>
      <c r="B31" s="1" t="s">
        <v>152</v>
      </c>
      <c r="C31" s="5" t="s">
        <v>153</v>
      </c>
      <c r="D31">
        <v>-2.7193538685126152E-7</v>
      </c>
    </row>
    <row r="32" spans="1:4" x14ac:dyDescent="0.3">
      <c r="A32" t="s">
        <v>381</v>
      </c>
      <c r="B32" s="1" t="s">
        <v>154</v>
      </c>
      <c r="C32" s="5" t="s">
        <v>155</v>
      </c>
      <c r="D32">
        <v>-3.8085548600930342E-4</v>
      </c>
    </row>
    <row r="33" spans="1:4" x14ac:dyDescent="0.3">
      <c r="A33" t="s">
        <v>381</v>
      </c>
      <c r="B33" s="1" t="s">
        <v>156</v>
      </c>
      <c r="C33" s="5" t="s">
        <v>157</v>
      </c>
      <c r="D33">
        <v>-1.567476990093253E-3</v>
      </c>
    </row>
    <row r="34" spans="1:4" x14ac:dyDescent="0.3">
      <c r="A34" t="s">
        <v>381</v>
      </c>
      <c r="B34" s="1" t="s">
        <v>158</v>
      </c>
      <c r="C34" s="5" t="s">
        <v>159</v>
      </c>
      <c r="D34">
        <v>-2.2470534337525341E-6</v>
      </c>
    </row>
    <row r="35" spans="1:4" x14ac:dyDescent="0.3">
      <c r="A35" t="s">
        <v>381</v>
      </c>
      <c r="B35" s="1" t="s">
        <v>160</v>
      </c>
      <c r="C35" s="5" t="s">
        <v>161</v>
      </c>
      <c r="D35">
        <v>-1.599598937933399E-4</v>
      </c>
    </row>
    <row r="36" spans="1:4" x14ac:dyDescent="0.3">
      <c r="A36" t="s">
        <v>381</v>
      </c>
      <c r="B36" s="1" t="s">
        <v>162</v>
      </c>
      <c r="C36" s="5" t="s">
        <v>163</v>
      </c>
      <c r="D36">
        <v>-7.552861336876805E-6</v>
      </c>
    </row>
    <row r="37" spans="1:4" x14ac:dyDescent="0.3">
      <c r="A37" t="s">
        <v>381</v>
      </c>
      <c r="B37" s="1" t="s">
        <v>164</v>
      </c>
      <c r="C37" s="5" t="s">
        <v>165</v>
      </c>
      <c r="D37">
        <v>-2.651023078138818E-5</v>
      </c>
    </row>
    <row r="38" spans="1:4" x14ac:dyDescent="0.3">
      <c r="A38" t="s">
        <v>381</v>
      </c>
      <c r="B38" s="1" t="s">
        <v>166</v>
      </c>
      <c r="C38" s="5" t="s">
        <v>167</v>
      </c>
      <c r="D38">
        <v>-3.5849572902590791E-4</v>
      </c>
    </row>
    <row r="39" spans="1:4" x14ac:dyDescent="0.3">
      <c r="A39" t="s">
        <v>381</v>
      </c>
      <c r="B39" s="1" t="s">
        <v>168</v>
      </c>
      <c r="C39" s="5" t="s">
        <v>169</v>
      </c>
      <c r="D39">
        <v>-7.1192008011134174E-5</v>
      </c>
    </row>
    <row r="40" spans="1:4" x14ac:dyDescent="0.3">
      <c r="A40" t="s">
        <v>381</v>
      </c>
      <c r="B40" s="1" t="s">
        <v>170</v>
      </c>
      <c r="C40" s="5" t="s">
        <v>171</v>
      </c>
      <c r="D40">
        <v>-9.8436327167799529E-5</v>
      </c>
    </row>
    <row r="41" spans="1:4" x14ac:dyDescent="0.3">
      <c r="A41" t="s">
        <v>381</v>
      </c>
      <c r="B41" s="1" t="s">
        <v>172</v>
      </c>
      <c r="C41" s="5" t="s">
        <v>173</v>
      </c>
      <c r="D41">
        <v>-8.4913939597026836E-6</v>
      </c>
    </row>
    <row r="42" spans="1:4" x14ac:dyDescent="0.3">
      <c r="A42" t="s">
        <v>381</v>
      </c>
      <c r="B42" s="1" t="s">
        <v>174</v>
      </c>
      <c r="C42" s="5" t="s">
        <v>175</v>
      </c>
      <c r="D42">
        <v>-1.151530131631078E-4</v>
      </c>
    </row>
    <row r="43" spans="1:4" x14ac:dyDescent="0.3">
      <c r="A43" t="s">
        <v>381</v>
      </c>
      <c r="B43" s="1" t="s">
        <v>176</v>
      </c>
      <c r="C43" s="5" t="s">
        <v>177</v>
      </c>
      <c r="D43">
        <v>-3.4896487238848381E-5</v>
      </c>
    </row>
    <row r="44" spans="1:4" x14ac:dyDescent="0.3">
      <c r="A44" t="s">
        <v>381</v>
      </c>
      <c r="B44" s="1" t="s">
        <v>178</v>
      </c>
      <c r="C44" s="5" t="s">
        <v>179</v>
      </c>
      <c r="D44">
        <v>-1.2791067926729509E-4</v>
      </c>
    </row>
    <row r="45" spans="1:4" x14ac:dyDescent="0.3">
      <c r="A45" t="s">
        <v>381</v>
      </c>
      <c r="B45" s="1" t="s">
        <v>180</v>
      </c>
      <c r="C45" s="5" t="s">
        <v>181</v>
      </c>
      <c r="D45">
        <v>-3.9409799068227367E-4</v>
      </c>
    </row>
    <row r="46" spans="1:4" x14ac:dyDescent="0.3">
      <c r="A46" t="s">
        <v>381</v>
      </c>
      <c r="B46" s="1" t="s">
        <v>182</v>
      </c>
      <c r="C46" s="5" t="s">
        <v>183</v>
      </c>
      <c r="D46">
        <v>-3.9471464498864213E-5</v>
      </c>
    </row>
    <row r="47" spans="1:4" x14ac:dyDescent="0.3">
      <c r="A47" t="s">
        <v>381</v>
      </c>
      <c r="B47" s="1" t="s">
        <v>184</v>
      </c>
      <c r="C47" s="5" t="s">
        <v>185</v>
      </c>
      <c r="D47">
        <v>-4.3497802763650461E-6</v>
      </c>
    </row>
    <row r="48" spans="1:4" x14ac:dyDescent="0.3">
      <c r="A48" t="s">
        <v>381</v>
      </c>
      <c r="B48" s="1" t="s">
        <v>186</v>
      </c>
      <c r="C48" s="5" t="s">
        <v>187</v>
      </c>
      <c r="D48">
        <v>-9.1475514327696678E-6</v>
      </c>
    </row>
    <row r="49" spans="1:4" x14ac:dyDescent="0.3">
      <c r="A49" t="s">
        <v>381</v>
      </c>
      <c r="B49" s="1" t="s">
        <v>188</v>
      </c>
      <c r="C49" s="5" t="s">
        <v>189</v>
      </c>
      <c r="D49">
        <v>-2.8500781455755248E-4</v>
      </c>
    </row>
    <row r="50" spans="1:4" x14ac:dyDescent="0.3">
      <c r="A50" t="s">
        <v>381</v>
      </c>
      <c r="B50" s="1" t="s">
        <v>190</v>
      </c>
      <c r="C50" s="5" t="s">
        <v>191</v>
      </c>
      <c r="D50">
        <v>0</v>
      </c>
    </row>
    <row r="51" spans="1:4" x14ac:dyDescent="0.3">
      <c r="A51" t="s">
        <v>381</v>
      </c>
      <c r="B51" s="1" t="s">
        <v>192</v>
      </c>
      <c r="C51" s="5" t="s">
        <v>193</v>
      </c>
      <c r="D51">
        <v>0</v>
      </c>
    </row>
    <row r="52" spans="1:4" x14ac:dyDescent="0.3">
      <c r="A52" t="s">
        <v>381</v>
      </c>
      <c r="B52" s="1" t="s">
        <v>222</v>
      </c>
      <c r="C52" s="5" t="s">
        <v>223</v>
      </c>
      <c r="D52">
        <v>-1.5020383452006281E-6</v>
      </c>
    </row>
    <row r="53" spans="1:4" x14ac:dyDescent="0.3">
      <c r="A53" t="s">
        <v>381</v>
      </c>
      <c r="B53" s="1" t="s">
        <v>226</v>
      </c>
      <c r="C53" s="5" t="s">
        <v>227</v>
      </c>
      <c r="D53">
        <v>-4.6272270466231329E-6</v>
      </c>
    </row>
    <row r="54" spans="1:4" x14ac:dyDescent="0.3">
      <c r="A54" t="s">
        <v>381</v>
      </c>
      <c r="B54" s="1" t="s">
        <v>228</v>
      </c>
      <c r="C54" s="5" t="s">
        <v>229</v>
      </c>
      <c r="D54">
        <v>-4.8061520794296963E-5</v>
      </c>
    </row>
    <row r="55" spans="1:4" x14ac:dyDescent="0.3">
      <c r="A55" t="s">
        <v>381</v>
      </c>
      <c r="B55" s="1" t="s">
        <v>230</v>
      </c>
      <c r="C55" s="5" t="s">
        <v>231</v>
      </c>
      <c r="D55">
        <v>-3.5011208387041117E-5</v>
      </c>
    </row>
    <row r="56" spans="1:4" x14ac:dyDescent="0.3">
      <c r="A56" t="s">
        <v>381</v>
      </c>
      <c r="B56" s="1" t="s">
        <v>240</v>
      </c>
      <c r="C56" s="5" t="s">
        <v>241</v>
      </c>
      <c r="D56">
        <v>-5.2970217370240386E-6</v>
      </c>
    </row>
    <row r="57" spans="1:4" x14ac:dyDescent="0.3">
      <c r="A57" t="s">
        <v>381</v>
      </c>
      <c r="B57" s="1" t="s">
        <v>244</v>
      </c>
      <c r="C57" s="5" t="s">
        <v>245</v>
      </c>
      <c r="D57">
        <v>-2.0458044234553751E-6</v>
      </c>
    </row>
    <row r="58" spans="1:4" x14ac:dyDescent="0.3">
      <c r="A58" t="s">
        <v>381</v>
      </c>
      <c r="B58" s="1" t="s">
        <v>246</v>
      </c>
      <c r="C58" s="5" t="s">
        <v>247</v>
      </c>
      <c r="D58">
        <v>1.8038511151673769E-5</v>
      </c>
    </row>
    <row r="59" spans="1:4" x14ac:dyDescent="0.3">
      <c r="A59" t="s">
        <v>381</v>
      </c>
      <c r="B59" s="1" t="s">
        <v>248</v>
      </c>
      <c r="C59" s="5" t="s">
        <v>249</v>
      </c>
      <c r="D59">
        <v>1.6529291400745921E-5</v>
      </c>
    </row>
    <row r="60" spans="1:4" x14ac:dyDescent="0.3">
      <c r="A60" t="s">
        <v>381</v>
      </c>
      <c r="B60" s="1" t="s">
        <v>250</v>
      </c>
      <c r="C60" s="5" t="s">
        <v>251</v>
      </c>
      <c r="D60">
        <v>-7.5093650789524528E-7</v>
      </c>
    </row>
    <row r="61" spans="1:4" x14ac:dyDescent="0.3">
      <c r="A61" t="s">
        <v>381</v>
      </c>
      <c r="B61" s="1" t="s">
        <v>252</v>
      </c>
      <c r="C61" s="5" t="s">
        <v>253</v>
      </c>
      <c r="D61">
        <v>1.137271343836887E-6</v>
      </c>
    </row>
    <row r="62" spans="1:4" x14ac:dyDescent="0.3">
      <c r="A62" t="s">
        <v>381</v>
      </c>
      <c r="B62" s="1" t="s">
        <v>254</v>
      </c>
      <c r="C62" s="5" t="s">
        <v>255</v>
      </c>
      <c r="D62">
        <v>-2.5691201029761021E-6</v>
      </c>
    </row>
    <row r="63" spans="1:4" x14ac:dyDescent="0.3">
      <c r="A63" t="s">
        <v>381</v>
      </c>
      <c r="B63" s="1" t="s">
        <v>256</v>
      </c>
      <c r="C63" s="5" t="s">
        <v>257</v>
      </c>
      <c r="D63">
        <v>-1.805502687603255E-7</v>
      </c>
    </row>
    <row r="64" spans="1:4" x14ac:dyDescent="0.3">
      <c r="A64" t="s">
        <v>381</v>
      </c>
      <c r="B64" s="1" t="s">
        <v>258</v>
      </c>
      <c r="C64" s="5" t="s">
        <v>259</v>
      </c>
      <c r="D64">
        <v>-1.9956705328527409E-5</v>
      </c>
    </row>
    <row r="65" spans="1:4" x14ac:dyDescent="0.3">
      <c r="A65" t="s">
        <v>381</v>
      </c>
      <c r="B65" s="1" t="s">
        <v>260</v>
      </c>
      <c r="C65" s="5" t="s">
        <v>261</v>
      </c>
      <c r="D65">
        <v>-2.2021596140154999E-8</v>
      </c>
    </row>
    <row r="66" spans="1:4" x14ac:dyDescent="0.3">
      <c r="A66" t="s">
        <v>381</v>
      </c>
      <c r="B66" s="1" t="s">
        <v>262</v>
      </c>
      <c r="C66" s="5" t="s">
        <v>263</v>
      </c>
      <c r="D66">
        <v>1.0624149381309919E-6</v>
      </c>
    </row>
    <row r="67" spans="1:4" x14ac:dyDescent="0.3">
      <c r="A67" t="s">
        <v>381</v>
      </c>
      <c r="B67" s="1" t="s">
        <v>264</v>
      </c>
      <c r="C67" s="5" t="s">
        <v>265</v>
      </c>
      <c r="D67">
        <v>6.9569774004330637E-5</v>
      </c>
    </row>
    <row r="68" spans="1:4" x14ac:dyDescent="0.3">
      <c r="A68" t="s">
        <v>381</v>
      </c>
      <c r="B68" s="1" t="s">
        <v>266</v>
      </c>
      <c r="C68" s="5" t="s">
        <v>267</v>
      </c>
      <c r="D68">
        <v>-8.8750051486460161E-6</v>
      </c>
    </row>
    <row r="69" spans="1:4" x14ac:dyDescent="0.3">
      <c r="A69" t="s">
        <v>381</v>
      </c>
      <c r="B69" s="1" t="s">
        <v>268</v>
      </c>
      <c r="C69" s="5" t="s">
        <v>269</v>
      </c>
      <c r="D69">
        <v>2.114933635973708E-7</v>
      </c>
    </row>
    <row r="70" spans="1:4" x14ac:dyDescent="0.3">
      <c r="A70" t="s">
        <v>381</v>
      </c>
      <c r="B70" s="1" t="s">
        <v>270</v>
      </c>
      <c r="C70" s="5" t="s">
        <v>271</v>
      </c>
      <c r="D70">
        <v>-2.590436703755797E-6</v>
      </c>
    </row>
    <row r="71" spans="1:4" x14ac:dyDescent="0.3">
      <c r="A71" t="s">
        <v>381</v>
      </c>
      <c r="B71" s="1" t="s">
        <v>272</v>
      </c>
      <c r="C71" s="5" t="s">
        <v>273</v>
      </c>
      <c r="D71">
        <v>6.3325407652080562E-7</v>
      </c>
    </row>
    <row r="72" spans="1:4" x14ac:dyDescent="0.3">
      <c r="A72" t="s">
        <v>381</v>
      </c>
      <c r="B72" s="1" t="s">
        <v>274</v>
      </c>
      <c r="C72" s="5" t="s">
        <v>275</v>
      </c>
      <c r="D72">
        <v>5.6594838473544263E-7</v>
      </c>
    </row>
    <row r="73" spans="1:4" x14ac:dyDescent="0.3">
      <c r="A73" t="s">
        <v>381</v>
      </c>
      <c r="B73" s="1" t="s">
        <v>276</v>
      </c>
      <c r="C73" s="5" t="s">
        <v>277</v>
      </c>
      <c r="D73">
        <v>-1.290591124892665E-10</v>
      </c>
    </row>
    <row r="74" spans="1:4" x14ac:dyDescent="0.3">
      <c r="A74" t="s">
        <v>381</v>
      </c>
      <c r="B74" s="1" t="s">
        <v>278</v>
      </c>
      <c r="C74" s="5" t="s">
        <v>279</v>
      </c>
      <c r="D74">
        <v>-2.9646306584655208E-10</v>
      </c>
    </row>
    <row r="75" spans="1:4" x14ac:dyDescent="0.3">
      <c r="A75" t="s">
        <v>381</v>
      </c>
      <c r="B75" s="1" t="s">
        <v>280</v>
      </c>
      <c r="C75" s="5" t="s">
        <v>281</v>
      </c>
      <c r="D75">
        <v>-3.551371117563893E-7</v>
      </c>
    </row>
    <row r="76" spans="1:4" x14ac:dyDescent="0.3">
      <c r="A76" t="s">
        <v>381</v>
      </c>
      <c r="B76" s="1" t="s">
        <v>282</v>
      </c>
      <c r="C76" s="5" t="s">
        <v>283</v>
      </c>
      <c r="D76">
        <v>1.202121165977636E-6</v>
      </c>
    </row>
    <row r="77" spans="1:4" x14ac:dyDescent="0.3">
      <c r="A77" t="s">
        <v>381</v>
      </c>
      <c r="B77" s="1" t="s">
        <v>284</v>
      </c>
      <c r="C77" s="5" t="s">
        <v>285</v>
      </c>
      <c r="D77">
        <v>3.2212193773567473E-5</v>
      </c>
    </row>
    <row r="78" spans="1:4" x14ac:dyDescent="0.3">
      <c r="A78" t="s">
        <v>381</v>
      </c>
      <c r="B78" s="1" t="s">
        <v>286</v>
      </c>
      <c r="C78" s="5" t="s">
        <v>287</v>
      </c>
      <c r="D78">
        <v>2.3686099617088672E-6</v>
      </c>
    </row>
    <row r="79" spans="1:4" x14ac:dyDescent="0.3">
      <c r="A79" t="s">
        <v>381</v>
      </c>
      <c r="B79" s="1" t="s">
        <v>288</v>
      </c>
      <c r="C79" s="5" t="s">
        <v>289</v>
      </c>
      <c r="D79">
        <v>4.6078450412766717E-5</v>
      </c>
    </row>
    <row r="80" spans="1:4" x14ac:dyDescent="0.3">
      <c r="A80" t="s">
        <v>381</v>
      </c>
      <c r="B80" s="1" t="s">
        <v>298</v>
      </c>
      <c r="C80" s="5" t="s">
        <v>299</v>
      </c>
      <c r="D80">
        <v>-2.4132347041729401E-6</v>
      </c>
    </row>
    <row r="81" spans="1:4" x14ac:dyDescent="0.3">
      <c r="A81" t="s">
        <v>381</v>
      </c>
      <c r="B81" s="1" t="s">
        <v>304</v>
      </c>
      <c r="C81" s="5" t="s">
        <v>305</v>
      </c>
      <c r="D81">
        <v>0</v>
      </c>
    </row>
    <row r="82" spans="1:4" x14ac:dyDescent="0.3">
      <c r="A82" t="s">
        <v>381</v>
      </c>
      <c r="B82" s="1" t="s">
        <v>306</v>
      </c>
      <c r="C82" s="5" t="s">
        <v>307</v>
      </c>
      <c r="D82">
        <v>-1.827728205301639E-7</v>
      </c>
    </row>
    <row r="83" spans="1:4" x14ac:dyDescent="0.3">
      <c r="A83" t="s">
        <v>381</v>
      </c>
      <c r="B83" s="1" t="s">
        <v>308</v>
      </c>
      <c r="C83" s="5" t="s">
        <v>309</v>
      </c>
      <c r="D83">
        <v>0</v>
      </c>
    </row>
    <row r="84" spans="1:4" x14ac:dyDescent="0.3">
      <c r="A84" t="s">
        <v>381</v>
      </c>
      <c r="B84" s="1" t="s">
        <v>310</v>
      </c>
      <c r="C84" s="5" t="s">
        <v>311</v>
      </c>
      <c r="D84">
        <v>0</v>
      </c>
    </row>
    <row r="85" spans="1:4" x14ac:dyDescent="0.3">
      <c r="A85" t="s">
        <v>381</v>
      </c>
      <c r="B85" s="1" t="s">
        <v>312</v>
      </c>
      <c r="C85" s="5" t="s">
        <v>313</v>
      </c>
      <c r="D85">
        <v>-1.377849371653588E-6</v>
      </c>
    </row>
    <row r="86" spans="1:4" x14ac:dyDescent="0.3">
      <c r="A86" t="s">
        <v>381</v>
      </c>
      <c r="B86" s="1" t="s">
        <v>314</v>
      </c>
      <c r="C86" s="5" t="s">
        <v>315</v>
      </c>
      <c r="D86">
        <v>-4.614515351145521E-7</v>
      </c>
    </row>
    <row r="87" spans="1:4" x14ac:dyDescent="0.3">
      <c r="A87" t="s">
        <v>381</v>
      </c>
      <c r="B87" s="1" t="s">
        <v>316</v>
      </c>
      <c r="C87" s="5" t="s">
        <v>317</v>
      </c>
      <c r="D87">
        <v>0</v>
      </c>
    </row>
    <row r="88" spans="1:4" x14ac:dyDescent="0.3">
      <c r="A88" t="s">
        <v>381</v>
      </c>
      <c r="B88" s="1" t="s">
        <v>320</v>
      </c>
      <c r="C88" s="5" t="s">
        <v>321</v>
      </c>
      <c r="D88">
        <v>-5.5657376399729323E-6</v>
      </c>
    </row>
    <row r="89" spans="1:4" x14ac:dyDescent="0.3">
      <c r="A89" t="s">
        <v>381</v>
      </c>
      <c r="B89" s="1" t="s">
        <v>326</v>
      </c>
      <c r="C89" s="5" t="s">
        <v>327</v>
      </c>
      <c r="D89">
        <v>5.960086143409628E-10</v>
      </c>
    </row>
    <row r="90" spans="1:4" x14ac:dyDescent="0.3">
      <c r="A90" t="s">
        <v>381</v>
      </c>
      <c r="B90" s="1" t="s">
        <v>328</v>
      </c>
      <c r="C90" s="5" t="s">
        <v>329</v>
      </c>
      <c r="D90">
        <v>-3.944150514264568E-5</v>
      </c>
    </row>
    <row r="91" spans="1:4" x14ac:dyDescent="0.3">
      <c r="A91" t="s">
        <v>381</v>
      </c>
      <c r="B91" s="1" t="s">
        <v>344</v>
      </c>
      <c r="C91" s="5" t="s">
        <v>345</v>
      </c>
      <c r="D91">
        <v>-8.1320278766245379E-6</v>
      </c>
    </row>
    <row r="92" spans="1:4" x14ac:dyDescent="0.3">
      <c r="A92" t="s">
        <v>381</v>
      </c>
      <c r="B92" s="1" t="s">
        <v>362</v>
      </c>
      <c r="C92" s="5" t="s">
        <v>363</v>
      </c>
      <c r="D92">
        <v>-6.9476570380346708E-8</v>
      </c>
    </row>
    <row r="93" spans="1:4" x14ac:dyDescent="0.3">
      <c r="A93" t="s">
        <v>382</v>
      </c>
      <c r="B93" s="1" t="s">
        <v>94</v>
      </c>
      <c r="C93" s="5" t="s">
        <v>95</v>
      </c>
      <c r="D93">
        <v>-3.4614330126423469E-6</v>
      </c>
    </row>
    <row r="94" spans="1:4" x14ac:dyDescent="0.3">
      <c r="A94" t="s">
        <v>382</v>
      </c>
      <c r="B94" s="1" t="s">
        <v>96</v>
      </c>
      <c r="C94" s="5" t="s">
        <v>97</v>
      </c>
      <c r="D94">
        <v>-5.1718758905343439E-6</v>
      </c>
    </row>
    <row r="95" spans="1:4" x14ac:dyDescent="0.3">
      <c r="A95" t="s">
        <v>382</v>
      </c>
      <c r="B95" s="1" t="s">
        <v>98</v>
      </c>
      <c r="C95" s="5" t="s">
        <v>99</v>
      </c>
      <c r="D95">
        <v>1.573066832776146E-6</v>
      </c>
    </row>
    <row r="96" spans="1:4" x14ac:dyDescent="0.3">
      <c r="A96" t="s">
        <v>382</v>
      </c>
      <c r="B96" s="1" t="s">
        <v>196</v>
      </c>
      <c r="C96" s="5" t="s">
        <v>197</v>
      </c>
      <c r="D96">
        <v>-2.0547051741817259E-7</v>
      </c>
    </row>
    <row r="97" spans="1:4" x14ac:dyDescent="0.3">
      <c r="A97" t="s">
        <v>382</v>
      </c>
      <c r="B97" s="1" t="s">
        <v>198</v>
      </c>
      <c r="C97" s="5" t="s">
        <v>199</v>
      </c>
      <c r="D97">
        <v>-2.79040819038044E-6</v>
      </c>
    </row>
    <row r="98" spans="1:4" x14ac:dyDescent="0.3">
      <c r="A98" t="s">
        <v>382</v>
      </c>
      <c r="B98" s="1" t="s">
        <v>200</v>
      </c>
      <c r="C98" s="5" t="s">
        <v>201</v>
      </c>
      <c r="D98">
        <v>5.1654818330155758E-5</v>
      </c>
    </row>
    <row r="99" spans="1:4" x14ac:dyDescent="0.3">
      <c r="A99" t="s">
        <v>382</v>
      </c>
      <c r="B99" s="1" t="s">
        <v>202</v>
      </c>
      <c r="C99" s="5" t="s">
        <v>203</v>
      </c>
      <c r="D99">
        <v>-1.182554305698902E-5</v>
      </c>
    </row>
    <row r="100" spans="1:4" x14ac:dyDescent="0.3">
      <c r="A100" t="s">
        <v>382</v>
      </c>
      <c r="B100" s="1" t="s">
        <v>204</v>
      </c>
      <c r="C100" s="5" t="s">
        <v>205</v>
      </c>
      <c r="D100">
        <v>-1.6366145980958969E-7</v>
      </c>
    </row>
    <row r="101" spans="1:4" x14ac:dyDescent="0.3">
      <c r="A101" t="s">
        <v>382</v>
      </c>
      <c r="B101" s="1" t="s">
        <v>206</v>
      </c>
      <c r="C101" s="5" t="s">
        <v>207</v>
      </c>
      <c r="D101">
        <v>-1.212710135383655E-6</v>
      </c>
    </row>
    <row r="102" spans="1:4" x14ac:dyDescent="0.3">
      <c r="A102" t="s">
        <v>382</v>
      </c>
      <c r="B102" s="1" t="s">
        <v>208</v>
      </c>
      <c r="C102" s="5" t="s">
        <v>209</v>
      </c>
      <c r="D102">
        <v>-1.9662480684117921E-8</v>
      </c>
    </row>
    <row r="103" spans="1:4" x14ac:dyDescent="0.3">
      <c r="A103" t="s">
        <v>382</v>
      </c>
      <c r="B103" s="1" t="s">
        <v>210</v>
      </c>
      <c r="C103" s="5" t="s">
        <v>211</v>
      </c>
      <c r="D103">
        <v>-1.897085210066586E-6</v>
      </c>
    </row>
    <row r="104" spans="1:4" x14ac:dyDescent="0.3">
      <c r="A104" t="s">
        <v>382</v>
      </c>
      <c r="B104" s="1" t="s">
        <v>212</v>
      </c>
      <c r="C104" s="5" t="s">
        <v>213</v>
      </c>
      <c r="D104">
        <v>-1.189586542730666E-6</v>
      </c>
    </row>
    <row r="105" spans="1:4" x14ac:dyDescent="0.3">
      <c r="A105" t="s">
        <v>382</v>
      </c>
      <c r="B105" s="1" t="s">
        <v>214</v>
      </c>
      <c r="C105" s="5" t="s">
        <v>215</v>
      </c>
      <c r="D105">
        <v>-1.019792560297912E-7</v>
      </c>
    </row>
    <row r="106" spans="1:4" x14ac:dyDescent="0.3">
      <c r="A106" t="s">
        <v>382</v>
      </c>
      <c r="B106" s="1" t="s">
        <v>216</v>
      </c>
      <c r="C106" s="5" t="s">
        <v>217</v>
      </c>
      <c r="D106">
        <v>-6.0026843189664064E-7</v>
      </c>
    </row>
    <row r="107" spans="1:4" x14ac:dyDescent="0.3">
      <c r="A107" t="s">
        <v>382</v>
      </c>
      <c r="B107" s="1" t="s">
        <v>290</v>
      </c>
      <c r="C107" s="5" t="s">
        <v>291</v>
      </c>
      <c r="D107">
        <v>-1.620657523958664E-5</v>
      </c>
    </row>
    <row r="108" spans="1:4" x14ac:dyDescent="0.3">
      <c r="A108" t="s">
        <v>382</v>
      </c>
      <c r="B108" s="1" t="s">
        <v>292</v>
      </c>
      <c r="C108" s="5" t="s">
        <v>293</v>
      </c>
      <c r="D108">
        <v>-7.3690658460979163E-5</v>
      </c>
    </row>
    <row r="109" spans="1:4" x14ac:dyDescent="0.3">
      <c r="A109" t="s">
        <v>382</v>
      </c>
      <c r="B109" s="1" t="s">
        <v>294</v>
      </c>
      <c r="C109" s="5" t="s">
        <v>295</v>
      </c>
      <c r="D109">
        <v>-7.9204082843393626E-5</v>
      </c>
    </row>
    <row r="110" spans="1:4" x14ac:dyDescent="0.3">
      <c r="A110" t="s">
        <v>385</v>
      </c>
      <c r="B110" s="1" t="s">
        <v>322</v>
      </c>
      <c r="C110" s="5" t="s">
        <v>323</v>
      </c>
      <c r="D110">
        <v>1.0335651068302081E-2</v>
      </c>
    </row>
    <row r="111" spans="1:4" x14ac:dyDescent="0.3">
      <c r="A111" t="s">
        <v>378</v>
      </c>
      <c r="B111" s="1" t="s">
        <v>38</v>
      </c>
      <c r="C111" s="5" t="s">
        <v>39</v>
      </c>
      <c r="D111">
        <v>2.3832314864591619E-4</v>
      </c>
    </row>
    <row r="112" spans="1:4" x14ac:dyDescent="0.3">
      <c r="A112" t="s">
        <v>378</v>
      </c>
      <c r="B112" s="1" t="s">
        <v>40</v>
      </c>
      <c r="C112" s="5" t="s">
        <v>41</v>
      </c>
      <c r="D112">
        <v>-3.1825171291312631E-5</v>
      </c>
    </row>
    <row r="113" spans="1:4" x14ac:dyDescent="0.3">
      <c r="A113" t="s">
        <v>378</v>
      </c>
      <c r="B113" s="1" t="s">
        <v>42</v>
      </c>
      <c r="C113" s="5" t="s">
        <v>43</v>
      </c>
      <c r="D113">
        <v>-3.4294721803067541E-6</v>
      </c>
    </row>
    <row r="114" spans="1:4" x14ac:dyDescent="0.3">
      <c r="A114" t="s">
        <v>378</v>
      </c>
      <c r="B114" s="1" t="s">
        <v>48</v>
      </c>
      <c r="C114" s="5" t="s">
        <v>49</v>
      </c>
      <c r="D114">
        <v>-9.2450571280405891E-7</v>
      </c>
    </row>
    <row r="115" spans="1:4" x14ac:dyDescent="0.3">
      <c r="A115" t="s">
        <v>378</v>
      </c>
      <c r="B115" s="1" t="s">
        <v>50</v>
      </c>
      <c r="C115" s="5" t="s">
        <v>51</v>
      </c>
      <c r="D115">
        <v>-1.312029474485471E-7</v>
      </c>
    </row>
    <row r="116" spans="1:4" x14ac:dyDescent="0.3">
      <c r="A116" t="s">
        <v>378</v>
      </c>
      <c r="B116" s="1" t="s">
        <v>52</v>
      </c>
      <c r="C116" s="5" t="s">
        <v>53</v>
      </c>
      <c r="D116">
        <v>4.1051091128689481E-6</v>
      </c>
    </row>
    <row r="117" spans="1:4" x14ac:dyDescent="0.3">
      <c r="A117" t="s">
        <v>378</v>
      </c>
      <c r="B117" s="1" t="s">
        <v>60</v>
      </c>
      <c r="C117" s="5" t="s">
        <v>61</v>
      </c>
      <c r="D117">
        <v>6.527251299958756E-5</v>
      </c>
    </row>
    <row r="118" spans="1:4" x14ac:dyDescent="0.3">
      <c r="A118" t="s">
        <v>378</v>
      </c>
      <c r="B118" s="1" t="s">
        <v>62</v>
      </c>
      <c r="C118" s="5" t="s">
        <v>63</v>
      </c>
      <c r="D118">
        <v>2.0180347399206929E-5</v>
      </c>
    </row>
    <row r="119" spans="1:4" x14ac:dyDescent="0.3">
      <c r="A119" t="s">
        <v>378</v>
      </c>
      <c r="B119" s="1" t="s">
        <v>64</v>
      </c>
      <c r="C119" s="5" t="s">
        <v>65</v>
      </c>
      <c r="D119">
        <v>4.1290488457890743E-8</v>
      </c>
    </row>
    <row r="120" spans="1:4" x14ac:dyDescent="0.3">
      <c r="A120" t="s">
        <v>378</v>
      </c>
      <c r="B120" s="1" t="s">
        <v>66</v>
      </c>
      <c r="C120" s="5" t="s">
        <v>67</v>
      </c>
      <c r="D120">
        <v>3.2519306535908098E-5</v>
      </c>
    </row>
    <row r="121" spans="1:4" x14ac:dyDescent="0.3">
      <c r="A121" t="s">
        <v>378</v>
      </c>
      <c r="B121" s="1" t="s">
        <v>90</v>
      </c>
      <c r="C121" s="5" t="s">
        <v>91</v>
      </c>
      <c r="D121">
        <v>3.9065992719439712E-5</v>
      </c>
    </row>
    <row r="122" spans="1:4" x14ac:dyDescent="0.3">
      <c r="A122" t="s">
        <v>378</v>
      </c>
      <c r="B122" s="1" t="s">
        <v>92</v>
      </c>
      <c r="C122" s="5" t="s">
        <v>93</v>
      </c>
      <c r="D122">
        <v>0</v>
      </c>
    </row>
    <row r="123" spans="1:4" x14ac:dyDescent="0.3">
      <c r="A123" t="s">
        <v>378</v>
      </c>
      <c r="B123" s="1" t="s">
        <v>100</v>
      </c>
      <c r="C123" s="5" t="s">
        <v>101</v>
      </c>
      <c r="D123">
        <v>2.9330756419132489E-3</v>
      </c>
    </row>
    <row r="124" spans="1:4" x14ac:dyDescent="0.3">
      <c r="A124" t="s">
        <v>378</v>
      </c>
      <c r="B124" s="1" t="s">
        <v>106</v>
      </c>
      <c r="C124" s="5" t="s">
        <v>107</v>
      </c>
      <c r="D124">
        <v>-7.5998274912032117E-5</v>
      </c>
    </row>
    <row r="125" spans="1:4" x14ac:dyDescent="0.3">
      <c r="A125" t="s">
        <v>378</v>
      </c>
      <c r="B125" s="1" t="s">
        <v>108</v>
      </c>
      <c r="C125" s="5" t="s">
        <v>109</v>
      </c>
      <c r="D125">
        <v>-4.7526373689756192E-4</v>
      </c>
    </row>
    <row r="126" spans="1:4" x14ac:dyDescent="0.3">
      <c r="A126" t="s">
        <v>378</v>
      </c>
      <c r="B126" s="1" t="s">
        <v>110</v>
      </c>
      <c r="C126" s="5" t="s">
        <v>111</v>
      </c>
      <c r="D126">
        <v>-4.9045991006345481E-6</v>
      </c>
    </row>
    <row r="127" spans="1:4" x14ac:dyDescent="0.3">
      <c r="A127" t="s">
        <v>378</v>
      </c>
      <c r="B127" s="1" t="s">
        <v>112</v>
      </c>
      <c r="C127" s="5" t="s">
        <v>113</v>
      </c>
      <c r="D127">
        <v>2.3600058420879311E-5</v>
      </c>
    </row>
    <row r="128" spans="1:4" x14ac:dyDescent="0.3">
      <c r="A128" t="s">
        <v>378</v>
      </c>
      <c r="B128" s="1" t="s">
        <v>114</v>
      </c>
      <c r="C128" s="5" t="s">
        <v>115</v>
      </c>
      <c r="D128">
        <v>-3.3988867847933031E-7</v>
      </c>
    </row>
    <row r="129" spans="1:4" x14ac:dyDescent="0.3">
      <c r="A129" t="s">
        <v>378</v>
      </c>
      <c r="B129" s="1" t="s">
        <v>116</v>
      </c>
      <c r="C129" s="5" t="s">
        <v>117</v>
      </c>
      <c r="D129">
        <v>-1.961135931796328E-6</v>
      </c>
    </row>
    <row r="130" spans="1:4" x14ac:dyDescent="0.3">
      <c r="A130" t="s">
        <v>378</v>
      </c>
      <c r="B130" s="1" t="s">
        <v>118</v>
      </c>
      <c r="C130" s="5" t="s">
        <v>119</v>
      </c>
      <c r="D130">
        <v>1.9933706418265182E-6</v>
      </c>
    </row>
    <row r="131" spans="1:4" x14ac:dyDescent="0.3">
      <c r="A131" t="s">
        <v>378</v>
      </c>
      <c r="B131" s="1" t="s">
        <v>120</v>
      </c>
      <c r="C131" s="5" t="s">
        <v>121</v>
      </c>
      <c r="D131">
        <v>-7.3566859485103105E-7</v>
      </c>
    </row>
    <row r="132" spans="1:4" x14ac:dyDescent="0.3">
      <c r="A132" t="s">
        <v>378</v>
      </c>
      <c r="B132" s="1" t="s">
        <v>122</v>
      </c>
      <c r="C132" s="5" t="s">
        <v>123</v>
      </c>
      <c r="D132">
        <v>1.5718417010753831E-6</v>
      </c>
    </row>
    <row r="133" spans="1:4" x14ac:dyDescent="0.3">
      <c r="A133" t="s">
        <v>378</v>
      </c>
      <c r="B133" s="1" t="s">
        <v>124</v>
      </c>
      <c r="C133" s="5" t="s">
        <v>125</v>
      </c>
      <c r="D133">
        <v>-2.6787091513455959E-6</v>
      </c>
    </row>
    <row r="134" spans="1:4" x14ac:dyDescent="0.3">
      <c r="A134" t="s">
        <v>378</v>
      </c>
      <c r="B134" s="1" t="s">
        <v>126</v>
      </c>
      <c r="C134" s="5" t="s">
        <v>127</v>
      </c>
      <c r="D134">
        <v>9.5197181946613771E-5</v>
      </c>
    </row>
    <row r="135" spans="1:4" x14ac:dyDescent="0.3">
      <c r="A135" t="s">
        <v>378</v>
      </c>
      <c r="B135" s="1" t="s">
        <v>128</v>
      </c>
      <c r="C135" s="5" t="s">
        <v>129</v>
      </c>
      <c r="D135">
        <v>-1.092794976626378E-5</v>
      </c>
    </row>
    <row r="136" spans="1:4" x14ac:dyDescent="0.3">
      <c r="A136" t="s">
        <v>378</v>
      </c>
      <c r="B136" s="1" t="s">
        <v>130</v>
      </c>
      <c r="C136" s="5" t="s">
        <v>131</v>
      </c>
      <c r="D136">
        <v>2.1307037812984782E-6</v>
      </c>
    </row>
    <row r="137" spans="1:4" x14ac:dyDescent="0.3">
      <c r="A137" t="s">
        <v>378</v>
      </c>
      <c r="B137" s="1" t="s">
        <v>132</v>
      </c>
      <c r="C137" s="5" t="s">
        <v>133</v>
      </c>
      <c r="D137">
        <v>-3.18548176761451E-6</v>
      </c>
    </row>
    <row r="138" spans="1:4" x14ac:dyDescent="0.3">
      <c r="A138" t="s">
        <v>378</v>
      </c>
      <c r="B138" s="1" t="s">
        <v>134</v>
      </c>
      <c r="C138" s="5" t="s">
        <v>135</v>
      </c>
      <c r="D138">
        <v>4.8353694385837544E-7</v>
      </c>
    </row>
    <row r="139" spans="1:4" x14ac:dyDescent="0.3">
      <c r="A139" t="s">
        <v>378</v>
      </c>
      <c r="B139" s="1" t="s">
        <v>136</v>
      </c>
      <c r="C139" s="5" t="s">
        <v>137</v>
      </c>
      <c r="D139">
        <v>3.4594891962628011E-7</v>
      </c>
    </row>
    <row r="140" spans="1:4" x14ac:dyDescent="0.3">
      <c r="A140" t="s">
        <v>378</v>
      </c>
      <c r="B140" s="1" t="s">
        <v>138</v>
      </c>
      <c r="C140" s="5" t="s">
        <v>139</v>
      </c>
      <c r="D140">
        <v>-1.611687265217243E-6</v>
      </c>
    </row>
    <row r="141" spans="1:4" x14ac:dyDescent="0.3">
      <c r="A141" t="s">
        <v>378</v>
      </c>
      <c r="B141" s="1" t="s">
        <v>218</v>
      </c>
      <c r="C141" s="5" t="s">
        <v>219</v>
      </c>
      <c r="D141">
        <v>1.0981022732270819E-3</v>
      </c>
    </row>
    <row r="142" spans="1:4" x14ac:dyDescent="0.3">
      <c r="A142" t="s">
        <v>378</v>
      </c>
      <c r="B142" s="1" t="s">
        <v>220</v>
      </c>
      <c r="C142" s="5" t="s">
        <v>221</v>
      </c>
      <c r="D142">
        <v>-1.1544298305502709E-3</v>
      </c>
    </row>
    <row r="143" spans="1:4" x14ac:dyDescent="0.3">
      <c r="A143" t="s">
        <v>378</v>
      </c>
      <c r="B143" s="1" t="s">
        <v>224</v>
      </c>
      <c r="C143" s="5" t="s">
        <v>225</v>
      </c>
      <c r="D143">
        <v>-1.701570425973226E-5</v>
      </c>
    </row>
    <row r="144" spans="1:4" x14ac:dyDescent="0.3">
      <c r="A144" t="s">
        <v>378</v>
      </c>
      <c r="B144" s="1" t="s">
        <v>234</v>
      </c>
      <c r="C144" s="5" t="s">
        <v>235</v>
      </c>
      <c r="D144">
        <v>-7.3847389070009337E-5</v>
      </c>
    </row>
    <row r="145" spans="1:4" x14ac:dyDescent="0.3">
      <c r="A145" t="s">
        <v>378</v>
      </c>
      <c r="B145" s="1" t="s">
        <v>236</v>
      </c>
      <c r="C145" s="5" t="s">
        <v>237</v>
      </c>
      <c r="D145">
        <v>9.8375288874838254E-5</v>
      </c>
    </row>
    <row r="146" spans="1:4" x14ac:dyDescent="0.3">
      <c r="A146" t="s">
        <v>378</v>
      </c>
      <c r="B146" s="1" t="s">
        <v>242</v>
      </c>
      <c r="C146" s="5" t="s">
        <v>243</v>
      </c>
      <c r="D146">
        <v>2.7788700096425682E-4</v>
      </c>
    </row>
    <row r="147" spans="1:4" x14ac:dyDescent="0.3">
      <c r="A147" t="s">
        <v>378</v>
      </c>
      <c r="B147" s="1" t="s">
        <v>302</v>
      </c>
      <c r="C147" s="5" t="s">
        <v>303</v>
      </c>
      <c r="D147">
        <v>0</v>
      </c>
    </row>
    <row r="148" spans="1:4" x14ac:dyDescent="0.3">
      <c r="A148" t="s">
        <v>378</v>
      </c>
      <c r="B148" s="1" t="s">
        <v>324</v>
      </c>
      <c r="C148" s="5" t="s">
        <v>325</v>
      </c>
      <c r="D148">
        <v>5.4432663290194298E-5</v>
      </c>
    </row>
    <row r="149" spans="1:4" x14ac:dyDescent="0.3">
      <c r="A149" t="s">
        <v>378</v>
      </c>
      <c r="B149" s="1" t="s">
        <v>330</v>
      </c>
      <c r="C149" s="5" t="s">
        <v>331</v>
      </c>
      <c r="D149">
        <v>-1.0196633789750301E-4</v>
      </c>
    </row>
    <row r="150" spans="1:4" x14ac:dyDescent="0.3">
      <c r="A150" t="s">
        <v>378</v>
      </c>
      <c r="B150" s="1" t="s">
        <v>332</v>
      </c>
      <c r="C150" s="5" t="s">
        <v>333</v>
      </c>
      <c r="D150">
        <v>8.6250372670131919E-6</v>
      </c>
    </row>
    <row r="151" spans="1:4" x14ac:dyDescent="0.3">
      <c r="A151" t="s">
        <v>378</v>
      </c>
      <c r="B151" s="1" t="s">
        <v>334</v>
      </c>
      <c r="C151" s="5" t="s">
        <v>335</v>
      </c>
      <c r="D151">
        <v>-5.4933849174936617E-5</v>
      </c>
    </row>
    <row r="152" spans="1:4" x14ac:dyDescent="0.3">
      <c r="A152" t="s">
        <v>378</v>
      </c>
      <c r="B152" s="1" t="s">
        <v>336</v>
      </c>
      <c r="C152" s="5" t="s">
        <v>337</v>
      </c>
      <c r="D152">
        <v>-5.6291480600733853E-4</v>
      </c>
    </row>
    <row r="153" spans="1:4" x14ac:dyDescent="0.3">
      <c r="A153" t="s">
        <v>378</v>
      </c>
      <c r="B153" s="1" t="s">
        <v>338</v>
      </c>
      <c r="C153" s="5" t="s">
        <v>339</v>
      </c>
      <c r="D153">
        <v>-2.8187172350253111E-4</v>
      </c>
    </row>
    <row r="154" spans="1:4" x14ac:dyDescent="0.3">
      <c r="A154" t="s">
        <v>378</v>
      </c>
      <c r="B154" s="1" t="s">
        <v>340</v>
      </c>
      <c r="C154" s="5" t="s">
        <v>341</v>
      </c>
      <c r="D154">
        <v>-2.962726887162381E-5</v>
      </c>
    </row>
    <row r="155" spans="1:4" x14ac:dyDescent="0.3">
      <c r="A155" t="s">
        <v>378</v>
      </c>
      <c r="B155" s="1" t="s">
        <v>342</v>
      </c>
      <c r="C155" s="5" t="s">
        <v>343</v>
      </c>
      <c r="D155">
        <v>1.7165775228758221E-5</v>
      </c>
    </row>
    <row r="156" spans="1:4" x14ac:dyDescent="0.3">
      <c r="A156" t="s">
        <v>378</v>
      </c>
      <c r="B156" s="1" t="s">
        <v>346</v>
      </c>
      <c r="C156" s="5" t="s">
        <v>347</v>
      </c>
      <c r="D156">
        <v>-4.7146653064184159E-4</v>
      </c>
    </row>
    <row r="157" spans="1:4" x14ac:dyDescent="0.3">
      <c r="A157" t="s">
        <v>378</v>
      </c>
      <c r="B157" s="1" t="s">
        <v>348</v>
      </c>
      <c r="C157" s="5" t="s">
        <v>349</v>
      </c>
      <c r="D157">
        <v>-1.185318761216909E-5</v>
      </c>
    </row>
    <row r="158" spans="1:4" x14ac:dyDescent="0.3">
      <c r="A158" t="s">
        <v>378</v>
      </c>
      <c r="B158" s="1" t="s">
        <v>350</v>
      </c>
      <c r="C158" s="5" t="s">
        <v>351</v>
      </c>
      <c r="D158">
        <v>2.7407125330367942E-6</v>
      </c>
    </row>
    <row r="159" spans="1:4" x14ac:dyDescent="0.3">
      <c r="A159" t="s">
        <v>378</v>
      </c>
      <c r="B159" s="1" t="s">
        <v>352</v>
      </c>
      <c r="C159" s="5" t="s">
        <v>353</v>
      </c>
      <c r="D159">
        <v>-1.490432173860067E-5</v>
      </c>
    </row>
    <row r="160" spans="1:4" x14ac:dyDescent="0.3">
      <c r="A160" t="s">
        <v>378</v>
      </c>
      <c r="B160" s="1" t="s">
        <v>354</v>
      </c>
      <c r="C160" s="5" t="s">
        <v>355</v>
      </c>
      <c r="D160">
        <v>-4.0519447129805203E-5</v>
      </c>
    </row>
    <row r="161" spans="1:4" x14ac:dyDescent="0.3">
      <c r="A161" t="s">
        <v>378</v>
      </c>
      <c r="B161" s="1" t="s">
        <v>356</v>
      </c>
      <c r="C161" s="5" t="s">
        <v>357</v>
      </c>
      <c r="D161">
        <v>-4.6114142581148088E-6</v>
      </c>
    </row>
    <row r="162" spans="1:4" x14ac:dyDescent="0.3">
      <c r="A162" t="s">
        <v>378</v>
      </c>
      <c r="B162" s="1" t="s">
        <v>358</v>
      </c>
      <c r="C162" s="5" t="s">
        <v>359</v>
      </c>
      <c r="D162">
        <v>-7.737049309526374E-6</v>
      </c>
    </row>
    <row r="163" spans="1:4" x14ac:dyDescent="0.3">
      <c r="A163" t="s">
        <v>378</v>
      </c>
      <c r="B163" s="1" t="s">
        <v>360</v>
      </c>
      <c r="C163" s="5" t="s">
        <v>361</v>
      </c>
      <c r="D163">
        <v>-2.6409117468842711E-3</v>
      </c>
    </row>
    <row r="164" spans="1:4" x14ac:dyDescent="0.3">
      <c r="A164" t="s">
        <v>383</v>
      </c>
      <c r="B164" s="1" t="s">
        <v>142</v>
      </c>
      <c r="C164" s="5" t="s">
        <v>143</v>
      </c>
      <c r="D164">
        <v>-5.7804372737482105E-4</v>
      </c>
    </row>
    <row r="165" spans="1:4" x14ac:dyDescent="0.3">
      <c r="A165" t="s">
        <v>384</v>
      </c>
      <c r="B165" s="1" t="s">
        <v>318</v>
      </c>
      <c r="C165" s="5" t="s">
        <v>319</v>
      </c>
      <c r="D165">
        <v>1.3592173567708571E-5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>
      <selection activeCell="B2" sqref="B2:B3"/>
    </sheetView>
  </sheetViews>
  <sheetFormatPr defaultRowHeight="14.4" x14ac:dyDescent="0.3"/>
  <sheetData>
    <row r="1" spans="1:2" x14ac:dyDescent="0.3">
      <c r="A1" s="1" t="s">
        <v>364</v>
      </c>
      <c r="B1" s="1" t="s">
        <v>22</v>
      </c>
    </row>
    <row r="2" spans="1:2" x14ac:dyDescent="0.3">
      <c r="A2" s="1" t="s">
        <v>15</v>
      </c>
      <c r="B2">
        <v>0.28934810446723142</v>
      </c>
    </row>
    <row r="3" spans="1:2" x14ac:dyDescent="0.3">
      <c r="A3" s="1" t="s">
        <v>365</v>
      </c>
      <c r="B3">
        <v>5.2009328065488686E-3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I28" sqref="I28"/>
    </sheetView>
  </sheetViews>
  <sheetFormatPr defaultRowHeight="14.4" x14ac:dyDescent="0.3"/>
  <sheetData>
    <row r="1" spans="1:5" x14ac:dyDescent="0.3">
      <c r="B1" s="1" t="s">
        <v>23</v>
      </c>
      <c r="C1" s="1" t="s">
        <v>24</v>
      </c>
      <c r="D1" s="1" t="s">
        <v>25</v>
      </c>
      <c r="E1" s="2" t="s">
        <v>26</v>
      </c>
    </row>
    <row r="2" spans="1:5" x14ac:dyDescent="0.3">
      <c r="A2" s="1">
        <v>0</v>
      </c>
      <c r="B2" t="s">
        <v>28</v>
      </c>
      <c r="C2">
        <v>7</v>
      </c>
      <c r="D2">
        <v>0.36727710588351331</v>
      </c>
      <c r="E2" s="3">
        <f>+D2/$D$5</f>
        <v>9.6396584359915993E-2</v>
      </c>
    </row>
    <row r="3" spans="1:5" x14ac:dyDescent="0.3">
      <c r="A3" s="1">
        <v>1</v>
      </c>
      <c r="B3" t="s">
        <v>27</v>
      </c>
      <c r="C3">
        <v>2</v>
      </c>
      <c r="D3">
        <v>3.266576183162937</v>
      </c>
      <c r="E3" s="3">
        <f>+D3/$D$5</f>
        <v>0.85735479169297546</v>
      </c>
    </row>
    <row r="4" spans="1:5" x14ac:dyDescent="0.3">
      <c r="A4" s="1">
        <v>2</v>
      </c>
      <c r="B4" t="s">
        <v>29</v>
      </c>
      <c r="C4">
        <v>1</v>
      </c>
      <c r="D4">
        <v>0.1762101932052712</v>
      </c>
      <c r="E4" s="3">
        <f>+D4/$D$5</f>
        <v>4.6248623947108672E-2</v>
      </c>
    </row>
    <row r="5" spans="1:5" x14ac:dyDescent="0.3">
      <c r="B5" t="s">
        <v>31</v>
      </c>
      <c r="C5">
        <f>+SUM(C2:C4)</f>
        <v>10</v>
      </c>
      <c r="D5">
        <f>+SUM(D2:D4)</f>
        <v>3.8100634822517212</v>
      </c>
      <c r="E5">
        <f>+SUM(E2:E4)</f>
        <v>1.0000000000000002</v>
      </c>
    </row>
    <row r="7" spans="1:5" x14ac:dyDescent="0.3">
      <c r="A7" s="6" t="s">
        <v>32</v>
      </c>
      <c r="E7" s="3"/>
    </row>
    <row r="8" spans="1:5" x14ac:dyDescent="0.3">
      <c r="B8" s="7" t="s">
        <v>33</v>
      </c>
      <c r="C8" s="7">
        <f>+C4</f>
        <v>1</v>
      </c>
      <c r="D8" s="7">
        <f>+D4</f>
        <v>0.1762101932052712</v>
      </c>
      <c r="E8" s="13">
        <f>+D8/$D$5</f>
        <v>4.6248623947108672E-2</v>
      </c>
    </row>
    <row r="9" spans="1:5" x14ac:dyDescent="0.3">
      <c r="B9" s="7" t="s">
        <v>34</v>
      </c>
      <c r="C9" s="7">
        <f>+C3</f>
        <v>2</v>
      </c>
      <c r="D9" s="7">
        <f>+D3</f>
        <v>3.266576183162937</v>
      </c>
      <c r="E9" s="13">
        <f t="shared" ref="E9:E11" si="0">+D9/$D$5</f>
        <v>0.85735479169297546</v>
      </c>
    </row>
    <row r="10" spans="1:5" x14ac:dyDescent="0.3">
      <c r="B10" s="7" t="s">
        <v>35</v>
      </c>
      <c r="C10" s="7">
        <f>+C2</f>
        <v>7</v>
      </c>
      <c r="D10" s="7">
        <f>+D2</f>
        <v>0.36727710588351331</v>
      </c>
      <c r="E10" s="13">
        <f t="shared" si="0"/>
        <v>9.6396584359915993E-2</v>
      </c>
    </row>
    <row r="11" spans="1:5" x14ac:dyDescent="0.3">
      <c r="B11" s="7" t="s">
        <v>36</v>
      </c>
      <c r="C11" s="7">
        <v>0</v>
      </c>
      <c r="D11" s="7">
        <v>0</v>
      </c>
      <c r="E11" s="13">
        <f t="shared" si="0"/>
        <v>0</v>
      </c>
    </row>
  </sheetData>
  <sortState xmlns:xlrd2="http://schemas.microsoft.com/office/spreadsheetml/2017/richdata2" ref="A2:E16">
    <sortCondition descending="1" ref="E1:E16"/>
  </sortState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440cd31-8f87-4896-b94d-c46384663020" xsi:nil="true"/>
    <lcf76f155ced4ddcb4097134ff3c332f xmlns="4427c763-4e05-4841-937d-f6f16be4cd7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7CBEDA08705D4BB42289A96E8DCDD6" ma:contentTypeVersion="13" ma:contentTypeDescription="Create a new document." ma:contentTypeScope="" ma:versionID="e9edd756df6fbb2fff0230e09796a6c6">
  <xsd:schema xmlns:xsd="http://www.w3.org/2001/XMLSchema" xmlns:xs="http://www.w3.org/2001/XMLSchema" xmlns:p="http://schemas.microsoft.com/office/2006/metadata/properties" xmlns:ns2="4427c763-4e05-4841-937d-f6f16be4cd7a" xmlns:ns3="5440cd31-8f87-4896-b94d-c46384663020" targetNamespace="http://schemas.microsoft.com/office/2006/metadata/properties" ma:root="true" ma:fieldsID="d67f5a3378b4fd22fe2076c238cc19a6" ns2:_="" ns3:_="">
    <xsd:import namespace="4427c763-4e05-4841-937d-f6f16be4cd7a"/>
    <xsd:import namespace="5440cd31-8f87-4896-b94d-c463846630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7c763-4e05-4841-937d-f6f16be4cd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631252e-6fa5-4b2b-9987-d0b6e83c6b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0cd31-8f87-4896-b94d-c463846630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9707217-de61-4212-b76f-718299af5e23}" ma:internalName="TaxCatchAll" ma:showField="CatchAllData" ma:web="5440cd31-8f87-4896-b94d-c463846630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B4F7A5-A5C9-4168-8E2C-9797F57FDD80}">
  <ds:schemaRefs>
    <ds:schemaRef ds:uri="http://schemas.microsoft.com/office/2006/metadata/properties"/>
    <ds:schemaRef ds:uri="http://schemas.microsoft.com/office/infopath/2007/PartnerControls"/>
    <ds:schemaRef ds:uri="5440cd31-8f87-4896-b94d-c46384663020"/>
    <ds:schemaRef ds:uri="4427c763-4e05-4841-937d-f6f16be4cd7a"/>
  </ds:schemaRefs>
</ds:datastoreItem>
</file>

<file path=customXml/itemProps2.xml><?xml version="1.0" encoding="utf-8"?>
<ds:datastoreItem xmlns:ds="http://schemas.openxmlformats.org/officeDocument/2006/customXml" ds:itemID="{3101F850-4A78-49BC-A7B6-BA6C735498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388C6A-7564-4F57-B3EA-90948B621B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27c763-4e05-4841-937d-f6f16be4cd7a"/>
    <ds:schemaRef ds:uri="5440cd31-8f87-4896-b94d-c463846630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geo_all_sum</vt:lpstr>
      <vt:lpstr>geo_va</vt:lpstr>
      <vt:lpstr>geo_va_aggregated</vt:lpstr>
      <vt:lpstr>geo_va_sum</vt:lpstr>
      <vt:lpstr>geo_emp</vt:lpstr>
      <vt:lpstr>geo_emp_aggregated</vt:lpstr>
      <vt:lpstr>geo_emp_sum</vt:lpstr>
      <vt:lpstr>geo_ghg</vt:lpstr>
      <vt:lpstr>geo_ghg_aggregated</vt:lpstr>
      <vt:lpstr>geo_ghg_sum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Aguilar Hernandez, G.A. (Glenn)</cp:lastModifiedBy>
  <cp:revision/>
  <dcterms:created xsi:type="dcterms:W3CDTF">2024-04-15T16:16:04Z</dcterms:created>
  <dcterms:modified xsi:type="dcterms:W3CDTF">2025-03-17T19:49:06Z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0x010100317CBEDA08705D4BB42289A96E8DCDD6</vt:lpwstr>
  </property>
  <property fmtid="{D5CDD505-2E9C-101B-9397-08002B2CF9AE}" pid="3" name="MediaServiceImageTags">
    <vt:lpwstr/>
  </property>
</Properties>
</file>