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C:\Users\aguilarga\surfdrive - Glenn Aguilar Hernandez@surfdrive.surf.nl3\UNICA_project\WP-1 Identification\T&amp;S_framework\Journal of CE\supplementary_information_v1.0\"/>
    </mc:Choice>
  </mc:AlternateContent>
  <xr:revisionPtr revIDLastSave="0" documentId="13_ncr:1_{D7AE7980-AC5B-42C7-846E-BFC00EDF6B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ver" sheetId="11" r:id="rId1"/>
    <sheet name="geo_all_sum" sheetId="10" r:id="rId2"/>
    <sheet name="geo_va" sheetId="1" r:id="rId3"/>
    <sheet name="geo_va_all" sheetId="2" r:id="rId4"/>
    <sheet name="geo_va_sum" sheetId="3" r:id="rId5"/>
    <sheet name="geo_emp" sheetId="4" r:id="rId6"/>
    <sheet name="geo_emp_all" sheetId="5" r:id="rId7"/>
    <sheet name="geo_emp_sum" sheetId="6" r:id="rId8"/>
    <sheet name="geo_gwp" sheetId="7" r:id="rId9"/>
    <sheet name="geo_gwp_all" sheetId="8" r:id="rId10"/>
    <sheet name="geo_gwp_sum" sheetId="9" r:id="rId11"/>
  </sheets>
  <definedNames>
    <definedName name="_xlnm._FilterDatabase" localSheetId="5" hidden="1">geo_emp!$E$1:$E$18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7" l="1"/>
  <c r="E11" i="7" s="1"/>
  <c r="D12" i="7"/>
  <c r="D13" i="7"/>
  <c r="D14" i="7"/>
  <c r="C14" i="7"/>
  <c r="C13" i="7"/>
  <c r="C12" i="7"/>
  <c r="C11" i="7"/>
  <c r="E14" i="7"/>
  <c r="E13" i="7"/>
  <c r="E12" i="7"/>
  <c r="D13" i="4"/>
  <c r="D11" i="4"/>
  <c r="D12" i="4"/>
  <c r="D14" i="4"/>
  <c r="E14" i="4" s="1"/>
  <c r="C14" i="4"/>
  <c r="C13" i="4"/>
  <c r="C12" i="4"/>
  <c r="C11" i="4"/>
  <c r="E8" i="4"/>
  <c r="E11" i="4"/>
  <c r="E12" i="4"/>
  <c r="E13" i="4"/>
  <c r="E12" i="1"/>
  <c r="E13" i="1"/>
  <c r="E14" i="1"/>
  <c r="E15" i="1"/>
  <c r="D15" i="1"/>
  <c r="C15" i="1"/>
  <c r="D14" i="1"/>
  <c r="C14" i="1"/>
  <c r="D13" i="1"/>
  <c r="C13" i="1"/>
  <c r="D12" i="1"/>
  <c r="C12" i="1"/>
  <c r="D3" i="10"/>
  <c r="D2" i="10"/>
  <c r="C3" i="10"/>
  <c r="C2" i="10"/>
  <c r="B3" i="10"/>
  <c r="B2" i="10"/>
  <c r="D8" i="4"/>
  <c r="E4" i="4" s="1"/>
  <c r="C8" i="4"/>
  <c r="D9" i="1"/>
  <c r="E4" i="1" s="1"/>
  <c r="C9" i="1"/>
  <c r="D8" i="7"/>
  <c r="E7" i="7" s="1"/>
  <c r="C8" i="7"/>
  <c r="E2" i="4" l="1"/>
  <c r="E6" i="4"/>
  <c r="E3" i="4"/>
  <c r="E7" i="4"/>
  <c r="E5" i="4"/>
  <c r="E2" i="1"/>
  <c r="E7" i="1"/>
  <c r="E6" i="1"/>
  <c r="E5" i="1"/>
  <c r="E8" i="1"/>
  <c r="E3" i="1"/>
  <c r="E3" i="7"/>
  <c r="E2" i="7"/>
  <c r="E4" i="7"/>
  <c r="E6" i="7"/>
  <c r="E5" i="7"/>
</calcChain>
</file>

<file path=xl/sharedStrings.xml><?xml version="1.0" encoding="utf-8"?>
<sst xmlns="http://schemas.openxmlformats.org/spreadsheetml/2006/main" count="1105" uniqueCount="389">
  <si>
    <t xml:space="preserve">Summary </t>
  </si>
  <si>
    <r>
      <t xml:space="preserve">Values retrieved from </t>
    </r>
    <r>
      <rPr>
        <b/>
        <sz val="11"/>
        <color theme="1"/>
        <rFont val="Calibri"/>
        <family val="2"/>
        <scheme val="minor"/>
      </rPr>
      <t>ts_geo function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ts_analysis.v1.0.py</t>
    </r>
  </si>
  <si>
    <t>Latest Update:</t>
  </si>
  <si>
    <t>Guide to sheets in this Excel workbook</t>
  </si>
  <si>
    <t>geo_all_sum</t>
  </si>
  <si>
    <t>:</t>
  </si>
  <si>
    <t>Summary of all relative changes in value added, employment and global warming potential (GWP100) per region</t>
  </si>
  <si>
    <t>geo_va</t>
  </si>
  <si>
    <t>Results geographical trade-offs and synergies analysis (as the Euclidian sum) for value added impacts</t>
  </si>
  <si>
    <t>geo_va_all</t>
  </si>
  <si>
    <t>Relative changes in value added per region</t>
  </si>
  <si>
    <t>geo_va_sum</t>
  </si>
  <si>
    <t>Aggregated relative changes in value added per region</t>
  </si>
  <si>
    <t>geo_emp</t>
  </si>
  <si>
    <t>Results geographical trade-offs and synergies analysis (as the Euclidian sum) for employment impacts</t>
  </si>
  <si>
    <t>geo_emp_all</t>
  </si>
  <si>
    <t>Relative changes in employment per region</t>
  </si>
  <si>
    <t>geo_emp_sum</t>
  </si>
  <si>
    <t>Aggregated relative changes in employment per region</t>
  </si>
  <si>
    <t>geo_gwp</t>
  </si>
  <si>
    <t>Results geographical trade-offs and synergies analysis (as the Euclidian sum) for global warming potential impacts</t>
  </si>
  <si>
    <t>geo_gwp_all</t>
  </si>
  <si>
    <t>Relative changes in global warming potential per region</t>
  </si>
  <si>
    <t>geo_gwp_sum</t>
  </si>
  <si>
    <t>Aggregated relative changes in global warming potential per region</t>
  </si>
  <si>
    <t>Abbreviations</t>
  </si>
  <si>
    <t>country/region</t>
  </si>
  <si>
    <t>EU</t>
  </si>
  <si>
    <t>Eurpoean Union</t>
  </si>
  <si>
    <t>va</t>
  </si>
  <si>
    <t>value added</t>
  </si>
  <si>
    <t>emp</t>
  </si>
  <si>
    <t>employment</t>
  </si>
  <si>
    <t>gwp</t>
  </si>
  <si>
    <t>global warming potential</t>
  </si>
  <si>
    <t>Value Added</t>
  </si>
  <si>
    <t>Employment</t>
  </si>
  <si>
    <t>GWP</t>
  </si>
  <si>
    <t>Categories</t>
  </si>
  <si>
    <t>Results</t>
  </si>
  <si>
    <t>Magnitude</t>
  </si>
  <si>
    <t>%</t>
  </si>
  <si>
    <t>lose-lose</t>
  </si>
  <si>
    <t>lose-win</t>
  </si>
  <si>
    <t>win-win</t>
  </si>
  <si>
    <t>win-lose</t>
  </si>
  <si>
    <t>lose-tie</t>
  </si>
  <si>
    <t>win-tie</t>
  </si>
  <si>
    <t>tie-tie</t>
  </si>
  <si>
    <t>Total</t>
  </si>
  <si>
    <t>Aggregated results</t>
  </si>
  <si>
    <t>Synergies</t>
  </si>
  <si>
    <t>Losses</t>
  </si>
  <si>
    <t>Trade-offs</t>
  </si>
  <si>
    <t>Ties</t>
  </si>
  <si>
    <t>sector</t>
  </si>
  <si>
    <t>Activities auxiliary to financial intermediation (67)</t>
  </si>
  <si>
    <t>S1</t>
  </si>
  <si>
    <t>Activities of membership organisation n.e.c. (91)</t>
  </si>
  <si>
    <t>S2</t>
  </si>
  <si>
    <t>Air transport (62)</t>
  </si>
  <si>
    <t>S3</t>
  </si>
  <si>
    <t>Aluminium production</t>
  </si>
  <si>
    <t>S4</t>
  </si>
  <si>
    <t>Animal products nec</t>
  </si>
  <si>
    <t>S5</t>
  </si>
  <si>
    <t>Biogasification of food waste, incl. land application</t>
  </si>
  <si>
    <t>S6</t>
  </si>
  <si>
    <t>Biogasification of paper, incl. land application</t>
  </si>
  <si>
    <t>S7</t>
  </si>
  <si>
    <t>Biogasification of sewage slugde, incl. land application</t>
  </si>
  <si>
    <t>S8</t>
  </si>
  <si>
    <t>Casting of metals</t>
  </si>
  <si>
    <t>S9</t>
  </si>
  <si>
    <t>Cattle farming</t>
  </si>
  <si>
    <t>S10</t>
  </si>
  <si>
    <t>Chemicals nec</t>
  </si>
  <si>
    <t>S11</t>
  </si>
  <si>
    <t>Collection, purification and distribution of water (41)</t>
  </si>
  <si>
    <t>S12</t>
  </si>
  <si>
    <t>Composting of food waste, incl. land application</t>
  </si>
  <si>
    <t>S13</t>
  </si>
  <si>
    <t>Composting of paper and wood, incl. land application</t>
  </si>
  <si>
    <t>S14</t>
  </si>
  <si>
    <t>Computer and related activities (72)</t>
  </si>
  <si>
    <t>S15</t>
  </si>
  <si>
    <t>Construction (45)</t>
  </si>
  <si>
    <t>S16</t>
  </si>
  <si>
    <t>Copper production</t>
  </si>
  <si>
    <t>S17</t>
  </si>
  <si>
    <t>Cultivation of cereal grains nec</t>
  </si>
  <si>
    <t>S18</t>
  </si>
  <si>
    <t>Cultivation of crops nec</t>
  </si>
  <si>
    <t>S19</t>
  </si>
  <si>
    <t>Cultivation of oil seeds</t>
  </si>
  <si>
    <t>S20</t>
  </si>
  <si>
    <t>Cultivation of paddy rice</t>
  </si>
  <si>
    <t>S21</t>
  </si>
  <si>
    <t>Cultivation of plant-based fibers</t>
  </si>
  <si>
    <t>S22</t>
  </si>
  <si>
    <t>Cultivation of sugar cane, sugar beet</t>
  </si>
  <si>
    <t>S23</t>
  </si>
  <si>
    <t>Cultivation of vegetables, fruit, nuts</t>
  </si>
  <si>
    <t>S24</t>
  </si>
  <si>
    <t>Cultivation of wheat</t>
  </si>
  <si>
    <t>S25</t>
  </si>
  <si>
    <t>Distribution and trade of electricity</t>
  </si>
  <si>
    <t>S26</t>
  </si>
  <si>
    <t>Education (80)</t>
  </si>
  <si>
    <t>S27</t>
  </si>
  <si>
    <t>Extra-territorial organizations and bodies</t>
  </si>
  <si>
    <t>S28</t>
  </si>
  <si>
    <t>Extraction of crude petroleum and services related to crude oil extraction, excluding surveying</t>
  </si>
  <si>
    <t>S29</t>
  </si>
  <si>
    <t>Extraction of natural gas and services related to natural gas extraction, excluding surveying</t>
  </si>
  <si>
    <t>S30</t>
  </si>
  <si>
    <t>Extraction, liquefaction, and regasification of other petroleum and gaseous materials</t>
  </si>
  <si>
    <t>S31</t>
  </si>
  <si>
    <t>Financial intermediation, except insurance and pension funding (65)</t>
  </si>
  <si>
    <t>S32</t>
  </si>
  <si>
    <t>Fishing, operating of fish hatcheries and fish farms; service activities incidental to fishing (05)</t>
  </si>
  <si>
    <t>S33</t>
  </si>
  <si>
    <t>Forestry, logging and related service activities (02)</t>
  </si>
  <si>
    <t>S34</t>
  </si>
  <si>
    <t>Health and social work (85)</t>
  </si>
  <si>
    <t>S35</t>
  </si>
  <si>
    <t>Hotels and restaurants (55)</t>
  </si>
  <si>
    <t>S36</t>
  </si>
  <si>
    <t>Incineration of waste: Food</t>
  </si>
  <si>
    <t>S37</t>
  </si>
  <si>
    <t>Incineration of waste: Metals and Inert materials</t>
  </si>
  <si>
    <t>S38</t>
  </si>
  <si>
    <t>Incineration of waste: Oil/Hazardous waste</t>
  </si>
  <si>
    <t>S39</t>
  </si>
  <si>
    <t>Incineration of waste: Paper</t>
  </si>
  <si>
    <t>S40</t>
  </si>
  <si>
    <t>Incineration of waste: Plastic</t>
  </si>
  <si>
    <t>S41</t>
  </si>
  <si>
    <t>Incineration of waste: Textiles</t>
  </si>
  <si>
    <t>S42</t>
  </si>
  <si>
    <t>Incineration of waste: Wood</t>
  </si>
  <si>
    <t>S43</t>
  </si>
  <si>
    <t>Inland water transport</t>
  </si>
  <si>
    <t>S44</t>
  </si>
  <si>
    <t>Insurance and pension funding, except compulsory social security (66)</t>
  </si>
  <si>
    <t>S45</t>
  </si>
  <si>
    <t>Landfill of waste: Food</t>
  </si>
  <si>
    <t>S46</t>
  </si>
  <si>
    <t>Landfill of waste: Inert/metal/hazardous</t>
  </si>
  <si>
    <t>S47</t>
  </si>
  <si>
    <t>Landfill of waste: Paper</t>
  </si>
  <si>
    <t>S48</t>
  </si>
  <si>
    <t>Landfill of waste: Plastic</t>
  </si>
  <si>
    <t>S49</t>
  </si>
  <si>
    <t>Landfill of waste: Textiles</t>
  </si>
  <si>
    <t>S50</t>
  </si>
  <si>
    <t>Landfill of waste: Wood</t>
  </si>
  <si>
    <t>S51</t>
  </si>
  <si>
    <t>Lead, zinc and tin production</t>
  </si>
  <si>
    <t>S52</t>
  </si>
  <si>
    <t>Manufacture of basic iron and steel and of ferro-alloys and first products thereof</t>
  </si>
  <si>
    <t>S53</t>
  </si>
  <si>
    <t>Manufacture of beverages</t>
  </si>
  <si>
    <t>S54</t>
  </si>
  <si>
    <t>Manufacture of bricks, tiles and construction products, in baked clay</t>
  </si>
  <si>
    <t>S55</t>
  </si>
  <si>
    <t>Manufacture of cement, lime and plaster</t>
  </si>
  <si>
    <t>S56</t>
  </si>
  <si>
    <t>Manufacture of ceramic goods</t>
  </si>
  <si>
    <t>S57</t>
  </si>
  <si>
    <t>Manufacture of coke oven products</t>
  </si>
  <si>
    <t>S58</t>
  </si>
  <si>
    <t>Manufacture of electrical machinery and apparatus n.e.c. (31)</t>
  </si>
  <si>
    <t>S59</t>
  </si>
  <si>
    <t>Manufacture of fabricated metal products, except machinery and equipment (28)</t>
  </si>
  <si>
    <t>S60</t>
  </si>
  <si>
    <t>Manufacture of fish products</t>
  </si>
  <si>
    <t>S61</t>
  </si>
  <si>
    <t>Manufacture of furniture; manufacturing n.e.c. (36)</t>
  </si>
  <si>
    <t>S62</t>
  </si>
  <si>
    <t>Manufacture of gas; distribution of gaseous fuels through mains</t>
  </si>
  <si>
    <t>S63</t>
  </si>
  <si>
    <t>Manufacture of glass and glass products</t>
  </si>
  <si>
    <t>S64</t>
  </si>
  <si>
    <t>Manufacture of machinery and equipment n.e.c. (29)</t>
  </si>
  <si>
    <t>S65</t>
  </si>
  <si>
    <t>Manufacture of medical, precision and optical instruments, watches and clocks (33)</t>
  </si>
  <si>
    <t>S66</t>
  </si>
  <si>
    <t>Manufacture of motor vehicles, trailers and semi-trailers (34)</t>
  </si>
  <si>
    <t>S67</t>
  </si>
  <si>
    <t>Manufacture of office machinery and computers (30)</t>
  </si>
  <si>
    <t>S68</t>
  </si>
  <si>
    <t>Manufacture of other non-metallic mineral products n.e.c.</t>
  </si>
  <si>
    <t>S69</t>
  </si>
  <si>
    <t>Manufacture of other transport equipment (35)</t>
  </si>
  <si>
    <t>S70</t>
  </si>
  <si>
    <t>Manufacture of radio, television and communication equipment and apparatus (32)</t>
  </si>
  <si>
    <t>S71</t>
  </si>
  <si>
    <t>Manufacture of rubber and plastic products (25)</t>
  </si>
  <si>
    <t>S72</t>
  </si>
  <si>
    <t>Manufacture of textiles (17)</t>
  </si>
  <si>
    <t>S73</t>
  </si>
  <si>
    <t>Manufacture of tobacco products (16)</t>
  </si>
  <si>
    <t>S74</t>
  </si>
  <si>
    <t>Manufacture of wearing apparel; dressing and dyeing of fur (18)</t>
  </si>
  <si>
    <t>S75</t>
  </si>
  <si>
    <t>Manufacture of wood and of products of wood and cork, except furniture; manufacture of articles of straw and plaiting materials (20)</t>
  </si>
  <si>
    <t>S76</t>
  </si>
  <si>
    <t>Manure treatment (biogas), storage and land application</t>
  </si>
  <si>
    <t>S77</t>
  </si>
  <si>
    <t>Manure treatment (conventional), storage and land application</t>
  </si>
  <si>
    <t>S78</t>
  </si>
  <si>
    <t>Meat animals nec</t>
  </si>
  <si>
    <t>S79</t>
  </si>
  <si>
    <t>Mining of aluminium ores and concentrates</t>
  </si>
  <si>
    <t>S80</t>
  </si>
  <si>
    <t>Mining of chemical and fertilizer minerals, production of salt, other mining and quarrying n.e.c.</t>
  </si>
  <si>
    <t>S81</t>
  </si>
  <si>
    <t>Mining of coal and lignite; extraction of peat (10)</t>
  </si>
  <si>
    <t>S82</t>
  </si>
  <si>
    <t>Mining of copper ores and concentrates</t>
  </si>
  <si>
    <t>S83</t>
  </si>
  <si>
    <t>Mining of iron ores</t>
  </si>
  <si>
    <t>S84</t>
  </si>
  <si>
    <t>Mining of lead, zinc and tin ores and concentrates</t>
  </si>
  <si>
    <t>S85</t>
  </si>
  <si>
    <t>Mining of nickel ores and concentrates</t>
  </si>
  <si>
    <t>S86</t>
  </si>
  <si>
    <t>Mining of other non-ferrous metal ores and concentrates</t>
  </si>
  <si>
    <t>S87</t>
  </si>
  <si>
    <t>Mining of precious metal ores and concentrates</t>
  </si>
  <si>
    <t>S88</t>
  </si>
  <si>
    <t>Mining of uranium and thorium ores (12)</t>
  </si>
  <si>
    <t>S89</t>
  </si>
  <si>
    <t>N-fertiliser</t>
  </si>
  <si>
    <t>S90</t>
  </si>
  <si>
    <t>Other business activities (74)</t>
  </si>
  <si>
    <t>S91</t>
  </si>
  <si>
    <t>Other land transport</t>
  </si>
  <si>
    <t>S92</t>
  </si>
  <si>
    <t>Other non-ferrous metal production</t>
  </si>
  <si>
    <t>S93</t>
  </si>
  <si>
    <t>Other service activities (93)</t>
  </si>
  <si>
    <t>S94</t>
  </si>
  <si>
    <t>P- and other fertiliser</t>
  </si>
  <si>
    <t>S95</t>
  </si>
  <si>
    <t>Paper</t>
  </si>
  <si>
    <t>S96</t>
  </si>
  <si>
    <t>Petroleum Refinery</t>
  </si>
  <si>
    <t>S97</t>
  </si>
  <si>
    <t>Pigs farming</t>
  </si>
  <si>
    <t>S98</t>
  </si>
  <si>
    <t>Plastics, basic</t>
  </si>
  <si>
    <t>S99</t>
  </si>
  <si>
    <t>Post and telecommunications (64)</t>
  </si>
  <si>
    <t>S100</t>
  </si>
  <si>
    <t>Poultry farming</t>
  </si>
  <si>
    <t>S101</t>
  </si>
  <si>
    <t>Precious metals production</t>
  </si>
  <si>
    <t>S102</t>
  </si>
  <si>
    <t>Private households with employed persons (95)</t>
  </si>
  <si>
    <t>S103</t>
  </si>
  <si>
    <t>Processed rice</t>
  </si>
  <si>
    <t>S104</t>
  </si>
  <si>
    <t>Processing of Food products nec</t>
  </si>
  <si>
    <t>S105</t>
  </si>
  <si>
    <t>Processing of dairy products</t>
  </si>
  <si>
    <t>S106</t>
  </si>
  <si>
    <t>Processing of meat cattle</t>
  </si>
  <si>
    <t>S107</t>
  </si>
  <si>
    <t>Processing of meat pigs</t>
  </si>
  <si>
    <t>S108</t>
  </si>
  <si>
    <t>Processing of meat poultry</t>
  </si>
  <si>
    <t>S109</t>
  </si>
  <si>
    <t>Processing of nuclear fuel</t>
  </si>
  <si>
    <t>S110</t>
  </si>
  <si>
    <t>Processing vegetable oils and fats</t>
  </si>
  <si>
    <t>S111</t>
  </si>
  <si>
    <t>Production of electricity by Geothermal</t>
  </si>
  <si>
    <t>S112</t>
  </si>
  <si>
    <t>Production of electricity by biomass and waste</t>
  </si>
  <si>
    <t>S113</t>
  </si>
  <si>
    <t>Production of electricity by coal</t>
  </si>
  <si>
    <t>S114</t>
  </si>
  <si>
    <t>Production of electricity by gas</t>
  </si>
  <si>
    <t>S115</t>
  </si>
  <si>
    <t>Production of electricity by hydro</t>
  </si>
  <si>
    <t>S116</t>
  </si>
  <si>
    <t>Production of electricity by nuclear</t>
  </si>
  <si>
    <t>S117</t>
  </si>
  <si>
    <t>Production of electricity by petroleum and other oil derivatives</t>
  </si>
  <si>
    <t>S118</t>
  </si>
  <si>
    <t>Production of electricity by solar photovoltaic</t>
  </si>
  <si>
    <t>S119</t>
  </si>
  <si>
    <t>Production of electricity by solar thermal</t>
  </si>
  <si>
    <t>S120</t>
  </si>
  <si>
    <t>Production of electricity by tide, wave, ocean</t>
  </si>
  <si>
    <t>S121</t>
  </si>
  <si>
    <t>Production of electricity by wind</t>
  </si>
  <si>
    <t>S122</t>
  </si>
  <si>
    <t>Production of electricity nec</t>
  </si>
  <si>
    <t>S123</t>
  </si>
  <si>
    <t>Production of meat products nec</t>
  </si>
  <si>
    <t>S124</t>
  </si>
  <si>
    <t>Public administration and defence; compulsory social security (75)</t>
  </si>
  <si>
    <t>S125</t>
  </si>
  <si>
    <t>Publishing, printing and reproduction of recorded media (22)</t>
  </si>
  <si>
    <t>S126</t>
  </si>
  <si>
    <t>Pulp</t>
  </si>
  <si>
    <t>S127</t>
  </si>
  <si>
    <t>Quarrying of sand and clay</t>
  </si>
  <si>
    <t>S128</t>
  </si>
  <si>
    <t>Quarrying of stone</t>
  </si>
  <si>
    <t>S129</t>
  </si>
  <si>
    <t>Raw milk</t>
  </si>
  <si>
    <t>S130</t>
  </si>
  <si>
    <t>Re-processing of ash into clinker</t>
  </si>
  <si>
    <t>S131</t>
  </si>
  <si>
    <t>Re-processing of secondary aluminium into new aluminium</t>
  </si>
  <si>
    <t>S132</t>
  </si>
  <si>
    <t>Re-processing of secondary construction material into aggregates</t>
  </si>
  <si>
    <t>S133</t>
  </si>
  <si>
    <t>Re-processing of secondary copper into new copper</t>
  </si>
  <si>
    <t>S134</t>
  </si>
  <si>
    <t>Re-processing of secondary glass into new glass</t>
  </si>
  <si>
    <t>S135</t>
  </si>
  <si>
    <t>Re-processing of secondary lead into new lead, zinc and tin</t>
  </si>
  <si>
    <t>S136</t>
  </si>
  <si>
    <t>Re-processing of secondary other non-ferrous metals into new other non-ferrous metals</t>
  </si>
  <si>
    <t>S137</t>
  </si>
  <si>
    <t>Re-processing of secondary paper into new pulp</t>
  </si>
  <si>
    <t>S138</t>
  </si>
  <si>
    <t>Re-processing of secondary plastic into new plastic</t>
  </si>
  <si>
    <t>S139</t>
  </si>
  <si>
    <t>Re-processing of secondary preciuos metals into new preciuos metals</t>
  </si>
  <si>
    <t>S140</t>
  </si>
  <si>
    <t>Re-processing of secondary steel into new steel</t>
  </si>
  <si>
    <t>S141</t>
  </si>
  <si>
    <t>Re-processing of secondary wood material into new wood material</t>
  </si>
  <si>
    <t>S142</t>
  </si>
  <si>
    <t>Real estate activities (70)</t>
  </si>
  <si>
    <t>S143</t>
  </si>
  <si>
    <t>Recreational, cultural and sporting activities (92)</t>
  </si>
  <si>
    <t>S144</t>
  </si>
  <si>
    <t>Recycling of bottles by direct reuse</t>
  </si>
  <si>
    <t>S145</t>
  </si>
  <si>
    <t>Recycling of waste and scrap</t>
  </si>
  <si>
    <t>S146</t>
  </si>
  <si>
    <t>Renting of machinery and equipment without operator and of personal and household goods (71)</t>
  </si>
  <si>
    <t>S147</t>
  </si>
  <si>
    <t>Research and development (73)</t>
  </si>
  <si>
    <t>S148</t>
  </si>
  <si>
    <t>Retail sale of automotive fuel</t>
  </si>
  <si>
    <t>S149</t>
  </si>
  <si>
    <t>Retail trade, except of motor vehicles and motorcycles; repair of personal and household goods (52)</t>
  </si>
  <si>
    <t>S150</t>
  </si>
  <si>
    <t>Sale, maintenance, repair of motor vehicles, motor vehicles parts, motorcycles, motor cycles parts and accessoiries</t>
  </si>
  <si>
    <t>S151</t>
  </si>
  <si>
    <t>Sea and coastal water transport</t>
  </si>
  <si>
    <t>S152</t>
  </si>
  <si>
    <t>Steam and hot water supply</t>
  </si>
  <si>
    <t>S153</t>
  </si>
  <si>
    <t>Sugar refining</t>
  </si>
  <si>
    <t>S154</t>
  </si>
  <si>
    <t>Supporting and auxiliary transport activities; activities of travel agencies (63)</t>
  </si>
  <si>
    <t>S155</t>
  </si>
  <si>
    <t>Tanning and dressing of leather; manufacture of luggage, handbags, saddlery, harness and footwear (19)</t>
  </si>
  <si>
    <t>S156</t>
  </si>
  <si>
    <t>Transmission of electricity</t>
  </si>
  <si>
    <t>S157</t>
  </si>
  <si>
    <t>Transport via pipelines</t>
  </si>
  <si>
    <t>S158</t>
  </si>
  <si>
    <t>Transport via railways</t>
  </si>
  <si>
    <t>S159</t>
  </si>
  <si>
    <t>Waste water treatment, food</t>
  </si>
  <si>
    <t>S160</t>
  </si>
  <si>
    <t>Waste water treatment, other</t>
  </si>
  <si>
    <t>S161</t>
  </si>
  <si>
    <t>Wholesale trade and commission trade, except of motor vehicles and motorcycles (51)</t>
  </si>
  <si>
    <t>S162</t>
  </si>
  <si>
    <t>Wool, silk-worm cocoons</t>
  </si>
  <si>
    <t>S163</t>
  </si>
  <si>
    <t>country</t>
  </si>
  <si>
    <t>GHG</t>
  </si>
  <si>
    <t>LAC</t>
  </si>
  <si>
    <t>Latin America &amp; the Caribbean</t>
  </si>
  <si>
    <t>Novermber 25, 2024</t>
  </si>
  <si>
    <t>Supplementary Information</t>
  </si>
  <si>
    <t>This supplementary information includes the geographical analysis of trade-offs and synergies from the circular economy scenarios proposed by 'How to measure Circularity Trade-offs and Synergies?'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</si>
</sst>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9" fontId="0" fillId="0" borderId="0" xfId="1" applyFont="1"/>
    <xf numFmtId="164" fontId="0" fillId="0" borderId="0" xfId="1" applyNumberFormat="1" applyFont="1"/>
    <xf numFmtId="0" fontId="1" fillId="0" borderId="0" xfId="0" applyFont="1" applyAlignment="1">
      <alignment horizontal="center" vertical="top"/>
    </xf>
    <xf numFmtId="164" fontId="0" fillId="0" borderId="1" xfId="1" applyNumberFormat="1" applyFont="1" applyBorder="1"/>
    <xf numFmtId="0" fontId="4" fillId="0" borderId="0" xfId="0" applyFont="1"/>
    <xf numFmtId="0" fontId="0" fillId="0" borderId="1" xfId="0" applyBorder="1"/>
    <xf numFmtId="14" fontId="0" fillId="0" borderId="0" xfId="0" applyNumberForma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left" vertical="center"/>
    </xf>
    <xf numFmtId="9" fontId="0" fillId="0" borderId="1" xfId="1" applyFon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</cellXfs>
  <cellStyles count="3">
    <cellStyle name="Comma 2" xfId="2" xr:uid="{50926297-7CC3-4B4F-9657-BE08F3783B0E}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geo_all_sum!$B$1</c:f>
              <c:strCache>
                <c:ptCount val="1"/>
                <c:pt idx="0">
                  <c:v>Value Added</c:v>
                </c:pt>
              </c:strCache>
            </c:strRef>
          </c:tx>
          <c:spPr>
            <a:pattFill prst="pct75">
              <a:fgClr>
                <a:schemeClr val="tx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geo_all_sum!$A$2:$A$3</c:f>
              <c:strCache>
                <c:ptCount val="2"/>
                <c:pt idx="0">
                  <c:v>EU</c:v>
                </c:pt>
                <c:pt idx="1">
                  <c:v>LAC</c:v>
                </c:pt>
              </c:strCache>
            </c:strRef>
          </c:cat>
          <c:val>
            <c:numRef>
              <c:f>geo_all_sum!$B$2:$B$3</c:f>
              <c:numCache>
                <c:formatCode>0.0%</c:formatCode>
                <c:ptCount val="2"/>
                <c:pt idx="0">
                  <c:v>-1.5146373940653299E-2</c:v>
                </c:pt>
                <c:pt idx="1">
                  <c:v>-5.6838848383968096E-3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2-411F-9754-FB2AF6971A2F}"/>
            </c:ext>
          </c:extLst>
        </c:ser>
        <c:ser>
          <c:idx val="1"/>
          <c:order val="1"/>
          <c:tx>
            <c:strRef>
              <c:f>geo_all_sum!$C$1</c:f>
              <c:strCache>
                <c:ptCount val="1"/>
                <c:pt idx="0">
                  <c:v>Employment</c:v>
                </c:pt>
              </c:strCache>
            </c:strRef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geo_all_sum!$A$2:$A$3</c:f>
              <c:strCache>
                <c:ptCount val="2"/>
                <c:pt idx="0">
                  <c:v>EU</c:v>
                </c:pt>
                <c:pt idx="1">
                  <c:v>LAC</c:v>
                </c:pt>
              </c:strCache>
            </c:strRef>
          </c:cat>
          <c:val>
            <c:numRef>
              <c:f>geo_all_sum!$C$2:$C$3</c:f>
              <c:numCache>
                <c:formatCode>0.0%</c:formatCode>
                <c:ptCount val="2"/>
                <c:pt idx="0">
                  <c:v>-4.5636281183198705E-3</c:v>
                </c:pt>
                <c:pt idx="1">
                  <c:v>-5.6149294215072296E-3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D2-411F-9754-FB2AF6971A2F}"/>
            </c:ext>
          </c:extLst>
        </c:ser>
        <c:ser>
          <c:idx val="2"/>
          <c:order val="2"/>
          <c:tx>
            <c:strRef>
              <c:f>geo_all_sum!$D$1</c:f>
              <c:strCache>
                <c:ptCount val="1"/>
                <c:pt idx="0">
                  <c:v>GWP</c:v>
                </c:pt>
              </c:strCache>
            </c:strRef>
          </c:tx>
          <c:spPr>
            <a:pattFill prst="dkVert">
              <a:fgClr>
                <a:schemeClr val="accent5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geo_all_sum!$A$2:$A$3</c:f>
              <c:strCache>
                <c:ptCount val="2"/>
                <c:pt idx="0">
                  <c:v>EU</c:v>
                </c:pt>
                <c:pt idx="1">
                  <c:v>LAC</c:v>
                </c:pt>
              </c:strCache>
            </c:strRef>
          </c:cat>
          <c:val>
            <c:numRef>
              <c:f>geo_all_sum!$D$2:$D$3</c:f>
              <c:numCache>
                <c:formatCode>0.0%</c:formatCode>
                <c:ptCount val="2"/>
                <c:pt idx="0">
                  <c:v>2.2074328869682597E-3</c:v>
                </c:pt>
                <c:pt idx="1">
                  <c:v>-9.8585519268550199E-4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D2-411F-9754-FB2AF6971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6888223"/>
        <c:axId val="1536885823"/>
      </c:barChart>
      <c:catAx>
        <c:axId val="1536888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885823"/>
        <c:crosses val="autoZero"/>
        <c:auto val="1"/>
        <c:lblAlgn val="ctr"/>
        <c:lblOffset val="100"/>
        <c:noMultiLvlLbl val="0"/>
      </c:catAx>
      <c:valAx>
        <c:axId val="1536885823"/>
        <c:scaling>
          <c:orientation val="minMax"/>
          <c:max val="2.0000000000000004E-2"/>
          <c:min val="-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Relative</a:t>
                </a:r>
                <a:r>
                  <a:rPr lang="en-US" sz="1600" baseline="0"/>
                  <a:t> change (%)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888223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A14-4E2D-8DBB-681BBD08B5D0}"/>
              </c:ext>
            </c:extLst>
          </c:dPt>
          <c:cat>
            <c:strRef>
              <c:f>geo_gwp_sum!$A$2:$A$3</c:f>
              <c:strCache>
                <c:ptCount val="2"/>
                <c:pt idx="0">
                  <c:v>EU</c:v>
                </c:pt>
                <c:pt idx="1">
                  <c:v>LAC</c:v>
                </c:pt>
              </c:strCache>
            </c:strRef>
          </c:cat>
          <c:val>
            <c:numRef>
              <c:f>geo_gwp_sum!$B$2:$B$3</c:f>
              <c:numCache>
                <c:formatCode>General</c:formatCode>
                <c:ptCount val="2"/>
                <c:pt idx="0">
                  <c:v>0.22074328869682611</c:v>
                </c:pt>
                <c:pt idx="1">
                  <c:v>-9.8585519268550165E-2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4-4E2D-8DBB-681BBD08B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4635791"/>
        <c:axId val="894644431"/>
      </c:barChart>
      <c:catAx>
        <c:axId val="894635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44431"/>
        <c:crosses val="autoZero"/>
        <c:auto val="1"/>
        <c:lblAlgn val="ctr"/>
        <c:lblOffset val="100"/>
        <c:noMultiLvlLbl val="0"/>
      </c:catAx>
      <c:valAx>
        <c:axId val="894644431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Relative</a:t>
                </a:r>
                <a:r>
                  <a:rPr lang="en-US" sz="1600" baseline="0"/>
                  <a:t> changes (%)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3579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VAlue</a:t>
            </a:r>
            <a:r>
              <a:rPr lang="en-US" baseline="0">
                <a:solidFill>
                  <a:sysClr val="windowText" lastClr="000000"/>
                </a:solidFill>
              </a:rPr>
              <a:t> Added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2"/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dPt>
            <c:idx val="0"/>
            <c:bubble3D val="0"/>
            <c:spPr>
              <a:solidFill>
                <a:schemeClr val="tx2"/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0EE-4BCF-BA90-391EA8365F7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0EE-4BCF-BA90-391EA8365F7B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0EE-4BCF-BA90-391EA8365F7B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0EE-4BCF-BA90-391EA8365F7B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0EE-4BCF-BA90-391EA8365F7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30EE-4BCF-BA90-391EA8365F7B}"/>
                </c:ext>
              </c:extLst>
            </c:dLbl>
            <c:dLbl>
              <c:idx val="1"/>
              <c:layout>
                <c:manualLayout>
                  <c:x val="-4.3144529162361493E-2"/>
                  <c:y val="4.362407001756357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0EE-4BCF-BA90-391EA8365F7B}"/>
                </c:ext>
              </c:extLst>
            </c:dLbl>
            <c:dLbl>
              <c:idx val="2"/>
              <c:layout>
                <c:manualLayout>
                  <c:x val="-0.13939457369864966"/>
                  <c:y val="2.130449154382017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782624315625705"/>
                      <c:h val="0.1304856115107913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0EE-4BCF-BA90-391EA8365F7B}"/>
                </c:ext>
              </c:extLst>
            </c:dLbl>
            <c:dLbl>
              <c:idx val="3"/>
              <c:layout>
                <c:manualLayout>
                  <c:x val="0.19373374425481876"/>
                  <c:y val="1.2333984567718509E-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64555052790347"/>
                      <c:h val="0.1260791366906474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30EE-4BCF-BA90-391EA8365F7B}"/>
                </c:ext>
              </c:extLst>
            </c:dLbl>
            <c:dLbl>
              <c:idx val="4"/>
              <c:layout>
                <c:manualLayout>
                  <c:x val="0.25904346444816567"/>
                  <c:y val="1.498659340244339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00319770549043"/>
                      <c:h val="0.1470623501199040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0EE-4BCF-BA90-391EA8365F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spc="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geo_va!$B$12:$B$14</c:f>
              <c:strCache>
                <c:ptCount val="3"/>
                <c:pt idx="0">
                  <c:v>Synergies</c:v>
                </c:pt>
                <c:pt idx="1">
                  <c:v>Losses</c:v>
                </c:pt>
                <c:pt idx="2">
                  <c:v>Trade-offs</c:v>
                </c:pt>
              </c:strCache>
            </c:strRef>
          </c:cat>
          <c:val>
            <c:numRef>
              <c:f>geo_va!$E$12:$E$14</c:f>
              <c:numCache>
                <c:formatCode>0%</c:formatCode>
                <c:ptCount val="3"/>
                <c:pt idx="0">
                  <c:v>4.2774976504430663E-2</c:v>
                </c:pt>
                <c:pt idx="1">
                  <c:v>0.90004592659598348</c:v>
                </c:pt>
                <c:pt idx="2">
                  <c:v>5.6915704443880756E-2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E-4BCF-BA90-391EA8365F7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geo_va_all!$D$1</c:f>
              <c:strCache>
                <c:ptCount val="1"/>
                <c:pt idx="0">
                  <c:v>LAC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5"/>
            <c:spPr>
              <a:ln w="38100"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378-45E5-8FBD-E58348521675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38100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78-45E5-8FBD-E58348521675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38100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378-45E5-8FBD-E58348521675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38100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1378-45E5-8FBD-E58348521675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38100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1378-45E5-8FBD-E58348521675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38100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1378-45E5-8FBD-E58348521675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38100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1378-45E5-8FBD-E58348521675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38100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1378-45E5-8FBD-E58348521675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38100">
                  <a:solidFill>
                    <a:schemeClr val="accent3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1378-45E5-8FBD-E58348521675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38100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1378-45E5-8FBD-E58348521675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38100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1378-45E5-8FBD-E58348521675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38100">
                  <a:solidFill>
                    <a:schemeClr val="accent6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1378-45E5-8FBD-E58348521675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38100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1378-45E5-8FBD-E58348521675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38100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1378-45E5-8FBD-E58348521675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38100">
                  <a:solidFill>
                    <a:schemeClr val="accent3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1378-45E5-8FBD-E58348521675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38100">
                  <a:solidFill>
                    <a:schemeClr val="accent4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1378-45E5-8FBD-E58348521675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38100">
                  <a:solidFill>
                    <a:schemeClr val="accent5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1378-45E5-8FBD-E58348521675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38100">
                  <a:solidFill>
                    <a:schemeClr val="accent6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1378-45E5-8FBD-E58348521675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38100">
                  <a:solidFill>
                    <a:schemeClr val="accent1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1378-45E5-8FBD-E58348521675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38100">
                  <a:solidFill>
                    <a:schemeClr val="accent2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1378-45E5-8FBD-E58348521675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38100">
                  <a:solidFill>
                    <a:schemeClr val="accent3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1378-45E5-8FBD-E58348521675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38100">
                  <a:solidFill>
                    <a:schemeClr val="accent4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1378-45E5-8FBD-E58348521675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38100">
                  <a:solidFill>
                    <a:schemeClr val="accent5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1378-45E5-8FBD-E58348521675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38100">
                  <a:solidFill>
                    <a:schemeClr val="accent6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1378-45E5-8FBD-E58348521675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38100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1378-45E5-8FBD-E58348521675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3810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1378-45E5-8FBD-E58348521675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38100">
                  <a:solidFill>
                    <a:schemeClr val="accent3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1378-45E5-8FBD-E58348521675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38100">
                  <a:solidFill>
                    <a:schemeClr val="accent4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1378-45E5-8FBD-E58348521675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38100">
                  <a:solidFill>
                    <a:schemeClr val="accent5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1378-45E5-8FBD-E58348521675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38100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1378-45E5-8FBD-E58348521675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38100">
                  <a:solidFill>
                    <a:schemeClr val="accent1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1378-45E5-8FBD-E58348521675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38100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1378-45E5-8FBD-E58348521675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38100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1378-45E5-8FBD-E58348521675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38100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1378-45E5-8FBD-E58348521675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38100">
                  <a:solidFill>
                    <a:schemeClr val="accent5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1378-45E5-8FBD-E58348521675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38100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1378-45E5-8FBD-E58348521675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38100">
                  <a:solidFill>
                    <a:schemeClr val="accent1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1378-45E5-8FBD-E58348521675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38100">
                  <a:solidFill>
                    <a:schemeClr val="accent2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1378-45E5-8FBD-E58348521675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38100">
                  <a:solidFill>
                    <a:schemeClr val="accent3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1378-45E5-8FBD-E58348521675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38100">
                  <a:solidFill>
                    <a:schemeClr val="accent4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1378-45E5-8FBD-E58348521675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38100">
                  <a:solidFill>
                    <a:schemeClr val="accent5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1378-45E5-8FBD-E58348521675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38100">
                  <a:solidFill>
                    <a:schemeClr val="accent6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1378-45E5-8FBD-E58348521675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38100">
                  <a:solidFill>
                    <a:schemeClr val="accent1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1378-45E5-8FBD-E58348521675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38100">
                  <a:solidFill>
                    <a:schemeClr val="accent2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1378-45E5-8FBD-E58348521675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38100">
                  <a:solidFill>
                    <a:schemeClr val="accent3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1378-45E5-8FBD-E58348521675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38100">
                  <a:solidFill>
                    <a:schemeClr val="accent4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B-1378-45E5-8FBD-E58348521675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38100">
                  <a:solidFill>
                    <a:schemeClr val="accent5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D-1378-45E5-8FBD-E58348521675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38100">
                  <a:solidFill>
                    <a:schemeClr val="accent6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F-1378-45E5-8FBD-E58348521675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38100">
                  <a:solidFill>
                    <a:schemeClr val="accent1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1-1378-45E5-8FBD-E58348521675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38100">
                  <a:solidFill>
                    <a:schemeClr val="accent2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3-1378-45E5-8FBD-E58348521675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38100">
                  <a:solidFill>
                    <a:schemeClr val="accent3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5-1378-45E5-8FBD-E58348521675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38100">
                  <a:solidFill>
                    <a:schemeClr val="accent4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7-1378-45E5-8FBD-E58348521675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38100">
                  <a:solidFill>
                    <a:schemeClr val="accent5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9-1378-45E5-8FBD-E58348521675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38100">
                  <a:solidFill>
                    <a:schemeClr val="accent6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B-1378-45E5-8FBD-E58348521675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D-1378-45E5-8FBD-E58348521675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tx2"/>
                </a:solidFill>
                <a:ln w="38100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F-1378-45E5-8FBD-E58348521675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38100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1-1378-45E5-8FBD-E58348521675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38100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3-1378-45E5-8FBD-E58348521675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38100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5-1378-45E5-8FBD-E58348521675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38100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7-1378-45E5-8FBD-E58348521675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38100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9-1378-45E5-8FBD-E58348521675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38100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B-1378-45E5-8FBD-E58348521675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38100">
                  <a:solidFill>
                    <a:schemeClr val="accent3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D-1378-45E5-8FBD-E58348521675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38100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F-1378-45E5-8FBD-E58348521675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38100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1-1378-45E5-8FBD-E58348521675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38100">
                  <a:solidFill>
                    <a:schemeClr val="accent6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3-1378-45E5-8FBD-E58348521675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38100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5-1378-45E5-8FBD-E58348521675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38100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7-1378-45E5-8FBD-E58348521675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38100">
                  <a:solidFill>
                    <a:schemeClr val="accent3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9-1378-45E5-8FBD-E58348521675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38100">
                  <a:solidFill>
                    <a:schemeClr val="accent4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B-1378-45E5-8FBD-E58348521675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38100">
                  <a:solidFill>
                    <a:schemeClr val="accent5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D-1378-45E5-8FBD-E58348521675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38100">
                  <a:solidFill>
                    <a:schemeClr val="accent6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F-1378-45E5-8FBD-E58348521675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38100">
                  <a:solidFill>
                    <a:schemeClr val="accent1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1-1378-45E5-8FBD-E58348521675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38100">
                  <a:solidFill>
                    <a:schemeClr val="accent2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3-1378-45E5-8FBD-E58348521675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38100">
                  <a:solidFill>
                    <a:schemeClr val="accent3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5-1378-45E5-8FBD-E58348521675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38100">
                  <a:solidFill>
                    <a:schemeClr val="accent4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7-1378-45E5-8FBD-E58348521675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38100">
                  <a:solidFill>
                    <a:schemeClr val="accent5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9-1378-45E5-8FBD-E58348521675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38100">
                  <a:solidFill>
                    <a:schemeClr val="accent6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B-1378-45E5-8FBD-E58348521675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38100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D-1378-45E5-8FBD-E58348521675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3810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F-1378-45E5-8FBD-E58348521675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38100">
                  <a:solidFill>
                    <a:schemeClr val="accent3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1-1378-45E5-8FBD-E58348521675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38100">
                  <a:solidFill>
                    <a:schemeClr val="accent4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3-1378-45E5-8FBD-E58348521675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38100">
                  <a:solidFill>
                    <a:schemeClr val="accent5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5-1378-45E5-8FBD-E58348521675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38100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7-1378-45E5-8FBD-E58348521675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38100">
                  <a:solidFill>
                    <a:schemeClr val="accent1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9-1378-45E5-8FBD-E58348521675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38100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B-1378-45E5-8FBD-E58348521675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38100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D-1378-45E5-8FBD-E58348521675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38100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F-1378-45E5-8FBD-E58348521675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38100">
                  <a:solidFill>
                    <a:schemeClr val="accent5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1-1378-45E5-8FBD-E58348521675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38100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1378-45E5-8FBD-E58348521675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38100">
                  <a:solidFill>
                    <a:schemeClr val="accent1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1378-45E5-8FBD-E58348521675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38100">
                  <a:solidFill>
                    <a:schemeClr val="accent2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1378-45E5-8FBD-E58348521675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38100">
                  <a:solidFill>
                    <a:schemeClr val="accent3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1378-45E5-8FBD-E58348521675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38100">
                  <a:solidFill>
                    <a:schemeClr val="accent4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1378-45E5-8FBD-E58348521675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38100">
                  <a:solidFill>
                    <a:schemeClr val="accent5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1378-45E5-8FBD-E58348521675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38100">
                  <a:solidFill>
                    <a:schemeClr val="accent6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1378-45E5-8FBD-E58348521675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38100">
                  <a:solidFill>
                    <a:schemeClr val="accent1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1378-45E5-8FBD-E58348521675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38100">
                  <a:solidFill>
                    <a:schemeClr val="accent2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1378-45E5-8FBD-E58348521675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38100">
                  <a:solidFill>
                    <a:schemeClr val="accent3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1378-45E5-8FBD-E58348521675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38100">
                  <a:solidFill>
                    <a:schemeClr val="accent4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1378-45E5-8FBD-E58348521675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38100">
                  <a:solidFill>
                    <a:schemeClr val="accent5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1378-45E5-8FBD-E58348521675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38100">
                  <a:solidFill>
                    <a:schemeClr val="accent6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1378-45E5-8FBD-E58348521675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38100">
                  <a:solidFill>
                    <a:schemeClr val="accent1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1378-45E5-8FBD-E58348521675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38100">
                  <a:solidFill>
                    <a:schemeClr val="accent2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1378-45E5-8FBD-E58348521675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38100">
                  <a:solidFill>
                    <a:schemeClr val="accent3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1378-45E5-8FBD-E58348521675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38100">
                  <a:solidFill>
                    <a:schemeClr val="accent4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1378-45E5-8FBD-E58348521675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38100">
                  <a:solidFill>
                    <a:schemeClr val="accent5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1378-45E5-8FBD-E58348521675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38100">
                  <a:solidFill>
                    <a:schemeClr val="accent6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1378-45E5-8FBD-E58348521675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1378-45E5-8FBD-E58348521675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38100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1378-45E5-8FBD-E58348521675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38100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1378-45E5-8FBD-E58348521675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38100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1378-45E5-8FBD-E58348521675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38100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1378-45E5-8FBD-E58348521675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38100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1378-45E5-8FBD-E58348521675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38100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1378-45E5-8FBD-E58348521675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38100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1378-45E5-8FBD-E58348521675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38100">
                  <a:solidFill>
                    <a:schemeClr val="accent3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1378-45E5-8FBD-E58348521675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38100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1378-45E5-8FBD-E58348521675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38100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1378-45E5-8FBD-E58348521675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38100">
                  <a:solidFill>
                    <a:schemeClr val="accent6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1378-45E5-8FBD-E58348521675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38100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1378-45E5-8FBD-E58348521675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38100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1378-45E5-8FBD-E58348521675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38100">
                  <a:solidFill>
                    <a:schemeClr val="accent3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1378-45E5-8FBD-E58348521675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38100">
                  <a:solidFill>
                    <a:schemeClr val="accent4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1378-45E5-8FBD-E58348521675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38100">
                  <a:solidFill>
                    <a:schemeClr val="accent5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1378-45E5-8FBD-E58348521675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38100">
                  <a:solidFill>
                    <a:schemeClr val="accent6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1378-45E5-8FBD-E58348521675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38100">
                  <a:solidFill>
                    <a:schemeClr val="accent1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1378-45E5-8FBD-E58348521675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38100">
                  <a:solidFill>
                    <a:schemeClr val="accent2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1378-45E5-8FBD-E58348521675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38100">
                  <a:solidFill>
                    <a:schemeClr val="accent3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1378-45E5-8FBD-E58348521675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38100">
                  <a:solidFill>
                    <a:schemeClr val="accent4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1378-45E5-8FBD-E58348521675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38100">
                  <a:solidFill>
                    <a:schemeClr val="accent5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1378-45E5-8FBD-E58348521675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38100">
                  <a:solidFill>
                    <a:schemeClr val="accent6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1378-45E5-8FBD-E58348521675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38100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1378-45E5-8FBD-E58348521675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3810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1378-45E5-8FBD-E58348521675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38100">
                  <a:solidFill>
                    <a:schemeClr val="accent3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1378-45E5-8FBD-E58348521675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38100">
                  <a:solidFill>
                    <a:schemeClr val="accent4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1378-45E5-8FBD-E58348521675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38100">
                  <a:solidFill>
                    <a:schemeClr val="accent5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1378-45E5-8FBD-E58348521675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38100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1378-45E5-8FBD-E58348521675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38100">
                  <a:solidFill>
                    <a:schemeClr val="accent1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1378-45E5-8FBD-E58348521675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38100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1378-45E5-8FBD-E58348521675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2"/>
                </a:solidFill>
                <a:ln w="38100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1378-45E5-8FBD-E58348521675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38100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1378-45E5-8FBD-E58348521675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38100">
                  <a:solidFill>
                    <a:schemeClr val="accent5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D-1378-45E5-8FBD-E58348521675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38100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F-1378-45E5-8FBD-E58348521675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38100">
                  <a:solidFill>
                    <a:schemeClr val="accent1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1-1378-45E5-8FBD-E58348521675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38100">
                  <a:solidFill>
                    <a:schemeClr val="accent2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3-1378-45E5-8FBD-E58348521675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38100">
                  <a:solidFill>
                    <a:schemeClr val="accent3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5-1378-45E5-8FBD-E58348521675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38100">
                  <a:solidFill>
                    <a:schemeClr val="accent4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7-1378-45E5-8FBD-E58348521675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38100">
                  <a:solidFill>
                    <a:schemeClr val="accent5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9-1378-45E5-8FBD-E58348521675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38100">
                  <a:solidFill>
                    <a:schemeClr val="accent6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B-1378-45E5-8FBD-E58348521675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38100">
                  <a:solidFill>
                    <a:schemeClr val="accent1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D-1378-45E5-8FBD-E58348521675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38100">
                  <a:solidFill>
                    <a:schemeClr val="accent2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F-1378-45E5-8FBD-E58348521675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38100">
                  <a:solidFill>
                    <a:schemeClr val="accent3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1-1378-45E5-8FBD-E58348521675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38100">
                  <a:solidFill>
                    <a:schemeClr val="accent4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3-1378-45E5-8FBD-E58348521675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38100">
                  <a:solidFill>
                    <a:schemeClr val="accent5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5-1378-45E5-8FBD-E58348521675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38100">
                  <a:solidFill>
                    <a:schemeClr val="accent6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7-1378-45E5-8FBD-E58348521675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38100">
                  <a:solidFill>
                    <a:schemeClr val="accent1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9-1378-45E5-8FBD-E58348521675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38100">
                  <a:solidFill>
                    <a:schemeClr val="accent2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B-1378-45E5-8FBD-E58348521675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38100">
                  <a:solidFill>
                    <a:schemeClr val="accent3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D-1378-45E5-8FBD-E58348521675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38100">
                  <a:solidFill>
                    <a:schemeClr val="accent4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F-1378-45E5-8FBD-E58348521675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38100">
                  <a:solidFill>
                    <a:schemeClr val="accent5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1-1378-45E5-8FBD-E58348521675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38100">
                  <a:solidFill>
                    <a:schemeClr val="accent6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3-1378-45E5-8FBD-E58348521675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5-1378-45E5-8FBD-E58348521675}"/>
              </c:ext>
            </c:extLst>
          </c:dPt>
          <c:xVal>
            <c:numRef>
              <c:f>geo_va_all!$C$2:$C$164</c:f>
              <c:numCache>
                <c:formatCode>General</c:formatCode>
                <c:ptCount val="163"/>
                <c:pt idx="0">
                  <c:v>-6.4018474523883364E-3</c:v>
                </c:pt>
                <c:pt idx="1">
                  <c:v>-3.0447135528135312E-4</c:v>
                </c:pt>
                <c:pt idx="2">
                  <c:v>-2.7151943709596269E-3</c:v>
                </c:pt>
                <c:pt idx="3">
                  <c:v>6.7966766845980965E-4</c:v>
                </c:pt>
                <c:pt idx="4">
                  <c:v>-2.973971838468485E-5</c:v>
                </c:pt>
                <c:pt idx="5">
                  <c:v>-3.5204484700680441E-5</c:v>
                </c:pt>
                <c:pt idx="6">
                  <c:v>-5.6554426259974254E-6</c:v>
                </c:pt>
                <c:pt idx="7">
                  <c:v>-1.169690072673308E-4</c:v>
                </c:pt>
                <c:pt idx="8">
                  <c:v>-4.2585398007090021E-4</c:v>
                </c:pt>
                <c:pt idx="9">
                  <c:v>-4.4249659675330572E-6</c:v>
                </c:pt>
                <c:pt idx="10">
                  <c:v>-9.3698780927301353E-4</c:v>
                </c:pt>
                <c:pt idx="11">
                  <c:v>-8.9403666902918282E-4</c:v>
                </c:pt>
                <c:pt idx="12">
                  <c:v>-1.4621200101960801E-4</c:v>
                </c:pt>
                <c:pt idx="13">
                  <c:v>-2.2318850190452821E-7</c:v>
                </c:pt>
                <c:pt idx="14">
                  <c:v>-9.7517365697354034E-3</c:v>
                </c:pt>
                <c:pt idx="15">
                  <c:v>-0.90250176157622009</c:v>
                </c:pt>
                <c:pt idx="16">
                  <c:v>-1.635969610855523E-3</c:v>
                </c:pt>
                <c:pt idx="17">
                  <c:v>-2.374252442126795E-4</c:v>
                </c:pt>
                <c:pt idx="18">
                  <c:v>-4.9292492990172924E-4</c:v>
                </c:pt>
                <c:pt idx="19">
                  <c:v>-1.5960789738412749E-4</c:v>
                </c:pt>
                <c:pt idx="20">
                  <c:v>-3.5229564494033341E-6</c:v>
                </c:pt>
                <c:pt idx="21">
                  <c:v>-7.1930512493270338E-6</c:v>
                </c:pt>
                <c:pt idx="22">
                  <c:v>-1.375934487350835E-5</c:v>
                </c:pt>
                <c:pt idx="23">
                  <c:v>-3.00167045889135E-4</c:v>
                </c:pt>
                <c:pt idx="24">
                  <c:v>-1.3160577746327759E-4</c:v>
                </c:pt>
                <c:pt idx="25">
                  <c:v>-2.2002255191740901E-3</c:v>
                </c:pt>
                <c:pt idx="26">
                  <c:v>-3.3939881139024171E-3</c:v>
                </c:pt>
                <c:pt idx="27">
                  <c:v>0</c:v>
                </c:pt>
                <c:pt idx="28">
                  <c:v>-6.7107546823234269E-4</c:v>
                </c:pt>
                <c:pt idx="29">
                  <c:v>-3.5117993265831448E-4</c:v>
                </c:pt>
                <c:pt idx="30">
                  <c:v>-3.4812305032477648E-5</c:v>
                </c:pt>
                <c:pt idx="31">
                  <c:v>-3.7006239780095013E-2</c:v>
                </c:pt>
                <c:pt idx="32">
                  <c:v>-7.1316684221244393E-5</c:v>
                </c:pt>
                <c:pt idx="33">
                  <c:v>-4.920964750351876E-3</c:v>
                </c:pt>
                <c:pt idx="34">
                  <c:v>-1.2148820127819539E-3</c:v>
                </c:pt>
                <c:pt idx="35">
                  <c:v>-1.324547494091485E-2</c:v>
                </c:pt>
                <c:pt idx="36">
                  <c:v>-1.000914691282989E-4</c:v>
                </c:pt>
                <c:pt idx="37">
                  <c:v>-9.8601419427027945E-4</c:v>
                </c:pt>
                <c:pt idx="38">
                  <c:v>-2.8964449907318288E-4</c:v>
                </c:pt>
                <c:pt idx="39">
                  <c:v>-1.0413057721927939E-4</c:v>
                </c:pt>
                <c:pt idx="40">
                  <c:v>-2.4282018881771522E-5</c:v>
                </c:pt>
                <c:pt idx="41">
                  <c:v>-2.746479986471645E-5</c:v>
                </c:pt>
                <c:pt idx="42">
                  <c:v>-1.6899285503769469E-5</c:v>
                </c:pt>
                <c:pt idx="43">
                  <c:v>-2.088654087608763E-4</c:v>
                </c:pt>
                <c:pt idx="44">
                  <c:v>-4.443741181741079E-3</c:v>
                </c:pt>
                <c:pt idx="45">
                  <c:v>-1.183214846151521E-3</c:v>
                </c:pt>
                <c:pt idx="46">
                  <c:v>-5.7607654221538394E-4</c:v>
                </c:pt>
                <c:pt idx="47">
                  <c:v>-6.4467045212886361E-4</c:v>
                </c:pt>
                <c:pt idx="48">
                  <c:v>-2.3883242245512571E-5</c:v>
                </c:pt>
                <c:pt idx="49">
                  <c:v>-2.1411924708718321E-5</c:v>
                </c:pt>
                <c:pt idx="50">
                  <c:v>-2.3485705413119041E-4</c:v>
                </c:pt>
                <c:pt idx="51">
                  <c:v>-1.9000965247122859E-4</c:v>
                </c:pt>
                <c:pt idx="52">
                  <c:v>3.8916165279778842E-3</c:v>
                </c:pt>
                <c:pt idx="53">
                  <c:v>-4.0288858250849029E-4</c:v>
                </c:pt>
                <c:pt idx="54">
                  <c:v>-4.5536690423998794E-3</c:v>
                </c:pt>
                <c:pt idx="55">
                  <c:v>-3.3225103415659207E-2</c:v>
                </c:pt>
                <c:pt idx="56">
                  <c:v>-3.3898050349835292E-3</c:v>
                </c:pt>
                <c:pt idx="57">
                  <c:v>1.054029370490909E-4</c:v>
                </c:pt>
                <c:pt idx="58">
                  <c:v>-2.357204579055892E-2</c:v>
                </c:pt>
                <c:pt idx="59">
                  <c:v>-4.9146875294167662E-2</c:v>
                </c:pt>
                <c:pt idx="60">
                  <c:v>-7.485799965969765E-5</c:v>
                </c:pt>
                <c:pt idx="61">
                  <c:v>-4.8550537716701711E-3</c:v>
                </c:pt>
                <c:pt idx="62">
                  <c:v>3.6139351983873548E-4</c:v>
                </c:pt>
                <c:pt idx="63">
                  <c:v>-1.4318340280232121E-3</c:v>
                </c:pt>
                <c:pt idx="64">
                  <c:v>-1.6816117068233272E-2</c:v>
                </c:pt>
                <c:pt idx="65">
                  <c:v>-2.912907688780237E-3</c:v>
                </c:pt>
                <c:pt idx="66">
                  <c:v>-3.8322768379507881E-3</c:v>
                </c:pt>
                <c:pt idx="67">
                  <c:v>-6.1213513300176442E-4</c:v>
                </c:pt>
                <c:pt idx="68">
                  <c:v>-3.748171331136621E-3</c:v>
                </c:pt>
                <c:pt idx="69">
                  <c:v>-1.0360461908734909E-3</c:v>
                </c:pt>
                <c:pt idx="70">
                  <c:v>-3.6422968577397058E-3</c:v>
                </c:pt>
                <c:pt idx="71">
                  <c:v>-1.901482802274454E-2</c:v>
                </c:pt>
                <c:pt idx="72">
                  <c:v>-1.5625615006587749E-3</c:v>
                </c:pt>
                <c:pt idx="73">
                  <c:v>2.4461309002535959E-5</c:v>
                </c:pt>
                <c:pt idx="74">
                  <c:v>-4.4753101812126987E-4</c:v>
                </c:pt>
                <c:pt idx="75">
                  <c:v>-1.272300929305892E-2</c:v>
                </c:pt>
                <c:pt idx="76">
                  <c:v>-1.2659957615664179E-10</c:v>
                </c:pt>
                <c:pt idx="77">
                  <c:v>-1.2659957615662411E-10</c:v>
                </c:pt>
                <c:pt idx="78">
                  <c:v>-1.662330805336383E-4</c:v>
                </c:pt>
                <c:pt idx="79">
                  <c:v>6.732975530321954E-7</c:v>
                </c:pt>
                <c:pt idx="80">
                  <c:v>-2.104015393954754E-4</c:v>
                </c:pt>
                <c:pt idx="81">
                  <c:v>5.5819706607870162E-4</c:v>
                </c:pt>
                <c:pt idx="82">
                  <c:v>-1.125633659855782E-4</c:v>
                </c:pt>
                <c:pt idx="83">
                  <c:v>2.0312837658266621E-5</c:v>
                </c:pt>
                <c:pt idx="84">
                  <c:v>-4.9486542422178842E-5</c:v>
                </c:pt>
                <c:pt idx="85">
                  <c:v>3.6117438408576369E-7</c:v>
                </c:pt>
                <c:pt idx="86">
                  <c:v>1.0025311948763009E-4</c:v>
                </c:pt>
                <c:pt idx="87">
                  <c:v>-6.3256346662276134E-5</c:v>
                </c:pt>
                <c:pt idx="88">
                  <c:v>-1.9801833087651231E-5</c:v>
                </c:pt>
                <c:pt idx="89">
                  <c:v>-2.342517875761438E-5</c:v>
                </c:pt>
                <c:pt idx="90">
                  <c:v>-0.11691597627656</c:v>
                </c:pt>
                <c:pt idx="91">
                  <c:v>-2.4679438429265441E-2</c:v>
                </c:pt>
                <c:pt idx="92">
                  <c:v>4.9552664349472552E-5</c:v>
                </c:pt>
                <c:pt idx="93">
                  <c:v>-1.9598695596096398E-3</c:v>
                </c:pt>
                <c:pt idx="94">
                  <c:v>-6.351394629850959E-5</c:v>
                </c:pt>
                <c:pt idx="95">
                  <c:v>-1.5813265837489399E-3</c:v>
                </c:pt>
                <c:pt idx="96">
                  <c:v>-3.4924242126176831E-3</c:v>
                </c:pt>
                <c:pt idx="97">
                  <c:v>-4.696134194227613E-5</c:v>
                </c:pt>
                <c:pt idx="98">
                  <c:v>-9.5515442531823626E-3</c:v>
                </c:pt>
                <c:pt idx="99">
                  <c:v>-2.0323256904414149E-2</c:v>
                </c:pt>
                <c:pt idx="100">
                  <c:v>-9.6731545692905813E-5</c:v>
                </c:pt>
                <c:pt idx="101">
                  <c:v>-2.15204817397745E-5</c:v>
                </c:pt>
                <c:pt idx="102">
                  <c:v>-5.415923352999687E-4</c:v>
                </c:pt>
                <c:pt idx="103">
                  <c:v>-1.9271037397696219E-5</c:v>
                </c:pt>
                <c:pt idx="104">
                  <c:v>-7.6077098319374541E-4</c:v>
                </c:pt>
                <c:pt idx="105">
                  <c:v>-1.3613642007041601E-4</c:v>
                </c:pt>
                <c:pt idx="106">
                  <c:v>-7.863766085765358E-5</c:v>
                </c:pt>
                <c:pt idx="107">
                  <c:v>-7.895149111197121E-5</c:v>
                </c:pt>
                <c:pt idx="108">
                  <c:v>-4.8126469579245523E-5</c:v>
                </c:pt>
                <c:pt idx="109">
                  <c:v>-5.6969606554435496E-6</c:v>
                </c:pt>
                <c:pt idx="110">
                  <c:v>-1.203419839031812E-4</c:v>
                </c:pt>
                <c:pt idx="111">
                  <c:v>-1.911779356913028E-5</c:v>
                </c:pt>
                <c:pt idx="112">
                  <c:v>-3.041911404293773E-5</c:v>
                </c:pt>
                <c:pt idx="113">
                  <c:v>6.0124076890810424E-4</c:v>
                </c:pt>
                <c:pt idx="114">
                  <c:v>-5.0597407797226283E-4</c:v>
                </c:pt>
                <c:pt idx="115">
                  <c:v>-5.2235470713779509E-4</c:v>
                </c:pt>
                <c:pt idx="116">
                  <c:v>-1.2874341031371579E-3</c:v>
                </c:pt>
                <c:pt idx="117">
                  <c:v>-1.6427910969648909E-4</c:v>
                </c:pt>
                <c:pt idx="118">
                  <c:v>-1.7084210597405238E-5</c:v>
                </c:pt>
                <c:pt idx="119">
                  <c:v>-8.4039847592525835E-8</c:v>
                </c:pt>
                <c:pt idx="120">
                  <c:v>-2.4745287871741819E-6</c:v>
                </c:pt>
                <c:pt idx="121">
                  <c:v>-3.0522442855426661E-4</c:v>
                </c:pt>
                <c:pt idx="122">
                  <c:v>3.8863780100844647E-6</c:v>
                </c:pt>
                <c:pt idx="123">
                  <c:v>-1.135263259705719E-4</c:v>
                </c:pt>
                <c:pt idx="124">
                  <c:v>-5.5205896493998891E-3</c:v>
                </c:pt>
                <c:pt idx="125">
                  <c:v>-4.5437396558555068E-3</c:v>
                </c:pt>
                <c:pt idx="126">
                  <c:v>-3.1889467264800279E-4</c:v>
                </c:pt>
                <c:pt idx="127">
                  <c:v>-6.2907969809052836E-3</c:v>
                </c:pt>
                <c:pt idx="128">
                  <c:v>-5.6779682076495471E-3</c:v>
                </c:pt>
                <c:pt idx="129">
                  <c:v>-1.4854658567539411E-4</c:v>
                </c:pt>
                <c:pt idx="130">
                  <c:v>-6.2853457868963236E-3</c:v>
                </c:pt>
                <c:pt idx="131">
                  <c:v>8.3018587093119378E-3</c:v>
                </c:pt>
                <c:pt idx="132">
                  <c:v>-2.9360402102475761E-4</c:v>
                </c:pt>
                <c:pt idx="133">
                  <c:v>-2.7698947323096131E-4</c:v>
                </c:pt>
                <c:pt idx="134">
                  <c:v>-7.1992690106053854E-4</c:v>
                </c:pt>
                <c:pt idx="135">
                  <c:v>-1.0227367588593231E-4</c:v>
                </c:pt>
                <c:pt idx="136">
                  <c:v>8.9783223750436925E-10</c:v>
                </c:pt>
                <c:pt idx="137">
                  <c:v>-7.9566444512222366E-4</c:v>
                </c:pt>
                <c:pt idx="138">
                  <c:v>-2.2900791180109248E-3</c:v>
                </c:pt>
                <c:pt idx="139">
                  <c:v>2.5245445320697119E-9</c:v>
                </c:pt>
                <c:pt idx="140">
                  <c:v>6.1689015348150238E-2</c:v>
                </c:pt>
                <c:pt idx="141">
                  <c:v>-5.370610309548233E-3</c:v>
                </c:pt>
                <c:pt idx="142">
                  <c:v>-4.513463440860685E-2</c:v>
                </c:pt>
                <c:pt idx="143">
                  <c:v>-3.2075213374468032E-3</c:v>
                </c:pt>
                <c:pt idx="144">
                  <c:v>-1.887662493844502E-4</c:v>
                </c:pt>
                <c:pt idx="145">
                  <c:v>3.4358587093644838E-3</c:v>
                </c:pt>
                <c:pt idx="146">
                  <c:v>-2.2182369568623541E-2</c:v>
                </c:pt>
                <c:pt idx="147">
                  <c:v>-3.3388912212011321E-3</c:v>
                </c:pt>
                <c:pt idx="148">
                  <c:v>-1.4155164876933279E-3</c:v>
                </c:pt>
                <c:pt idx="149">
                  <c:v>-2.113677845813626E-2</c:v>
                </c:pt>
                <c:pt idx="150">
                  <c:v>-1.032001204925964E-2</c:v>
                </c:pt>
                <c:pt idx="151">
                  <c:v>-1.1629654708608761E-3</c:v>
                </c:pt>
                <c:pt idx="152">
                  <c:v>-7.728408340114729E-5</c:v>
                </c:pt>
                <c:pt idx="153">
                  <c:v>-7.8559179685680551E-5</c:v>
                </c:pt>
                <c:pt idx="154">
                  <c:v>-2.6698113664136752E-2</c:v>
                </c:pt>
                <c:pt idx="155">
                  <c:v>-3.026593252665125E-4</c:v>
                </c:pt>
                <c:pt idx="156">
                  <c:v>-1.142181957757438E-4</c:v>
                </c:pt>
                <c:pt idx="157">
                  <c:v>-2.6471988616293292E-4</c:v>
                </c:pt>
                <c:pt idx="158">
                  <c:v>1.446982644502857E-3</c:v>
                </c:pt>
                <c:pt idx="159">
                  <c:v>-7.2469866835409361E-4</c:v>
                </c:pt>
                <c:pt idx="160">
                  <c:v>-9.4021069486088218E-4</c:v>
                </c:pt>
                <c:pt idx="161">
                  <c:v>-4.9411170750339642E-2</c:v>
                </c:pt>
                <c:pt idx="162">
                  <c:v>-8.585216920744068E-7</c:v>
                </c:pt>
              </c:numCache>
            </c:numRef>
          </c:xVal>
          <c:yVal>
            <c:numRef>
              <c:f>geo_va_all!$D$2:$D$164</c:f>
              <c:numCache>
                <c:formatCode>General</c:formatCode>
                <c:ptCount val="163"/>
                <c:pt idx="0">
                  <c:v>-8.9967429600740819E-4</c:v>
                </c:pt>
                <c:pt idx="1">
                  <c:v>-5.1347938590014111E-4</c:v>
                </c:pt>
                <c:pt idx="2">
                  <c:v>-5.054333685882913E-4</c:v>
                </c:pt>
                <c:pt idx="3">
                  <c:v>1.3777727274140889E-5</c:v>
                </c:pt>
                <c:pt idx="4">
                  <c:v>-2.3933391137495418E-5</c:v>
                </c:pt>
                <c:pt idx="5">
                  <c:v>-1.7908148599505719E-5</c:v>
                </c:pt>
                <c:pt idx="6">
                  <c:v>8.7256939782820189E-8</c:v>
                </c:pt>
                <c:pt idx="7">
                  <c:v>-5.3647485339022843E-6</c:v>
                </c:pt>
                <c:pt idx="8">
                  <c:v>-7.5192480375208394E-4</c:v>
                </c:pt>
                <c:pt idx="9">
                  <c:v>-8.2759363666362091E-5</c:v>
                </c:pt>
                <c:pt idx="10">
                  <c:v>-4.6426601777214502E-3</c:v>
                </c:pt>
                <c:pt idx="11">
                  <c:v>-7.9727533087598686E-5</c:v>
                </c:pt>
                <c:pt idx="12">
                  <c:v>6.1085652693242405E-5</c:v>
                </c:pt>
                <c:pt idx="13">
                  <c:v>1.479072257609164E-5</c:v>
                </c:pt>
                <c:pt idx="14">
                  <c:v>3.0233564927316728E-3</c:v>
                </c:pt>
                <c:pt idx="15">
                  <c:v>-0.4157734905048418</c:v>
                </c:pt>
                <c:pt idx="16">
                  <c:v>-1.483609735423158E-3</c:v>
                </c:pt>
                <c:pt idx="17">
                  <c:v>-2.9158278872845031E-4</c:v>
                </c:pt>
                <c:pt idx="18">
                  <c:v>-9.9475979360995098E-4</c:v>
                </c:pt>
                <c:pt idx="19">
                  <c:v>-1.117944576991387E-4</c:v>
                </c:pt>
                <c:pt idx="20">
                  <c:v>-1.188457815062086E-5</c:v>
                </c:pt>
                <c:pt idx="21">
                  <c:v>-7.7063115300084818E-5</c:v>
                </c:pt>
                <c:pt idx="22">
                  <c:v>-1.7125214264223881E-4</c:v>
                </c:pt>
                <c:pt idx="23">
                  <c:v>-2.14481934620855E-4</c:v>
                </c:pt>
                <c:pt idx="24">
                  <c:v>-4.3264356274551322E-5</c:v>
                </c:pt>
                <c:pt idx="25">
                  <c:v>-1.9066117436291631E-4</c:v>
                </c:pt>
                <c:pt idx="26">
                  <c:v>-8.6845282869079722E-5</c:v>
                </c:pt>
                <c:pt idx="27">
                  <c:v>0</c:v>
                </c:pt>
                <c:pt idx="28">
                  <c:v>-6.1484329015563874E-3</c:v>
                </c:pt>
                <c:pt idx="29">
                  <c:v>-5.2226362344847169E-4</c:v>
                </c:pt>
                <c:pt idx="30">
                  <c:v>-4.0058218388507482E-5</c:v>
                </c:pt>
                <c:pt idx="31">
                  <c:v>3.8040177326970738E-3</c:v>
                </c:pt>
                <c:pt idx="32">
                  <c:v>-7.6789992413741747E-5</c:v>
                </c:pt>
                <c:pt idx="33">
                  <c:v>-2.4582255045782239E-3</c:v>
                </c:pt>
                <c:pt idx="34">
                  <c:v>-8.5798520980945512E-5</c:v>
                </c:pt>
                <c:pt idx="35">
                  <c:v>-4.3540232626673586E-3</c:v>
                </c:pt>
                <c:pt idx="36">
                  <c:v>-2.129402523818279E-6</c:v>
                </c:pt>
                <c:pt idx="37">
                  <c:v>-4.8514660948106826E-6</c:v>
                </c:pt>
                <c:pt idx="38">
                  <c:v>-2.718731349811004E-6</c:v>
                </c:pt>
                <c:pt idx="39">
                  <c:v>-1.3608917291508069E-6</c:v>
                </c:pt>
                <c:pt idx="40">
                  <c:v>-1.826585481885575E-6</c:v>
                </c:pt>
                <c:pt idx="41">
                  <c:v>-5.0494666602804792E-7</c:v>
                </c:pt>
                <c:pt idx="42">
                  <c:v>-1.793483483212403E-6</c:v>
                </c:pt>
                <c:pt idx="43">
                  <c:v>1.5157410893047279E-5</c:v>
                </c:pt>
                <c:pt idx="44">
                  <c:v>1.3267917717290671E-4</c:v>
                </c:pt>
                <c:pt idx="45">
                  <c:v>6.0158092358661354E-4</c:v>
                </c:pt>
                <c:pt idx="46">
                  <c:v>2.5009971148195429E-4</c:v>
                </c:pt>
                <c:pt idx="47">
                  <c:v>3.0046667070574419E-4</c:v>
                </c:pt>
                <c:pt idx="48">
                  <c:v>2.335560555360086E-4</c:v>
                </c:pt>
                <c:pt idx="49">
                  <c:v>1.049700932947879E-4</c:v>
                </c:pt>
                <c:pt idx="50">
                  <c:v>1.2457749055060099E-4</c:v>
                </c:pt>
                <c:pt idx="51">
                  <c:v>-5.9607299804710742E-4</c:v>
                </c:pt>
                <c:pt idx="52">
                  <c:v>-1.288583135808099E-3</c:v>
                </c:pt>
                <c:pt idx="53">
                  <c:v>-1.015058996751206E-4</c:v>
                </c:pt>
                <c:pt idx="54">
                  <c:v>-5.4578911764003777E-4</c:v>
                </c:pt>
                <c:pt idx="55">
                  <c:v>-9.8896238713131746E-3</c:v>
                </c:pt>
                <c:pt idx="56">
                  <c:v>-3.214402950128435E-3</c:v>
                </c:pt>
                <c:pt idx="57">
                  <c:v>1.0188818549748361E-3</c:v>
                </c:pt>
                <c:pt idx="58">
                  <c:v>-3.482954916857438E-3</c:v>
                </c:pt>
                <c:pt idx="59">
                  <c:v>-6.5783726656813224E-3</c:v>
                </c:pt>
                <c:pt idx="60">
                  <c:v>-2.0263925161870591E-5</c:v>
                </c:pt>
                <c:pt idx="61">
                  <c:v>-1.3213389519164699E-3</c:v>
                </c:pt>
                <c:pt idx="62">
                  <c:v>-1.8681687012528689E-4</c:v>
                </c:pt>
                <c:pt idx="63">
                  <c:v>-1.89476249814371E-3</c:v>
                </c:pt>
                <c:pt idx="64">
                  <c:v>-3.182726760643682E-3</c:v>
                </c:pt>
                <c:pt idx="65">
                  <c:v>-5.0060751822551038E-4</c:v>
                </c:pt>
                <c:pt idx="66">
                  <c:v>-9.8138062472165506E-4</c:v>
                </c:pt>
                <c:pt idx="67">
                  <c:v>-1.3273243466222149E-4</c:v>
                </c:pt>
                <c:pt idx="68">
                  <c:v>-2.8546176806908681E-3</c:v>
                </c:pt>
                <c:pt idx="69">
                  <c:v>-2.7690419858460218E-4</c:v>
                </c:pt>
                <c:pt idx="70">
                  <c:v>-8.4530870990030403E-4</c:v>
                </c:pt>
                <c:pt idx="71">
                  <c:v>-3.407922070126794E-3</c:v>
                </c:pt>
                <c:pt idx="72">
                  <c:v>-2.7053003054150552E-4</c:v>
                </c:pt>
                <c:pt idx="73">
                  <c:v>-2.261850948857915E-5</c:v>
                </c:pt>
                <c:pt idx="74">
                  <c:v>-1.743234016053028E-4</c:v>
                </c:pt>
                <c:pt idx="75">
                  <c:v>-6.4673106496838254E-3</c:v>
                </c:pt>
                <c:pt idx="76">
                  <c:v>0</c:v>
                </c:pt>
                <c:pt idx="77">
                  <c:v>0</c:v>
                </c:pt>
                <c:pt idx="78">
                  <c:v>-2.8088240489980678E-5</c:v>
                </c:pt>
                <c:pt idx="79">
                  <c:v>-6.5980217480292259E-6</c:v>
                </c:pt>
                <c:pt idx="80">
                  <c:v>-2.20812162410733E-5</c:v>
                </c:pt>
                <c:pt idx="81">
                  <c:v>-3.6169269419033542E-4</c:v>
                </c:pt>
                <c:pt idx="82">
                  <c:v>-8.5500393164103625E-4</c:v>
                </c:pt>
                <c:pt idx="83">
                  <c:v>-7.1991721996903611E-5</c:v>
                </c:pt>
                <c:pt idx="84">
                  <c:v>-3.0793278395320592E-5</c:v>
                </c:pt>
                <c:pt idx="85">
                  <c:v>2.5075928086383889E-4</c:v>
                </c:pt>
                <c:pt idx="86">
                  <c:v>1.101765887229948E-4</c:v>
                </c:pt>
                <c:pt idx="87">
                  <c:v>-2.1016201071083501E-4</c:v>
                </c:pt>
                <c:pt idx="88">
                  <c:v>-4.2180256502027439E-7</c:v>
                </c:pt>
                <c:pt idx="89">
                  <c:v>-2.5659220396926348E-6</c:v>
                </c:pt>
                <c:pt idx="90">
                  <c:v>-1.9594853111769131E-2</c:v>
                </c:pt>
                <c:pt idx="91">
                  <c:v>-6.6736069000671574E-3</c:v>
                </c:pt>
                <c:pt idx="92">
                  <c:v>-1.5138194741417361E-4</c:v>
                </c:pt>
                <c:pt idx="93">
                  <c:v>-2.5398132355874682E-4</c:v>
                </c:pt>
                <c:pt idx="94">
                  <c:v>-8.303186242369642E-5</c:v>
                </c:pt>
                <c:pt idx="95">
                  <c:v>-1.241328222807196E-3</c:v>
                </c:pt>
                <c:pt idx="96">
                  <c:v>-2.6992063672095952E-3</c:v>
                </c:pt>
                <c:pt idx="97">
                  <c:v>-1.5750303090020031E-4</c:v>
                </c:pt>
                <c:pt idx="98">
                  <c:v>-4.7302709635531229E-4</c:v>
                </c:pt>
                <c:pt idx="99">
                  <c:v>-5.8833036951753057E-3</c:v>
                </c:pt>
                <c:pt idx="100">
                  <c:v>-9.2981166868734606E-5</c:v>
                </c:pt>
                <c:pt idx="101">
                  <c:v>-1.0324880821673309E-4</c:v>
                </c:pt>
                <c:pt idx="102">
                  <c:v>-8.3308507954927641E-5</c:v>
                </c:pt>
                <c:pt idx="103">
                  <c:v>-6.9891109433550196E-6</c:v>
                </c:pt>
                <c:pt idx="104">
                  <c:v>-3.4616812831949337E-4</c:v>
                </c:pt>
                <c:pt idx="105">
                  <c:v>-3.5943593500632962E-5</c:v>
                </c:pt>
                <c:pt idx="106">
                  <c:v>-1.5293533406483951E-5</c:v>
                </c:pt>
                <c:pt idx="107">
                  <c:v>-2.173541767241029E-5</c:v>
                </c:pt>
                <c:pt idx="108">
                  <c:v>-2.2395838127705118E-5</c:v>
                </c:pt>
                <c:pt idx="109">
                  <c:v>-5.2815550052707419E-6</c:v>
                </c:pt>
                <c:pt idx="110">
                  <c:v>-5.6087975923715437E-5</c:v>
                </c:pt>
                <c:pt idx="111">
                  <c:v>-1.7766357039700691E-4</c:v>
                </c:pt>
                <c:pt idx="112">
                  <c:v>1.11971669087858E-4</c:v>
                </c:pt>
                <c:pt idx="113">
                  <c:v>-3.8915309320636319E-4</c:v>
                </c:pt>
                <c:pt idx="114">
                  <c:v>-1.3800985454895419E-3</c:v>
                </c:pt>
                <c:pt idx="115">
                  <c:v>5.8769551981463749E-3</c:v>
                </c:pt>
                <c:pt idx="116">
                  <c:v>-2.6032300202615048E-4</c:v>
                </c:pt>
                <c:pt idx="117">
                  <c:v>-4.5289505384741099E-4</c:v>
                </c:pt>
                <c:pt idx="118">
                  <c:v>-6.5462265406564171E-8</c:v>
                </c:pt>
                <c:pt idx="119">
                  <c:v>-1.195515722301104E-12</c:v>
                </c:pt>
                <c:pt idx="120">
                  <c:v>-7.8209517243307837E-8</c:v>
                </c:pt>
                <c:pt idx="121">
                  <c:v>1.1910798888236881E-6</c:v>
                </c:pt>
                <c:pt idx="122">
                  <c:v>-1.107407594353857E-5</c:v>
                </c:pt>
                <c:pt idx="123">
                  <c:v>-3.329650165007188E-5</c:v>
                </c:pt>
                <c:pt idx="124">
                  <c:v>-2.0617067591025871E-4</c:v>
                </c:pt>
                <c:pt idx="125">
                  <c:v>-1.2797464168711741E-3</c:v>
                </c:pt>
                <c:pt idx="126">
                  <c:v>-5.2383048320323318E-5</c:v>
                </c:pt>
                <c:pt idx="127">
                  <c:v>-1.9534316215979908E-3</c:v>
                </c:pt>
                <c:pt idx="128">
                  <c:v>-2.440671890551973E-3</c:v>
                </c:pt>
                <c:pt idx="129">
                  <c:v>-1.4427684029904919E-4</c:v>
                </c:pt>
                <c:pt idx="130">
                  <c:v>5.4541707593193827E-12</c:v>
                </c:pt>
                <c:pt idx="131">
                  <c:v>1.800117937062551E-3</c:v>
                </c:pt>
                <c:pt idx="132">
                  <c:v>0</c:v>
                </c:pt>
                <c:pt idx="133">
                  <c:v>-2.5263907376839781E-5</c:v>
                </c:pt>
                <c:pt idx="134">
                  <c:v>-1.4132022120637449E-4</c:v>
                </c:pt>
                <c:pt idx="135">
                  <c:v>-1.049344136536816E-4</c:v>
                </c:pt>
                <c:pt idx="136">
                  <c:v>1.8616033116329611E-4</c:v>
                </c:pt>
                <c:pt idx="137">
                  <c:v>-8.0804330470386347E-6</c:v>
                </c:pt>
                <c:pt idx="138">
                  <c:v>-6.939517779961526E-6</c:v>
                </c:pt>
                <c:pt idx="139">
                  <c:v>0</c:v>
                </c:pt>
                <c:pt idx="140">
                  <c:v>8.7356995939014276E-3</c:v>
                </c:pt>
                <c:pt idx="141">
                  <c:v>-1.024297016695431E-3</c:v>
                </c:pt>
                <c:pt idx="142">
                  <c:v>-1.591863930637268E-3</c:v>
                </c:pt>
                <c:pt idx="143">
                  <c:v>-7.7234969420998624E-4</c:v>
                </c:pt>
                <c:pt idx="144">
                  <c:v>0</c:v>
                </c:pt>
                <c:pt idx="145">
                  <c:v>1.474623197273656E-3</c:v>
                </c:pt>
                <c:pt idx="146">
                  <c:v>-2.1221323862953912E-3</c:v>
                </c:pt>
                <c:pt idx="147">
                  <c:v>-4.3253610903301208E-4</c:v>
                </c:pt>
                <c:pt idx="148">
                  <c:v>-1.0225301459134891E-4</c:v>
                </c:pt>
                <c:pt idx="149">
                  <c:v>-3.0865955608313619E-2</c:v>
                </c:pt>
                <c:pt idx="150">
                  <c:v>-5.1775865495008247E-3</c:v>
                </c:pt>
                <c:pt idx="151">
                  <c:v>8.1950581300650846E-4</c:v>
                </c:pt>
                <c:pt idx="152">
                  <c:v>-2.029210366759781E-5</c:v>
                </c:pt>
                <c:pt idx="153">
                  <c:v>-2.0098914281430471E-5</c:v>
                </c:pt>
                <c:pt idx="154">
                  <c:v>1.928434791415414E-3</c:v>
                </c:pt>
                <c:pt idx="155">
                  <c:v>-1.864488082191007E-4</c:v>
                </c:pt>
                <c:pt idx="156">
                  <c:v>-1.8186669582531741E-4</c:v>
                </c:pt>
                <c:pt idx="157">
                  <c:v>-2.0423982218910889E-4</c:v>
                </c:pt>
                <c:pt idx="158">
                  <c:v>4.2909594742530601E-4</c:v>
                </c:pt>
                <c:pt idx="159">
                  <c:v>2.5022077391197379E-4</c:v>
                </c:pt>
                <c:pt idx="160">
                  <c:v>2.6972050461814429E-4</c:v>
                </c:pt>
                <c:pt idx="161">
                  <c:v>-2.0058839165969799E-2</c:v>
                </c:pt>
                <c:pt idx="162">
                  <c:v>-1.716167258762167E-6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46-1378-45E5-8FBD-E58348521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625359"/>
        <c:axId val="1039639279"/>
      </c:scatterChart>
      <c:valAx>
        <c:axId val="1039625359"/>
        <c:scaling>
          <c:orientation val="minMax"/>
          <c:max val="0.60000000000000009"/>
          <c:min val="-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639279"/>
        <c:crosses val="autoZero"/>
        <c:crossBetween val="midCat"/>
        <c:majorUnit val="0.1"/>
      </c:valAx>
      <c:valAx>
        <c:axId val="1039639279"/>
        <c:scaling>
          <c:orientation val="minMax"/>
          <c:max val="0.60000000000000009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62535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F1-455B-9470-2A4166E913C8}"/>
              </c:ext>
            </c:extLst>
          </c:dPt>
          <c:cat>
            <c:strRef>
              <c:f>geo_va_sum!$A$2:$A$3</c:f>
              <c:strCache>
                <c:ptCount val="2"/>
                <c:pt idx="0">
                  <c:v>EU</c:v>
                </c:pt>
                <c:pt idx="1">
                  <c:v>LAC</c:v>
                </c:pt>
              </c:strCache>
            </c:strRef>
          </c:cat>
          <c:val>
            <c:numRef>
              <c:f>geo_va_sum!$B$2:$B$3</c:f>
              <c:numCache>
                <c:formatCode>General</c:formatCode>
                <c:ptCount val="2"/>
                <c:pt idx="0">
                  <c:v>-1.5146373940653299</c:v>
                </c:pt>
                <c:pt idx="1">
                  <c:v>-0.56838848383968066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1-455B-9470-2A4166E91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4635791"/>
        <c:axId val="894644431"/>
      </c:barChart>
      <c:catAx>
        <c:axId val="894635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44431"/>
        <c:crosses val="autoZero"/>
        <c:auto val="1"/>
        <c:lblAlgn val="ctr"/>
        <c:lblOffset val="100"/>
        <c:noMultiLvlLbl val="0"/>
      </c:catAx>
      <c:valAx>
        <c:axId val="894644431"/>
        <c:scaling>
          <c:orientation val="minMax"/>
          <c:max val="1.4"/>
          <c:min val="-1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Relative</a:t>
                </a:r>
                <a:r>
                  <a:rPr lang="en-US" sz="1600" baseline="0"/>
                  <a:t> changes (%)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3579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Employment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2"/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dPt>
            <c:idx val="0"/>
            <c:bubble3D val="0"/>
            <c:spPr>
              <a:solidFill>
                <a:schemeClr val="tx2"/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989-411F-88FE-BB288056D3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989-411F-88FE-BB288056D388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989-411F-88FE-BB288056D388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989-411F-88FE-BB288056D388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989-411F-88FE-BB288056D388}"/>
              </c:ext>
            </c:extLst>
          </c:dPt>
          <c:dLbls>
            <c:dLbl>
              <c:idx val="0"/>
              <c:layout>
                <c:manualLayout>
                  <c:x val="4.0045766590389088E-2"/>
                  <c:y val="1.039292604736326E-1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989-411F-88FE-BB288056D388}"/>
                </c:ext>
              </c:extLst>
            </c:dLbl>
            <c:dLbl>
              <c:idx val="1"/>
              <c:layout>
                <c:manualLayout>
                  <c:x val="-8.2951945080091599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906941266209001"/>
                      <c:h val="0.114880952380952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B989-411F-88FE-BB288056D388}"/>
                </c:ext>
              </c:extLst>
            </c:dLbl>
            <c:dLbl>
              <c:idx val="2"/>
              <c:layout>
                <c:manualLayout>
                  <c:x val="-0.14588100686498862"/>
                  <c:y val="5.385487528344671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647215865751334"/>
                      <c:h val="0.1318877551020408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B989-411F-88FE-BB288056D388}"/>
                </c:ext>
              </c:extLst>
            </c:dLbl>
            <c:dLbl>
              <c:idx val="3"/>
              <c:layout>
                <c:manualLayout>
                  <c:x val="0.196414950419527"/>
                  <c:y val="8.503401360544230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989-411F-88FE-BB288056D388}"/>
                </c:ext>
              </c:extLst>
            </c:dLbl>
            <c:dLbl>
              <c:idx val="4"/>
              <c:layout>
                <c:manualLayout>
                  <c:x val="0.16781083142639214"/>
                  <c:y val="1.133786848072562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372418121647838"/>
                      <c:h val="0.143225623582766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989-411F-88FE-BB288056D3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spc="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geo_emp!$B$11:$B$13</c:f>
              <c:strCache>
                <c:ptCount val="3"/>
                <c:pt idx="0">
                  <c:v>Synergies</c:v>
                </c:pt>
                <c:pt idx="1">
                  <c:v>Losses</c:v>
                </c:pt>
                <c:pt idx="2">
                  <c:v>Trade-offs</c:v>
                </c:pt>
              </c:strCache>
            </c:strRef>
          </c:cat>
          <c:val>
            <c:numRef>
              <c:f>geo_emp!$E$11:$E$13</c:f>
              <c:numCache>
                <c:formatCode>0%</c:formatCode>
                <c:ptCount val="3"/>
                <c:pt idx="0">
                  <c:v>3.0129720522237561E-2</c:v>
                </c:pt>
                <c:pt idx="1">
                  <c:v>0.93703048511431464</c:v>
                </c:pt>
                <c:pt idx="2">
                  <c:v>3.0238648601842506E-2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9-411F-88FE-BB288056D38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geo_emp_all!$D$1</c:f>
              <c:strCache>
                <c:ptCount val="1"/>
                <c:pt idx="0">
                  <c:v>LAC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5"/>
            <c:spPr>
              <a:ln w="38100"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D74-47F0-93CA-99FA4A5EC8F3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38100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D74-47F0-93CA-99FA4A5EC8F3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38100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BD74-47F0-93CA-99FA4A5EC8F3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38100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BD74-47F0-93CA-99FA4A5EC8F3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38100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BD74-47F0-93CA-99FA4A5EC8F3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38100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BD74-47F0-93CA-99FA4A5EC8F3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38100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BD74-47F0-93CA-99FA4A5EC8F3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38100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BD74-47F0-93CA-99FA4A5EC8F3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38100">
                  <a:solidFill>
                    <a:schemeClr val="accent3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BD74-47F0-93CA-99FA4A5EC8F3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38100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BD74-47F0-93CA-99FA4A5EC8F3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38100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BD74-47F0-93CA-99FA4A5EC8F3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38100">
                  <a:solidFill>
                    <a:schemeClr val="accent6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BD74-47F0-93CA-99FA4A5EC8F3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38100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BD74-47F0-93CA-99FA4A5EC8F3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38100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BD74-47F0-93CA-99FA4A5EC8F3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38100">
                  <a:solidFill>
                    <a:schemeClr val="accent3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BD74-47F0-93CA-99FA4A5EC8F3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38100">
                  <a:solidFill>
                    <a:schemeClr val="accent4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BD74-47F0-93CA-99FA4A5EC8F3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38100">
                  <a:solidFill>
                    <a:schemeClr val="accent5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BD74-47F0-93CA-99FA4A5EC8F3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38100">
                  <a:solidFill>
                    <a:schemeClr val="accent6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BD74-47F0-93CA-99FA4A5EC8F3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38100">
                  <a:solidFill>
                    <a:schemeClr val="accent1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BD74-47F0-93CA-99FA4A5EC8F3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38100">
                  <a:solidFill>
                    <a:schemeClr val="accent2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BD74-47F0-93CA-99FA4A5EC8F3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38100">
                  <a:solidFill>
                    <a:schemeClr val="accent3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BD74-47F0-93CA-99FA4A5EC8F3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38100">
                  <a:solidFill>
                    <a:schemeClr val="accent4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BD74-47F0-93CA-99FA4A5EC8F3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38100">
                  <a:solidFill>
                    <a:schemeClr val="accent5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BD74-47F0-93CA-99FA4A5EC8F3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38100">
                  <a:solidFill>
                    <a:schemeClr val="accent6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BD74-47F0-93CA-99FA4A5EC8F3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38100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BD74-47F0-93CA-99FA4A5EC8F3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3810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BD74-47F0-93CA-99FA4A5EC8F3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38100">
                  <a:solidFill>
                    <a:schemeClr val="accent3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BD74-47F0-93CA-99FA4A5EC8F3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38100">
                  <a:solidFill>
                    <a:schemeClr val="accent4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BD74-47F0-93CA-99FA4A5EC8F3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38100">
                  <a:solidFill>
                    <a:schemeClr val="accent5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BD74-47F0-93CA-99FA4A5EC8F3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38100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BD74-47F0-93CA-99FA4A5EC8F3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38100">
                  <a:solidFill>
                    <a:schemeClr val="accent1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BD74-47F0-93CA-99FA4A5EC8F3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38100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BD74-47F0-93CA-99FA4A5EC8F3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38100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BD74-47F0-93CA-99FA4A5EC8F3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38100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BD74-47F0-93CA-99FA4A5EC8F3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38100">
                  <a:solidFill>
                    <a:schemeClr val="accent5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BD74-47F0-93CA-99FA4A5EC8F3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38100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BD74-47F0-93CA-99FA4A5EC8F3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38100">
                  <a:solidFill>
                    <a:schemeClr val="accent1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BD74-47F0-93CA-99FA4A5EC8F3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38100">
                  <a:solidFill>
                    <a:schemeClr val="accent2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BD74-47F0-93CA-99FA4A5EC8F3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38100">
                  <a:solidFill>
                    <a:schemeClr val="accent3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BD74-47F0-93CA-99FA4A5EC8F3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38100">
                  <a:solidFill>
                    <a:schemeClr val="accent4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BD74-47F0-93CA-99FA4A5EC8F3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38100">
                  <a:solidFill>
                    <a:schemeClr val="accent5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BD74-47F0-93CA-99FA4A5EC8F3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38100">
                  <a:solidFill>
                    <a:schemeClr val="accent6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BD74-47F0-93CA-99FA4A5EC8F3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38100">
                  <a:solidFill>
                    <a:schemeClr val="accent1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BD74-47F0-93CA-99FA4A5EC8F3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38100">
                  <a:solidFill>
                    <a:schemeClr val="accent2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BD74-47F0-93CA-99FA4A5EC8F3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38100">
                  <a:solidFill>
                    <a:schemeClr val="accent3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BD74-47F0-93CA-99FA4A5EC8F3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38100">
                  <a:solidFill>
                    <a:schemeClr val="accent4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B-BD74-47F0-93CA-99FA4A5EC8F3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38100">
                  <a:solidFill>
                    <a:schemeClr val="accent5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D-BD74-47F0-93CA-99FA4A5EC8F3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38100">
                  <a:solidFill>
                    <a:schemeClr val="accent6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F-BD74-47F0-93CA-99FA4A5EC8F3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38100">
                  <a:solidFill>
                    <a:schemeClr val="accent1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1-BD74-47F0-93CA-99FA4A5EC8F3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38100">
                  <a:solidFill>
                    <a:schemeClr val="accent2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3-BD74-47F0-93CA-99FA4A5EC8F3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38100">
                  <a:solidFill>
                    <a:schemeClr val="accent3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5-BD74-47F0-93CA-99FA4A5EC8F3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38100">
                  <a:solidFill>
                    <a:schemeClr val="accent4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7-BD74-47F0-93CA-99FA4A5EC8F3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38100">
                  <a:solidFill>
                    <a:schemeClr val="accent5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9-BD74-47F0-93CA-99FA4A5EC8F3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38100">
                  <a:solidFill>
                    <a:schemeClr val="accent6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B-BD74-47F0-93CA-99FA4A5EC8F3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D-BD74-47F0-93CA-99FA4A5EC8F3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tx2"/>
                </a:solidFill>
                <a:ln w="38100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F-BD74-47F0-93CA-99FA4A5EC8F3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38100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1-BD74-47F0-93CA-99FA4A5EC8F3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38100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3-BD74-47F0-93CA-99FA4A5EC8F3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38100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5-BD74-47F0-93CA-99FA4A5EC8F3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38100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7-BD74-47F0-93CA-99FA4A5EC8F3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38100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9-BD74-47F0-93CA-99FA4A5EC8F3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38100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B-BD74-47F0-93CA-99FA4A5EC8F3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38100">
                  <a:solidFill>
                    <a:schemeClr val="accent3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D-BD74-47F0-93CA-99FA4A5EC8F3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38100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F-BD74-47F0-93CA-99FA4A5EC8F3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38100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1-BD74-47F0-93CA-99FA4A5EC8F3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38100">
                  <a:solidFill>
                    <a:schemeClr val="accent6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3-BD74-47F0-93CA-99FA4A5EC8F3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38100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5-BD74-47F0-93CA-99FA4A5EC8F3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38100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7-BD74-47F0-93CA-99FA4A5EC8F3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38100">
                  <a:solidFill>
                    <a:schemeClr val="accent3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9-BD74-47F0-93CA-99FA4A5EC8F3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38100">
                  <a:solidFill>
                    <a:schemeClr val="accent4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B-BD74-47F0-93CA-99FA4A5EC8F3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38100">
                  <a:solidFill>
                    <a:schemeClr val="accent5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D-BD74-47F0-93CA-99FA4A5EC8F3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38100">
                  <a:solidFill>
                    <a:schemeClr val="accent6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F-BD74-47F0-93CA-99FA4A5EC8F3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38100">
                  <a:solidFill>
                    <a:schemeClr val="accent1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1-BD74-47F0-93CA-99FA4A5EC8F3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38100">
                  <a:solidFill>
                    <a:schemeClr val="accent2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3-BD74-47F0-93CA-99FA4A5EC8F3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38100">
                  <a:solidFill>
                    <a:schemeClr val="accent3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5-BD74-47F0-93CA-99FA4A5EC8F3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38100">
                  <a:solidFill>
                    <a:schemeClr val="accent4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7-BD74-47F0-93CA-99FA4A5EC8F3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38100">
                  <a:solidFill>
                    <a:schemeClr val="accent5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9-BD74-47F0-93CA-99FA4A5EC8F3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38100">
                  <a:solidFill>
                    <a:schemeClr val="accent6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B-BD74-47F0-93CA-99FA4A5EC8F3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38100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D-BD74-47F0-93CA-99FA4A5EC8F3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3810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F-BD74-47F0-93CA-99FA4A5EC8F3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38100">
                  <a:solidFill>
                    <a:schemeClr val="accent3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1-BD74-47F0-93CA-99FA4A5EC8F3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38100">
                  <a:solidFill>
                    <a:schemeClr val="accent4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3-BD74-47F0-93CA-99FA4A5EC8F3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38100">
                  <a:solidFill>
                    <a:schemeClr val="accent5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5-BD74-47F0-93CA-99FA4A5EC8F3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38100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7-BD74-47F0-93CA-99FA4A5EC8F3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38100">
                  <a:solidFill>
                    <a:schemeClr val="accent1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9-BD74-47F0-93CA-99FA4A5EC8F3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38100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B-BD74-47F0-93CA-99FA4A5EC8F3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38100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D-BD74-47F0-93CA-99FA4A5EC8F3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38100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F-BD74-47F0-93CA-99FA4A5EC8F3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38100">
                  <a:solidFill>
                    <a:schemeClr val="accent5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1-BD74-47F0-93CA-99FA4A5EC8F3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38100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BD74-47F0-93CA-99FA4A5EC8F3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38100">
                  <a:solidFill>
                    <a:schemeClr val="accent1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BD74-47F0-93CA-99FA4A5EC8F3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38100">
                  <a:solidFill>
                    <a:schemeClr val="accent2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BD74-47F0-93CA-99FA4A5EC8F3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38100">
                  <a:solidFill>
                    <a:schemeClr val="accent3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BD74-47F0-93CA-99FA4A5EC8F3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38100">
                  <a:solidFill>
                    <a:schemeClr val="accent4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BD74-47F0-93CA-99FA4A5EC8F3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38100">
                  <a:solidFill>
                    <a:schemeClr val="accent5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BD74-47F0-93CA-99FA4A5EC8F3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38100">
                  <a:solidFill>
                    <a:schemeClr val="accent6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BD74-47F0-93CA-99FA4A5EC8F3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38100">
                  <a:solidFill>
                    <a:schemeClr val="accent1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BD74-47F0-93CA-99FA4A5EC8F3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38100">
                  <a:solidFill>
                    <a:schemeClr val="accent2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BD74-47F0-93CA-99FA4A5EC8F3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38100">
                  <a:solidFill>
                    <a:schemeClr val="accent3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BD74-47F0-93CA-99FA4A5EC8F3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38100">
                  <a:solidFill>
                    <a:schemeClr val="accent4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BD74-47F0-93CA-99FA4A5EC8F3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38100">
                  <a:solidFill>
                    <a:schemeClr val="accent5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BD74-47F0-93CA-99FA4A5EC8F3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38100">
                  <a:solidFill>
                    <a:schemeClr val="accent6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BD74-47F0-93CA-99FA4A5EC8F3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38100">
                  <a:solidFill>
                    <a:schemeClr val="accent1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BD74-47F0-93CA-99FA4A5EC8F3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38100">
                  <a:solidFill>
                    <a:schemeClr val="accent2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BD74-47F0-93CA-99FA4A5EC8F3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38100">
                  <a:solidFill>
                    <a:schemeClr val="accent3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BD74-47F0-93CA-99FA4A5EC8F3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38100">
                  <a:solidFill>
                    <a:schemeClr val="accent4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BD74-47F0-93CA-99FA4A5EC8F3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38100">
                  <a:solidFill>
                    <a:schemeClr val="accent5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BD74-47F0-93CA-99FA4A5EC8F3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38100">
                  <a:solidFill>
                    <a:schemeClr val="accent6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BD74-47F0-93CA-99FA4A5EC8F3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BD74-47F0-93CA-99FA4A5EC8F3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38100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BD74-47F0-93CA-99FA4A5EC8F3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38100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BD74-47F0-93CA-99FA4A5EC8F3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38100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BD74-47F0-93CA-99FA4A5EC8F3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38100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BD74-47F0-93CA-99FA4A5EC8F3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38100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BD74-47F0-93CA-99FA4A5EC8F3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38100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BD74-47F0-93CA-99FA4A5EC8F3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38100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BD74-47F0-93CA-99FA4A5EC8F3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38100">
                  <a:solidFill>
                    <a:schemeClr val="accent3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BD74-47F0-93CA-99FA4A5EC8F3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38100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BD74-47F0-93CA-99FA4A5EC8F3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38100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BD74-47F0-93CA-99FA4A5EC8F3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38100">
                  <a:solidFill>
                    <a:schemeClr val="accent6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BD74-47F0-93CA-99FA4A5EC8F3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38100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BD74-47F0-93CA-99FA4A5EC8F3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38100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BD74-47F0-93CA-99FA4A5EC8F3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38100">
                  <a:solidFill>
                    <a:schemeClr val="accent3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BD74-47F0-93CA-99FA4A5EC8F3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38100">
                  <a:solidFill>
                    <a:schemeClr val="accent4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BD74-47F0-93CA-99FA4A5EC8F3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38100">
                  <a:solidFill>
                    <a:schemeClr val="accent5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BD74-47F0-93CA-99FA4A5EC8F3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38100">
                  <a:solidFill>
                    <a:schemeClr val="accent6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BD74-47F0-93CA-99FA4A5EC8F3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38100">
                  <a:solidFill>
                    <a:schemeClr val="accent1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BD74-47F0-93CA-99FA4A5EC8F3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38100">
                  <a:solidFill>
                    <a:schemeClr val="accent2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BD74-47F0-93CA-99FA4A5EC8F3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38100">
                  <a:solidFill>
                    <a:schemeClr val="accent3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BD74-47F0-93CA-99FA4A5EC8F3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38100">
                  <a:solidFill>
                    <a:schemeClr val="accent4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BD74-47F0-93CA-99FA4A5EC8F3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38100">
                  <a:solidFill>
                    <a:schemeClr val="accent5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BD74-47F0-93CA-99FA4A5EC8F3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38100">
                  <a:solidFill>
                    <a:schemeClr val="accent6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BD74-47F0-93CA-99FA4A5EC8F3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38100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BD74-47F0-93CA-99FA4A5EC8F3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3810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BD74-47F0-93CA-99FA4A5EC8F3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38100">
                  <a:solidFill>
                    <a:schemeClr val="accent3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BD74-47F0-93CA-99FA4A5EC8F3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38100">
                  <a:solidFill>
                    <a:schemeClr val="accent4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BD74-47F0-93CA-99FA4A5EC8F3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38100">
                  <a:solidFill>
                    <a:schemeClr val="accent5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BD74-47F0-93CA-99FA4A5EC8F3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38100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BD74-47F0-93CA-99FA4A5EC8F3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38100">
                  <a:solidFill>
                    <a:schemeClr val="accent1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BD74-47F0-93CA-99FA4A5EC8F3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38100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BD74-47F0-93CA-99FA4A5EC8F3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2"/>
                </a:solidFill>
                <a:ln w="38100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BD74-47F0-93CA-99FA4A5EC8F3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38100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BD74-47F0-93CA-99FA4A5EC8F3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38100">
                  <a:solidFill>
                    <a:schemeClr val="accent5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D-BD74-47F0-93CA-99FA4A5EC8F3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38100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F-BD74-47F0-93CA-99FA4A5EC8F3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38100">
                  <a:solidFill>
                    <a:schemeClr val="accent1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1-BD74-47F0-93CA-99FA4A5EC8F3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38100">
                  <a:solidFill>
                    <a:schemeClr val="accent2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3-BD74-47F0-93CA-99FA4A5EC8F3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38100">
                  <a:solidFill>
                    <a:schemeClr val="accent3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5-BD74-47F0-93CA-99FA4A5EC8F3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38100">
                  <a:solidFill>
                    <a:schemeClr val="accent4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7-BD74-47F0-93CA-99FA4A5EC8F3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38100">
                  <a:solidFill>
                    <a:schemeClr val="accent5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9-BD74-47F0-93CA-99FA4A5EC8F3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38100">
                  <a:solidFill>
                    <a:schemeClr val="accent6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B-BD74-47F0-93CA-99FA4A5EC8F3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38100">
                  <a:solidFill>
                    <a:schemeClr val="accent1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D-BD74-47F0-93CA-99FA4A5EC8F3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38100">
                  <a:solidFill>
                    <a:schemeClr val="accent2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F-BD74-47F0-93CA-99FA4A5EC8F3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38100">
                  <a:solidFill>
                    <a:schemeClr val="accent3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1-BD74-47F0-93CA-99FA4A5EC8F3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38100">
                  <a:solidFill>
                    <a:schemeClr val="accent4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3-BD74-47F0-93CA-99FA4A5EC8F3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38100">
                  <a:solidFill>
                    <a:schemeClr val="accent5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5-BD74-47F0-93CA-99FA4A5EC8F3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38100">
                  <a:solidFill>
                    <a:schemeClr val="accent6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7-BD74-47F0-93CA-99FA4A5EC8F3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38100">
                  <a:solidFill>
                    <a:schemeClr val="accent1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9-BD74-47F0-93CA-99FA4A5EC8F3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38100">
                  <a:solidFill>
                    <a:schemeClr val="accent2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B-BD74-47F0-93CA-99FA4A5EC8F3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38100">
                  <a:solidFill>
                    <a:schemeClr val="accent3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D-BD74-47F0-93CA-99FA4A5EC8F3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38100">
                  <a:solidFill>
                    <a:schemeClr val="accent4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F-BD74-47F0-93CA-99FA4A5EC8F3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38100">
                  <a:solidFill>
                    <a:schemeClr val="accent5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1-BD74-47F0-93CA-99FA4A5EC8F3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38100">
                  <a:solidFill>
                    <a:schemeClr val="accent6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3-BD74-47F0-93CA-99FA4A5EC8F3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5-BD74-47F0-93CA-99FA4A5EC8F3}"/>
              </c:ext>
            </c:extLst>
          </c:dPt>
          <c:xVal>
            <c:numRef>
              <c:f>geo_emp_all!$C$2:$C$164</c:f>
              <c:numCache>
                <c:formatCode>General</c:formatCode>
                <c:ptCount val="163"/>
                <c:pt idx="0">
                  <c:v>-1.2636173552482541E-3</c:v>
                </c:pt>
                <c:pt idx="1">
                  <c:v>1.200964652848369E-4</c:v>
                </c:pt>
                <c:pt idx="2">
                  <c:v>-3.1584165064731307E-4</c:v>
                </c:pt>
                <c:pt idx="3">
                  <c:v>1.3224417492838439E-4</c:v>
                </c:pt>
                <c:pt idx="4">
                  <c:v>-6.130469068275424E-7</c:v>
                </c:pt>
                <c:pt idx="5">
                  <c:v>-1.036771361614865E-5</c:v>
                </c:pt>
                <c:pt idx="6">
                  <c:v>-1.5407100742117519E-6</c:v>
                </c:pt>
                <c:pt idx="7">
                  <c:v>-3.7026782713065647E-5</c:v>
                </c:pt>
                <c:pt idx="8">
                  <c:v>-9.4119060423878328E-5</c:v>
                </c:pt>
                <c:pt idx="9">
                  <c:v>-3.3999170055147113E-5</c:v>
                </c:pt>
                <c:pt idx="10">
                  <c:v>-6.5458901184847458E-4</c:v>
                </c:pt>
                <c:pt idx="11">
                  <c:v>-5.0614209765802012E-5</c:v>
                </c:pt>
                <c:pt idx="12">
                  <c:v>-7.2174097761758843E-5</c:v>
                </c:pt>
                <c:pt idx="13">
                  <c:v>-7.3221825827996192E-8</c:v>
                </c:pt>
                <c:pt idx="14">
                  <c:v>-5.1813028226882262E-3</c:v>
                </c:pt>
                <c:pt idx="15">
                  <c:v>-0.30528136809745199</c:v>
                </c:pt>
                <c:pt idx="16">
                  <c:v>-5.0135563152639377E-4</c:v>
                </c:pt>
                <c:pt idx="17">
                  <c:v>-1.7722911691656209E-4</c:v>
                </c:pt>
                <c:pt idx="18">
                  <c:v>-3.4457142929681307E-5</c:v>
                </c:pt>
                <c:pt idx="19">
                  <c:v>-1.1366144265834261E-4</c:v>
                </c:pt>
                <c:pt idx="20">
                  <c:v>-1.8238102749822289E-6</c:v>
                </c:pt>
                <c:pt idx="21">
                  <c:v>-7.7938489930033593E-6</c:v>
                </c:pt>
                <c:pt idx="22">
                  <c:v>6.9941937360961442E-3</c:v>
                </c:pt>
                <c:pt idx="23">
                  <c:v>-3.5942099826468998E-4</c:v>
                </c:pt>
                <c:pt idx="24">
                  <c:v>-1.295337974036921E-4</c:v>
                </c:pt>
                <c:pt idx="25">
                  <c:v>-1.741442117675864E-4</c:v>
                </c:pt>
                <c:pt idx="26">
                  <c:v>-1.3395489278579E-3</c:v>
                </c:pt>
                <c:pt idx="27">
                  <c:v>0</c:v>
                </c:pt>
                <c:pt idx="28">
                  <c:v>-1.384026022117866E-5</c:v>
                </c:pt>
                <c:pt idx="29">
                  <c:v>-6.5286172851881069E-6</c:v>
                </c:pt>
                <c:pt idx="30">
                  <c:v>-8.1769287645352208E-6</c:v>
                </c:pt>
                <c:pt idx="31">
                  <c:v>-5.9736436348134733E-3</c:v>
                </c:pt>
                <c:pt idx="32">
                  <c:v>-3.7174051686942487E-5</c:v>
                </c:pt>
                <c:pt idx="33">
                  <c:v>-2.7748667599917839E-3</c:v>
                </c:pt>
                <c:pt idx="34">
                  <c:v>-5.2438458380868317E-4</c:v>
                </c:pt>
                <c:pt idx="35">
                  <c:v>-3.812434398088886E-3</c:v>
                </c:pt>
                <c:pt idx="36">
                  <c:v>-2.617695201852423E-5</c:v>
                </c:pt>
                <c:pt idx="37">
                  <c:v>-3.0942640784859627E-4</c:v>
                </c:pt>
                <c:pt idx="38">
                  <c:v>-1.3278577072480921E-4</c:v>
                </c:pt>
                <c:pt idx="39">
                  <c:v>-3.0271831357837321E-5</c:v>
                </c:pt>
                <c:pt idx="40">
                  <c:v>-1.614997080810142E-5</c:v>
                </c:pt>
                <c:pt idx="41">
                  <c:v>-6.4289267056354121E-6</c:v>
                </c:pt>
                <c:pt idx="42">
                  <c:v>-8.4355761974863622E-6</c:v>
                </c:pt>
                <c:pt idx="43">
                  <c:v>-3.5499107676726517E-5</c:v>
                </c:pt>
                <c:pt idx="44">
                  <c:v>-5.8899776452186255E-4</c:v>
                </c:pt>
                <c:pt idx="45">
                  <c:v>-5.2056514366932737E-4</c:v>
                </c:pt>
                <c:pt idx="46">
                  <c:v>-2.7994170459598488E-4</c:v>
                </c:pt>
                <c:pt idx="47">
                  <c:v>-3.2200907685417298E-4</c:v>
                </c:pt>
                <c:pt idx="48">
                  <c:v>-2.285186877966845E-5</c:v>
                </c:pt>
                <c:pt idx="49">
                  <c:v>-3.717091886066415E-5</c:v>
                </c:pt>
                <c:pt idx="50">
                  <c:v>-1.091243911870163E-4</c:v>
                </c:pt>
                <c:pt idx="51">
                  <c:v>-2.8404114619026081E-4</c:v>
                </c:pt>
                <c:pt idx="52">
                  <c:v>9.4196503231307562E-4</c:v>
                </c:pt>
                <c:pt idx="53">
                  <c:v>-1.76120681062641E-4</c:v>
                </c:pt>
                <c:pt idx="54">
                  <c:v>-1.2095252904167381E-3</c:v>
                </c:pt>
                <c:pt idx="55">
                  <c:v>-9.6224845873213519E-3</c:v>
                </c:pt>
                <c:pt idx="56">
                  <c:v>-1.1160534331761151E-3</c:v>
                </c:pt>
                <c:pt idx="57">
                  <c:v>9.6056066421984303E-6</c:v>
                </c:pt>
                <c:pt idx="58">
                  <c:v>-4.083360872834509E-3</c:v>
                </c:pt>
                <c:pt idx="59">
                  <c:v>-1.169484626903765E-2</c:v>
                </c:pt>
                <c:pt idx="60">
                  <c:v>-3.1104796994318407E-5</c:v>
                </c:pt>
                <c:pt idx="61">
                  <c:v>-1.648282978818288E-3</c:v>
                </c:pt>
                <c:pt idx="62">
                  <c:v>1.9661798041436911E-4</c:v>
                </c:pt>
                <c:pt idx="63">
                  <c:v>-3.2813018035824423E-4</c:v>
                </c:pt>
                <c:pt idx="64">
                  <c:v>-3.1682485484746271E-3</c:v>
                </c:pt>
                <c:pt idx="65">
                  <c:v>-3.4717666341795109E-4</c:v>
                </c:pt>
                <c:pt idx="66">
                  <c:v>-7.1284446214203798E-4</c:v>
                </c:pt>
                <c:pt idx="67">
                  <c:v>-9.7494820977629654E-5</c:v>
                </c:pt>
                <c:pt idx="68">
                  <c:v>-7.6245715872587903E-4</c:v>
                </c:pt>
                <c:pt idx="69">
                  <c:v>-3.0687179200874901E-4</c:v>
                </c:pt>
                <c:pt idx="70">
                  <c:v>-5.5435766922957671E-4</c:v>
                </c:pt>
                <c:pt idx="71">
                  <c:v>-3.827779142435823E-3</c:v>
                </c:pt>
                <c:pt idx="72">
                  <c:v>-5.7882405917290857E-4</c:v>
                </c:pt>
                <c:pt idx="73">
                  <c:v>2.6496116726621439E-5</c:v>
                </c:pt>
                <c:pt idx="74">
                  <c:v>-2.9168830413059637E-4</c:v>
                </c:pt>
                <c:pt idx="75">
                  <c:v>-3.903848097669691E-3</c:v>
                </c:pt>
                <c:pt idx="76">
                  <c:v>0</c:v>
                </c:pt>
                <c:pt idx="77">
                  <c:v>0</c:v>
                </c:pt>
                <c:pt idx="78">
                  <c:v>-1.732241671752562E-5</c:v>
                </c:pt>
                <c:pt idx="79">
                  <c:v>-1.0413783229980001E-6</c:v>
                </c:pt>
                <c:pt idx="80">
                  <c:v>-2.4161892916173111E-5</c:v>
                </c:pt>
                <c:pt idx="81">
                  <c:v>6.9038980839596567E-5</c:v>
                </c:pt>
                <c:pt idx="82">
                  <c:v>1.1086006685019271E-4</c:v>
                </c:pt>
                <c:pt idx="83">
                  <c:v>-6.8078423758328415E-7</c:v>
                </c:pt>
                <c:pt idx="84">
                  <c:v>1.511242907973758E-5</c:v>
                </c:pt>
                <c:pt idx="85">
                  <c:v>-9.0860214004321351E-7</c:v>
                </c:pt>
                <c:pt idx="86">
                  <c:v>-1.2452370700045371E-6</c:v>
                </c:pt>
                <c:pt idx="87">
                  <c:v>5.4320333331661652E-5</c:v>
                </c:pt>
                <c:pt idx="88">
                  <c:v>-6.0934524713464071E-6</c:v>
                </c:pt>
                <c:pt idx="89">
                  <c:v>-1.5748007470581739E-5</c:v>
                </c:pt>
                <c:pt idx="90">
                  <c:v>-3.0078381489909649E-2</c:v>
                </c:pt>
                <c:pt idx="91">
                  <c:v>-5.5432015140436507E-3</c:v>
                </c:pt>
                <c:pt idx="92">
                  <c:v>1.9021302982707289E-5</c:v>
                </c:pt>
                <c:pt idx="93">
                  <c:v>-1.0481566989627199E-3</c:v>
                </c:pt>
                <c:pt idx="94">
                  <c:v>-4.6634606607357418E-5</c:v>
                </c:pt>
                <c:pt idx="95">
                  <c:v>-2.9656770528020031E-4</c:v>
                </c:pt>
                <c:pt idx="96">
                  <c:v>-2.05991468032434E-4</c:v>
                </c:pt>
                <c:pt idx="97">
                  <c:v>-3.5193051335004342E-5</c:v>
                </c:pt>
                <c:pt idx="98">
                  <c:v>-7.7216028332077096E-4</c:v>
                </c:pt>
                <c:pt idx="99">
                  <c:v>-3.2026927116119148E-3</c:v>
                </c:pt>
                <c:pt idx="100">
                  <c:v>-9.9003844194330178E-5</c:v>
                </c:pt>
                <c:pt idx="101">
                  <c:v>-5.6251907523213798E-6</c:v>
                </c:pt>
                <c:pt idx="102">
                  <c:v>-5.858125421549969E-4</c:v>
                </c:pt>
                <c:pt idx="103">
                  <c:v>-1.1834284450957491E-5</c:v>
                </c:pt>
                <c:pt idx="104">
                  <c:v>-1.667337660293958E-4</c:v>
                </c:pt>
                <c:pt idx="105">
                  <c:v>-3.4432981247432353E-5</c:v>
                </c:pt>
                <c:pt idx="106">
                  <c:v>-2.9615505265342661E-5</c:v>
                </c:pt>
                <c:pt idx="107">
                  <c:v>-2.7026176616330449E-5</c:v>
                </c:pt>
                <c:pt idx="108">
                  <c:v>-1.6478226205932919E-5</c:v>
                </c:pt>
                <c:pt idx="109">
                  <c:v>-4.5511026262602419E-6</c:v>
                </c:pt>
                <c:pt idx="110">
                  <c:v>-3.4441249481388047E-5</c:v>
                </c:pt>
                <c:pt idx="111">
                  <c:v>-2.1978259817221199E-7</c:v>
                </c:pt>
                <c:pt idx="112">
                  <c:v>-5.1615029937065481E-6</c:v>
                </c:pt>
                <c:pt idx="113">
                  <c:v>4.9678223497414167E-5</c:v>
                </c:pt>
                <c:pt idx="114">
                  <c:v>-7.5688657081633405E-5</c:v>
                </c:pt>
                <c:pt idx="115">
                  <c:v>-1.9639136716519819E-5</c:v>
                </c:pt>
                <c:pt idx="116">
                  <c:v>-7.308163228392399E-5</c:v>
                </c:pt>
                <c:pt idx="117">
                  <c:v>-5.7916626090817744E-6</c:v>
                </c:pt>
                <c:pt idx="118">
                  <c:v>-1.5616215414603049E-6</c:v>
                </c:pt>
                <c:pt idx="119">
                  <c:v>-6.8366813318184456E-7</c:v>
                </c:pt>
                <c:pt idx="120">
                  <c:v>-3.9207929608876781E-9</c:v>
                </c:pt>
                <c:pt idx="121">
                  <c:v>-1.4338221391713749E-5</c:v>
                </c:pt>
                <c:pt idx="122">
                  <c:v>2.718128621455488E-6</c:v>
                </c:pt>
                <c:pt idx="123">
                  <c:v>-1.252043590655316E-5</c:v>
                </c:pt>
                <c:pt idx="124">
                  <c:v>-1.639385913450347E-3</c:v>
                </c:pt>
                <c:pt idx="125">
                  <c:v>-8.1895001709648128E-4</c:v>
                </c:pt>
                <c:pt idx="126">
                  <c:v>-8.6164441731834986E-5</c:v>
                </c:pt>
                <c:pt idx="127">
                  <c:v>-8.7767303784225259E-4</c:v>
                </c:pt>
                <c:pt idx="128">
                  <c:v>-1.3157477149220739E-3</c:v>
                </c:pt>
                <c:pt idx="129">
                  <c:v>-1.117894263593622E-4</c:v>
                </c:pt>
                <c:pt idx="130">
                  <c:v>-1.8578426846220649E-3</c:v>
                </c:pt>
                <c:pt idx="131">
                  <c:v>2.215762176144919E-3</c:v>
                </c:pt>
                <c:pt idx="132">
                  <c:v>-1.8400822180932521E-4</c:v>
                </c:pt>
                <c:pt idx="133">
                  <c:v>-5.4191214088418112E-5</c:v>
                </c:pt>
                <c:pt idx="134">
                  <c:v>-1.6070543987032899E-4</c:v>
                </c:pt>
                <c:pt idx="135">
                  <c:v>-5.3206773713135273E-5</c:v>
                </c:pt>
                <c:pt idx="136">
                  <c:v>5.6146270163407441E-9</c:v>
                </c:pt>
                <c:pt idx="137">
                  <c:v>-2.225615740201331E-4</c:v>
                </c:pt>
                <c:pt idx="138">
                  <c:v>-2.0828970782166219E-4</c:v>
                </c:pt>
                <c:pt idx="139">
                  <c:v>-5.5795518645059785E-10</c:v>
                </c:pt>
                <c:pt idx="140">
                  <c:v>1.5742133112705361E-2</c:v>
                </c:pt>
                <c:pt idx="141">
                  <c:v>-1.51271457283567E-3</c:v>
                </c:pt>
                <c:pt idx="142">
                  <c:v>-1.2265609959323531E-3</c:v>
                </c:pt>
                <c:pt idx="143">
                  <c:v>-7.658929682877409E-4</c:v>
                </c:pt>
                <c:pt idx="144">
                  <c:v>-4.7319577974530749E-5</c:v>
                </c:pt>
                <c:pt idx="145">
                  <c:v>1.1706049513683439E-3</c:v>
                </c:pt>
                <c:pt idx="146">
                  <c:v>-1.8413596601947371E-3</c:v>
                </c:pt>
                <c:pt idx="147">
                  <c:v>-2.7356330589141361E-3</c:v>
                </c:pt>
                <c:pt idx="148">
                  <c:v>-8.9573129563085322E-4</c:v>
                </c:pt>
                <c:pt idx="149">
                  <c:v>-1.9416737541867918E-2</c:v>
                </c:pt>
                <c:pt idx="150">
                  <c:v>-4.386308991508602E-3</c:v>
                </c:pt>
                <c:pt idx="151">
                  <c:v>-1.7096786701726571E-4</c:v>
                </c:pt>
                <c:pt idx="152">
                  <c:v>-4.0463674258924701E-6</c:v>
                </c:pt>
                <c:pt idx="153">
                  <c:v>-2.4047672791353511E-5</c:v>
                </c:pt>
                <c:pt idx="154">
                  <c:v>-4.7861060427630614E-3</c:v>
                </c:pt>
                <c:pt idx="155">
                  <c:v>-1.286855919844191E-4</c:v>
                </c:pt>
                <c:pt idx="156">
                  <c:v>-4.1472174652590532E-5</c:v>
                </c:pt>
                <c:pt idx="157">
                  <c:v>-1.038302687996301E-4</c:v>
                </c:pt>
                <c:pt idx="158">
                  <c:v>3.173770163436379E-4</c:v>
                </c:pt>
                <c:pt idx="159">
                  <c:v>-2.4864357121322402E-4</c:v>
                </c:pt>
                <c:pt idx="160">
                  <c:v>-3.5296107923902598E-4</c:v>
                </c:pt>
                <c:pt idx="161">
                  <c:v>-1.9571756909005741E-2</c:v>
                </c:pt>
                <c:pt idx="162">
                  <c:v>-3.0245523703070892E-7</c:v>
                </c:pt>
              </c:numCache>
            </c:numRef>
          </c:xVal>
          <c:yVal>
            <c:numRef>
              <c:f>geo_emp_all!$D$2:$D$164</c:f>
              <c:numCache>
                <c:formatCode>General</c:formatCode>
                <c:ptCount val="163"/>
                <c:pt idx="0">
                  <c:v>-9.6329339978087154E-4</c:v>
                </c:pt>
                <c:pt idx="1">
                  <c:v>-2.703959407321369E-3</c:v>
                </c:pt>
                <c:pt idx="2">
                  <c:v>-7.1198220322617265E-4</c:v>
                </c:pt>
                <c:pt idx="3">
                  <c:v>-1.171528424954331E-4</c:v>
                </c:pt>
                <c:pt idx="4">
                  <c:v>-2.6334117061758669E-5</c:v>
                </c:pt>
                <c:pt idx="5">
                  <c:v>-1.3891581122247529E-5</c:v>
                </c:pt>
                <c:pt idx="6">
                  <c:v>-8.2697567113743166E-7</c:v>
                </c:pt>
                <c:pt idx="7">
                  <c:v>-5.0988846500813156E-6</c:v>
                </c:pt>
                <c:pt idx="8">
                  <c:v>-9.8379440871236134E-4</c:v>
                </c:pt>
                <c:pt idx="9">
                  <c:v>-7.3280655978627714E-4</c:v>
                </c:pt>
                <c:pt idx="10">
                  <c:v>-1.560239487823079E-3</c:v>
                </c:pt>
                <c:pt idx="11">
                  <c:v>-1.585786688651013E-10</c:v>
                </c:pt>
                <c:pt idx="12">
                  <c:v>1.117240958638659E-6</c:v>
                </c:pt>
                <c:pt idx="13">
                  <c:v>1.246567269417662E-6</c:v>
                </c:pt>
                <c:pt idx="14">
                  <c:v>4.3556737635509752E-4</c:v>
                </c:pt>
                <c:pt idx="15">
                  <c:v>-0.37964965100427711</c:v>
                </c:pt>
                <c:pt idx="16">
                  <c:v>-2.5402603602920297E-4</c:v>
                </c:pt>
                <c:pt idx="17">
                  <c:v>-4.8720959340072082E-4</c:v>
                </c:pt>
                <c:pt idx="18">
                  <c:v>-9.8562687465106932E-4</c:v>
                </c:pt>
                <c:pt idx="19">
                  <c:v>-6.1271346078513355E-4</c:v>
                </c:pt>
                <c:pt idx="20">
                  <c:v>-3.0539904521208083E-5</c:v>
                </c:pt>
                <c:pt idx="21">
                  <c:v>-2.4826833075639911E-4</c:v>
                </c:pt>
                <c:pt idx="22">
                  <c:v>-1.7084594442864211E-3</c:v>
                </c:pt>
                <c:pt idx="23">
                  <c:v>-6.1620272973590283E-4</c:v>
                </c:pt>
                <c:pt idx="24">
                  <c:v>-9.8510169339748187E-5</c:v>
                </c:pt>
                <c:pt idx="25">
                  <c:v>-7.1284735530236033E-5</c:v>
                </c:pt>
                <c:pt idx="26">
                  <c:v>-7.7943660877263852E-5</c:v>
                </c:pt>
                <c:pt idx="27">
                  <c:v>0</c:v>
                </c:pt>
                <c:pt idx="28">
                  <c:v>-1.995104601882298E-4</c:v>
                </c:pt>
                <c:pt idx="29">
                  <c:v>-1.407230822103602E-5</c:v>
                </c:pt>
                <c:pt idx="30">
                  <c:v>-2.3423247742079039E-7</c:v>
                </c:pt>
                <c:pt idx="31">
                  <c:v>-6.5688197507852617E-4</c:v>
                </c:pt>
                <c:pt idx="32">
                  <c:v>-1.4224876986296741E-4</c:v>
                </c:pt>
                <c:pt idx="33">
                  <c:v>-2.8417478552354701E-3</c:v>
                </c:pt>
                <c:pt idx="34">
                  <c:v>-8.7894309949414437E-5</c:v>
                </c:pt>
                <c:pt idx="35">
                  <c:v>-3.66681515477109E-3</c:v>
                </c:pt>
                <c:pt idx="36">
                  <c:v>-4.2139934563881747E-6</c:v>
                </c:pt>
                <c:pt idx="37">
                  <c:v>-6.4073549454025738E-6</c:v>
                </c:pt>
                <c:pt idx="38">
                  <c:v>-4.239400722482372E-6</c:v>
                </c:pt>
                <c:pt idx="39">
                  <c:v>-3.3327868075096019E-6</c:v>
                </c:pt>
                <c:pt idx="40">
                  <c:v>-4.7723593162282606E-6</c:v>
                </c:pt>
                <c:pt idx="41">
                  <c:v>-2.8289115091072668E-6</c:v>
                </c:pt>
                <c:pt idx="42">
                  <c:v>-3.692708690231668E-6</c:v>
                </c:pt>
                <c:pt idx="43">
                  <c:v>7.3861864637320908E-6</c:v>
                </c:pt>
                <c:pt idx="44">
                  <c:v>-8.062359563409038E-5</c:v>
                </c:pt>
                <c:pt idx="45">
                  <c:v>-9.186671570715247E-6</c:v>
                </c:pt>
                <c:pt idx="46">
                  <c:v>-2.3900459052194611E-6</c:v>
                </c:pt>
                <c:pt idx="47">
                  <c:v>-1.132166258633368E-6</c:v>
                </c:pt>
                <c:pt idx="48">
                  <c:v>8.1581194729569916E-6</c:v>
                </c:pt>
                <c:pt idx="49">
                  <c:v>3.64915322857656E-6</c:v>
                </c:pt>
                <c:pt idx="50">
                  <c:v>3.9766177172891956E-6</c:v>
                </c:pt>
                <c:pt idx="51">
                  <c:v>-2.430631405741105E-4</c:v>
                </c:pt>
                <c:pt idx="52">
                  <c:v>-3.349800500875254E-4</c:v>
                </c:pt>
                <c:pt idx="53">
                  <c:v>-8.278725966012701E-5</c:v>
                </c:pt>
                <c:pt idx="54">
                  <c:v>-6.2781804516168151E-4</c:v>
                </c:pt>
                <c:pt idx="55">
                  <c:v>-9.4537281910264982E-3</c:v>
                </c:pt>
                <c:pt idx="56">
                  <c:v>-3.5871219877812899E-3</c:v>
                </c:pt>
                <c:pt idx="57">
                  <c:v>1.2340281487120219E-4</c:v>
                </c:pt>
                <c:pt idx="58">
                  <c:v>-3.0553881074148301E-3</c:v>
                </c:pt>
                <c:pt idx="59">
                  <c:v>-1.187867377834452E-2</c:v>
                </c:pt>
                <c:pt idx="60">
                  <c:v>-1.5280691263412979E-5</c:v>
                </c:pt>
                <c:pt idx="61">
                  <c:v>-1.5230440425010011E-3</c:v>
                </c:pt>
                <c:pt idx="62">
                  <c:v>-1.4506131123293621E-5</c:v>
                </c:pt>
                <c:pt idx="63">
                  <c:v>-1.558747068722039E-3</c:v>
                </c:pt>
                <c:pt idx="64">
                  <c:v>-3.5045964693068269E-3</c:v>
                </c:pt>
                <c:pt idx="65">
                  <c:v>-8.8726670863654598E-4</c:v>
                </c:pt>
                <c:pt idx="66">
                  <c:v>-9.8387146274556136E-4</c:v>
                </c:pt>
                <c:pt idx="67">
                  <c:v>-2.0905287898477631E-4</c:v>
                </c:pt>
                <c:pt idx="68">
                  <c:v>-3.0352849771777542E-3</c:v>
                </c:pt>
                <c:pt idx="69">
                  <c:v>-4.1737132548280232E-4</c:v>
                </c:pt>
                <c:pt idx="70">
                  <c:v>-1.2154726632894459E-3</c:v>
                </c:pt>
                <c:pt idx="71">
                  <c:v>-4.8316938188043747E-3</c:v>
                </c:pt>
                <c:pt idx="72">
                  <c:v>-3.8494501768831038E-4</c:v>
                </c:pt>
                <c:pt idx="73">
                  <c:v>-8.1685413745864976E-6</c:v>
                </c:pt>
                <c:pt idx="74">
                  <c:v>-1.167074315012087E-4</c:v>
                </c:pt>
                <c:pt idx="75">
                  <c:v>-7.7132979373278829E-3</c:v>
                </c:pt>
                <c:pt idx="76">
                  <c:v>0</c:v>
                </c:pt>
                <c:pt idx="77">
                  <c:v>0</c:v>
                </c:pt>
                <c:pt idx="78">
                  <c:v>-1.3508235962498619E-4</c:v>
                </c:pt>
                <c:pt idx="79">
                  <c:v>-9.8743748182536565E-6</c:v>
                </c:pt>
                <c:pt idx="80">
                  <c:v>9.1904071626101112E-8</c:v>
                </c:pt>
                <c:pt idx="81">
                  <c:v>-9.385192621619244E-5</c:v>
                </c:pt>
                <c:pt idx="82">
                  <c:v>-1.4786586845368509E-3</c:v>
                </c:pt>
                <c:pt idx="83">
                  <c:v>2.5623381417387019E-5</c:v>
                </c:pt>
                <c:pt idx="84">
                  <c:v>-1.7001965644878269E-4</c:v>
                </c:pt>
                <c:pt idx="85">
                  <c:v>-1.211440435574641E-4</c:v>
                </c:pt>
                <c:pt idx="86">
                  <c:v>5.2213592539916008E-5</c:v>
                </c:pt>
                <c:pt idx="87">
                  <c:v>-1.2058052002825771E-5</c:v>
                </c:pt>
                <c:pt idx="88">
                  <c:v>2.931294983083411E-6</c:v>
                </c:pt>
                <c:pt idx="89">
                  <c:v>-1.7231904051145079E-6</c:v>
                </c:pt>
                <c:pt idx="90">
                  <c:v>-1.7121955367261979E-2</c:v>
                </c:pt>
                <c:pt idx="91">
                  <c:v>-8.1102784801749747E-3</c:v>
                </c:pt>
                <c:pt idx="92">
                  <c:v>-9.4978383819726664E-5</c:v>
                </c:pt>
                <c:pt idx="93">
                  <c:v>-2.0403132973978501E-4</c:v>
                </c:pt>
                <c:pt idx="94">
                  <c:v>-4.6600904219247113E-5</c:v>
                </c:pt>
                <c:pt idx="95">
                  <c:v>-1.4196176549576851E-3</c:v>
                </c:pt>
                <c:pt idx="96">
                  <c:v>-4.3822050346881544E-3</c:v>
                </c:pt>
                <c:pt idx="97">
                  <c:v>-6.1410569514335996E-4</c:v>
                </c:pt>
                <c:pt idx="98">
                  <c:v>-2.6143597713159701E-4</c:v>
                </c:pt>
                <c:pt idx="99">
                  <c:v>-4.206160782319425E-3</c:v>
                </c:pt>
                <c:pt idx="100">
                  <c:v>-5.817344856897189E-4</c:v>
                </c:pt>
                <c:pt idx="101">
                  <c:v>-6.8328258340204096E-6</c:v>
                </c:pt>
                <c:pt idx="102">
                  <c:v>-1.030483846479199E-4</c:v>
                </c:pt>
                <c:pt idx="103">
                  <c:v>-5.0065715174195511E-6</c:v>
                </c:pt>
                <c:pt idx="104">
                  <c:v>-2.8046058050456478E-4</c:v>
                </c:pt>
                <c:pt idx="105">
                  <c:v>-5.2028471493337107E-5</c:v>
                </c:pt>
                <c:pt idx="106">
                  <c:v>-5.8157206555869867E-5</c:v>
                </c:pt>
                <c:pt idx="107">
                  <c:v>-4.8657007507648242E-5</c:v>
                </c:pt>
                <c:pt idx="108">
                  <c:v>-2.1105040306095959E-4</c:v>
                </c:pt>
                <c:pt idx="109">
                  <c:v>-7.6996515447753229E-6</c:v>
                </c:pt>
                <c:pt idx="110">
                  <c:v>-9.3911238491730405E-6</c:v>
                </c:pt>
                <c:pt idx="111">
                  <c:v>-2.5873177356070988E-6</c:v>
                </c:pt>
                <c:pt idx="112">
                  <c:v>-3.4168831596342742E-6</c:v>
                </c:pt>
                <c:pt idx="113">
                  <c:v>-1.137572966185154E-4</c:v>
                </c:pt>
                <c:pt idx="114">
                  <c:v>-4.2137997020570093E-4</c:v>
                </c:pt>
                <c:pt idx="115">
                  <c:v>-4.3076563762867463E-5</c:v>
                </c:pt>
                <c:pt idx="116">
                  <c:v>-2.447001665061392E-5</c:v>
                </c:pt>
                <c:pt idx="117">
                  <c:v>-4.7031000105279633E-5</c:v>
                </c:pt>
                <c:pt idx="118">
                  <c:v>4.3712307302595681E-8</c:v>
                </c:pt>
                <c:pt idx="119">
                  <c:v>-5.2606094087883462E-11</c:v>
                </c:pt>
                <c:pt idx="120">
                  <c:v>0</c:v>
                </c:pt>
                <c:pt idx="121">
                  <c:v>3.1519858739033923E-7</c:v>
                </c:pt>
                <c:pt idx="122">
                  <c:v>9.7751837171235111E-7</c:v>
                </c:pt>
                <c:pt idx="123">
                  <c:v>-1.5721017564705449E-5</c:v>
                </c:pt>
                <c:pt idx="124">
                  <c:v>-3.2553784916078708E-4</c:v>
                </c:pt>
                <c:pt idx="125">
                  <c:v>-2.263189467156773E-3</c:v>
                </c:pt>
                <c:pt idx="126">
                  <c:v>-8.0975708090077326E-5</c:v>
                </c:pt>
                <c:pt idx="127">
                  <c:v>-1.67931011018409E-3</c:v>
                </c:pt>
                <c:pt idx="128">
                  <c:v>-6.5871113489992584E-4</c:v>
                </c:pt>
                <c:pt idx="129">
                  <c:v>-2.6649881069841811E-4</c:v>
                </c:pt>
                <c:pt idx="130">
                  <c:v>0</c:v>
                </c:pt>
                <c:pt idx="131">
                  <c:v>1.0210190299404379E-3</c:v>
                </c:pt>
                <c:pt idx="132">
                  <c:v>0</c:v>
                </c:pt>
                <c:pt idx="133">
                  <c:v>-4.5294606711890219E-6</c:v>
                </c:pt>
                <c:pt idx="134">
                  <c:v>-1.2272680221011941E-4</c:v>
                </c:pt>
                <c:pt idx="135">
                  <c:v>-2.358450827977344E-5</c:v>
                </c:pt>
                <c:pt idx="136">
                  <c:v>8.3492408002028233E-5</c:v>
                </c:pt>
                <c:pt idx="137">
                  <c:v>-1.4003178867473219E-5</c:v>
                </c:pt>
                <c:pt idx="138">
                  <c:v>-6.431389015662387E-6</c:v>
                </c:pt>
                <c:pt idx="139">
                  <c:v>0</c:v>
                </c:pt>
                <c:pt idx="140">
                  <c:v>1.191840894777022E-2</c:v>
                </c:pt>
                <c:pt idx="141">
                  <c:v>-1.423302355270133E-3</c:v>
                </c:pt>
                <c:pt idx="142">
                  <c:v>-1.7243888121268891E-4</c:v>
                </c:pt>
                <c:pt idx="143">
                  <c:v>-7.9128278750603145E-4</c:v>
                </c:pt>
                <c:pt idx="144">
                  <c:v>0</c:v>
                </c:pt>
                <c:pt idx="145">
                  <c:v>9.8499346712946443E-4</c:v>
                </c:pt>
                <c:pt idx="146">
                  <c:v>-7.577319863949683E-4</c:v>
                </c:pt>
                <c:pt idx="147">
                  <c:v>-2.9333781848894032E-3</c:v>
                </c:pt>
                <c:pt idx="148">
                  <c:v>-1.5166218933646591E-4</c:v>
                </c:pt>
                <c:pt idx="149">
                  <c:v>-4.2774406461434378E-2</c:v>
                </c:pt>
                <c:pt idx="150">
                  <c:v>-6.4848718799398186E-3</c:v>
                </c:pt>
                <c:pt idx="151">
                  <c:v>5.6290772768306373E-4</c:v>
                </c:pt>
                <c:pt idx="152">
                  <c:v>0</c:v>
                </c:pt>
                <c:pt idx="153">
                  <c:v>-1.130484219809697E-5</c:v>
                </c:pt>
                <c:pt idx="154">
                  <c:v>6.0180259973838528E-5</c:v>
                </c:pt>
                <c:pt idx="155">
                  <c:v>-1.500758175883321E-3</c:v>
                </c:pt>
                <c:pt idx="156">
                  <c:v>-5.1714133751479849E-5</c:v>
                </c:pt>
                <c:pt idx="157">
                  <c:v>-1.7300757954318799E-4</c:v>
                </c:pt>
                <c:pt idx="158">
                  <c:v>5.2108009698082313E-5</c:v>
                </c:pt>
                <c:pt idx="159">
                  <c:v>-2.9110885551032051E-6</c:v>
                </c:pt>
                <c:pt idx="160">
                  <c:v>-1.696593502323355E-5</c:v>
                </c:pt>
                <c:pt idx="161">
                  <c:v>-1.7550456881036829E-2</c:v>
                </c:pt>
                <c:pt idx="162">
                  <c:v>-6.8634136445206789E-6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46-BD74-47F0-93CA-99FA4A5EC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625359"/>
        <c:axId val="1039639279"/>
      </c:scatterChart>
      <c:valAx>
        <c:axId val="1039625359"/>
        <c:scaling>
          <c:orientation val="minMax"/>
          <c:max val="0.60000000000000009"/>
          <c:min val="-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639279"/>
        <c:crosses val="autoZero"/>
        <c:crossBetween val="midCat"/>
        <c:majorUnit val="0.1"/>
      </c:valAx>
      <c:valAx>
        <c:axId val="1039639279"/>
        <c:scaling>
          <c:orientation val="minMax"/>
          <c:max val="0.60000000000000009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62535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C10-42DE-96D5-483E0070D7EE}"/>
              </c:ext>
            </c:extLst>
          </c:dPt>
          <c:cat>
            <c:strRef>
              <c:f>geo_emp_sum!$A$2:$A$3</c:f>
              <c:strCache>
                <c:ptCount val="2"/>
                <c:pt idx="0">
                  <c:v>EU</c:v>
                </c:pt>
                <c:pt idx="1">
                  <c:v>LAC</c:v>
                </c:pt>
              </c:strCache>
            </c:strRef>
          </c:cat>
          <c:val>
            <c:numRef>
              <c:f>geo_emp_sum!$B$2:$B$3</c:f>
              <c:numCache>
                <c:formatCode>General</c:formatCode>
                <c:ptCount val="2"/>
                <c:pt idx="0">
                  <c:v>-0.45636281183198668</c:v>
                </c:pt>
                <c:pt idx="1">
                  <c:v>-0.56149294215072276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10-42DE-96D5-483E0070D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4635791"/>
        <c:axId val="894644431"/>
      </c:barChart>
      <c:catAx>
        <c:axId val="894635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44431"/>
        <c:crosses val="autoZero"/>
        <c:auto val="1"/>
        <c:lblAlgn val="ctr"/>
        <c:lblOffset val="100"/>
        <c:noMultiLvlLbl val="0"/>
      </c:catAx>
      <c:valAx>
        <c:axId val="894644431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Relative</a:t>
                </a:r>
                <a:r>
                  <a:rPr lang="en-US" sz="1600" baseline="0"/>
                  <a:t> changes (%)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3579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Global</a:t>
            </a:r>
            <a:r>
              <a:rPr lang="en-US" baseline="0">
                <a:solidFill>
                  <a:sysClr val="windowText" lastClr="000000"/>
                </a:solidFill>
              </a:rPr>
              <a:t> Warming Potential (GWP100)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dPt>
            <c:idx val="0"/>
            <c:bubble3D val="0"/>
            <c:spPr>
              <a:solidFill>
                <a:schemeClr val="tx2"/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E6F-4AF3-9F4D-662F624C6CD9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E6F-4AF3-9F4D-662F624C6CD9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E6F-4AF3-9F4D-662F624C6CD9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E6F-4AF3-9F4D-662F624C6CD9}"/>
              </c:ext>
            </c:extLst>
          </c:dPt>
          <c:dPt>
            <c:idx val="4"/>
            <c:bubble3D val="0"/>
            <c:spPr>
              <a:solidFill>
                <a:srgbClr val="FFC000"/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AE6F-4AF3-9F4D-662F624C6CD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987023519870234"/>
                      <c:h val="0.1610731707317073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E6F-4AF3-9F4D-662F624C6CD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576026080681517"/>
                      <c:h val="0.144813008130081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AE6F-4AF3-9F4D-662F624C6CD9}"/>
                </c:ext>
              </c:extLst>
            </c:dLbl>
            <c:dLbl>
              <c:idx val="2"/>
              <c:layout>
                <c:manualLayout>
                  <c:x val="-5.5758313057583178E-2"/>
                  <c:y val="4.878061583765444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823600973236009"/>
                      <c:h val="0.144813008130081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E6F-4AF3-9F4D-662F624C6CD9}"/>
                </c:ext>
              </c:extLst>
            </c:dLbl>
            <c:dLbl>
              <c:idx val="3"/>
              <c:layout>
                <c:manualLayout>
                  <c:x val="0"/>
                  <c:y val="-1.300813008130081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E6F-4AF3-9F4D-662F624C6CD9}"/>
                </c:ext>
              </c:extLst>
            </c:dLbl>
            <c:dLbl>
              <c:idx val="4"/>
              <c:layout>
                <c:manualLayout>
                  <c:x val="0.16626115166261143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E6F-4AF3-9F4D-662F624C6C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spc="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geo_gwp!$B$11:$B$14</c:f>
              <c:strCache>
                <c:ptCount val="4"/>
                <c:pt idx="0">
                  <c:v>Synergies</c:v>
                </c:pt>
                <c:pt idx="1">
                  <c:v>Losses</c:v>
                </c:pt>
                <c:pt idx="2">
                  <c:v>Trade-offs</c:v>
                </c:pt>
                <c:pt idx="3">
                  <c:v>Ties</c:v>
                </c:pt>
              </c:strCache>
            </c:strRef>
          </c:cat>
          <c:val>
            <c:numRef>
              <c:f>geo_gwp!$E$11:$E$14</c:f>
              <c:numCache>
                <c:formatCode>0%</c:formatCode>
                <c:ptCount val="4"/>
                <c:pt idx="0">
                  <c:v>0.47958311972434137</c:v>
                </c:pt>
                <c:pt idx="1">
                  <c:v>0.44820894042963288</c:v>
                </c:pt>
                <c:pt idx="2">
                  <c:v>4.2205399908574547E-2</c:v>
                </c:pt>
                <c:pt idx="3">
                  <c:v>3.0002539937451229E-2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F-4AF3-9F4D-662F624C6CD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geo_gwp_all!$D$1</c:f>
              <c:strCache>
                <c:ptCount val="1"/>
                <c:pt idx="0">
                  <c:v>LAC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5"/>
            <c:spPr>
              <a:ln w="38100"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70-44BA-8034-C8FE64CA3FA8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38100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70-44BA-8034-C8FE64CA3FA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38100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E70-44BA-8034-C8FE64CA3FA8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38100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E70-44BA-8034-C8FE64CA3FA8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38100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E70-44BA-8034-C8FE64CA3FA8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38100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0E70-44BA-8034-C8FE64CA3FA8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38100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0E70-44BA-8034-C8FE64CA3FA8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38100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0E70-44BA-8034-C8FE64CA3FA8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38100">
                  <a:solidFill>
                    <a:schemeClr val="accent3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0E70-44BA-8034-C8FE64CA3FA8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38100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0E70-44BA-8034-C8FE64CA3FA8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38100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0E70-44BA-8034-C8FE64CA3FA8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38100">
                  <a:solidFill>
                    <a:schemeClr val="accent6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0E70-44BA-8034-C8FE64CA3FA8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38100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0E70-44BA-8034-C8FE64CA3FA8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38100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0E70-44BA-8034-C8FE64CA3FA8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38100">
                  <a:solidFill>
                    <a:schemeClr val="accent3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0E70-44BA-8034-C8FE64CA3FA8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38100">
                  <a:solidFill>
                    <a:schemeClr val="accent4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0E70-44BA-8034-C8FE64CA3FA8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38100">
                  <a:solidFill>
                    <a:schemeClr val="accent5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0E70-44BA-8034-C8FE64CA3FA8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38100">
                  <a:solidFill>
                    <a:schemeClr val="accent6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0E70-44BA-8034-C8FE64CA3FA8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38100">
                  <a:solidFill>
                    <a:schemeClr val="accent1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0E70-44BA-8034-C8FE64CA3FA8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38100">
                  <a:solidFill>
                    <a:schemeClr val="accent2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0E70-44BA-8034-C8FE64CA3FA8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38100">
                  <a:solidFill>
                    <a:schemeClr val="accent3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0E70-44BA-8034-C8FE64CA3FA8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38100">
                  <a:solidFill>
                    <a:schemeClr val="accent4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0E70-44BA-8034-C8FE64CA3FA8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38100">
                  <a:solidFill>
                    <a:schemeClr val="accent5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0E70-44BA-8034-C8FE64CA3FA8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38100">
                  <a:solidFill>
                    <a:schemeClr val="accent6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0E70-44BA-8034-C8FE64CA3FA8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38100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0E70-44BA-8034-C8FE64CA3FA8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3810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0E70-44BA-8034-C8FE64CA3FA8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38100">
                  <a:solidFill>
                    <a:schemeClr val="accent3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0E70-44BA-8034-C8FE64CA3FA8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38100">
                  <a:solidFill>
                    <a:schemeClr val="accent4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0E70-44BA-8034-C8FE64CA3FA8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38100">
                  <a:solidFill>
                    <a:schemeClr val="accent5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0E70-44BA-8034-C8FE64CA3FA8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38100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0E70-44BA-8034-C8FE64CA3FA8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38100">
                  <a:solidFill>
                    <a:schemeClr val="accent1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0E70-44BA-8034-C8FE64CA3FA8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38100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0E70-44BA-8034-C8FE64CA3FA8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38100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0E70-44BA-8034-C8FE64CA3FA8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38100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0E70-44BA-8034-C8FE64CA3FA8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38100">
                  <a:solidFill>
                    <a:schemeClr val="accent5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0E70-44BA-8034-C8FE64CA3FA8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38100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0E70-44BA-8034-C8FE64CA3FA8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38100">
                  <a:solidFill>
                    <a:schemeClr val="accent1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0E70-44BA-8034-C8FE64CA3FA8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38100">
                  <a:solidFill>
                    <a:schemeClr val="accent2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0E70-44BA-8034-C8FE64CA3FA8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38100">
                  <a:solidFill>
                    <a:schemeClr val="accent3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0E70-44BA-8034-C8FE64CA3FA8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38100">
                  <a:solidFill>
                    <a:schemeClr val="accent4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0E70-44BA-8034-C8FE64CA3FA8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38100">
                  <a:solidFill>
                    <a:schemeClr val="accent5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0E70-44BA-8034-C8FE64CA3FA8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38100">
                  <a:solidFill>
                    <a:schemeClr val="accent6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0E70-44BA-8034-C8FE64CA3FA8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38100">
                  <a:solidFill>
                    <a:schemeClr val="accent1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0E70-44BA-8034-C8FE64CA3FA8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38100">
                  <a:solidFill>
                    <a:schemeClr val="accent2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0E70-44BA-8034-C8FE64CA3FA8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38100">
                  <a:solidFill>
                    <a:schemeClr val="accent3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0E70-44BA-8034-C8FE64CA3FA8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38100">
                  <a:solidFill>
                    <a:schemeClr val="accent4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B-0E70-44BA-8034-C8FE64CA3FA8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38100">
                  <a:solidFill>
                    <a:schemeClr val="accent5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D-0E70-44BA-8034-C8FE64CA3FA8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38100">
                  <a:solidFill>
                    <a:schemeClr val="accent6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F-0E70-44BA-8034-C8FE64CA3FA8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38100">
                  <a:solidFill>
                    <a:schemeClr val="accent1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1-0E70-44BA-8034-C8FE64CA3FA8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38100">
                  <a:solidFill>
                    <a:schemeClr val="accent2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3-0E70-44BA-8034-C8FE64CA3FA8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38100">
                  <a:solidFill>
                    <a:schemeClr val="accent3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5-0E70-44BA-8034-C8FE64CA3FA8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38100">
                  <a:solidFill>
                    <a:schemeClr val="accent4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7-0E70-44BA-8034-C8FE64CA3FA8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38100">
                  <a:solidFill>
                    <a:schemeClr val="accent5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9-0E70-44BA-8034-C8FE64CA3FA8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38100">
                  <a:solidFill>
                    <a:schemeClr val="accent6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B-0E70-44BA-8034-C8FE64CA3FA8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D-0E70-44BA-8034-C8FE64CA3FA8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tx2"/>
                </a:solidFill>
                <a:ln w="38100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F236-44E9-8A9D-ECC846CDB513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38100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1-0E70-44BA-8034-C8FE64CA3FA8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38100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3-0E70-44BA-8034-C8FE64CA3FA8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38100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5-0E70-44BA-8034-C8FE64CA3FA8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38100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7-0E70-44BA-8034-C8FE64CA3FA8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38100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9-0E70-44BA-8034-C8FE64CA3FA8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38100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B-0E70-44BA-8034-C8FE64CA3FA8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38100">
                  <a:solidFill>
                    <a:schemeClr val="accent3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D-0E70-44BA-8034-C8FE64CA3FA8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38100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F-0E70-44BA-8034-C8FE64CA3FA8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38100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1-0E70-44BA-8034-C8FE64CA3FA8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38100">
                  <a:solidFill>
                    <a:schemeClr val="accent6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3-0E70-44BA-8034-C8FE64CA3FA8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38100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5-0E70-44BA-8034-C8FE64CA3FA8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38100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7-0E70-44BA-8034-C8FE64CA3FA8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38100">
                  <a:solidFill>
                    <a:schemeClr val="accent3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9-0E70-44BA-8034-C8FE64CA3FA8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38100">
                  <a:solidFill>
                    <a:schemeClr val="accent4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B-0E70-44BA-8034-C8FE64CA3FA8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38100">
                  <a:solidFill>
                    <a:schemeClr val="accent5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D-0E70-44BA-8034-C8FE64CA3FA8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38100">
                  <a:solidFill>
                    <a:schemeClr val="accent6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F-0E70-44BA-8034-C8FE64CA3FA8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38100">
                  <a:solidFill>
                    <a:schemeClr val="accent1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1-0E70-44BA-8034-C8FE64CA3FA8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38100">
                  <a:solidFill>
                    <a:schemeClr val="accent2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3-0E70-44BA-8034-C8FE64CA3FA8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38100">
                  <a:solidFill>
                    <a:schemeClr val="accent3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5-0E70-44BA-8034-C8FE64CA3FA8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38100">
                  <a:solidFill>
                    <a:schemeClr val="accent4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7-0E70-44BA-8034-C8FE64CA3FA8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38100">
                  <a:solidFill>
                    <a:schemeClr val="accent5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9-0E70-44BA-8034-C8FE64CA3FA8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38100">
                  <a:solidFill>
                    <a:schemeClr val="accent6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B-0E70-44BA-8034-C8FE64CA3FA8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38100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D-0E70-44BA-8034-C8FE64CA3FA8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3810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F-0E70-44BA-8034-C8FE64CA3FA8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38100">
                  <a:solidFill>
                    <a:schemeClr val="accent3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1-0E70-44BA-8034-C8FE64CA3FA8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38100">
                  <a:solidFill>
                    <a:schemeClr val="accent4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3-0E70-44BA-8034-C8FE64CA3FA8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38100">
                  <a:solidFill>
                    <a:schemeClr val="accent5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5-0E70-44BA-8034-C8FE64CA3FA8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38100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7-0E70-44BA-8034-C8FE64CA3FA8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38100">
                  <a:solidFill>
                    <a:schemeClr val="accent1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9-0E70-44BA-8034-C8FE64CA3FA8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38100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B-0E70-44BA-8034-C8FE64CA3FA8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38100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D-0E70-44BA-8034-C8FE64CA3FA8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38100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F-0E70-44BA-8034-C8FE64CA3FA8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38100">
                  <a:solidFill>
                    <a:schemeClr val="accent5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1-0E70-44BA-8034-C8FE64CA3FA8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38100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0E70-44BA-8034-C8FE64CA3FA8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38100">
                  <a:solidFill>
                    <a:schemeClr val="accent1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0E70-44BA-8034-C8FE64CA3FA8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38100">
                  <a:solidFill>
                    <a:schemeClr val="accent2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0E70-44BA-8034-C8FE64CA3FA8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38100">
                  <a:solidFill>
                    <a:schemeClr val="accent3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0E70-44BA-8034-C8FE64CA3FA8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38100">
                  <a:solidFill>
                    <a:schemeClr val="accent4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0E70-44BA-8034-C8FE64CA3FA8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38100">
                  <a:solidFill>
                    <a:schemeClr val="accent5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0E70-44BA-8034-C8FE64CA3FA8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38100">
                  <a:solidFill>
                    <a:schemeClr val="accent6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0E70-44BA-8034-C8FE64CA3FA8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38100">
                  <a:solidFill>
                    <a:schemeClr val="accent1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0E70-44BA-8034-C8FE64CA3FA8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38100">
                  <a:solidFill>
                    <a:schemeClr val="accent2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0E70-44BA-8034-C8FE64CA3FA8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38100">
                  <a:solidFill>
                    <a:schemeClr val="accent3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0E70-44BA-8034-C8FE64CA3FA8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38100">
                  <a:solidFill>
                    <a:schemeClr val="accent4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0E70-44BA-8034-C8FE64CA3FA8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38100">
                  <a:solidFill>
                    <a:schemeClr val="accent5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0E70-44BA-8034-C8FE64CA3FA8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38100">
                  <a:solidFill>
                    <a:schemeClr val="accent6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0E70-44BA-8034-C8FE64CA3FA8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38100">
                  <a:solidFill>
                    <a:schemeClr val="accent1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0E70-44BA-8034-C8FE64CA3FA8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38100">
                  <a:solidFill>
                    <a:schemeClr val="accent2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0E70-44BA-8034-C8FE64CA3FA8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38100">
                  <a:solidFill>
                    <a:schemeClr val="accent3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0E70-44BA-8034-C8FE64CA3FA8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38100">
                  <a:solidFill>
                    <a:schemeClr val="accent4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0E70-44BA-8034-C8FE64CA3FA8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38100">
                  <a:solidFill>
                    <a:schemeClr val="accent5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0E70-44BA-8034-C8FE64CA3FA8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38100">
                  <a:solidFill>
                    <a:schemeClr val="accent6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0E70-44BA-8034-C8FE64CA3FA8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0E70-44BA-8034-C8FE64CA3FA8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38100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0E70-44BA-8034-C8FE64CA3FA8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38100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0E70-44BA-8034-C8FE64CA3FA8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38100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0E70-44BA-8034-C8FE64CA3FA8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38100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0E70-44BA-8034-C8FE64CA3FA8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38100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0E70-44BA-8034-C8FE64CA3FA8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38100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0E70-44BA-8034-C8FE64CA3FA8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38100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0E70-44BA-8034-C8FE64CA3FA8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38100">
                  <a:solidFill>
                    <a:schemeClr val="accent3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0E70-44BA-8034-C8FE64CA3FA8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38100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0E70-44BA-8034-C8FE64CA3FA8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38100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0E70-44BA-8034-C8FE64CA3FA8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38100">
                  <a:solidFill>
                    <a:schemeClr val="accent6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0E70-44BA-8034-C8FE64CA3FA8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38100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0E70-44BA-8034-C8FE64CA3FA8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38100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0E70-44BA-8034-C8FE64CA3FA8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38100">
                  <a:solidFill>
                    <a:schemeClr val="accent3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0E70-44BA-8034-C8FE64CA3FA8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38100">
                  <a:solidFill>
                    <a:schemeClr val="accent4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0E70-44BA-8034-C8FE64CA3FA8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38100">
                  <a:solidFill>
                    <a:schemeClr val="accent5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0E70-44BA-8034-C8FE64CA3FA8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38100">
                  <a:solidFill>
                    <a:schemeClr val="accent6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0E70-44BA-8034-C8FE64CA3FA8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38100">
                  <a:solidFill>
                    <a:schemeClr val="accent1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0E70-44BA-8034-C8FE64CA3FA8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38100">
                  <a:solidFill>
                    <a:schemeClr val="accent2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0E70-44BA-8034-C8FE64CA3FA8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38100">
                  <a:solidFill>
                    <a:schemeClr val="accent3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0E70-44BA-8034-C8FE64CA3FA8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38100">
                  <a:solidFill>
                    <a:schemeClr val="accent4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236-44E9-8A9D-ECC846CDB513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38100">
                  <a:solidFill>
                    <a:schemeClr val="accent5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0E70-44BA-8034-C8FE64CA3FA8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38100">
                  <a:solidFill>
                    <a:schemeClr val="accent6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0E70-44BA-8034-C8FE64CA3FA8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38100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0E70-44BA-8034-C8FE64CA3FA8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3810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0E70-44BA-8034-C8FE64CA3FA8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38100">
                  <a:solidFill>
                    <a:schemeClr val="accent3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0E70-44BA-8034-C8FE64CA3FA8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38100">
                  <a:solidFill>
                    <a:schemeClr val="accent4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0E70-44BA-8034-C8FE64CA3FA8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38100">
                  <a:solidFill>
                    <a:schemeClr val="accent5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0E70-44BA-8034-C8FE64CA3FA8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38100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0E70-44BA-8034-C8FE64CA3FA8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38100">
                  <a:solidFill>
                    <a:schemeClr val="accent1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0E70-44BA-8034-C8FE64CA3FA8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38100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0E70-44BA-8034-C8FE64CA3FA8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2"/>
                </a:solidFill>
                <a:ln w="38100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236-44E9-8A9D-ECC846CDB513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38100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0E70-44BA-8034-C8FE64CA3FA8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38100">
                  <a:solidFill>
                    <a:schemeClr val="accent5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D-0E70-44BA-8034-C8FE64CA3FA8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38100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F-0E70-44BA-8034-C8FE64CA3FA8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38100">
                  <a:solidFill>
                    <a:schemeClr val="accent1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1-0E70-44BA-8034-C8FE64CA3FA8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38100">
                  <a:solidFill>
                    <a:schemeClr val="accent2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3-0E70-44BA-8034-C8FE64CA3FA8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38100">
                  <a:solidFill>
                    <a:schemeClr val="accent3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5-0E70-44BA-8034-C8FE64CA3FA8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38100">
                  <a:solidFill>
                    <a:schemeClr val="accent4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7-0E70-44BA-8034-C8FE64CA3FA8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38100">
                  <a:solidFill>
                    <a:schemeClr val="accent5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9-0E70-44BA-8034-C8FE64CA3FA8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38100">
                  <a:solidFill>
                    <a:schemeClr val="accent6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B-0E70-44BA-8034-C8FE64CA3FA8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38100">
                  <a:solidFill>
                    <a:schemeClr val="accent1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D-0E70-44BA-8034-C8FE64CA3FA8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38100">
                  <a:solidFill>
                    <a:schemeClr val="accent2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F-0E70-44BA-8034-C8FE64CA3FA8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38100">
                  <a:solidFill>
                    <a:schemeClr val="accent3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1-0E70-44BA-8034-C8FE64CA3FA8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38100">
                  <a:solidFill>
                    <a:schemeClr val="accent4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3-0E70-44BA-8034-C8FE64CA3FA8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38100">
                  <a:solidFill>
                    <a:schemeClr val="accent5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5-0E70-44BA-8034-C8FE64CA3FA8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38100">
                  <a:solidFill>
                    <a:schemeClr val="accent6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7-0E70-44BA-8034-C8FE64CA3FA8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38100">
                  <a:solidFill>
                    <a:schemeClr val="accent1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9-0E70-44BA-8034-C8FE64CA3FA8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38100">
                  <a:solidFill>
                    <a:schemeClr val="accent2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B-0E70-44BA-8034-C8FE64CA3FA8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38100">
                  <a:solidFill>
                    <a:schemeClr val="accent3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D-0E70-44BA-8034-C8FE64CA3FA8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38100">
                  <a:solidFill>
                    <a:schemeClr val="accent4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F-0E70-44BA-8034-C8FE64CA3FA8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38100">
                  <a:solidFill>
                    <a:schemeClr val="accent5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1-0E70-44BA-8034-C8FE64CA3FA8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38100">
                  <a:solidFill>
                    <a:schemeClr val="accent6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3-0E70-44BA-8034-C8FE64CA3FA8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5-0E70-44BA-8034-C8FE64CA3FA8}"/>
              </c:ext>
            </c:extLst>
          </c:dPt>
          <c:xVal>
            <c:numRef>
              <c:f>geo_gwp_all!$C$2:$C$164</c:f>
              <c:numCache>
                <c:formatCode>General</c:formatCode>
                <c:ptCount val="163"/>
                <c:pt idx="0">
                  <c:v>4.7565064024904208E-4</c:v>
                </c:pt>
                <c:pt idx="1">
                  <c:v>5.3090149318751794E-6</c:v>
                </c:pt>
                <c:pt idx="2">
                  <c:v>7.7577418902567532E-3</c:v>
                </c:pt>
                <c:pt idx="3">
                  <c:v>-5.4015149623493574E-4</c:v>
                </c:pt>
                <c:pt idx="4">
                  <c:v>3.8881471755101071E-5</c:v>
                </c:pt>
                <c:pt idx="5">
                  <c:v>2.2433822091392189E-6</c:v>
                </c:pt>
                <c:pt idx="6">
                  <c:v>2.2209442916610919E-7</c:v>
                </c:pt>
                <c:pt idx="7">
                  <c:v>-2.4662489513122791E-5</c:v>
                </c:pt>
                <c:pt idx="8">
                  <c:v>2.8711691167391759E-3</c:v>
                </c:pt>
                <c:pt idx="9">
                  <c:v>1.281466797493656E-3</c:v>
                </c:pt>
                <c:pt idx="10">
                  <c:v>1.727698512252357E-3</c:v>
                </c:pt>
                <c:pt idx="11">
                  <c:v>1.4894241465068049E-4</c:v>
                </c:pt>
                <c:pt idx="12">
                  <c:v>4.4766728822329219E-4</c:v>
                </c:pt>
                <c:pt idx="13">
                  <c:v>6.9813850656970352E-8</c:v>
                </c:pt>
                <c:pt idx="14">
                  <c:v>3.8287569399382537E-4</c:v>
                </c:pt>
                <c:pt idx="15">
                  <c:v>5.9600762942131263E-2</c:v>
                </c:pt>
                <c:pt idx="16">
                  <c:v>8.3260925704456922E-4</c:v>
                </c:pt>
                <c:pt idx="17">
                  <c:v>6.9674750705802236E-4</c:v>
                </c:pt>
                <c:pt idx="18">
                  <c:v>3.8744681288651619E-4</c:v>
                </c:pt>
                <c:pt idx="19">
                  <c:v>2.8650126182701551E-4</c:v>
                </c:pt>
                <c:pt idx="20">
                  <c:v>5.0427440131278777E-5</c:v>
                </c:pt>
                <c:pt idx="21">
                  <c:v>3.0956706302157053E-5</c:v>
                </c:pt>
                <c:pt idx="22">
                  <c:v>-1.778065131534324E-4</c:v>
                </c:pt>
                <c:pt idx="23">
                  <c:v>1.6104739513841311E-4</c:v>
                </c:pt>
                <c:pt idx="24">
                  <c:v>5.5063549074280951E-4</c:v>
                </c:pt>
                <c:pt idx="25">
                  <c:v>1.9423539759780709E-4</c:v>
                </c:pt>
                <c:pt idx="26">
                  <c:v>6.0903970822646343E-5</c:v>
                </c:pt>
                <c:pt idx="27">
                  <c:v>0</c:v>
                </c:pt>
                <c:pt idx="28">
                  <c:v>8.122442594236238E-4</c:v>
                </c:pt>
                <c:pt idx="29">
                  <c:v>8.2819874204661484E-4</c:v>
                </c:pt>
                <c:pt idx="30">
                  <c:v>1.7035366015175618E-5</c:v>
                </c:pt>
                <c:pt idx="31">
                  <c:v>2.1492256788482652E-3</c:v>
                </c:pt>
                <c:pt idx="32">
                  <c:v>4.9467942860542007E-5</c:v>
                </c:pt>
                <c:pt idx="33">
                  <c:v>3.0563685894301942E-3</c:v>
                </c:pt>
                <c:pt idx="34">
                  <c:v>2.4292956840056949E-5</c:v>
                </c:pt>
                <c:pt idx="35">
                  <c:v>3.944000314573216E-4</c:v>
                </c:pt>
                <c:pt idx="36">
                  <c:v>2.450363980019887E-5</c:v>
                </c:pt>
                <c:pt idx="37">
                  <c:v>6.8227345328031254E-4</c:v>
                </c:pt>
                <c:pt idx="38">
                  <c:v>7.2035788602435005E-5</c:v>
                </c:pt>
                <c:pt idx="39">
                  <c:v>2.165037052896081E-5</c:v>
                </c:pt>
                <c:pt idx="40">
                  <c:v>2.5210289856796822E-4</c:v>
                </c:pt>
                <c:pt idx="41">
                  <c:v>1.5869874127021359E-4</c:v>
                </c:pt>
                <c:pt idx="42">
                  <c:v>7.3765137204002419E-6</c:v>
                </c:pt>
                <c:pt idx="43">
                  <c:v>1.870895703048033E-3</c:v>
                </c:pt>
                <c:pt idx="44">
                  <c:v>2.6139961866191401E-4</c:v>
                </c:pt>
                <c:pt idx="45">
                  <c:v>2.1546320591847159E-2</c:v>
                </c:pt>
                <c:pt idx="46">
                  <c:v>2.458664868230075E-5</c:v>
                </c:pt>
                <c:pt idx="47">
                  <c:v>3.3080098619572549E-3</c:v>
                </c:pt>
                <c:pt idx="48">
                  <c:v>1.3974848606048421E-4</c:v>
                </c:pt>
                <c:pt idx="49">
                  <c:v>1.4112269296223789E-4</c:v>
                </c:pt>
                <c:pt idx="50">
                  <c:v>5.5740668419695623E-4</c:v>
                </c:pt>
                <c:pt idx="51">
                  <c:v>2.6671720290240741E-4</c:v>
                </c:pt>
                <c:pt idx="52">
                  <c:v>-1.1447851801201879E-2</c:v>
                </c:pt>
                <c:pt idx="53">
                  <c:v>1.712869914056207E-4</c:v>
                </c:pt>
                <c:pt idx="54">
                  <c:v>9.2874938406483521E-3</c:v>
                </c:pt>
                <c:pt idx="55">
                  <c:v>0.18115217500544931</c:v>
                </c:pt>
                <c:pt idx="56">
                  <c:v>5.2290975895535842E-3</c:v>
                </c:pt>
                <c:pt idx="57">
                  <c:v>-1.402819268625192E-3</c:v>
                </c:pt>
                <c:pt idx="58">
                  <c:v>1.607656368557035E-3</c:v>
                </c:pt>
                <c:pt idx="59">
                  <c:v>2.81438175618446E-3</c:v>
                </c:pt>
                <c:pt idx="60">
                  <c:v>9.0635021504679008E-5</c:v>
                </c:pt>
                <c:pt idx="61">
                  <c:v>1.2232686929500799E-3</c:v>
                </c:pt>
                <c:pt idx="62">
                  <c:v>-1.2343115235589779E-3</c:v>
                </c:pt>
                <c:pt idx="63">
                  <c:v>2.5272007464938462E-3</c:v>
                </c:pt>
                <c:pt idx="64">
                  <c:v>7.7567395518959707E-4</c:v>
                </c:pt>
                <c:pt idx="65">
                  <c:v>4.2112722399206592E-4</c:v>
                </c:pt>
                <c:pt idx="66">
                  <c:v>2.023336823581779E-4</c:v>
                </c:pt>
                <c:pt idx="67">
                  <c:v>4.0170725819182151E-5</c:v>
                </c:pt>
                <c:pt idx="68">
                  <c:v>7.9312071667168652E-3</c:v>
                </c:pt>
                <c:pt idx="69">
                  <c:v>3.410659398986699E-4</c:v>
                </c:pt>
                <c:pt idx="70">
                  <c:v>7.8097469674721042E-4</c:v>
                </c:pt>
                <c:pt idx="71">
                  <c:v>1.4733245208157859E-3</c:v>
                </c:pt>
                <c:pt idx="72">
                  <c:v>1.4338238243027151E-4</c:v>
                </c:pt>
                <c:pt idx="73">
                  <c:v>3.6811154500140848E-5</c:v>
                </c:pt>
                <c:pt idx="74">
                  <c:v>1.4836523730967971E-4</c:v>
                </c:pt>
                <c:pt idx="75">
                  <c:v>2.1733091819600711E-3</c:v>
                </c:pt>
                <c:pt idx="76">
                  <c:v>0</c:v>
                </c:pt>
                <c:pt idx="77">
                  <c:v>0</c:v>
                </c:pt>
                <c:pt idx="78">
                  <c:v>7.0276851035276557E-4</c:v>
                </c:pt>
                <c:pt idx="79">
                  <c:v>4.9829943593134828E-5</c:v>
                </c:pt>
                <c:pt idx="80">
                  <c:v>2.065477453257578E-4</c:v>
                </c:pt>
                <c:pt idx="81">
                  <c:v>-4.993302619836674E-3</c:v>
                </c:pt>
                <c:pt idx="82">
                  <c:v>-2.324259692376372E-4</c:v>
                </c:pt>
                <c:pt idx="83">
                  <c:v>2.9129304648761771E-4</c:v>
                </c:pt>
                <c:pt idx="84">
                  <c:v>1.1202029203335389E-4</c:v>
                </c:pt>
                <c:pt idx="85">
                  <c:v>2.2938709100130789E-5</c:v>
                </c:pt>
                <c:pt idx="86">
                  <c:v>3.9223050101826137E-5</c:v>
                </c:pt>
                <c:pt idx="87">
                  <c:v>5.6438318891356373E-5</c:v>
                </c:pt>
                <c:pt idx="88">
                  <c:v>1.1540816235734211E-4</c:v>
                </c:pt>
                <c:pt idx="89">
                  <c:v>9.5874254823191584E-5</c:v>
                </c:pt>
                <c:pt idx="90">
                  <c:v>3.333324013419129E-3</c:v>
                </c:pt>
                <c:pt idx="91">
                  <c:v>6.4034823217549758E-4</c:v>
                </c:pt>
                <c:pt idx="92">
                  <c:v>-7.0485138951350033E-5</c:v>
                </c:pt>
                <c:pt idx="93">
                  <c:v>6.7866342850527947E-5</c:v>
                </c:pt>
                <c:pt idx="94">
                  <c:v>1.5448458030746751E-4</c:v>
                </c:pt>
                <c:pt idx="95">
                  <c:v>9.3387866580447955E-4</c:v>
                </c:pt>
                <c:pt idx="96">
                  <c:v>1.220791718680414E-2</c:v>
                </c:pt>
                <c:pt idx="97">
                  <c:v>1.991710977330349E-4</c:v>
                </c:pt>
                <c:pt idx="98">
                  <c:v>4.373703811856546E-3</c:v>
                </c:pt>
                <c:pt idx="99">
                  <c:v>9.2379563841520366E-4</c:v>
                </c:pt>
                <c:pt idx="100">
                  <c:v>1.9332827265023631E-4</c:v>
                </c:pt>
                <c:pt idx="101">
                  <c:v>8.2314121367024407E-5</c:v>
                </c:pt>
                <c:pt idx="102">
                  <c:v>1.125115119552476E-5</c:v>
                </c:pt>
                <c:pt idx="103">
                  <c:v>2.1288062691611041E-5</c:v>
                </c:pt>
                <c:pt idx="104">
                  <c:v>1.9394041739585429E-4</c:v>
                </c:pt>
                <c:pt idx="105">
                  <c:v>6.0904087378629382E-5</c:v>
                </c:pt>
                <c:pt idx="106">
                  <c:v>2.7553303947285149E-5</c:v>
                </c:pt>
                <c:pt idx="107">
                  <c:v>3.6912118353068789E-5</c:v>
                </c:pt>
                <c:pt idx="108">
                  <c:v>9.1857323355823479E-6</c:v>
                </c:pt>
                <c:pt idx="109">
                  <c:v>1.405237927765322E-5</c:v>
                </c:pt>
                <c:pt idx="110">
                  <c:v>1.206004072906791E-5</c:v>
                </c:pt>
                <c:pt idx="111">
                  <c:v>4.99549289637277E-7</c:v>
                </c:pt>
                <c:pt idx="112">
                  <c:v>-4.5571791172326531E-4</c:v>
                </c:pt>
                <c:pt idx="113">
                  <c:v>1.6007274650003761E-2</c:v>
                </c:pt>
                <c:pt idx="114">
                  <c:v>4.5695627006113954E-3</c:v>
                </c:pt>
                <c:pt idx="115">
                  <c:v>-6.8793200001541821E-5</c:v>
                </c:pt>
                <c:pt idx="116">
                  <c:v>3.8536746213763954E-6</c:v>
                </c:pt>
                <c:pt idx="117">
                  <c:v>2.741487217295501E-3</c:v>
                </c:pt>
                <c:pt idx="118">
                  <c:v>3.1432153886792713E-5</c:v>
                </c:pt>
                <c:pt idx="119">
                  <c:v>2.4842203940937529E-5</c:v>
                </c:pt>
                <c:pt idx="120">
                  <c:v>2.2657122489469051E-5</c:v>
                </c:pt>
                <c:pt idx="121">
                  <c:v>1.8056823089446721E-4</c:v>
                </c:pt>
                <c:pt idx="122">
                  <c:v>2.3950381398218771E-4</c:v>
                </c:pt>
                <c:pt idx="123">
                  <c:v>3.085585965193699E-6</c:v>
                </c:pt>
                <c:pt idx="124">
                  <c:v>1.0762241244574471E-4</c:v>
                </c:pt>
                <c:pt idx="125">
                  <c:v>7.210836822746919E-4</c:v>
                </c:pt>
                <c:pt idx="126">
                  <c:v>4.1942068880045081E-4</c:v>
                </c:pt>
                <c:pt idx="127">
                  <c:v>2.356726027550269E-2</c:v>
                </c:pt>
                <c:pt idx="128">
                  <c:v>1.141199488787412E-2</c:v>
                </c:pt>
                <c:pt idx="129">
                  <c:v>1.3926968191747999E-3</c:v>
                </c:pt>
                <c:pt idx="130">
                  <c:v>4.3250629026834152E-2</c:v>
                </c:pt>
                <c:pt idx="131">
                  <c:v>-2.2295863157175959E-2</c:v>
                </c:pt>
                <c:pt idx="132">
                  <c:v>1.778243653251375E-3</c:v>
                </c:pt>
                <c:pt idx="133">
                  <c:v>4.1965776983196232E-4</c:v>
                </c:pt>
                <c:pt idx="134">
                  <c:v>1.2324234448763719E-3</c:v>
                </c:pt>
                <c:pt idx="135">
                  <c:v>5.4706788058602634E-4</c:v>
                </c:pt>
                <c:pt idx="136">
                  <c:v>-9.5062744995290524E-6</c:v>
                </c:pt>
                <c:pt idx="137">
                  <c:v>2.0290334013832589E-4</c:v>
                </c:pt>
                <c:pt idx="138">
                  <c:v>9.6386582730337679E-4</c:v>
                </c:pt>
                <c:pt idx="139">
                  <c:v>9.4181510651376699E-8</c:v>
                </c:pt>
                <c:pt idx="140">
                  <c:v>-0.23295195278891931</c:v>
                </c:pt>
                <c:pt idx="141">
                  <c:v>1.087934410089233E-3</c:v>
                </c:pt>
                <c:pt idx="142">
                  <c:v>9.3345186112218296E-4</c:v>
                </c:pt>
                <c:pt idx="143">
                  <c:v>1.153985544342822E-4</c:v>
                </c:pt>
                <c:pt idx="144">
                  <c:v>1.4972785482008099E-3</c:v>
                </c:pt>
                <c:pt idx="145">
                  <c:v>-2.3265899162639051E-2</c:v>
                </c:pt>
                <c:pt idx="146">
                  <c:v>1.2404144879339901E-3</c:v>
                </c:pt>
                <c:pt idx="147">
                  <c:v>1.325825648214028E-4</c:v>
                </c:pt>
                <c:pt idx="148">
                  <c:v>4.0521037566086578E-4</c:v>
                </c:pt>
                <c:pt idx="149">
                  <c:v>1.0982087072949631E-3</c:v>
                </c:pt>
                <c:pt idx="150">
                  <c:v>9.9685694197428846E-4</c:v>
                </c:pt>
                <c:pt idx="151">
                  <c:v>1.2096606467936401E-2</c:v>
                </c:pt>
                <c:pt idx="152">
                  <c:v>2.0627989400422781E-2</c:v>
                </c:pt>
                <c:pt idx="153">
                  <c:v>1.1863835561708949E-5</c:v>
                </c:pt>
                <c:pt idx="154">
                  <c:v>4.2031485269671664E-3</c:v>
                </c:pt>
                <c:pt idx="155">
                  <c:v>1.3463775992603939E-5</c:v>
                </c:pt>
                <c:pt idx="156">
                  <c:v>-2.164493118967619E-4</c:v>
                </c:pt>
                <c:pt idx="157">
                  <c:v>2.671219427393011E-3</c:v>
                </c:pt>
                <c:pt idx="158">
                  <c:v>1.457864903888899E-3</c:v>
                </c:pt>
                <c:pt idx="159">
                  <c:v>6.6606618647182614E-4</c:v>
                </c:pt>
                <c:pt idx="160">
                  <c:v>7.6163273309997042E-4</c:v>
                </c:pt>
                <c:pt idx="161">
                  <c:v>1.6476468460813829E-3</c:v>
                </c:pt>
                <c:pt idx="162">
                  <c:v>2.078600292944615E-4</c:v>
                </c:pt>
              </c:numCache>
            </c:numRef>
          </c:xVal>
          <c:yVal>
            <c:numRef>
              <c:f>geo_gwp_all!$D$2:$D$164</c:f>
              <c:numCache>
                <c:formatCode>General</c:formatCode>
                <c:ptCount val="163"/>
                <c:pt idx="0">
                  <c:v>1.733849106636149E-5</c:v>
                </c:pt>
                <c:pt idx="1">
                  <c:v>1.397639918772852E-5</c:v>
                </c:pt>
                <c:pt idx="2">
                  <c:v>7.6012515187862876E-4</c:v>
                </c:pt>
                <c:pt idx="3">
                  <c:v>-3.0451032188947009E-3</c:v>
                </c:pt>
                <c:pt idx="4">
                  <c:v>5.5828611740427196E-6</c:v>
                </c:pt>
                <c:pt idx="5">
                  <c:v>2.7863553971590539E-7</c:v>
                </c:pt>
                <c:pt idx="6">
                  <c:v>1.5236051983958289E-8</c:v>
                </c:pt>
                <c:pt idx="7">
                  <c:v>7.6850509585934957E-5</c:v>
                </c:pt>
                <c:pt idx="8">
                  <c:v>-6.9229733816503743E-3</c:v>
                </c:pt>
                <c:pt idx="9">
                  <c:v>9.3635950976248186E-3</c:v>
                </c:pt>
                <c:pt idx="10">
                  <c:v>6.8124257516677068E-3</c:v>
                </c:pt>
                <c:pt idx="11">
                  <c:v>1.31444497177438E-5</c:v>
                </c:pt>
                <c:pt idx="12">
                  <c:v>-2.922236993029655E-6</c:v>
                </c:pt>
                <c:pt idx="13">
                  <c:v>2.5712773761424031E-7</c:v>
                </c:pt>
                <c:pt idx="14">
                  <c:v>-6.7542319983424307E-6</c:v>
                </c:pt>
                <c:pt idx="15">
                  <c:v>3.5881354360774408E-2</c:v>
                </c:pt>
                <c:pt idx="16">
                  <c:v>4.2557555793272219E-4</c:v>
                </c:pt>
                <c:pt idx="17">
                  <c:v>3.7559979382776698E-4</c:v>
                </c:pt>
                <c:pt idx="18">
                  <c:v>2.5283288203710382E-4</c:v>
                </c:pt>
                <c:pt idx="19">
                  <c:v>2.0520739973122799E-4</c:v>
                </c:pt>
                <c:pt idx="20">
                  <c:v>1.8692016937554739E-4</c:v>
                </c:pt>
                <c:pt idx="21">
                  <c:v>5.9199686405065721E-5</c:v>
                </c:pt>
                <c:pt idx="22">
                  <c:v>3.6788397217515771E-4</c:v>
                </c:pt>
                <c:pt idx="23">
                  <c:v>8.659808805273779E-5</c:v>
                </c:pt>
                <c:pt idx="24">
                  <c:v>7.3156580947673447E-5</c:v>
                </c:pt>
                <c:pt idx="25">
                  <c:v>9.9729723251569183E-6</c:v>
                </c:pt>
                <c:pt idx="26">
                  <c:v>2.64625292504494E-6</c:v>
                </c:pt>
                <c:pt idx="27">
                  <c:v>0</c:v>
                </c:pt>
                <c:pt idx="28">
                  <c:v>2.166727652361888E-2</c:v>
                </c:pt>
                <c:pt idx="29">
                  <c:v>1.130597145233205E-2</c:v>
                </c:pt>
                <c:pt idx="30">
                  <c:v>1.236830798625827E-2</c:v>
                </c:pt>
                <c:pt idx="31">
                  <c:v>2.0749645477820039E-4</c:v>
                </c:pt>
                <c:pt idx="32">
                  <c:v>2.9830026523642882E-5</c:v>
                </c:pt>
                <c:pt idx="33">
                  <c:v>1.2122144548940381E-3</c:v>
                </c:pt>
                <c:pt idx="34">
                  <c:v>8.9857267151009661E-7</c:v>
                </c:pt>
                <c:pt idx="35">
                  <c:v>2.7351756572246441E-5</c:v>
                </c:pt>
                <c:pt idx="36">
                  <c:v>8.5282573773738007E-7</c:v>
                </c:pt>
                <c:pt idx="37">
                  <c:v>2.8216014435040432E-7</c:v>
                </c:pt>
                <c:pt idx="38">
                  <c:v>9.3778462378216228E-8</c:v>
                </c:pt>
                <c:pt idx="39">
                  <c:v>5.2442809229829523E-8</c:v>
                </c:pt>
                <c:pt idx="40">
                  <c:v>6.0928167185661349E-8</c:v>
                </c:pt>
                <c:pt idx="41">
                  <c:v>2.856338548413742E-8</c:v>
                </c:pt>
                <c:pt idx="42">
                  <c:v>7.5622142937732123E-8</c:v>
                </c:pt>
                <c:pt idx="43">
                  <c:v>6.6391892714266477E-5</c:v>
                </c:pt>
                <c:pt idx="44">
                  <c:v>1.318145517943566E-5</c:v>
                </c:pt>
                <c:pt idx="45">
                  <c:v>-1.7837173682482241E-4</c:v>
                </c:pt>
                <c:pt idx="46">
                  <c:v>8.4868226433314879E-6</c:v>
                </c:pt>
                <c:pt idx="47">
                  <c:v>9.1522031781912975E-4</c:v>
                </c:pt>
                <c:pt idx="48">
                  <c:v>-5.3573337266816007E-6</c:v>
                </c:pt>
                <c:pt idx="49">
                  <c:v>2.8989374420224979E-4</c:v>
                </c:pt>
                <c:pt idx="50">
                  <c:v>1.1601306652612409E-5</c:v>
                </c:pt>
                <c:pt idx="51">
                  <c:v>-4.7160301287883513E-5</c:v>
                </c:pt>
                <c:pt idx="52">
                  <c:v>-1.513182310765694E-2</c:v>
                </c:pt>
                <c:pt idx="53">
                  <c:v>2.3516401393134459E-5</c:v>
                </c:pt>
                <c:pt idx="54">
                  <c:v>6.0937871792739844E-3</c:v>
                </c:pt>
                <c:pt idx="55">
                  <c:v>0.1941382348810356</c:v>
                </c:pt>
                <c:pt idx="56">
                  <c:v>4.3889562103039022E-3</c:v>
                </c:pt>
                <c:pt idx="57">
                  <c:v>-7.7273440586214564E-3</c:v>
                </c:pt>
                <c:pt idx="58">
                  <c:v>1.990119631544582E-4</c:v>
                </c:pt>
                <c:pt idx="59">
                  <c:v>7.2006962865830363E-4</c:v>
                </c:pt>
                <c:pt idx="60">
                  <c:v>2.1442881424171639E-5</c:v>
                </c:pt>
                <c:pt idx="61">
                  <c:v>9.0519058576881014E-4</c:v>
                </c:pt>
                <c:pt idx="62">
                  <c:v>-3.387851637257092E-3</c:v>
                </c:pt>
                <c:pt idx="63">
                  <c:v>4.2675756138798558E-3</c:v>
                </c:pt>
                <c:pt idx="64">
                  <c:v>4.4749821067656588E-4</c:v>
                </c:pt>
                <c:pt idx="65">
                  <c:v>6.1063140361295078E-5</c:v>
                </c:pt>
                <c:pt idx="66">
                  <c:v>1.2725068734243739E-4</c:v>
                </c:pt>
                <c:pt idx="67">
                  <c:v>3.4017917248316638E-5</c:v>
                </c:pt>
                <c:pt idx="68">
                  <c:v>1.1062117595658651E-2</c:v>
                </c:pt>
                <c:pt idx="69">
                  <c:v>8.6597261078407101E-5</c:v>
                </c:pt>
                <c:pt idx="70">
                  <c:v>9.6986093395858778E-5</c:v>
                </c:pt>
                <c:pt idx="71">
                  <c:v>7.5616781487393696E-4</c:v>
                </c:pt>
                <c:pt idx="72">
                  <c:v>2.2154633131648169E-4</c:v>
                </c:pt>
                <c:pt idx="73">
                  <c:v>7.2138653529876372E-6</c:v>
                </c:pt>
                <c:pt idx="74">
                  <c:v>2.5999633825449339E-4</c:v>
                </c:pt>
                <c:pt idx="75">
                  <c:v>8.4718821308158426E-3</c:v>
                </c:pt>
                <c:pt idx="76">
                  <c:v>0</c:v>
                </c:pt>
                <c:pt idx="77">
                  <c:v>0</c:v>
                </c:pt>
                <c:pt idx="78">
                  <c:v>1.8787194539340421E-3</c:v>
                </c:pt>
                <c:pt idx="79">
                  <c:v>1.5944542094592669E-3</c:v>
                </c:pt>
                <c:pt idx="80">
                  <c:v>-2.753222523005738E-5</c:v>
                </c:pt>
                <c:pt idx="81">
                  <c:v>1.9425413630078229E-3</c:v>
                </c:pt>
                <c:pt idx="82">
                  <c:v>4.9914806444592672E-4</c:v>
                </c:pt>
                <c:pt idx="83">
                  <c:v>4.2127067164562659E-3</c:v>
                </c:pt>
                <c:pt idx="84">
                  <c:v>-3.3202105415712697E-5</c:v>
                </c:pt>
                <c:pt idx="85">
                  <c:v>-8.6665465589030421E-5</c:v>
                </c:pt>
                <c:pt idx="86">
                  <c:v>-2.3023028116515862E-3</c:v>
                </c:pt>
                <c:pt idx="87">
                  <c:v>1.7874605092672721E-3</c:v>
                </c:pt>
                <c:pt idx="88">
                  <c:v>-1.221394482864644E-4</c:v>
                </c:pt>
                <c:pt idx="89">
                  <c:v>5.8349364021060678E-4</c:v>
                </c:pt>
                <c:pt idx="90">
                  <c:v>3.3712040377745331E-4</c:v>
                </c:pt>
                <c:pt idx="91">
                  <c:v>5.9386491445659318E-4</c:v>
                </c:pt>
                <c:pt idx="92">
                  <c:v>8.6627279008607948E-5</c:v>
                </c:pt>
                <c:pt idx="93">
                  <c:v>6.3622702945979223E-6</c:v>
                </c:pt>
                <c:pt idx="94">
                  <c:v>2.3434528497954401E-4</c:v>
                </c:pt>
                <c:pt idx="95">
                  <c:v>4.7978283652332429E-4</c:v>
                </c:pt>
                <c:pt idx="96">
                  <c:v>1.107451536112106E-2</c:v>
                </c:pt>
                <c:pt idx="97">
                  <c:v>2.229132543587451E-4</c:v>
                </c:pt>
                <c:pt idx="98">
                  <c:v>4.3486800634376008E-4</c:v>
                </c:pt>
                <c:pt idx="99">
                  <c:v>9.7249105879081859E-5</c:v>
                </c:pt>
                <c:pt idx="100">
                  <c:v>2.260543743818894E-4</c:v>
                </c:pt>
                <c:pt idx="101">
                  <c:v>-6.4421683280759852E-5</c:v>
                </c:pt>
                <c:pt idx="102">
                  <c:v>1.229238352115987E-6</c:v>
                </c:pt>
                <c:pt idx="103">
                  <c:v>4.9168156140826028E-6</c:v>
                </c:pt>
                <c:pt idx="104">
                  <c:v>3.9905535466545512E-5</c:v>
                </c:pt>
                <c:pt idx="105">
                  <c:v>1.9306890539270749E-4</c:v>
                </c:pt>
                <c:pt idx="106">
                  <c:v>2.032291945550099E-5</c:v>
                </c:pt>
                <c:pt idx="107">
                  <c:v>8.8160187724883526E-5</c:v>
                </c:pt>
                <c:pt idx="108">
                  <c:v>3.3327244011493453E-5</c:v>
                </c:pt>
                <c:pt idx="109">
                  <c:v>9.0426797912579804E-5</c:v>
                </c:pt>
                <c:pt idx="110">
                  <c:v>9.5338493558620095E-5</c:v>
                </c:pt>
                <c:pt idx="111">
                  <c:v>4.3853220651597669E-5</c:v>
                </c:pt>
                <c:pt idx="112">
                  <c:v>4.8469861246075337E-3</c:v>
                </c:pt>
                <c:pt idx="113">
                  <c:v>2.8234529886148101E-2</c:v>
                </c:pt>
                <c:pt idx="114">
                  <c:v>7.5163631410549381E-2</c:v>
                </c:pt>
                <c:pt idx="115">
                  <c:v>1.127053316251934E-4</c:v>
                </c:pt>
                <c:pt idx="116">
                  <c:v>4.1412716648903638E-7</c:v>
                </c:pt>
                <c:pt idx="117">
                  <c:v>3.248081566361502E-2</c:v>
                </c:pt>
                <c:pt idx="118">
                  <c:v>1.50924819294093E-4</c:v>
                </c:pt>
                <c:pt idx="119">
                  <c:v>1.332615053396979E-8</c:v>
                </c:pt>
                <c:pt idx="120">
                  <c:v>9.2276589330351456E-8</c:v>
                </c:pt>
                <c:pt idx="121">
                  <c:v>-1.5989169328073231E-6</c:v>
                </c:pt>
                <c:pt idx="122">
                  <c:v>-5.1620114894528907E-3</c:v>
                </c:pt>
                <c:pt idx="123">
                  <c:v>6.3323283760237438E-5</c:v>
                </c:pt>
                <c:pt idx="124">
                  <c:v>8.7224615523864226E-6</c:v>
                </c:pt>
                <c:pt idx="125">
                  <c:v>2.8684419181507638E-4</c:v>
                </c:pt>
                <c:pt idx="126">
                  <c:v>8.3743599381950825E-5</c:v>
                </c:pt>
                <c:pt idx="127">
                  <c:v>1.419601783352121E-2</c:v>
                </c:pt>
                <c:pt idx="128">
                  <c:v>6.2853195980340512E-3</c:v>
                </c:pt>
                <c:pt idx="129">
                  <c:v>2.1100538132828748E-3</c:v>
                </c:pt>
                <c:pt idx="130">
                  <c:v>0</c:v>
                </c:pt>
                <c:pt idx="131">
                  <c:v>-2.821175044636675E-2</c:v>
                </c:pt>
                <c:pt idx="132">
                  <c:v>0</c:v>
                </c:pt>
                <c:pt idx="133">
                  <c:v>1.2122648106051671E-4</c:v>
                </c:pt>
                <c:pt idx="134">
                  <c:v>1.9920523494276131E-4</c:v>
                </c:pt>
                <c:pt idx="135">
                  <c:v>-5.0176714529307951E-4</c:v>
                </c:pt>
                <c:pt idx="136">
                  <c:v>-1.0039322380403649E-3</c:v>
                </c:pt>
                <c:pt idx="137">
                  <c:v>4.9632549336465377E-5</c:v>
                </c:pt>
                <c:pt idx="138">
                  <c:v>5.9613287642021279E-5</c:v>
                </c:pt>
                <c:pt idx="139">
                  <c:v>0</c:v>
                </c:pt>
                <c:pt idx="140">
                  <c:v>-0.55429908895630797</c:v>
                </c:pt>
                <c:pt idx="141">
                  <c:v>1.581994885410559E-4</c:v>
                </c:pt>
                <c:pt idx="142">
                  <c:v>2.0239845658914721E-5</c:v>
                </c:pt>
                <c:pt idx="143">
                  <c:v>1.2145752629592631E-5</c:v>
                </c:pt>
                <c:pt idx="144">
                  <c:v>0</c:v>
                </c:pt>
                <c:pt idx="145">
                  <c:v>-1.4000231617399179E-3</c:v>
                </c:pt>
                <c:pt idx="146">
                  <c:v>7.3584747492360007E-5</c:v>
                </c:pt>
                <c:pt idx="147">
                  <c:v>1.239902190613518E-5</c:v>
                </c:pt>
                <c:pt idx="148">
                  <c:v>2.4620873895152208E-4</c:v>
                </c:pt>
                <c:pt idx="149">
                  <c:v>5.1825334464601614E-4</c:v>
                </c:pt>
                <c:pt idx="150">
                  <c:v>6.0950385024032463E-5</c:v>
                </c:pt>
                <c:pt idx="151">
                  <c:v>-2.3906975135115529E-4</c:v>
                </c:pt>
                <c:pt idx="152">
                  <c:v>2.817139336880769E-5</c:v>
                </c:pt>
                <c:pt idx="153">
                  <c:v>2.9943046937254509E-6</c:v>
                </c:pt>
                <c:pt idx="154">
                  <c:v>7.6735859216467712E-5</c:v>
                </c:pt>
                <c:pt idx="155">
                  <c:v>1.16423866999239E-4</c:v>
                </c:pt>
                <c:pt idx="156">
                  <c:v>1.3955154503870031E-4</c:v>
                </c:pt>
                <c:pt idx="157">
                  <c:v>8.3068342066035293E-4</c:v>
                </c:pt>
                <c:pt idx="158">
                  <c:v>-2.6646692551778311E-5</c:v>
                </c:pt>
                <c:pt idx="159">
                  <c:v>8.8612781880533528E-4</c:v>
                </c:pt>
                <c:pt idx="160">
                  <c:v>-3.5527384481625108E-7</c:v>
                </c:pt>
                <c:pt idx="161">
                  <c:v>1.0602698608988021E-3</c:v>
                </c:pt>
                <c:pt idx="162">
                  <c:v>2.4688944032546421E-4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6-44E9-8A9D-ECC846CDB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625359"/>
        <c:axId val="1039639279"/>
      </c:scatterChart>
      <c:valAx>
        <c:axId val="1039625359"/>
        <c:scaling>
          <c:orientation val="minMax"/>
          <c:max val="0.60000000000000009"/>
          <c:min val="-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639279"/>
        <c:crosses val="autoZero"/>
        <c:crossBetween val="midCat"/>
        <c:majorUnit val="0.1"/>
      </c:valAx>
      <c:valAx>
        <c:axId val="1039639279"/>
        <c:scaling>
          <c:orientation val="minMax"/>
          <c:max val="0.60000000000000009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62535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3</xdr:row>
      <xdr:rowOff>156210</xdr:rowOff>
    </xdr:from>
    <xdr:to>
      <xdr:col>9</xdr:col>
      <xdr:colOff>274320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B98616-F77D-F1EE-C950-E69FBE2A9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16</xdr:col>
      <xdr:colOff>190500</xdr:colOff>
      <xdr:row>15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0F7152-A4BB-4C2A-A177-74E78B97A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464820</xdr:colOff>
      <xdr:row>0</xdr:row>
      <xdr:rowOff>0</xdr:rowOff>
    </xdr:from>
    <xdr:to>
      <xdr:col>18</xdr:col>
      <xdr:colOff>495300</xdr:colOff>
      <xdr:row>22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62D695-539E-043A-4819-2A104D56D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270934</xdr:colOff>
      <xdr:row>29</xdr:row>
      <xdr:rowOff>103293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AC6E50-42BA-4ACF-896D-87D23A17A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0</xdr:row>
      <xdr:rowOff>152400</xdr:rowOff>
    </xdr:from>
    <xdr:to>
      <xdr:col>15</xdr:col>
      <xdr:colOff>152400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DE068-76F1-7CD3-4B9F-522A107C6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259080</xdr:colOff>
      <xdr:row>0</xdr:row>
      <xdr:rowOff>91440</xdr:rowOff>
    </xdr:from>
    <xdr:to>
      <xdr:col>18</xdr:col>
      <xdr:colOff>213360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4A3F19-77F0-0453-028D-CAC5268FE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270934</xdr:colOff>
      <xdr:row>29</xdr:row>
      <xdr:rowOff>103293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0A773F-30B9-4BC4-8322-DF9641D15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190500</xdr:colOff>
      <xdr:row>15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B350C9-9AE9-45DD-8F58-DECC4CB5C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</xdr:row>
      <xdr:rowOff>34290</xdr:rowOff>
    </xdr:from>
    <xdr:to>
      <xdr:col>16</xdr:col>
      <xdr:colOff>586740</xdr:colOff>
      <xdr:row>22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CC241A-3615-DEFE-3C3B-BF0B0759E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135467</xdr:colOff>
      <xdr:row>0</xdr:row>
      <xdr:rowOff>110067</xdr:rowOff>
    </xdr:from>
    <xdr:to>
      <xdr:col>16</xdr:col>
      <xdr:colOff>406401</xdr:colOff>
      <xdr:row>28</xdr:row>
      <xdr:rowOff>118533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EE678C-939A-C3EE-381C-1E7E09BB1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87439-0BA7-47B5-88D7-6CA166E9C6AD}">
  <dimension ref="A1:M26"/>
  <sheetViews>
    <sheetView tabSelected="1" workbookViewId="0">
      <selection activeCell="A5" sqref="A5"/>
    </sheetView>
  </sheetViews>
  <sheetFormatPr defaultRowHeight="14.4" x14ac:dyDescent="0.3"/>
  <sheetData>
    <row r="1" spans="1:4" x14ac:dyDescent="0.3">
      <c r="A1" s="7" t="s">
        <v>387</v>
      </c>
    </row>
    <row r="2" spans="1:4" x14ac:dyDescent="0.3">
      <c r="A2" s="7"/>
    </row>
    <row r="3" spans="1:4" x14ac:dyDescent="0.3">
      <c r="A3" s="7" t="s">
        <v>0</v>
      </c>
    </row>
    <row r="4" spans="1:4" x14ac:dyDescent="0.3">
      <c r="A4" t="s">
        <v>388</v>
      </c>
    </row>
    <row r="5" spans="1:4" x14ac:dyDescent="0.3">
      <c r="A5" t="s">
        <v>1</v>
      </c>
    </row>
    <row r="6" spans="1:4" x14ac:dyDescent="0.3">
      <c r="A6" s="7"/>
    </row>
    <row r="7" spans="1:4" x14ac:dyDescent="0.3">
      <c r="A7" s="7" t="s">
        <v>2</v>
      </c>
      <c r="C7" s="9" t="s">
        <v>386</v>
      </c>
    </row>
    <row r="9" spans="1:4" x14ac:dyDescent="0.3">
      <c r="A9" s="7" t="s">
        <v>3</v>
      </c>
      <c r="B9" s="7"/>
      <c r="C9" s="7"/>
    </row>
    <row r="10" spans="1:4" x14ac:dyDescent="0.3">
      <c r="A10" s="7"/>
    </row>
    <row r="11" spans="1:4" x14ac:dyDescent="0.3">
      <c r="A11" s="7"/>
      <c r="B11" s="10" t="s">
        <v>4</v>
      </c>
      <c r="C11" s="7" t="s">
        <v>5</v>
      </c>
      <c r="D11" t="s">
        <v>6</v>
      </c>
    </row>
    <row r="12" spans="1:4" x14ac:dyDescent="0.3">
      <c r="A12" s="7"/>
      <c r="B12" s="10" t="s">
        <v>7</v>
      </c>
      <c r="C12" s="7" t="s">
        <v>5</v>
      </c>
      <c r="D12" t="s">
        <v>8</v>
      </c>
    </row>
    <row r="13" spans="1:4" x14ac:dyDescent="0.3">
      <c r="A13" s="7"/>
      <c r="B13" s="10" t="s">
        <v>9</v>
      </c>
      <c r="C13" s="7" t="s">
        <v>5</v>
      </c>
      <c r="D13" t="s">
        <v>10</v>
      </c>
    </row>
    <row r="14" spans="1:4" x14ac:dyDescent="0.3">
      <c r="A14" s="7"/>
      <c r="B14" s="10" t="s">
        <v>11</v>
      </c>
      <c r="C14" s="7" t="s">
        <v>5</v>
      </c>
      <c r="D14" t="s">
        <v>12</v>
      </c>
    </row>
    <row r="15" spans="1:4" x14ac:dyDescent="0.3">
      <c r="B15" s="10" t="s">
        <v>13</v>
      </c>
      <c r="C15" s="7" t="s">
        <v>5</v>
      </c>
      <c r="D15" t="s">
        <v>14</v>
      </c>
    </row>
    <row r="16" spans="1:4" x14ac:dyDescent="0.3">
      <c r="B16" s="10" t="s">
        <v>15</v>
      </c>
      <c r="C16" s="7" t="s">
        <v>5</v>
      </c>
      <c r="D16" t="s">
        <v>16</v>
      </c>
    </row>
    <row r="17" spans="1:13" x14ac:dyDescent="0.3">
      <c r="B17" s="10" t="s">
        <v>17</v>
      </c>
      <c r="C17" s="7" t="s">
        <v>5</v>
      </c>
      <c r="D17" t="s">
        <v>18</v>
      </c>
    </row>
    <row r="18" spans="1:13" x14ac:dyDescent="0.3">
      <c r="B18" s="10" t="s">
        <v>19</v>
      </c>
      <c r="C18" s="7" t="s">
        <v>5</v>
      </c>
      <c r="D18" t="s">
        <v>20</v>
      </c>
    </row>
    <row r="19" spans="1:13" x14ac:dyDescent="0.3">
      <c r="B19" s="10" t="s">
        <v>21</v>
      </c>
      <c r="C19" s="7" t="s">
        <v>5</v>
      </c>
      <c r="D19" t="s">
        <v>22</v>
      </c>
    </row>
    <row r="20" spans="1:13" x14ac:dyDescent="0.3">
      <c r="B20" s="10" t="s">
        <v>23</v>
      </c>
      <c r="C20" s="7" t="s">
        <v>5</v>
      </c>
      <c r="D20" t="s">
        <v>24</v>
      </c>
    </row>
    <row r="21" spans="1:13" x14ac:dyDescent="0.3">
      <c r="B21" s="10"/>
      <c r="C21" s="7"/>
    </row>
    <row r="22" spans="1:13" x14ac:dyDescent="0.3">
      <c r="A22" s="11" t="s">
        <v>25</v>
      </c>
    </row>
    <row r="24" spans="1:13" x14ac:dyDescent="0.3">
      <c r="B24" s="12" t="s">
        <v>26</v>
      </c>
      <c r="C24" s="13" t="s">
        <v>5</v>
      </c>
      <c r="D24" s="8" t="s">
        <v>27</v>
      </c>
      <c r="E24" s="8" t="s">
        <v>28</v>
      </c>
      <c r="H24" s="12" t="s">
        <v>26</v>
      </c>
      <c r="I24" s="13" t="s">
        <v>5</v>
      </c>
      <c r="J24" s="15" t="s">
        <v>29</v>
      </c>
      <c r="K24" s="16" t="s">
        <v>30</v>
      </c>
      <c r="L24" s="16"/>
      <c r="M24" s="16"/>
    </row>
    <row r="25" spans="1:13" x14ac:dyDescent="0.3">
      <c r="D25" s="8" t="s">
        <v>384</v>
      </c>
      <c r="E25" s="8" t="s">
        <v>385</v>
      </c>
      <c r="J25" s="15" t="s">
        <v>31</v>
      </c>
      <c r="K25" s="16" t="s">
        <v>32</v>
      </c>
      <c r="L25" s="16"/>
      <c r="M25" s="16"/>
    </row>
    <row r="26" spans="1:13" x14ac:dyDescent="0.3">
      <c r="J26" s="15" t="s">
        <v>33</v>
      </c>
      <c r="K26" s="16" t="s">
        <v>34</v>
      </c>
      <c r="L26" s="16"/>
      <c r="M26" s="16"/>
    </row>
  </sheetData>
  <mergeCells count="3">
    <mergeCell ref="K24:M24"/>
    <mergeCell ref="K25:M25"/>
    <mergeCell ref="K26:M2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64"/>
  <sheetViews>
    <sheetView zoomScale="90" zoomScaleNormal="90" workbookViewId="0">
      <selection activeCell="D2" sqref="D2"/>
    </sheetView>
  </sheetViews>
  <sheetFormatPr defaultRowHeight="14.4" x14ac:dyDescent="0.3"/>
  <sheetData>
    <row r="1" spans="1:4" x14ac:dyDescent="0.3">
      <c r="A1" s="1" t="s">
        <v>55</v>
      </c>
      <c r="B1" s="1"/>
      <c r="C1" s="1" t="s">
        <v>27</v>
      </c>
      <c r="D1" s="1" t="s">
        <v>384</v>
      </c>
    </row>
    <row r="2" spans="1:4" x14ac:dyDescent="0.3">
      <c r="A2" s="1" t="s">
        <v>56</v>
      </c>
      <c r="B2" s="5" t="s">
        <v>57</v>
      </c>
      <c r="C2">
        <v>4.7565064024904208E-4</v>
      </c>
      <c r="D2">
        <v>1.733849106636149E-5</v>
      </c>
    </row>
    <row r="3" spans="1:4" x14ac:dyDescent="0.3">
      <c r="A3" s="1" t="s">
        <v>58</v>
      </c>
      <c r="B3" s="5" t="s">
        <v>59</v>
      </c>
      <c r="C3">
        <v>5.3090149318751794E-6</v>
      </c>
      <c r="D3">
        <v>1.397639918772852E-5</v>
      </c>
    </row>
    <row r="4" spans="1:4" x14ac:dyDescent="0.3">
      <c r="A4" s="1" t="s">
        <v>60</v>
      </c>
      <c r="B4" s="5" t="s">
        <v>61</v>
      </c>
      <c r="C4">
        <v>7.7577418902567532E-3</v>
      </c>
      <c r="D4">
        <v>7.6012515187862876E-4</v>
      </c>
    </row>
    <row r="5" spans="1:4" x14ac:dyDescent="0.3">
      <c r="A5" s="1" t="s">
        <v>62</v>
      </c>
      <c r="B5" s="5" t="s">
        <v>63</v>
      </c>
      <c r="C5">
        <v>-5.4015149623493574E-4</v>
      </c>
      <c r="D5">
        <v>-3.0451032188947009E-3</v>
      </c>
    </row>
    <row r="6" spans="1:4" x14ac:dyDescent="0.3">
      <c r="A6" s="1" t="s">
        <v>64</v>
      </c>
      <c r="B6" s="5" t="s">
        <v>65</v>
      </c>
      <c r="C6">
        <v>3.8881471755101071E-5</v>
      </c>
      <c r="D6">
        <v>5.5828611740427196E-6</v>
      </c>
    </row>
    <row r="7" spans="1:4" x14ac:dyDescent="0.3">
      <c r="A7" s="1" t="s">
        <v>66</v>
      </c>
      <c r="B7" s="5" t="s">
        <v>67</v>
      </c>
      <c r="C7">
        <v>2.2433822091392189E-6</v>
      </c>
      <c r="D7">
        <v>2.7863553971590539E-7</v>
      </c>
    </row>
    <row r="8" spans="1:4" x14ac:dyDescent="0.3">
      <c r="A8" s="1" t="s">
        <v>68</v>
      </c>
      <c r="B8" s="5" t="s">
        <v>69</v>
      </c>
      <c r="C8">
        <v>2.2209442916610919E-7</v>
      </c>
      <c r="D8">
        <v>1.5236051983958289E-8</v>
      </c>
    </row>
    <row r="9" spans="1:4" x14ac:dyDescent="0.3">
      <c r="A9" s="1" t="s">
        <v>70</v>
      </c>
      <c r="B9" s="5" t="s">
        <v>71</v>
      </c>
      <c r="C9">
        <v>-2.4662489513122791E-5</v>
      </c>
      <c r="D9">
        <v>7.6850509585934957E-5</v>
      </c>
    </row>
    <row r="10" spans="1:4" x14ac:dyDescent="0.3">
      <c r="A10" s="1" t="s">
        <v>72</v>
      </c>
      <c r="B10" s="5" t="s">
        <v>73</v>
      </c>
      <c r="C10">
        <v>2.8711691167391759E-3</v>
      </c>
      <c r="D10">
        <v>-6.9229733816503743E-3</v>
      </c>
    </row>
    <row r="11" spans="1:4" x14ac:dyDescent="0.3">
      <c r="A11" s="1" t="s">
        <v>74</v>
      </c>
      <c r="B11" s="5" t="s">
        <v>75</v>
      </c>
      <c r="C11">
        <v>1.281466797493656E-3</v>
      </c>
      <c r="D11">
        <v>9.3635950976248186E-3</v>
      </c>
    </row>
    <row r="12" spans="1:4" x14ac:dyDescent="0.3">
      <c r="A12" s="1" t="s">
        <v>76</v>
      </c>
      <c r="B12" s="5" t="s">
        <v>77</v>
      </c>
      <c r="C12">
        <v>1.727698512252357E-3</v>
      </c>
      <c r="D12">
        <v>6.8124257516677068E-3</v>
      </c>
    </row>
    <row r="13" spans="1:4" x14ac:dyDescent="0.3">
      <c r="A13" s="1" t="s">
        <v>78</v>
      </c>
      <c r="B13" s="5" t="s">
        <v>79</v>
      </c>
      <c r="C13">
        <v>1.4894241465068049E-4</v>
      </c>
      <c r="D13">
        <v>1.31444497177438E-5</v>
      </c>
    </row>
    <row r="14" spans="1:4" x14ac:dyDescent="0.3">
      <c r="A14" s="1" t="s">
        <v>80</v>
      </c>
      <c r="B14" s="5" t="s">
        <v>81</v>
      </c>
      <c r="C14">
        <v>4.4766728822329219E-4</v>
      </c>
      <c r="D14">
        <v>-2.922236993029655E-6</v>
      </c>
    </row>
    <row r="15" spans="1:4" x14ac:dyDescent="0.3">
      <c r="A15" s="1" t="s">
        <v>82</v>
      </c>
      <c r="B15" s="5" t="s">
        <v>83</v>
      </c>
      <c r="C15">
        <v>6.9813850656970352E-8</v>
      </c>
      <c r="D15">
        <v>2.5712773761424031E-7</v>
      </c>
    </row>
    <row r="16" spans="1:4" x14ac:dyDescent="0.3">
      <c r="A16" s="1" t="s">
        <v>84</v>
      </c>
      <c r="B16" s="5" t="s">
        <v>85</v>
      </c>
      <c r="C16">
        <v>3.8287569399382537E-4</v>
      </c>
      <c r="D16">
        <v>-6.7542319983424307E-6</v>
      </c>
    </row>
    <row r="17" spans="1:4" x14ac:dyDescent="0.3">
      <c r="A17" s="1" t="s">
        <v>86</v>
      </c>
      <c r="B17" s="5" t="s">
        <v>87</v>
      </c>
      <c r="C17">
        <v>5.9600762942131263E-2</v>
      </c>
      <c r="D17">
        <v>3.5881354360774408E-2</v>
      </c>
    </row>
    <row r="18" spans="1:4" x14ac:dyDescent="0.3">
      <c r="A18" s="1" t="s">
        <v>88</v>
      </c>
      <c r="B18" s="5" t="s">
        <v>89</v>
      </c>
      <c r="C18">
        <v>8.3260925704456922E-4</v>
      </c>
      <c r="D18">
        <v>4.2557555793272219E-4</v>
      </c>
    </row>
    <row r="19" spans="1:4" x14ac:dyDescent="0.3">
      <c r="A19" s="1" t="s">
        <v>90</v>
      </c>
      <c r="B19" s="5" t="s">
        <v>91</v>
      </c>
      <c r="C19">
        <v>6.9674750705802236E-4</v>
      </c>
      <c r="D19">
        <v>3.7559979382776698E-4</v>
      </c>
    </row>
    <row r="20" spans="1:4" x14ac:dyDescent="0.3">
      <c r="A20" s="1" t="s">
        <v>92</v>
      </c>
      <c r="B20" s="5" t="s">
        <v>93</v>
      </c>
      <c r="C20">
        <v>3.8744681288651619E-4</v>
      </c>
      <c r="D20">
        <v>2.5283288203710382E-4</v>
      </c>
    </row>
    <row r="21" spans="1:4" x14ac:dyDescent="0.3">
      <c r="A21" s="1" t="s">
        <v>94</v>
      </c>
      <c r="B21" s="5" t="s">
        <v>95</v>
      </c>
      <c r="C21">
        <v>2.8650126182701551E-4</v>
      </c>
      <c r="D21">
        <v>2.0520739973122799E-4</v>
      </c>
    </row>
    <row r="22" spans="1:4" x14ac:dyDescent="0.3">
      <c r="A22" s="1" t="s">
        <v>96</v>
      </c>
      <c r="B22" s="5" t="s">
        <v>97</v>
      </c>
      <c r="C22">
        <v>5.0427440131278777E-5</v>
      </c>
      <c r="D22">
        <v>1.8692016937554739E-4</v>
      </c>
    </row>
    <row r="23" spans="1:4" x14ac:dyDescent="0.3">
      <c r="A23" s="1" t="s">
        <v>98</v>
      </c>
      <c r="B23" s="5" t="s">
        <v>99</v>
      </c>
      <c r="C23">
        <v>3.0956706302157053E-5</v>
      </c>
      <c r="D23">
        <v>5.9199686405065721E-5</v>
      </c>
    </row>
    <row r="24" spans="1:4" x14ac:dyDescent="0.3">
      <c r="A24" s="1" t="s">
        <v>100</v>
      </c>
      <c r="B24" s="5" t="s">
        <v>101</v>
      </c>
      <c r="C24">
        <v>-1.778065131534324E-4</v>
      </c>
      <c r="D24">
        <v>3.6788397217515771E-4</v>
      </c>
    </row>
    <row r="25" spans="1:4" x14ac:dyDescent="0.3">
      <c r="A25" s="1" t="s">
        <v>102</v>
      </c>
      <c r="B25" s="5" t="s">
        <v>103</v>
      </c>
      <c r="C25">
        <v>1.6104739513841311E-4</v>
      </c>
      <c r="D25">
        <v>8.659808805273779E-5</v>
      </c>
    </row>
    <row r="26" spans="1:4" x14ac:dyDescent="0.3">
      <c r="A26" s="1" t="s">
        <v>104</v>
      </c>
      <c r="B26" s="5" t="s">
        <v>105</v>
      </c>
      <c r="C26">
        <v>5.5063549074280951E-4</v>
      </c>
      <c r="D26">
        <v>7.3156580947673447E-5</v>
      </c>
    </row>
    <row r="27" spans="1:4" x14ac:dyDescent="0.3">
      <c r="A27" s="1" t="s">
        <v>106</v>
      </c>
      <c r="B27" s="5" t="s">
        <v>107</v>
      </c>
      <c r="C27">
        <v>1.9423539759780709E-4</v>
      </c>
      <c r="D27">
        <v>9.9729723251569183E-6</v>
      </c>
    </row>
    <row r="28" spans="1:4" x14ac:dyDescent="0.3">
      <c r="A28" s="1" t="s">
        <v>108</v>
      </c>
      <c r="B28" s="5" t="s">
        <v>109</v>
      </c>
      <c r="C28">
        <v>6.0903970822646343E-5</v>
      </c>
      <c r="D28">
        <v>2.64625292504494E-6</v>
      </c>
    </row>
    <row r="29" spans="1:4" x14ac:dyDescent="0.3">
      <c r="A29" s="1" t="s">
        <v>110</v>
      </c>
      <c r="B29" s="5" t="s">
        <v>111</v>
      </c>
      <c r="C29">
        <v>0</v>
      </c>
      <c r="D29">
        <v>0</v>
      </c>
    </row>
    <row r="30" spans="1:4" x14ac:dyDescent="0.3">
      <c r="A30" s="1" t="s">
        <v>112</v>
      </c>
      <c r="B30" s="5" t="s">
        <v>113</v>
      </c>
      <c r="C30">
        <v>8.122442594236238E-4</v>
      </c>
      <c r="D30">
        <v>2.166727652361888E-2</v>
      </c>
    </row>
    <row r="31" spans="1:4" x14ac:dyDescent="0.3">
      <c r="A31" s="1" t="s">
        <v>114</v>
      </c>
      <c r="B31" s="5" t="s">
        <v>115</v>
      </c>
      <c r="C31">
        <v>8.2819874204661484E-4</v>
      </c>
      <c r="D31">
        <v>1.130597145233205E-2</v>
      </c>
    </row>
    <row r="32" spans="1:4" x14ac:dyDescent="0.3">
      <c r="A32" s="1" t="s">
        <v>116</v>
      </c>
      <c r="B32" s="5" t="s">
        <v>117</v>
      </c>
      <c r="C32">
        <v>1.7035366015175618E-5</v>
      </c>
      <c r="D32">
        <v>1.236830798625827E-2</v>
      </c>
    </row>
    <row r="33" spans="1:4" x14ac:dyDescent="0.3">
      <c r="A33" s="1" t="s">
        <v>118</v>
      </c>
      <c r="B33" s="5" t="s">
        <v>119</v>
      </c>
      <c r="C33">
        <v>2.1492256788482652E-3</v>
      </c>
      <c r="D33">
        <v>2.0749645477820039E-4</v>
      </c>
    </row>
    <row r="34" spans="1:4" x14ac:dyDescent="0.3">
      <c r="A34" s="1" t="s">
        <v>120</v>
      </c>
      <c r="B34" s="5" t="s">
        <v>121</v>
      </c>
      <c r="C34">
        <v>4.9467942860542007E-5</v>
      </c>
      <c r="D34">
        <v>2.9830026523642882E-5</v>
      </c>
    </row>
    <row r="35" spans="1:4" x14ac:dyDescent="0.3">
      <c r="A35" s="1" t="s">
        <v>122</v>
      </c>
      <c r="B35" s="5" t="s">
        <v>123</v>
      </c>
      <c r="C35">
        <v>3.0563685894301942E-3</v>
      </c>
      <c r="D35">
        <v>1.2122144548940381E-3</v>
      </c>
    </row>
    <row r="36" spans="1:4" x14ac:dyDescent="0.3">
      <c r="A36" s="1" t="s">
        <v>124</v>
      </c>
      <c r="B36" s="5" t="s">
        <v>125</v>
      </c>
      <c r="C36">
        <v>2.4292956840056949E-5</v>
      </c>
      <c r="D36">
        <v>8.9857267151009661E-7</v>
      </c>
    </row>
    <row r="37" spans="1:4" x14ac:dyDescent="0.3">
      <c r="A37" s="1" t="s">
        <v>126</v>
      </c>
      <c r="B37" s="5" t="s">
        <v>127</v>
      </c>
      <c r="C37">
        <v>3.944000314573216E-4</v>
      </c>
      <c r="D37">
        <v>2.7351756572246441E-5</v>
      </c>
    </row>
    <row r="38" spans="1:4" x14ac:dyDescent="0.3">
      <c r="A38" s="1" t="s">
        <v>128</v>
      </c>
      <c r="B38" s="5" t="s">
        <v>129</v>
      </c>
      <c r="C38">
        <v>2.450363980019887E-5</v>
      </c>
      <c r="D38">
        <v>8.5282573773738007E-7</v>
      </c>
    </row>
    <row r="39" spans="1:4" x14ac:dyDescent="0.3">
      <c r="A39" s="1" t="s">
        <v>130</v>
      </c>
      <c r="B39" s="5" t="s">
        <v>131</v>
      </c>
      <c r="C39">
        <v>6.8227345328031254E-4</v>
      </c>
      <c r="D39">
        <v>2.8216014435040432E-7</v>
      </c>
    </row>
    <row r="40" spans="1:4" x14ac:dyDescent="0.3">
      <c r="A40" s="1" t="s">
        <v>132</v>
      </c>
      <c r="B40" s="5" t="s">
        <v>133</v>
      </c>
      <c r="C40">
        <v>7.2035788602435005E-5</v>
      </c>
      <c r="D40">
        <v>9.3778462378216228E-8</v>
      </c>
    </row>
    <row r="41" spans="1:4" x14ac:dyDescent="0.3">
      <c r="A41" s="1" t="s">
        <v>134</v>
      </c>
      <c r="B41" s="5" t="s">
        <v>135</v>
      </c>
      <c r="C41">
        <v>2.165037052896081E-5</v>
      </c>
      <c r="D41">
        <v>5.2442809229829523E-8</v>
      </c>
    </row>
    <row r="42" spans="1:4" x14ac:dyDescent="0.3">
      <c r="A42" s="1" t="s">
        <v>136</v>
      </c>
      <c r="B42" s="5" t="s">
        <v>137</v>
      </c>
      <c r="C42">
        <v>2.5210289856796822E-4</v>
      </c>
      <c r="D42">
        <v>6.0928167185661349E-8</v>
      </c>
    </row>
    <row r="43" spans="1:4" x14ac:dyDescent="0.3">
      <c r="A43" s="1" t="s">
        <v>138</v>
      </c>
      <c r="B43" s="5" t="s">
        <v>139</v>
      </c>
      <c r="C43">
        <v>1.5869874127021359E-4</v>
      </c>
      <c r="D43">
        <v>2.856338548413742E-8</v>
      </c>
    </row>
    <row r="44" spans="1:4" x14ac:dyDescent="0.3">
      <c r="A44" s="1" t="s">
        <v>140</v>
      </c>
      <c r="B44" s="5" t="s">
        <v>141</v>
      </c>
      <c r="C44">
        <v>7.3765137204002419E-6</v>
      </c>
      <c r="D44">
        <v>7.5622142937732123E-8</v>
      </c>
    </row>
    <row r="45" spans="1:4" x14ac:dyDescent="0.3">
      <c r="A45" s="1" t="s">
        <v>142</v>
      </c>
      <c r="B45" s="5" t="s">
        <v>143</v>
      </c>
      <c r="C45">
        <v>1.870895703048033E-3</v>
      </c>
      <c r="D45">
        <v>6.6391892714266477E-5</v>
      </c>
    </row>
    <row r="46" spans="1:4" x14ac:dyDescent="0.3">
      <c r="A46" s="1" t="s">
        <v>144</v>
      </c>
      <c r="B46" s="5" t="s">
        <v>145</v>
      </c>
      <c r="C46">
        <v>2.6139961866191401E-4</v>
      </c>
      <c r="D46">
        <v>1.318145517943566E-5</v>
      </c>
    </row>
    <row r="47" spans="1:4" x14ac:dyDescent="0.3">
      <c r="A47" s="1" t="s">
        <v>146</v>
      </c>
      <c r="B47" s="5" t="s">
        <v>147</v>
      </c>
      <c r="C47">
        <v>2.1546320591847159E-2</v>
      </c>
      <c r="D47">
        <v>-1.7837173682482241E-4</v>
      </c>
    </row>
    <row r="48" spans="1:4" x14ac:dyDescent="0.3">
      <c r="A48" s="1" t="s">
        <v>148</v>
      </c>
      <c r="B48" s="5" t="s">
        <v>149</v>
      </c>
      <c r="C48">
        <v>2.458664868230075E-5</v>
      </c>
      <c r="D48">
        <v>8.4868226433314879E-6</v>
      </c>
    </row>
    <row r="49" spans="1:4" x14ac:dyDescent="0.3">
      <c r="A49" s="1" t="s">
        <v>150</v>
      </c>
      <c r="B49" s="5" t="s">
        <v>151</v>
      </c>
      <c r="C49">
        <v>3.3080098619572549E-3</v>
      </c>
      <c r="D49">
        <v>9.1522031781912975E-4</v>
      </c>
    </row>
    <row r="50" spans="1:4" x14ac:dyDescent="0.3">
      <c r="A50" s="1" t="s">
        <v>152</v>
      </c>
      <c r="B50" s="5" t="s">
        <v>153</v>
      </c>
      <c r="C50">
        <v>1.3974848606048421E-4</v>
      </c>
      <c r="D50">
        <v>-5.3573337266816007E-6</v>
      </c>
    </row>
    <row r="51" spans="1:4" x14ac:dyDescent="0.3">
      <c r="A51" s="1" t="s">
        <v>154</v>
      </c>
      <c r="B51" s="5" t="s">
        <v>155</v>
      </c>
      <c r="C51">
        <v>1.4112269296223789E-4</v>
      </c>
      <c r="D51">
        <v>2.8989374420224979E-4</v>
      </c>
    </row>
    <row r="52" spans="1:4" x14ac:dyDescent="0.3">
      <c r="A52" s="1" t="s">
        <v>156</v>
      </c>
      <c r="B52" s="5" t="s">
        <v>157</v>
      </c>
      <c r="C52">
        <v>5.5740668419695623E-4</v>
      </c>
      <c r="D52">
        <v>1.1601306652612409E-5</v>
      </c>
    </row>
    <row r="53" spans="1:4" x14ac:dyDescent="0.3">
      <c r="A53" s="1" t="s">
        <v>158</v>
      </c>
      <c r="B53" s="5" t="s">
        <v>159</v>
      </c>
      <c r="C53">
        <v>2.6671720290240741E-4</v>
      </c>
      <c r="D53">
        <v>-4.7160301287883513E-5</v>
      </c>
    </row>
    <row r="54" spans="1:4" x14ac:dyDescent="0.3">
      <c r="A54" s="1" t="s">
        <v>160</v>
      </c>
      <c r="B54" s="5" t="s">
        <v>161</v>
      </c>
      <c r="C54">
        <v>-1.1447851801201879E-2</v>
      </c>
      <c r="D54">
        <v>-1.513182310765694E-2</v>
      </c>
    </row>
    <row r="55" spans="1:4" x14ac:dyDescent="0.3">
      <c r="A55" s="1" t="s">
        <v>162</v>
      </c>
      <c r="B55" s="5" t="s">
        <v>163</v>
      </c>
      <c r="C55">
        <v>1.712869914056207E-4</v>
      </c>
      <c r="D55">
        <v>2.3516401393134459E-5</v>
      </c>
    </row>
    <row r="56" spans="1:4" x14ac:dyDescent="0.3">
      <c r="A56" s="1" t="s">
        <v>164</v>
      </c>
      <c r="B56" s="5" t="s">
        <v>165</v>
      </c>
      <c r="C56">
        <v>9.2874938406483521E-3</v>
      </c>
      <c r="D56">
        <v>6.0937871792739844E-3</v>
      </c>
    </row>
    <row r="57" spans="1:4" x14ac:dyDescent="0.3">
      <c r="A57" s="1" t="s">
        <v>166</v>
      </c>
      <c r="B57" s="5" t="s">
        <v>167</v>
      </c>
      <c r="C57">
        <v>0.18115217500544931</v>
      </c>
      <c r="D57">
        <v>0.1941382348810356</v>
      </c>
    </row>
    <row r="58" spans="1:4" x14ac:dyDescent="0.3">
      <c r="A58" s="1" t="s">
        <v>168</v>
      </c>
      <c r="B58" s="5" t="s">
        <v>169</v>
      </c>
      <c r="C58">
        <v>5.2290975895535842E-3</v>
      </c>
      <c r="D58">
        <v>4.3889562103039022E-3</v>
      </c>
    </row>
    <row r="59" spans="1:4" x14ac:dyDescent="0.3">
      <c r="A59" s="1" t="s">
        <v>170</v>
      </c>
      <c r="B59" s="5" t="s">
        <v>171</v>
      </c>
      <c r="C59">
        <v>-1.402819268625192E-3</v>
      </c>
      <c r="D59">
        <v>-7.7273440586214564E-3</v>
      </c>
    </row>
    <row r="60" spans="1:4" x14ac:dyDescent="0.3">
      <c r="A60" s="1" t="s">
        <v>172</v>
      </c>
      <c r="B60" s="5" t="s">
        <v>173</v>
      </c>
      <c r="C60">
        <v>1.607656368557035E-3</v>
      </c>
      <c r="D60">
        <v>1.990119631544582E-4</v>
      </c>
    </row>
    <row r="61" spans="1:4" x14ac:dyDescent="0.3">
      <c r="A61" s="1" t="s">
        <v>174</v>
      </c>
      <c r="B61" s="5" t="s">
        <v>175</v>
      </c>
      <c r="C61">
        <v>2.81438175618446E-3</v>
      </c>
      <c r="D61">
        <v>7.2006962865830363E-4</v>
      </c>
    </row>
    <row r="62" spans="1:4" x14ac:dyDescent="0.3">
      <c r="A62" s="1" t="s">
        <v>176</v>
      </c>
      <c r="B62" s="5" t="s">
        <v>177</v>
      </c>
      <c r="C62">
        <v>9.0635021504679008E-5</v>
      </c>
      <c r="D62">
        <v>2.1442881424171639E-5</v>
      </c>
    </row>
    <row r="63" spans="1:4" x14ac:dyDescent="0.3">
      <c r="A63" s="1" t="s">
        <v>178</v>
      </c>
      <c r="B63" s="5" t="s">
        <v>179</v>
      </c>
      <c r="C63">
        <v>1.2232686929500799E-3</v>
      </c>
      <c r="D63">
        <v>9.0519058576881014E-4</v>
      </c>
    </row>
    <row r="64" spans="1:4" x14ac:dyDescent="0.3">
      <c r="A64" s="1" t="s">
        <v>180</v>
      </c>
      <c r="B64" s="5" t="s">
        <v>181</v>
      </c>
      <c r="C64">
        <v>-1.2343115235589779E-3</v>
      </c>
      <c r="D64">
        <v>-3.387851637257092E-3</v>
      </c>
    </row>
    <row r="65" spans="1:4" x14ac:dyDescent="0.3">
      <c r="A65" s="1" t="s">
        <v>182</v>
      </c>
      <c r="B65" s="5" t="s">
        <v>183</v>
      </c>
      <c r="C65">
        <v>2.5272007464938462E-3</v>
      </c>
      <c r="D65">
        <v>4.2675756138798558E-3</v>
      </c>
    </row>
    <row r="66" spans="1:4" x14ac:dyDescent="0.3">
      <c r="A66" s="1" t="s">
        <v>184</v>
      </c>
      <c r="B66" s="5" t="s">
        <v>185</v>
      </c>
      <c r="C66">
        <v>7.7567395518959707E-4</v>
      </c>
      <c r="D66">
        <v>4.4749821067656588E-4</v>
      </c>
    </row>
    <row r="67" spans="1:4" x14ac:dyDescent="0.3">
      <c r="A67" s="1" t="s">
        <v>186</v>
      </c>
      <c r="B67" s="5" t="s">
        <v>187</v>
      </c>
      <c r="C67">
        <v>4.2112722399206592E-4</v>
      </c>
      <c r="D67">
        <v>6.1063140361295078E-5</v>
      </c>
    </row>
    <row r="68" spans="1:4" x14ac:dyDescent="0.3">
      <c r="A68" s="1" t="s">
        <v>188</v>
      </c>
      <c r="B68" s="5" t="s">
        <v>189</v>
      </c>
      <c r="C68">
        <v>2.023336823581779E-4</v>
      </c>
      <c r="D68">
        <v>1.2725068734243739E-4</v>
      </c>
    </row>
    <row r="69" spans="1:4" x14ac:dyDescent="0.3">
      <c r="A69" s="1" t="s">
        <v>190</v>
      </c>
      <c r="B69" s="5" t="s">
        <v>191</v>
      </c>
      <c r="C69">
        <v>4.0170725819182151E-5</v>
      </c>
      <c r="D69">
        <v>3.4017917248316638E-5</v>
      </c>
    </row>
    <row r="70" spans="1:4" x14ac:dyDescent="0.3">
      <c r="A70" s="1" t="s">
        <v>192</v>
      </c>
      <c r="B70" s="5" t="s">
        <v>193</v>
      </c>
      <c r="C70">
        <v>7.9312071667168652E-3</v>
      </c>
      <c r="D70">
        <v>1.1062117595658651E-2</v>
      </c>
    </row>
    <row r="71" spans="1:4" x14ac:dyDescent="0.3">
      <c r="A71" s="1" t="s">
        <v>194</v>
      </c>
      <c r="B71" s="5" t="s">
        <v>195</v>
      </c>
      <c r="C71">
        <v>3.410659398986699E-4</v>
      </c>
      <c r="D71">
        <v>8.6597261078407101E-5</v>
      </c>
    </row>
    <row r="72" spans="1:4" x14ac:dyDescent="0.3">
      <c r="A72" s="1" t="s">
        <v>196</v>
      </c>
      <c r="B72" s="5" t="s">
        <v>197</v>
      </c>
      <c r="C72">
        <v>7.8097469674721042E-4</v>
      </c>
      <c r="D72">
        <v>9.6986093395858778E-5</v>
      </c>
    </row>
    <row r="73" spans="1:4" x14ac:dyDescent="0.3">
      <c r="A73" s="1" t="s">
        <v>198</v>
      </c>
      <c r="B73" s="5" t="s">
        <v>199</v>
      </c>
      <c r="C73">
        <v>1.4733245208157859E-3</v>
      </c>
      <c r="D73">
        <v>7.5616781487393696E-4</v>
      </c>
    </row>
    <row r="74" spans="1:4" x14ac:dyDescent="0.3">
      <c r="A74" s="1" t="s">
        <v>200</v>
      </c>
      <c r="B74" s="5" t="s">
        <v>201</v>
      </c>
      <c r="C74">
        <v>1.4338238243027151E-4</v>
      </c>
      <c r="D74">
        <v>2.2154633131648169E-4</v>
      </c>
    </row>
    <row r="75" spans="1:4" x14ac:dyDescent="0.3">
      <c r="A75" s="1" t="s">
        <v>202</v>
      </c>
      <c r="B75" s="5" t="s">
        <v>203</v>
      </c>
      <c r="C75">
        <v>3.6811154500140848E-5</v>
      </c>
      <c r="D75">
        <v>7.2138653529876372E-6</v>
      </c>
    </row>
    <row r="76" spans="1:4" x14ac:dyDescent="0.3">
      <c r="A76" s="1" t="s">
        <v>204</v>
      </c>
      <c r="B76" s="5" t="s">
        <v>205</v>
      </c>
      <c r="C76">
        <v>1.4836523730967971E-4</v>
      </c>
      <c r="D76">
        <v>2.5999633825449339E-4</v>
      </c>
    </row>
    <row r="77" spans="1:4" x14ac:dyDescent="0.3">
      <c r="A77" s="1" t="s">
        <v>206</v>
      </c>
      <c r="B77" s="5" t="s">
        <v>207</v>
      </c>
      <c r="C77">
        <v>2.1733091819600711E-3</v>
      </c>
      <c r="D77">
        <v>8.4718821308158426E-3</v>
      </c>
    </row>
    <row r="78" spans="1:4" x14ac:dyDescent="0.3">
      <c r="A78" s="1" t="s">
        <v>208</v>
      </c>
      <c r="B78" s="5" t="s">
        <v>209</v>
      </c>
      <c r="C78">
        <v>0</v>
      </c>
      <c r="D78">
        <v>0</v>
      </c>
    </row>
    <row r="79" spans="1:4" x14ac:dyDescent="0.3">
      <c r="A79" s="1" t="s">
        <v>210</v>
      </c>
      <c r="B79" s="5" t="s">
        <v>211</v>
      </c>
      <c r="C79">
        <v>0</v>
      </c>
      <c r="D79">
        <v>0</v>
      </c>
    </row>
    <row r="80" spans="1:4" x14ac:dyDescent="0.3">
      <c r="A80" s="1" t="s">
        <v>212</v>
      </c>
      <c r="B80" s="5" t="s">
        <v>213</v>
      </c>
      <c r="C80">
        <v>7.0276851035276557E-4</v>
      </c>
      <c r="D80">
        <v>1.8787194539340421E-3</v>
      </c>
    </row>
    <row r="81" spans="1:4" x14ac:dyDescent="0.3">
      <c r="A81" s="1" t="s">
        <v>214</v>
      </c>
      <c r="B81" s="5" t="s">
        <v>215</v>
      </c>
      <c r="C81">
        <v>4.9829943593134828E-5</v>
      </c>
      <c r="D81">
        <v>1.5944542094592669E-3</v>
      </c>
    </row>
    <row r="82" spans="1:4" x14ac:dyDescent="0.3">
      <c r="A82" s="1" t="s">
        <v>216</v>
      </c>
      <c r="B82" s="5" t="s">
        <v>217</v>
      </c>
      <c r="C82">
        <v>2.065477453257578E-4</v>
      </c>
      <c r="D82">
        <v>-2.753222523005738E-5</v>
      </c>
    </row>
    <row r="83" spans="1:4" x14ac:dyDescent="0.3">
      <c r="A83" s="1" t="s">
        <v>218</v>
      </c>
      <c r="B83" s="5" t="s">
        <v>219</v>
      </c>
      <c r="C83">
        <v>-4.993302619836674E-3</v>
      </c>
      <c r="D83">
        <v>1.9425413630078229E-3</v>
      </c>
    </row>
    <row r="84" spans="1:4" x14ac:dyDescent="0.3">
      <c r="A84" s="1" t="s">
        <v>220</v>
      </c>
      <c r="B84" s="5" t="s">
        <v>221</v>
      </c>
      <c r="C84">
        <v>-2.324259692376372E-4</v>
      </c>
      <c r="D84">
        <v>4.9914806444592672E-4</v>
      </c>
    </row>
    <row r="85" spans="1:4" x14ac:dyDescent="0.3">
      <c r="A85" s="1" t="s">
        <v>222</v>
      </c>
      <c r="B85" s="5" t="s">
        <v>223</v>
      </c>
      <c r="C85">
        <v>2.9129304648761771E-4</v>
      </c>
      <c r="D85">
        <v>4.2127067164562659E-3</v>
      </c>
    </row>
    <row r="86" spans="1:4" x14ac:dyDescent="0.3">
      <c r="A86" s="1" t="s">
        <v>224</v>
      </c>
      <c r="B86" s="5" t="s">
        <v>225</v>
      </c>
      <c r="C86">
        <v>1.1202029203335389E-4</v>
      </c>
      <c r="D86">
        <v>-3.3202105415712697E-5</v>
      </c>
    </row>
    <row r="87" spans="1:4" x14ac:dyDescent="0.3">
      <c r="A87" s="1" t="s">
        <v>226</v>
      </c>
      <c r="B87" s="5" t="s">
        <v>227</v>
      </c>
      <c r="C87">
        <v>2.2938709100130789E-5</v>
      </c>
      <c r="D87">
        <v>-8.6665465589030421E-5</v>
      </c>
    </row>
    <row r="88" spans="1:4" x14ac:dyDescent="0.3">
      <c r="A88" s="1" t="s">
        <v>228</v>
      </c>
      <c r="B88" s="5" t="s">
        <v>229</v>
      </c>
      <c r="C88">
        <v>3.9223050101826137E-5</v>
      </c>
      <c r="D88">
        <v>-2.3023028116515862E-3</v>
      </c>
    </row>
    <row r="89" spans="1:4" x14ac:dyDescent="0.3">
      <c r="A89" s="1" t="s">
        <v>230</v>
      </c>
      <c r="B89" s="5" t="s">
        <v>231</v>
      </c>
      <c r="C89">
        <v>5.6438318891356373E-5</v>
      </c>
      <c r="D89">
        <v>1.7874605092672721E-3</v>
      </c>
    </row>
    <row r="90" spans="1:4" x14ac:dyDescent="0.3">
      <c r="A90" s="1" t="s">
        <v>232</v>
      </c>
      <c r="B90" s="5" t="s">
        <v>233</v>
      </c>
      <c r="C90">
        <v>1.1540816235734211E-4</v>
      </c>
      <c r="D90">
        <v>-1.221394482864644E-4</v>
      </c>
    </row>
    <row r="91" spans="1:4" x14ac:dyDescent="0.3">
      <c r="A91" s="1" t="s">
        <v>234</v>
      </c>
      <c r="B91" s="5" t="s">
        <v>235</v>
      </c>
      <c r="C91">
        <v>9.5874254823191584E-5</v>
      </c>
      <c r="D91">
        <v>5.8349364021060678E-4</v>
      </c>
    </row>
    <row r="92" spans="1:4" x14ac:dyDescent="0.3">
      <c r="A92" s="1" t="s">
        <v>236</v>
      </c>
      <c r="B92" s="5" t="s">
        <v>237</v>
      </c>
      <c r="C92">
        <v>3.333324013419129E-3</v>
      </c>
      <c r="D92">
        <v>3.3712040377745331E-4</v>
      </c>
    </row>
    <row r="93" spans="1:4" x14ac:dyDescent="0.3">
      <c r="A93" s="1" t="s">
        <v>238</v>
      </c>
      <c r="B93" s="5" t="s">
        <v>239</v>
      </c>
      <c r="C93">
        <v>6.4034823217549758E-4</v>
      </c>
      <c r="D93">
        <v>5.9386491445659318E-4</v>
      </c>
    </row>
    <row r="94" spans="1:4" x14ac:dyDescent="0.3">
      <c r="A94" s="1" t="s">
        <v>240</v>
      </c>
      <c r="B94" s="5" t="s">
        <v>241</v>
      </c>
      <c r="C94">
        <v>-7.0485138951350033E-5</v>
      </c>
      <c r="D94">
        <v>8.6627279008607948E-5</v>
      </c>
    </row>
    <row r="95" spans="1:4" x14ac:dyDescent="0.3">
      <c r="A95" s="1" t="s">
        <v>242</v>
      </c>
      <c r="B95" s="5" t="s">
        <v>243</v>
      </c>
      <c r="C95">
        <v>6.7866342850527947E-5</v>
      </c>
      <c r="D95">
        <v>6.3622702945979223E-6</v>
      </c>
    </row>
    <row r="96" spans="1:4" x14ac:dyDescent="0.3">
      <c r="A96" s="1" t="s">
        <v>244</v>
      </c>
      <c r="B96" s="5" t="s">
        <v>245</v>
      </c>
      <c r="C96">
        <v>1.5448458030746751E-4</v>
      </c>
      <c r="D96">
        <v>2.3434528497954401E-4</v>
      </c>
    </row>
    <row r="97" spans="1:4" x14ac:dyDescent="0.3">
      <c r="A97" s="1" t="s">
        <v>246</v>
      </c>
      <c r="B97" s="5" t="s">
        <v>247</v>
      </c>
      <c r="C97">
        <v>9.3387866580447955E-4</v>
      </c>
      <c r="D97">
        <v>4.7978283652332429E-4</v>
      </c>
    </row>
    <row r="98" spans="1:4" x14ac:dyDescent="0.3">
      <c r="A98" s="1" t="s">
        <v>248</v>
      </c>
      <c r="B98" s="5" t="s">
        <v>249</v>
      </c>
      <c r="C98">
        <v>1.220791718680414E-2</v>
      </c>
      <c r="D98">
        <v>1.107451536112106E-2</v>
      </c>
    </row>
    <row r="99" spans="1:4" x14ac:dyDescent="0.3">
      <c r="A99" s="1" t="s">
        <v>250</v>
      </c>
      <c r="B99" s="5" t="s">
        <v>251</v>
      </c>
      <c r="C99">
        <v>1.991710977330349E-4</v>
      </c>
      <c r="D99">
        <v>2.229132543587451E-4</v>
      </c>
    </row>
    <row r="100" spans="1:4" x14ac:dyDescent="0.3">
      <c r="A100" s="1" t="s">
        <v>252</v>
      </c>
      <c r="B100" s="5" t="s">
        <v>253</v>
      </c>
      <c r="C100">
        <v>4.373703811856546E-3</v>
      </c>
      <c r="D100">
        <v>4.3486800634376008E-4</v>
      </c>
    </row>
    <row r="101" spans="1:4" x14ac:dyDescent="0.3">
      <c r="A101" s="1" t="s">
        <v>254</v>
      </c>
      <c r="B101" s="5" t="s">
        <v>255</v>
      </c>
      <c r="C101">
        <v>9.2379563841520366E-4</v>
      </c>
      <c r="D101">
        <v>9.7249105879081859E-5</v>
      </c>
    </row>
    <row r="102" spans="1:4" x14ac:dyDescent="0.3">
      <c r="A102" s="1" t="s">
        <v>256</v>
      </c>
      <c r="B102" s="5" t="s">
        <v>257</v>
      </c>
      <c r="C102">
        <v>1.9332827265023631E-4</v>
      </c>
      <c r="D102">
        <v>2.260543743818894E-4</v>
      </c>
    </row>
    <row r="103" spans="1:4" x14ac:dyDescent="0.3">
      <c r="A103" s="1" t="s">
        <v>258</v>
      </c>
      <c r="B103" s="5" t="s">
        <v>259</v>
      </c>
      <c r="C103">
        <v>8.2314121367024407E-5</v>
      </c>
      <c r="D103">
        <v>-6.4421683280759852E-5</v>
      </c>
    </row>
    <row r="104" spans="1:4" x14ac:dyDescent="0.3">
      <c r="A104" s="1" t="s">
        <v>260</v>
      </c>
      <c r="B104" s="5" t="s">
        <v>261</v>
      </c>
      <c r="C104">
        <v>1.125115119552476E-5</v>
      </c>
      <c r="D104">
        <v>1.229238352115987E-6</v>
      </c>
    </row>
    <row r="105" spans="1:4" x14ac:dyDescent="0.3">
      <c r="A105" s="1" t="s">
        <v>262</v>
      </c>
      <c r="B105" s="5" t="s">
        <v>263</v>
      </c>
      <c r="C105">
        <v>2.1288062691611041E-5</v>
      </c>
      <c r="D105">
        <v>4.9168156140826028E-6</v>
      </c>
    </row>
    <row r="106" spans="1:4" x14ac:dyDescent="0.3">
      <c r="A106" s="1" t="s">
        <v>264</v>
      </c>
      <c r="B106" s="5" t="s">
        <v>265</v>
      </c>
      <c r="C106">
        <v>1.9394041739585429E-4</v>
      </c>
      <c r="D106">
        <v>3.9905535466545512E-5</v>
      </c>
    </row>
    <row r="107" spans="1:4" x14ac:dyDescent="0.3">
      <c r="A107" s="1" t="s">
        <v>266</v>
      </c>
      <c r="B107" s="5" t="s">
        <v>267</v>
      </c>
      <c r="C107">
        <v>6.0904087378629382E-5</v>
      </c>
      <c r="D107">
        <v>1.9306890539270749E-4</v>
      </c>
    </row>
    <row r="108" spans="1:4" x14ac:dyDescent="0.3">
      <c r="A108" s="1" t="s">
        <v>268</v>
      </c>
      <c r="B108" s="5" t="s">
        <v>269</v>
      </c>
      <c r="C108">
        <v>2.7553303947285149E-5</v>
      </c>
      <c r="D108">
        <v>2.032291945550099E-5</v>
      </c>
    </row>
    <row r="109" spans="1:4" x14ac:dyDescent="0.3">
      <c r="A109" s="1" t="s">
        <v>270</v>
      </c>
      <c r="B109" s="5" t="s">
        <v>271</v>
      </c>
      <c r="C109">
        <v>3.6912118353068789E-5</v>
      </c>
      <c r="D109">
        <v>8.8160187724883526E-5</v>
      </c>
    </row>
    <row r="110" spans="1:4" x14ac:dyDescent="0.3">
      <c r="A110" s="1" t="s">
        <v>272</v>
      </c>
      <c r="B110" s="5" t="s">
        <v>273</v>
      </c>
      <c r="C110">
        <v>9.1857323355823479E-6</v>
      </c>
      <c r="D110">
        <v>3.3327244011493453E-5</v>
      </c>
    </row>
    <row r="111" spans="1:4" x14ac:dyDescent="0.3">
      <c r="A111" s="1" t="s">
        <v>274</v>
      </c>
      <c r="B111" s="5" t="s">
        <v>275</v>
      </c>
      <c r="C111">
        <v>1.405237927765322E-5</v>
      </c>
      <c r="D111">
        <v>9.0426797912579804E-5</v>
      </c>
    </row>
    <row r="112" spans="1:4" x14ac:dyDescent="0.3">
      <c r="A112" s="1" t="s">
        <v>276</v>
      </c>
      <c r="B112" s="5" t="s">
        <v>277</v>
      </c>
      <c r="C112">
        <v>1.206004072906791E-5</v>
      </c>
      <c r="D112">
        <v>9.5338493558620095E-5</v>
      </c>
    </row>
    <row r="113" spans="1:4" x14ac:dyDescent="0.3">
      <c r="A113" s="1" t="s">
        <v>278</v>
      </c>
      <c r="B113" s="5" t="s">
        <v>279</v>
      </c>
      <c r="C113">
        <v>4.99549289637277E-7</v>
      </c>
      <c r="D113">
        <v>4.3853220651597669E-5</v>
      </c>
    </row>
    <row r="114" spans="1:4" x14ac:dyDescent="0.3">
      <c r="A114" s="1" t="s">
        <v>280</v>
      </c>
      <c r="B114" s="5" t="s">
        <v>281</v>
      </c>
      <c r="C114">
        <v>-4.5571791172326531E-4</v>
      </c>
      <c r="D114">
        <v>4.8469861246075337E-3</v>
      </c>
    </row>
    <row r="115" spans="1:4" x14ac:dyDescent="0.3">
      <c r="A115" s="1" t="s">
        <v>282</v>
      </c>
      <c r="B115" s="5" t="s">
        <v>283</v>
      </c>
      <c r="C115">
        <v>1.6007274650003761E-2</v>
      </c>
      <c r="D115">
        <v>2.8234529886148101E-2</v>
      </c>
    </row>
    <row r="116" spans="1:4" x14ac:dyDescent="0.3">
      <c r="A116" s="1" t="s">
        <v>284</v>
      </c>
      <c r="B116" s="5" t="s">
        <v>285</v>
      </c>
      <c r="C116">
        <v>4.5695627006113954E-3</v>
      </c>
      <c r="D116">
        <v>7.5163631410549381E-2</v>
      </c>
    </row>
    <row r="117" spans="1:4" x14ac:dyDescent="0.3">
      <c r="A117" s="1" t="s">
        <v>286</v>
      </c>
      <c r="B117" s="5" t="s">
        <v>287</v>
      </c>
      <c r="C117">
        <v>-6.8793200001541821E-5</v>
      </c>
      <c r="D117">
        <v>1.127053316251934E-4</v>
      </c>
    </row>
    <row r="118" spans="1:4" x14ac:dyDescent="0.3">
      <c r="A118" s="1" t="s">
        <v>288</v>
      </c>
      <c r="B118" s="5" t="s">
        <v>289</v>
      </c>
      <c r="C118">
        <v>3.8536746213763954E-6</v>
      </c>
      <c r="D118">
        <v>4.1412716648903638E-7</v>
      </c>
    </row>
    <row r="119" spans="1:4" x14ac:dyDescent="0.3">
      <c r="A119" s="1" t="s">
        <v>290</v>
      </c>
      <c r="B119" s="5" t="s">
        <v>291</v>
      </c>
      <c r="C119">
        <v>2.741487217295501E-3</v>
      </c>
      <c r="D119">
        <v>3.248081566361502E-2</v>
      </c>
    </row>
    <row r="120" spans="1:4" x14ac:dyDescent="0.3">
      <c r="A120" s="1" t="s">
        <v>292</v>
      </c>
      <c r="B120" s="5" t="s">
        <v>293</v>
      </c>
      <c r="C120">
        <v>3.1432153886792713E-5</v>
      </c>
      <c r="D120">
        <v>1.50924819294093E-4</v>
      </c>
    </row>
    <row r="121" spans="1:4" x14ac:dyDescent="0.3">
      <c r="A121" s="1" t="s">
        <v>294</v>
      </c>
      <c r="B121" s="5" t="s">
        <v>295</v>
      </c>
      <c r="C121">
        <v>2.4842203940937529E-5</v>
      </c>
      <c r="D121">
        <v>1.332615053396979E-8</v>
      </c>
    </row>
    <row r="122" spans="1:4" x14ac:dyDescent="0.3">
      <c r="A122" s="1" t="s">
        <v>296</v>
      </c>
      <c r="B122" s="5" t="s">
        <v>297</v>
      </c>
      <c r="C122">
        <v>2.2657122489469051E-5</v>
      </c>
      <c r="D122">
        <v>9.2276589330351456E-8</v>
      </c>
    </row>
    <row r="123" spans="1:4" x14ac:dyDescent="0.3">
      <c r="A123" s="1" t="s">
        <v>298</v>
      </c>
      <c r="B123" s="5" t="s">
        <v>299</v>
      </c>
      <c r="C123">
        <v>1.8056823089446721E-4</v>
      </c>
      <c r="D123">
        <v>-1.5989169328073231E-6</v>
      </c>
    </row>
    <row r="124" spans="1:4" x14ac:dyDescent="0.3">
      <c r="A124" s="1" t="s">
        <v>300</v>
      </c>
      <c r="B124" s="5" t="s">
        <v>301</v>
      </c>
      <c r="C124">
        <v>2.3950381398218771E-4</v>
      </c>
      <c r="D124">
        <v>-5.1620114894528907E-3</v>
      </c>
    </row>
    <row r="125" spans="1:4" x14ac:dyDescent="0.3">
      <c r="A125" s="1" t="s">
        <v>302</v>
      </c>
      <c r="B125" s="5" t="s">
        <v>303</v>
      </c>
      <c r="C125">
        <v>3.085585965193699E-6</v>
      </c>
      <c r="D125">
        <v>6.3323283760237438E-5</v>
      </c>
    </row>
    <row r="126" spans="1:4" x14ac:dyDescent="0.3">
      <c r="A126" s="1" t="s">
        <v>304</v>
      </c>
      <c r="B126" s="5" t="s">
        <v>305</v>
      </c>
      <c r="C126">
        <v>1.0762241244574471E-4</v>
      </c>
      <c r="D126">
        <v>8.7224615523864226E-6</v>
      </c>
    </row>
    <row r="127" spans="1:4" x14ac:dyDescent="0.3">
      <c r="A127" s="1" t="s">
        <v>306</v>
      </c>
      <c r="B127" s="5" t="s">
        <v>307</v>
      </c>
      <c r="C127">
        <v>7.210836822746919E-4</v>
      </c>
      <c r="D127">
        <v>2.8684419181507638E-4</v>
      </c>
    </row>
    <row r="128" spans="1:4" x14ac:dyDescent="0.3">
      <c r="A128" s="1" t="s">
        <v>308</v>
      </c>
      <c r="B128" s="5" t="s">
        <v>309</v>
      </c>
      <c r="C128">
        <v>4.1942068880045081E-4</v>
      </c>
      <c r="D128">
        <v>8.3743599381950825E-5</v>
      </c>
    </row>
    <row r="129" spans="1:4" x14ac:dyDescent="0.3">
      <c r="A129" s="1" t="s">
        <v>310</v>
      </c>
      <c r="B129" s="5" t="s">
        <v>311</v>
      </c>
      <c r="C129">
        <v>2.356726027550269E-2</v>
      </c>
      <c r="D129">
        <v>1.419601783352121E-2</v>
      </c>
    </row>
    <row r="130" spans="1:4" x14ac:dyDescent="0.3">
      <c r="A130" s="1" t="s">
        <v>312</v>
      </c>
      <c r="B130" s="5" t="s">
        <v>313</v>
      </c>
      <c r="C130">
        <v>1.141199488787412E-2</v>
      </c>
      <c r="D130">
        <v>6.2853195980340512E-3</v>
      </c>
    </row>
    <row r="131" spans="1:4" x14ac:dyDescent="0.3">
      <c r="A131" s="1" t="s">
        <v>314</v>
      </c>
      <c r="B131" s="5" t="s">
        <v>315</v>
      </c>
      <c r="C131">
        <v>1.3926968191747999E-3</v>
      </c>
      <c r="D131">
        <v>2.1100538132828748E-3</v>
      </c>
    </row>
    <row r="132" spans="1:4" x14ac:dyDescent="0.3">
      <c r="A132" s="1" t="s">
        <v>316</v>
      </c>
      <c r="B132" s="5" t="s">
        <v>317</v>
      </c>
      <c r="C132">
        <v>4.3250629026834152E-2</v>
      </c>
      <c r="D132">
        <v>0</v>
      </c>
    </row>
    <row r="133" spans="1:4" x14ac:dyDescent="0.3">
      <c r="A133" s="1" t="s">
        <v>318</v>
      </c>
      <c r="B133" s="5" t="s">
        <v>319</v>
      </c>
      <c r="C133">
        <v>-2.2295863157175959E-2</v>
      </c>
      <c r="D133">
        <v>-2.821175044636675E-2</v>
      </c>
    </row>
    <row r="134" spans="1:4" x14ac:dyDescent="0.3">
      <c r="A134" s="1" t="s">
        <v>320</v>
      </c>
      <c r="B134" s="5" t="s">
        <v>321</v>
      </c>
      <c r="C134">
        <v>1.778243653251375E-3</v>
      </c>
      <c r="D134">
        <v>0</v>
      </c>
    </row>
    <row r="135" spans="1:4" x14ac:dyDescent="0.3">
      <c r="A135" s="1" t="s">
        <v>322</v>
      </c>
      <c r="B135" s="5" t="s">
        <v>323</v>
      </c>
      <c r="C135">
        <v>4.1965776983196232E-4</v>
      </c>
      <c r="D135">
        <v>1.2122648106051671E-4</v>
      </c>
    </row>
    <row r="136" spans="1:4" x14ac:dyDescent="0.3">
      <c r="A136" s="1" t="s">
        <v>324</v>
      </c>
      <c r="B136" s="5" t="s">
        <v>325</v>
      </c>
      <c r="C136">
        <v>1.2324234448763719E-3</v>
      </c>
      <c r="D136">
        <v>1.9920523494276131E-4</v>
      </c>
    </row>
    <row r="137" spans="1:4" x14ac:dyDescent="0.3">
      <c r="A137" s="1" t="s">
        <v>326</v>
      </c>
      <c r="B137" s="5" t="s">
        <v>327</v>
      </c>
      <c r="C137">
        <v>5.4706788058602634E-4</v>
      </c>
      <c r="D137">
        <v>-5.0176714529307951E-4</v>
      </c>
    </row>
    <row r="138" spans="1:4" x14ac:dyDescent="0.3">
      <c r="A138" s="1" t="s">
        <v>328</v>
      </c>
      <c r="B138" s="5" t="s">
        <v>329</v>
      </c>
      <c r="C138">
        <v>-9.5062744995290524E-6</v>
      </c>
      <c r="D138">
        <v>-1.0039322380403649E-3</v>
      </c>
    </row>
    <row r="139" spans="1:4" x14ac:dyDescent="0.3">
      <c r="A139" s="1" t="s">
        <v>330</v>
      </c>
      <c r="B139" s="5" t="s">
        <v>331</v>
      </c>
      <c r="C139">
        <v>2.0290334013832589E-4</v>
      </c>
      <c r="D139">
        <v>4.9632549336465377E-5</v>
      </c>
    </row>
    <row r="140" spans="1:4" x14ac:dyDescent="0.3">
      <c r="A140" s="1" t="s">
        <v>332</v>
      </c>
      <c r="B140" s="5" t="s">
        <v>333</v>
      </c>
      <c r="C140">
        <v>9.6386582730337679E-4</v>
      </c>
      <c r="D140">
        <v>5.9613287642021279E-5</v>
      </c>
    </row>
    <row r="141" spans="1:4" x14ac:dyDescent="0.3">
      <c r="A141" s="1" t="s">
        <v>334</v>
      </c>
      <c r="B141" s="5" t="s">
        <v>335</v>
      </c>
      <c r="C141">
        <v>9.4181510651376699E-8</v>
      </c>
      <c r="D141">
        <v>0</v>
      </c>
    </row>
    <row r="142" spans="1:4" x14ac:dyDescent="0.3">
      <c r="A142" s="1" t="s">
        <v>336</v>
      </c>
      <c r="B142" s="5" t="s">
        <v>337</v>
      </c>
      <c r="C142">
        <v>-0.23295195278891931</v>
      </c>
      <c r="D142">
        <v>-0.55429908895630797</v>
      </c>
    </row>
    <row r="143" spans="1:4" x14ac:dyDescent="0.3">
      <c r="A143" s="1" t="s">
        <v>338</v>
      </c>
      <c r="B143" s="5" t="s">
        <v>339</v>
      </c>
      <c r="C143">
        <v>1.087934410089233E-3</v>
      </c>
      <c r="D143">
        <v>1.581994885410559E-4</v>
      </c>
    </row>
    <row r="144" spans="1:4" x14ac:dyDescent="0.3">
      <c r="A144" s="1" t="s">
        <v>340</v>
      </c>
      <c r="B144" s="5" t="s">
        <v>341</v>
      </c>
      <c r="C144">
        <v>9.3345186112218296E-4</v>
      </c>
      <c r="D144">
        <v>2.0239845658914721E-5</v>
      </c>
    </row>
    <row r="145" spans="1:4" x14ac:dyDescent="0.3">
      <c r="A145" s="1" t="s">
        <v>342</v>
      </c>
      <c r="B145" s="5" t="s">
        <v>343</v>
      </c>
      <c r="C145">
        <v>1.153985544342822E-4</v>
      </c>
      <c r="D145">
        <v>1.2145752629592631E-5</v>
      </c>
    </row>
    <row r="146" spans="1:4" x14ac:dyDescent="0.3">
      <c r="A146" s="1" t="s">
        <v>344</v>
      </c>
      <c r="B146" s="5" t="s">
        <v>345</v>
      </c>
      <c r="C146">
        <v>1.4972785482008099E-3</v>
      </c>
      <c r="D146">
        <v>0</v>
      </c>
    </row>
    <row r="147" spans="1:4" x14ac:dyDescent="0.3">
      <c r="A147" s="1" t="s">
        <v>346</v>
      </c>
      <c r="B147" s="5" t="s">
        <v>347</v>
      </c>
      <c r="C147">
        <v>-2.3265899162639051E-2</v>
      </c>
      <c r="D147">
        <v>-1.4000231617399179E-3</v>
      </c>
    </row>
    <row r="148" spans="1:4" x14ac:dyDescent="0.3">
      <c r="A148" s="1" t="s">
        <v>348</v>
      </c>
      <c r="B148" s="5" t="s">
        <v>349</v>
      </c>
      <c r="C148">
        <v>1.2404144879339901E-3</v>
      </c>
      <c r="D148">
        <v>7.3584747492360007E-5</v>
      </c>
    </row>
    <row r="149" spans="1:4" x14ac:dyDescent="0.3">
      <c r="A149" s="1" t="s">
        <v>350</v>
      </c>
      <c r="B149" s="5" t="s">
        <v>351</v>
      </c>
      <c r="C149">
        <v>1.325825648214028E-4</v>
      </c>
      <c r="D149">
        <v>1.239902190613518E-5</v>
      </c>
    </row>
    <row r="150" spans="1:4" x14ac:dyDescent="0.3">
      <c r="A150" s="1" t="s">
        <v>352</v>
      </c>
      <c r="B150" s="5" t="s">
        <v>353</v>
      </c>
      <c r="C150">
        <v>4.0521037566086578E-4</v>
      </c>
      <c r="D150">
        <v>2.4620873895152208E-4</v>
      </c>
    </row>
    <row r="151" spans="1:4" x14ac:dyDescent="0.3">
      <c r="A151" s="1" t="s">
        <v>354</v>
      </c>
      <c r="B151" s="5" t="s">
        <v>355</v>
      </c>
      <c r="C151">
        <v>1.0982087072949631E-3</v>
      </c>
      <c r="D151">
        <v>5.1825334464601614E-4</v>
      </c>
    </row>
    <row r="152" spans="1:4" x14ac:dyDescent="0.3">
      <c r="A152" s="1" t="s">
        <v>356</v>
      </c>
      <c r="B152" s="5" t="s">
        <v>357</v>
      </c>
      <c r="C152">
        <v>9.9685694197428846E-4</v>
      </c>
      <c r="D152">
        <v>6.0950385024032463E-5</v>
      </c>
    </row>
    <row r="153" spans="1:4" x14ac:dyDescent="0.3">
      <c r="A153" s="1" t="s">
        <v>358</v>
      </c>
      <c r="B153" s="5" t="s">
        <v>359</v>
      </c>
      <c r="C153">
        <v>1.2096606467936401E-2</v>
      </c>
      <c r="D153">
        <v>-2.3906975135115529E-4</v>
      </c>
    </row>
    <row r="154" spans="1:4" x14ac:dyDescent="0.3">
      <c r="A154" s="1" t="s">
        <v>360</v>
      </c>
      <c r="B154" s="5" t="s">
        <v>361</v>
      </c>
      <c r="C154">
        <v>2.0627989400422781E-2</v>
      </c>
      <c r="D154">
        <v>2.817139336880769E-5</v>
      </c>
    </row>
    <row r="155" spans="1:4" x14ac:dyDescent="0.3">
      <c r="A155" s="1" t="s">
        <v>362</v>
      </c>
      <c r="B155" s="5" t="s">
        <v>363</v>
      </c>
      <c r="C155">
        <v>1.1863835561708949E-5</v>
      </c>
      <c r="D155">
        <v>2.9943046937254509E-6</v>
      </c>
    </row>
    <row r="156" spans="1:4" x14ac:dyDescent="0.3">
      <c r="A156" s="1" t="s">
        <v>364</v>
      </c>
      <c r="B156" s="5" t="s">
        <v>365</v>
      </c>
      <c r="C156">
        <v>4.2031485269671664E-3</v>
      </c>
      <c r="D156">
        <v>7.6735859216467712E-5</v>
      </c>
    </row>
    <row r="157" spans="1:4" x14ac:dyDescent="0.3">
      <c r="A157" s="1" t="s">
        <v>366</v>
      </c>
      <c r="B157" s="5" t="s">
        <v>367</v>
      </c>
      <c r="C157">
        <v>1.3463775992603939E-5</v>
      </c>
      <c r="D157">
        <v>1.16423866999239E-4</v>
      </c>
    </row>
    <row r="158" spans="1:4" x14ac:dyDescent="0.3">
      <c r="A158" s="1" t="s">
        <v>368</v>
      </c>
      <c r="B158" s="5" t="s">
        <v>369</v>
      </c>
      <c r="C158">
        <v>-2.164493118967619E-4</v>
      </c>
      <c r="D158">
        <v>1.3955154503870031E-4</v>
      </c>
    </row>
    <row r="159" spans="1:4" x14ac:dyDescent="0.3">
      <c r="A159" s="1" t="s">
        <v>370</v>
      </c>
      <c r="B159" s="5" t="s">
        <v>371</v>
      </c>
      <c r="C159">
        <v>2.671219427393011E-3</v>
      </c>
      <c r="D159">
        <v>8.3068342066035293E-4</v>
      </c>
    </row>
    <row r="160" spans="1:4" x14ac:dyDescent="0.3">
      <c r="A160" s="1" t="s">
        <v>372</v>
      </c>
      <c r="B160" s="5" t="s">
        <v>373</v>
      </c>
      <c r="C160">
        <v>1.457864903888899E-3</v>
      </c>
      <c r="D160">
        <v>-2.6646692551778311E-5</v>
      </c>
    </row>
    <row r="161" spans="1:4" x14ac:dyDescent="0.3">
      <c r="A161" s="1" t="s">
        <v>374</v>
      </c>
      <c r="B161" s="5" t="s">
        <v>375</v>
      </c>
      <c r="C161">
        <v>6.6606618647182614E-4</v>
      </c>
      <c r="D161">
        <v>8.8612781880533528E-4</v>
      </c>
    </row>
    <row r="162" spans="1:4" x14ac:dyDescent="0.3">
      <c r="A162" s="1" t="s">
        <v>376</v>
      </c>
      <c r="B162" s="5" t="s">
        <v>377</v>
      </c>
      <c r="C162">
        <v>7.6163273309997042E-4</v>
      </c>
      <c r="D162">
        <v>-3.5527384481625108E-7</v>
      </c>
    </row>
    <row r="163" spans="1:4" x14ac:dyDescent="0.3">
      <c r="A163" s="1" t="s">
        <v>378</v>
      </c>
      <c r="B163" s="5" t="s">
        <v>379</v>
      </c>
      <c r="C163">
        <v>1.6476468460813829E-3</v>
      </c>
      <c r="D163">
        <v>1.0602698608988021E-3</v>
      </c>
    </row>
    <row r="164" spans="1:4" x14ac:dyDescent="0.3">
      <c r="A164" s="1" t="s">
        <v>380</v>
      </c>
      <c r="B164" s="5" t="s">
        <v>381</v>
      </c>
      <c r="C164">
        <v>2.078600292944615E-4</v>
      </c>
      <c r="D164">
        <v>2.4688944032546421E-4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A4" sqref="A4"/>
    </sheetView>
  </sheetViews>
  <sheetFormatPr defaultRowHeight="14.4" x14ac:dyDescent="0.3"/>
  <sheetData>
    <row r="1" spans="1:2" x14ac:dyDescent="0.3">
      <c r="A1" s="1" t="s">
        <v>382</v>
      </c>
      <c r="B1" s="1" t="s">
        <v>383</v>
      </c>
    </row>
    <row r="2" spans="1:2" x14ac:dyDescent="0.3">
      <c r="A2" s="1" t="s">
        <v>27</v>
      </c>
      <c r="B2">
        <v>0.22074328869682611</v>
      </c>
    </row>
    <row r="3" spans="1:2" x14ac:dyDescent="0.3">
      <c r="A3" s="1" t="s">
        <v>384</v>
      </c>
      <c r="B3">
        <v>-9.8585519268550165E-2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9BA03-E2A1-4BCC-8735-29878007D906}">
  <dimension ref="A1:D3"/>
  <sheetViews>
    <sheetView workbookViewId="0">
      <selection activeCell="A4" sqref="A4"/>
    </sheetView>
  </sheetViews>
  <sheetFormatPr defaultRowHeight="14.4" x14ac:dyDescent="0.3"/>
  <cols>
    <col min="2" max="2" width="15.33203125" customWidth="1"/>
    <col min="3" max="3" width="13.33203125" customWidth="1"/>
    <col min="4" max="4" width="10.33203125" customWidth="1"/>
  </cols>
  <sheetData>
    <row r="1" spans="1:4" x14ac:dyDescent="0.3">
      <c r="A1" s="1"/>
      <c r="B1" s="1" t="s">
        <v>35</v>
      </c>
      <c r="C1" s="1" t="s">
        <v>36</v>
      </c>
      <c r="D1" s="1" t="s">
        <v>37</v>
      </c>
    </row>
    <row r="2" spans="1:4" x14ac:dyDescent="0.3">
      <c r="A2" s="1" t="s">
        <v>27</v>
      </c>
      <c r="B2" s="6">
        <f>-1.51463739406533/100</f>
        <v>-1.5146373940653299E-2</v>
      </c>
      <c r="C2" s="6">
        <f>-0.456362811831987/100</f>
        <v>-4.5636281183198705E-3</v>
      </c>
      <c r="D2" s="6">
        <f>0.220743288696826/100</f>
        <v>2.2074328869682597E-3</v>
      </c>
    </row>
    <row r="3" spans="1:4" x14ac:dyDescent="0.3">
      <c r="A3" s="1" t="s">
        <v>384</v>
      </c>
      <c r="B3" s="6">
        <f>-0.568388483839681/100</f>
        <v>-5.6838848383968096E-3</v>
      </c>
      <c r="C3" s="6">
        <f>-0.561492942150723/100</f>
        <v>-5.6149294215072296E-3</v>
      </c>
      <c r="D3" s="6">
        <f>-0.0985855192685502/100</f>
        <v>-9.8585519268550199E-4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D19" sqref="D19"/>
    </sheetView>
  </sheetViews>
  <sheetFormatPr defaultRowHeight="14.4" x14ac:dyDescent="0.3"/>
  <cols>
    <col min="5" max="5" width="9.88671875" bestFit="1" customWidth="1"/>
  </cols>
  <sheetData>
    <row r="1" spans="1:5" x14ac:dyDescent="0.3">
      <c r="B1" s="1" t="s">
        <v>38</v>
      </c>
      <c r="C1" s="1" t="s">
        <v>39</v>
      </c>
      <c r="D1" s="1" t="s">
        <v>40</v>
      </c>
      <c r="E1" s="2" t="s">
        <v>41</v>
      </c>
    </row>
    <row r="2" spans="1:5" x14ac:dyDescent="0.3">
      <c r="A2" s="1">
        <v>0</v>
      </c>
      <c r="B2" t="s">
        <v>42</v>
      </c>
      <c r="C2">
        <v>118</v>
      </c>
      <c r="D2">
        <v>1.6483307994816689</v>
      </c>
      <c r="E2" s="3">
        <f t="shared" ref="E2:E15" si="0">+D2/$D$9</f>
        <v>0.90004592659598348</v>
      </c>
    </row>
    <row r="3" spans="1:5" x14ac:dyDescent="0.3">
      <c r="A3" s="1">
        <v>2</v>
      </c>
      <c r="B3" t="s">
        <v>43</v>
      </c>
      <c r="C3">
        <v>21</v>
      </c>
      <c r="D3">
        <v>9.8061249549131146E-2</v>
      </c>
      <c r="E3" s="4">
        <f t="shared" si="0"/>
        <v>5.3544851701710403E-2</v>
      </c>
    </row>
    <row r="4" spans="1:5" x14ac:dyDescent="0.3">
      <c r="A4" s="1">
        <v>1</v>
      </c>
      <c r="B4" t="s">
        <v>44</v>
      </c>
      <c r="C4">
        <v>9</v>
      </c>
      <c r="D4">
        <v>7.8337459385011382E-2</v>
      </c>
      <c r="E4" s="4">
        <f t="shared" si="0"/>
        <v>4.2774976504430663E-2</v>
      </c>
    </row>
    <row r="5" spans="1:5" x14ac:dyDescent="0.3">
      <c r="A5" s="1">
        <v>4</v>
      </c>
      <c r="B5" t="s">
        <v>45</v>
      </c>
      <c r="C5">
        <v>9</v>
      </c>
      <c r="D5">
        <v>6.1733298615668916E-3</v>
      </c>
      <c r="E5" s="4">
        <f t="shared" si="0"/>
        <v>3.3708527421703492E-3</v>
      </c>
    </row>
    <row r="6" spans="1:5" x14ac:dyDescent="0.3">
      <c r="A6" s="1">
        <v>5</v>
      </c>
      <c r="B6" t="s">
        <v>46</v>
      </c>
      <c r="C6">
        <v>4</v>
      </c>
      <c r="D6">
        <v>4.8237052360835999E-4</v>
      </c>
      <c r="E6" s="3">
        <f t="shared" si="0"/>
        <v>2.6339107721593257E-4</v>
      </c>
    </row>
    <row r="7" spans="1:5" x14ac:dyDescent="0.3">
      <c r="A7" s="1">
        <v>6</v>
      </c>
      <c r="B7" t="s">
        <v>47</v>
      </c>
      <c r="C7">
        <v>1</v>
      </c>
      <c r="D7">
        <v>2.5245445320697119E-9</v>
      </c>
      <c r="E7" s="3">
        <f t="shared" si="0"/>
        <v>1.3784890892738406E-9</v>
      </c>
    </row>
    <row r="8" spans="1:5" x14ac:dyDescent="0.3">
      <c r="A8" s="1">
        <v>3</v>
      </c>
      <c r="B8" t="s">
        <v>48</v>
      </c>
      <c r="C8">
        <v>1</v>
      </c>
      <c r="D8">
        <v>0</v>
      </c>
      <c r="E8" s="3">
        <f t="shared" si="0"/>
        <v>0</v>
      </c>
    </row>
    <row r="9" spans="1:5" x14ac:dyDescent="0.3">
      <c r="B9" t="s">
        <v>49</v>
      </c>
      <c r="C9">
        <f>+SUM(C2:C8)</f>
        <v>163</v>
      </c>
      <c r="D9">
        <f>+SUM(D2:D8)</f>
        <v>1.8313852113255313</v>
      </c>
      <c r="E9" s="3"/>
    </row>
    <row r="10" spans="1:5" x14ac:dyDescent="0.3">
      <c r="E10" s="3"/>
    </row>
    <row r="11" spans="1:5" x14ac:dyDescent="0.3">
      <c r="A11" s="7" t="s">
        <v>50</v>
      </c>
      <c r="E11" s="3"/>
    </row>
    <row r="12" spans="1:5" x14ac:dyDescent="0.3">
      <c r="B12" s="8" t="s">
        <v>51</v>
      </c>
      <c r="C12" s="8">
        <f>+C4</f>
        <v>9</v>
      </c>
      <c r="D12" s="8">
        <f>+D4</f>
        <v>7.8337459385011382E-2</v>
      </c>
      <c r="E12" s="14">
        <f t="shared" si="0"/>
        <v>4.2774976504430663E-2</v>
      </c>
    </row>
    <row r="13" spans="1:5" x14ac:dyDescent="0.3">
      <c r="B13" s="8" t="s">
        <v>52</v>
      </c>
      <c r="C13" s="8">
        <f>+C2</f>
        <v>118</v>
      </c>
      <c r="D13" s="8">
        <f>+D2</f>
        <v>1.6483307994816689</v>
      </c>
      <c r="E13" s="14">
        <f t="shared" si="0"/>
        <v>0.90004592659598348</v>
      </c>
    </row>
    <row r="14" spans="1:5" x14ac:dyDescent="0.3">
      <c r="B14" s="8" t="s">
        <v>53</v>
      </c>
      <c r="C14" s="8">
        <f>+C3+C5</f>
        <v>30</v>
      </c>
      <c r="D14" s="8">
        <f>+D3+D5</f>
        <v>0.10423457941069804</v>
      </c>
      <c r="E14" s="14">
        <f t="shared" si="0"/>
        <v>5.6915704443880756E-2</v>
      </c>
    </row>
    <row r="15" spans="1:5" x14ac:dyDescent="0.3">
      <c r="B15" s="8" t="s">
        <v>54</v>
      </c>
      <c r="C15" s="8">
        <f>+C6+C7+C8</f>
        <v>6</v>
      </c>
      <c r="D15" s="8">
        <f>+D6+D7+D8</f>
        <v>4.8237304815289207E-4</v>
      </c>
      <c r="E15" s="14">
        <f t="shared" si="0"/>
        <v>2.6339245570502183E-4</v>
      </c>
    </row>
  </sheetData>
  <sortState xmlns:xlrd2="http://schemas.microsoft.com/office/spreadsheetml/2017/richdata2" ref="A2:E10">
    <sortCondition descending="1" ref="E1:E10"/>
  </sortState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4"/>
  <sheetViews>
    <sheetView workbookViewId="0">
      <selection activeCell="D2" sqref="D2"/>
    </sheetView>
  </sheetViews>
  <sheetFormatPr defaultRowHeight="14.4" x14ac:dyDescent="0.3"/>
  <sheetData>
    <row r="1" spans="1:4" x14ac:dyDescent="0.3">
      <c r="A1" s="1" t="s">
        <v>55</v>
      </c>
      <c r="B1" s="1"/>
      <c r="C1" s="1" t="s">
        <v>27</v>
      </c>
      <c r="D1" s="1" t="s">
        <v>384</v>
      </c>
    </row>
    <row r="2" spans="1:4" x14ac:dyDescent="0.3">
      <c r="A2" s="1" t="s">
        <v>56</v>
      </c>
      <c r="B2" s="5" t="s">
        <v>57</v>
      </c>
      <c r="C2">
        <v>-6.4018474523883364E-3</v>
      </c>
      <c r="D2">
        <v>-8.9967429600740819E-4</v>
      </c>
    </row>
    <row r="3" spans="1:4" x14ac:dyDescent="0.3">
      <c r="A3" s="1" t="s">
        <v>58</v>
      </c>
      <c r="B3" s="5" t="s">
        <v>59</v>
      </c>
      <c r="C3">
        <v>-3.0447135528135312E-4</v>
      </c>
      <c r="D3">
        <v>-5.1347938590014111E-4</v>
      </c>
    </row>
    <row r="4" spans="1:4" x14ac:dyDescent="0.3">
      <c r="A4" s="1" t="s">
        <v>60</v>
      </c>
      <c r="B4" s="5" t="s">
        <v>61</v>
      </c>
      <c r="C4">
        <v>-2.7151943709596269E-3</v>
      </c>
      <c r="D4">
        <v>-5.054333685882913E-4</v>
      </c>
    </row>
    <row r="5" spans="1:4" x14ac:dyDescent="0.3">
      <c r="A5" s="1" t="s">
        <v>62</v>
      </c>
      <c r="B5" s="5" t="s">
        <v>63</v>
      </c>
      <c r="C5">
        <v>6.7966766845980965E-4</v>
      </c>
      <c r="D5">
        <v>1.3777727274140889E-5</v>
      </c>
    </row>
    <row r="6" spans="1:4" x14ac:dyDescent="0.3">
      <c r="A6" s="1" t="s">
        <v>64</v>
      </c>
      <c r="B6" s="5" t="s">
        <v>65</v>
      </c>
      <c r="C6">
        <v>-2.973971838468485E-5</v>
      </c>
      <c r="D6">
        <v>-2.3933391137495418E-5</v>
      </c>
    </row>
    <row r="7" spans="1:4" x14ac:dyDescent="0.3">
      <c r="A7" s="1" t="s">
        <v>66</v>
      </c>
      <c r="B7" s="5" t="s">
        <v>67</v>
      </c>
      <c r="C7">
        <v>-3.5204484700680441E-5</v>
      </c>
      <c r="D7">
        <v>-1.7908148599505719E-5</v>
      </c>
    </row>
    <row r="8" spans="1:4" x14ac:dyDescent="0.3">
      <c r="A8" s="1" t="s">
        <v>68</v>
      </c>
      <c r="B8" s="5" t="s">
        <v>69</v>
      </c>
      <c r="C8">
        <v>-5.6554426259974254E-6</v>
      </c>
      <c r="D8">
        <v>8.7256939782820189E-8</v>
      </c>
    </row>
    <row r="9" spans="1:4" x14ac:dyDescent="0.3">
      <c r="A9" s="1" t="s">
        <v>70</v>
      </c>
      <c r="B9" s="5" t="s">
        <v>71</v>
      </c>
      <c r="C9">
        <v>-1.169690072673308E-4</v>
      </c>
      <c r="D9">
        <v>-5.3647485339022843E-6</v>
      </c>
    </row>
    <row r="10" spans="1:4" x14ac:dyDescent="0.3">
      <c r="A10" s="1" t="s">
        <v>72</v>
      </c>
      <c r="B10" s="5" t="s">
        <v>73</v>
      </c>
      <c r="C10">
        <v>-4.2585398007090021E-4</v>
      </c>
      <c r="D10">
        <v>-7.5192480375208394E-4</v>
      </c>
    </row>
    <row r="11" spans="1:4" x14ac:dyDescent="0.3">
      <c r="A11" s="1" t="s">
        <v>74</v>
      </c>
      <c r="B11" s="5" t="s">
        <v>75</v>
      </c>
      <c r="C11">
        <v>-4.4249659675330572E-6</v>
      </c>
      <c r="D11">
        <v>-8.2759363666362091E-5</v>
      </c>
    </row>
    <row r="12" spans="1:4" x14ac:dyDescent="0.3">
      <c r="A12" s="1" t="s">
        <v>76</v>
      </c>
      <c r="B12" s="5" t="s">
        <v>77</v>
      </c>
      <c r="C12">
        <v>-9.3698780927301353E-4</v>
      </c>
      <c r="D12">
        <v>-4.6426601777214502E-3</v>
      </c>
    </row>
    <row r="13" spans="1:4" x14ac:dyDescent="0.3">
      <c r="A13" s="1" t="s">
        <v>78</v>
      </c>
      <c r="B13" s="5" t="s">
        <v>79</v>
      </c>
      <c r="C13">
        <v>-8.9403666902918282E-4</v>
      </c>
      <c r="D13">
        <v>-7.9727533087598686E-5</v>
      </c>
    </row>
    <row r="14" spans="1:4" x14ac:dyDescent="0.3">
      <c r="A14" s="1" t="s">
        <v>80</v>
      </c>
      <c r="B14" s="5" t="s">
        <v>81</v>
      </c>
      <c r="C14">
        <v>-1.4621200101960801E-4</v>
      </c>
      <c r="D14">
        <v>6.1085652693242405E-5</v>
      </c>
    </row>
    <row r="15" spans="1:4" x14ac:dyDescent="0.3">
      <c r="A15" s="1" t="s">
        <v>82</v>
      </c>
      <c r="B15" s="5" t="s">
        <v>83</v>
      </c>
      <c r="C15">
        <v>-2.2318850190452821E-7</v>
      </c>
      <c r="D15">
        <v>1.479072257609164E-5</v>
      </c>
    </row>
    <row r="16" spans="1:4" x14ac:dyDescent="0.3">
      <c r="A16" s="1" t="s">
        <v>84</v>
      </c>
      <c r="B16" s="5" t="s">
        <v>85</v>
      </c>
      <c r="C16">
        <v>-9.7517365697354034E-3</v>
      </c>
      <c r="D16">
        <v>3.0233564927316728E-3</v>
      </c>
    </row>
    <row r="17" spans="1:4" x14ac:dyDescent="0.3">
      <c r="A17" s="1" t="s">
        <v>86</v>
      </c>
      <c r="B17" s="5" t="s">
        <v>87</v>
      </c>
      <c r="C17">
        <v>-0.90250176157622009</v>
      </c>
      <c r="D17">
        <v>-0.4157734905048418</v>
      </c>
    </row>
    <row r="18" spans="1:4" x14ac:dyDescent="0.3">
      <c r="A18" s="1" t="s">
        <v>88</v>
      </c>
      <c r="B18" s="5" t="s">
        <v>89</v>
      </c>
      <c r="C18">
        <v>-1.635969610855523E-3</v>
      </c>
      <c r="D18">
        <v>-1.483609735423158E-3</v>
      </c>
    </row>
    <row r="19" spans="1:4" x14ac:dyDescent="0.3">
      <c r="A19" s="1" t="s">
        <v>90</v>
      </c>
      <c r="B19" s="5" t="s">
        <v>91</v>
      </c>
      <c r="C19">
        <v>-2.374252442126795E-4</v>
      </c>
      <c r="D19">
        <v>-2.9158278872845031E-4</v>
      </c>
    </row>
    <row r="20" spans="1:4" x14ac:dyDescent="0.3">
      <c r="A20" s="1" t="s">
        <v>92</v>
      </c>
      <c r="B20" s="5" t="s">
        <v>93</v>
      </c>
      <c r="C20">
        <v>-4.9292492990172924E-4</v>
      </c>
      <c r="D20">
        <v>-9.9475979360995098E-4</v>
      </c>
    </row>
    <row r="21" spans="1:4" x14ac:dyDescent="0.3">
      <c r="A21" s="1" t="s">
        <v>94</v>
      </c>
      <c r="B21" s="5" t="s">
        <v>95</v>
      </c>
      <c r="C21">
        <v>-1.5960789738412749E-4</v>
      </c>
      <c r="D21">
        <v>-1.117944576991387E-4</v>
      </c>
    </row>
    <row r="22" spans="1:4" x14ac:dyDescent="0.3">
      <c r="A22" s="1" t="s">
        <v>96</v>
      </c>
      <c r="B22" s="5" t="s">
        <v>97</v>
      </c>
      <c r="C22">
        <v>-3.5229564494033341E-6</v>
      </c>
      <c r="D22">
        <v>-1.188457815062086E-5</v>
      </c>
    </row>
    <row r="23" spans="1:4" x14ac:dyDescent="0.3">
      <c r="A23" s="1" t="s">
        <v>98</v>
      </c>
      <c r="B23" s="5" t="s">
        <v>99</v>
      </c>
      <c r="C23">
        <v>-7.1930512493270338E-6</v>
      </c>
      <c r="D23">
        <v>-7.7063115300084818E-5</v>
      </c>
    </row>
    <row r="24" spans="1:4" x14ac:dyDescent="0.3">
      <c r="A24" s="1" t="s">
        <v>100</v>
      </c>
      <c r="B24" s="5" t="s">
        <v>101</v>
      </c>
      <c r="C24">
        <v>-1.375934487350835E-5</v>
      </c>
      <c r="D24">
        <v>-1.7125214264223881E-4</v>
      </c>
    </row>
    <row r="25" spans="1:4" x14ac:dyDescent="0.3">
      <c r="A25" s="1" t="s">
        <v>102</v>
      </c>
      <c r="B25" s="5" t="s">
        <v>103</v>
      </c>
      <c r="C25">
        <v>-3.00167045889135E-4</v>
      </c>
      <c r="D25">
        <v>-2.14481934620855E-4</v>
      </c>
    </row>
    <row r="26" spans="1:4" x14ac:dyDescent="0.3">
      <c r="A26" s="1" t="s">
        <v>104</v>
      </c>
      <c r="B26" s="5" t="s">
        <v>105</v>
      </c>
      <c r="C26">
        <v>-1.3160577746327759E-4</v>
      </c>
      <c r="D26">
        <v>-4.3264356274551322E-5</v>
      </c>
    </row>
    <row r="27" spans="1:4" x14ac:dyDescent="0.3">
      <c r="A27" s="1" t="s">
        <v>106</v>
      </c>
      <c r="B27" s="5" t="s">
        <v>107</v>
      </c>
      <c r="C27">
        <v>-2.2002255191740901E-3</v>
      </c>
      <c r="D27">
        <v>-1.9066117436291631E-4</v>
      </c>
    </row>
    <row r="28" spans="1:4" x14ac:dyDescent="0.3">
      <c r="A28" s="1" t="s">
        <v>108</v>
      </c>
      <c r="B28" s="5" t="s">
        <v>109</v>
      </c>
      <c r="C28">
        <v>-3.3939881139024171E-3</v>
      </c>
      <c r="D28">
        <v>-8.6845282869079722E-5</v>
      </c>
    </row>
    <row r="29" spans="1:4" x14ac:dyDescent="0.3">
      <c r="A29" s="1" t="s">
        <v>110</v>
      </c>
      <c r="B29" s="5" t="s">
        <v>111</v>
      </c>
      <c r="C29">
        <v>0</v>
      </c>
      <c r="D29">
        <v>0</v>
      </c>
    </row>
    <row r="30" spans="1:4" x14ac:dyDescent="0.3">
      <c r="A30" s="1" t="s">
        <v>112</v>
      </c>
      <c r="B30" s="5" t="s">
        <v>113</v>
      </c>
      <c r="C30">
        <v>-6.7107546823234269E-4</v>
      </c>
      <c r="D30">
        <v>-6.1484329015563874E-3</v>
      </c>
    </row>
    <row r="31" spans="1:4" x14ac:dyDescent="0.3">
      <c r="A31" s="1" t="s">
        <v>114</v>
      </c>
      <c r="B31" s="5" t="s">
        <v>115</v>
      </c>
      <c r="C31">
        <v>-3.5117993265831448E-4</v>
      </c>
      <c r="D31">
        <v>-5.2226362344847169E-4</v>
      </c>
    </row>
    <row r="32" spans="1:4" x14ac:dyDescent="0.3">
      <c r="A32" s="1" t="s">
        <v>116</v>
      </c>
      <c r="B32" s="5" t="s">
        <v>117</v>
      </c>
      <c r="C32">
        <v>-3.4812305032477648E-5</v>
      </c>
      <c r="D32">
        <v>-4.0058218388507482E-5</v>
      </c>
    </row>
    <row r="33" spans="1:4" x14ac:dyDescent="0.3">
      <c r="A33" s="1" t="s">
        <v>118</v>
      </c>
      <c r="B33" s="5" t="s">
        <v>119</v>
      </c>
      <c r="C33">
        <v>-3.7006239780095013E-2</v>
      </c>
      <c r="D33">
        <v>3.8040177326970738E-3</v>
      </c>
    </row>
    <row r="34" spans="1:4" x14ac:dyDescent="0.3">
      <c r="A34" s="1" t="s">
        <v>120</v>
      </c>
      <c r="B34" s="5" t="s">
        <v>121</v>
      </c>
      <c r="C34">
        <v>-7.1316684221244393E-5</v>
      </c>
      <c r="D34">
        <v>-7.6789992413741747E-5</v>
      </c>
    </row>
    <row r="35" spans="1:4" x14ac:dyDescent="0.3">
      <c r="A35" s="1" t="s">
        <v>122</v>
      </c>
      <c r="B35" s="5" t="s">
        <v>123</v>
      </c>
      <c r="C35">
        <v>-4.920964750351876E-3</v>
      </c>
      <c r="D35">
        <v>-2.4582255045782239E-3</v>
      </c>
    </row>
    <row r="36" spans="1:4" x14ac:dyDescent="0.3">
      <c r="A36" s="1" t="s">
        <v>124</v>
      </c>
      <c r="B36" s="5" t="s">
        <v>125</v>
      </c>
      <c r="C36">
        <v>-1.2148820127819539E-3</v>
      </c>
      <c r="D36">
        <v>-8.5798520980945512E-5</v>
      </c>
    </row>
    <row r="37" spans="1:4" x14ac:dyDescent="0.3">
      <c r="A37" s="1" t="s">
        <v>126</v>
      </c>
      <c r="B37" s="5" t="s">
        <v>127</v>
      </c>
      <c r="C37">
        <v>-1.324547494091485E-2</v>
      </c>
      <c r="D37">
        <v>-4.3540232626673586E-3</v>
      </c>
    </row>
    <row r="38" spans="1:4" x14ac:dyDescent="0.3">
      <c r="A38" s="1" t="s">
        <v>128</v>
      </c>
      <c r="B38" s="5" t="s">
        <v>129</v>
      </c>
      <c r="C38">
        <v>-1.000914691282989E-4</v>
      </c>
      <c r="D38">
        <v>-2.129402523818279E-6</v>
      </c>
    </row>
    <row r="39" spans="1:4" x14ac:dyDescent="0.3">
      <c r="A39" s="1" t="s">
        <v>130</v>
      </c>
      <c r="B39" s="5" t="s">
        <v>131</v>
      </c>
      <c r="C39">
        <v>-9.8601419427027945E-4</v>
      </c>
      <c r="D39">
        <v>-4.8514660948106826E-6</v>
      </c>
    </row>
    <row r="40" spans="1:4" x14ac:dyDescent="0.3">
      <c r="A40" s="1" t="s">
        <v>132</v>
      </c>
      <c r="B40" s="5" t="s">
        <v>133</v>
      </c>
      <c r="C40">
        <v>-2.8964449907318288E-4</v>
      </c>
      <c r="D40">
        <v>-2.718731349811004E-6</v>
      </c>
    </row>
    <row r="41" spans="1:4" x14ac:dyDescent="0.3">
      <c r="A41" s="1" t="s">
        <v>134</v>
      </c>
      <c r="B41" s="5" t="s">
        <v>135</v>
      </c>
      <c r="C41">
        <v>-1.0413057721927939E-4</v>
      </c>
      <c r="D41">
        <v>-1.3608917291508069E-6</v>
      </c>
    </row>
    <row r="42" spans="1:4" x14ac:dyDescent="0.3">
      <c r="A42" s="1" t="s">
        <v>136</v>
      </c>
      <c r="B42" s="5" t="s">
        <v>137</v>
      </c>
      <c r="C42">
        <v>-2.4282018881771522E-5</v>
      </c>
      <c r="D42">
        <v>-1.826585481885575E-6</v>
      </c>
    </row>
    <row r="43" spans="1:4" x14ac:dyDescent="0.3">
      <c r="A43" s="1" t="s">
        <v>138</v>
      </c>
      <c r="B43" s="5" t="s">
        <v>139</v>
      </c>
      <c r="C43">
        <v>-2.746479986471645E-5</v>
      </c>
      <c r="D43">
        <v>-5.0494666602804792E-7</v>
      </c>
    </row>
    <row r="44" spans="1:4" x14ac:dyDescent="0.3">
      <c r="A44" s="1" t="s">
        <v>140</v>
      </c>
      <c r="B44" s="5" t="s">
        <v>141</v>
      </c>
      <c r="C44">
        <v>-1.6899285503769469E-5</v>
      </c>
      <c r="D44">
        <v>-1.793483483212403E-6</v>
      </c>
    </row>
    <row r="45" spans="1:4" x14ac:dyDescent="0.3">
      <c r="A45" s="1" t="s">
        <v>142</v>
      </c>
      <c r="B45" s="5" t="s">
        <v>143</v>
      </c>
      <c r="C45">
        <v>-2.088654087608763E-4</v>
      </c>
      <c r="D45">
        <v>1.5157410893047279E-5</v>
      </c>
    </row>
    <row r="46" spans="1:4" x14ac:dyDescent="0.3">
      <c r="A46" s="1" t="s">
        <v>144</v>
      </c>
      <c r="B46" s="5" t="s">
        <v>145</v>
      </c>
      <c r="C46">
        <v>-4.443741181741079E-3</v>
      </c>
      <c r="D46">
        <v>1.3267917717290671E-4</v>
      </c>
    </row>
    <row r="47" spans="1:4" x14ac:dyDescent="0.3">
      <c r="A47" s="1" t="s">
        <v>146</v>
      </c>
      <c r="B47" s="5" t="s">
        <v>147</v>
      </c>
      <c r="C47">
        <v>-1.183214846151521E-3</v>
      </c>
      <c r="D47">
        <v>6.0158092358661354E-4</v>
      </c>
    </row>
    <row r="48" spans="1:4" x14ac:dyDescent="0.3">
      <c r="A48" s="1" t="s">
        <v>148</v>
      </c>
      <c r="B48" s="5" t="s">
        <v>149</v>
      </c>
      <c r="C48">
        <v>-5.7607654221538394E-4</v>
      </c>
      <c r="D48">
        <v>2.5009971148195429E-4</v>
      </c>
    </row>
    <row r="49" spans="1:4" x14ac:dyDescent="0.3">
      <c r="A49" s="1" t="s">
        <v>150</v>
      </c>
      <c r="B49" s="5" t="s">
        <v>151</v>
      </c>
      <c r="C49">
        <v>-6.4467045212886361E-4</v>
      </c>
      <c r="D49">
        <v>3.0046667070574419E-4</v>
      </c>
    </row>
    <row r="50" spans="1:4" x14ac:dyDescent="0.3">
      <c r="A50" s="1" t="s">
        <v>152</v>
      </c>
      <c r="B50" s="5" t="s">
        <v>153</v>
      </c>
      <c r="C50">
        <v>-2.3883242245512571E-5</v>
      </c>
      <c r="D50">
        <v>2.335560555360086E-4</v>
      </c>
    </row>
    <row r="51" spans="1:4" x14ac:dyDescent="0.3">
      <c r="A51" s="1" t="s">
        <v>154</v>
      </c>
      <c r="B51" s="5" t="s">
        <v>155</v>
      </c>
      <c r="C51">
        <v>-2.1411924708718321E-5</v>
      </c>
      <c r="D51">
        <v>1.049700932947879E-4</v>
      </c>
    </row>
    <row r="52" spans="1:4" x14ac:dyDescent="0.3">
      <c r="A52" s="1" t="s">
        <v>156</v>
      </c>
      <c r="B52" s="5" t="s">
        <v>157</v>
      </c>
      <c r="C52">
        <v>-2.3485705413119041E-4</v>
      </c>
      <c r="D52">
        <v>1.2457749055060099E-4</v>
      </c>
    </row>
    <row r="53" spans="1:4" x14ac:dyDescent="0.3">
      <c r="A53" s="1" t="s">
        <v>158</v>
      </c>
      <c r="B53" s="5" t="s">
        <v>159</v>
      </c>
      <c r="C53">
        <v>-1.9000965247122859E-4</v>
      </c>
      <c r="D53">
        <v>-5.9607299804710742E-4</v>
      </c>
    </row>
    <row r="54" spans="1:4" x14ac:dyDescent="0.3">
      <c r="A54" s="1" t="s">
        <v>160</v>
      </c>
      <c r="B54" s="5" t="s">
        <v>161</v>
      </c>
      <c r="C54">
        <v>3.8916165279778842E-3</v>
      </c>
      <c r="D54">
        <v>-1.288583135808099E-3</v>
      </c>
    </row>
    <row r="55" spans="1:4" x14ac:dyDescent="0.3">
      <c r="A55" s="1" t="s">
        <v>162</v>
      </c>
      <c r="B55" s="5" t="s">
        <v>163</v>
      </c>
      <c r="C55">
        <v>-4.0288858250849029E-4</v>
      </c>
      <c r="D55">
        <v>-1.015058996751206E-4</v>
      </c>
    </row>
    <row r="56" spans="1:4" x14ac:dyDescent="0.3">
      <c r="A56" s="1" t="s">
        <v>164</v>
      </c>
      <c r="B56" s="5" t="s">
        <v>165</v>
      </c>
      <c r="C56">
        <v>-4.5536690423998794E-3</v>
      </c>
      <c r="D56">
        <v>-5.4578911764003777E-4</v>
      </c>
    </row>
    <row r="57" spans="1:4" x14ac:dyDescent="0.3">
      <c r="A57" s="1" t="s">
        <v>166</v>
      </c>
      <c r="B57" s="5" t="s">
        <v>167</v>
      </c>
      <c r="C57">
        <v>-3.3225103415659207E-2</v>
      </c>
      <c r="D57">
        <v>-9.8896238713131746E-3</v>
      </c>
    </row>
    <row r="58" spans="1:4" x14ac:dyDescent="0.3">
      <c r="A58" s="1" t="s">
        <v>168</v>
      </c>
      <c r="B58" s="5" t="s">
        <v>169</v>
      </c>
      <c r="C58">
        <v>-3.3898050349835292E-3</v>
      </c>
      <c r="D58">
        <v>-3.214402950128435E-3</v>
      </c>
    </row>
    <row r="59" spans="1:4" x14ac:dyDescent="0.3">
      <c r="A59" s="1" t="s">
        <v>170</v>
      </c>
      <c r="B59" s="5" t="s">
        <v>171</v>
      </c>
      <c r="C59">
        <v>1.054029370490909E-4</v>
      </c>
      <c r="D59">
        <v>1.0188818549748361E-3</v>
      </c>
    </row>
    <row r="60" spans="1:4" x14ac:dyDescent="0.3">
      <c r="A60" s="1" t="s">
        <v>172</v>
      </c>
      <c r="B60" s="5" t="s">
        <v>173</v>
      </c>
      <c r="C60">
        <v>-2.357204579055892E-2</v>
      </c>
      <c r="D60">
        <v>-3.482954916857438E-3</v>
      </c>
    </row>
    <row r="61" spans="1:4" x14ac:dyDescent="0.3">
      <c r="A61" s="1" t="s">
        <v>174</v>
      </c>
      <c r="B61" s="5" t="s">
        <v>175</v>
      </c>
      <c r="C61">
        <v>-4.9146875294167662E-2</v>
      </c>
      <c r="D61">
        <v>-6.5783726656813224E-3</v>
      </c>
    </row>
    <row r="62" spans="1:4" x14ac:dyDescent="0.3">
      <c r="A62" s="1" t="s">
        <v>176</v>
      </c>
      <c r="B62" s="5" t="s">
        <v>177</v>
      </c>
      <c r="C62">
        <v>-7.485799965969765E-5</v>
      </c>
      <c r="D62">
        <v>-2.0263925161870591E-5</v>
      </c>
    </row>
    <row r="63" spans="1:4" x14ac:dyDescent="0.3">
      <c r="A63" s="1" t="s">
        <v>178</v>
      </c>
      <c r="B63" s="5" t="s">
        <v>179</v>
      </c>
      <c r="C63">
        <v>-4.8550537716701711E-3</v>
      </c>
      <c r="D63">
        <v>-1.3213389519164699E-3</v>
      </c>
    </row>
    <row r="64" spans="1:4" x14ac:dyDescent="0.3">
      <c r="A64" s="1" t="s">
        <v>180</v>
      </c>
      <c r="B64" s="5" t="s">
        <v>181</v>
      </c>
      <c r="C64">
        <v>3.6139351983873548E-4</v>
      </c>
      <c r="D64">
        <v>-1.8681687012528689E-4</v>
      </c>
    </row>
    <row r="65" spans="1:4" x14ac:dyDescent="0.3">
      <c r="A65" s="1" t="s">
        <v>182</v>
      </c>
      <c r="B65" s="5" t="s">
        <v>183</v>
      </c>
      <c r="C65">
        <v>-1.4318340280232121E-3</v>
      </c>
      <c r="D65">
        <v>-1.89476249814371E-3</v>
      </c>
    </row>
    <row r="66" spans="1:4" x14ac:dyDescent="0.3">
      <c r="A66" s="1" t="s">
        <v>184</v>
      </c>
      <c r="B66" s="5" t="s">
        <v>185</v>
      </c>
      <c r="C66">
        <v>-1.6816117068233272E-2</v>
      </c>
      <c r="D66">
        <v>-3.182726760643682E-3</v>
      </c>
    </row>
    <row r="67" spans="1:4" x14ac:dyDescent="0.3">
      <c r="A67" s="1" t="s">
        <v>186</v>
      </c>
      <c r="B67" s="5" t="s">
        <v>187</v>
      </c>
      <c r="C67">
        <v>-2.912907688780237E-3</v>
      </c>
      <c r="D67">
        <v>-5.0060751822551038E-4</v>
      </c>
    </row>
    <row r="68" spans="1:4" x14ac:dyDescent="0.3">
      <c r="A68" s="1" t="s">
        <v>188</v>
      </c>
      <c r="B68" s="5" t="s">
        <v>189</v>
      </c>
      <c r="C68">
        <v>-3.8322768379507881E-3</v>
      </c>
      <c r="D68">
        <v>-9.8138062472165506E-4</v>
      </c>
    </row>
    <row r="69" spans="1:4" x14ac:dyDescent="0.3">
      <c r="A69" s="1" t="s">
        <v>190</v>
      </c>
      <c r="B69" s="5" t="s">
        <v>191</v>
      </c>
      <c r="C69">
        <v>-6.1213513300176442E-4</v>
      </c>
      <c r="D69">
        <v>-1.3273243466222149E-4</v>
      </c>
    </row>
    <row r="70" spans="1:4" x14ac:dyDescent="0.3">
      <c r="A70" s="1" t="s">
        <v>192</v>
      </c>
      <c r="B70" s="5" t="s">
        <v>193</v>
      </c>
      <c r="C70">
        <v>-3.748171331136621E-3</v>
      </c>
      <c r="D70">
        <v>-2.8546176806908681E-3</v>
      </c>
    </row>
    <row r="71" spans="1:4" x14ac:dyDescent="0.3">
      <c r="A71" s="1" t="s">
        <v>194</v>
      </c>
      <c r="B71" s="5" t="s">
        <v>195</v>
      </c>
      <c r="C71">
        <v>-1.0360461908734909E-3</v>
      </c>
      <c r="D71">
        <v>-2.7690419858460218E-4</v>
      </c>
    </row>
    <row r="72" spans="1:4" x14ac:dyDescent="0.3">
      <c r="A72" s="1" t="s">
        <v>196</v>
      </c>
      <c r="B72" s="5" t="s">
        <v>197</v>
      </c>
      <c r="C72">
        <v>-3.6422968577397058E-3</v>
      </c>
      <c r="D72">
        <v>-8.4530870990030403E-4</v>
      </c>
    </row>
    <row r="73" spans="1:4" x14ac:dyDescent="0.3">
      <c r="A73" s="1" t="s">
        <v>198</v>
      </c>
      <c r="B73" s="5" t="s">
        <v>199</v>
      </c>
      <c r="C73">
        <v>-1.901482802274454E-2</v>
      </c>
      <c r="D73">
        <v>-3.407922070126794E-3</v>
      </c>
    </row>
    <row r="74" spans="1:4" x14ac:dyDescent="0.3">
      <c r="A74" s="1" t="s">
        <v>200</v>
      </c>
      <c r="B74" s="5" t="s">
        <v>201</v>
      </c>
      <c r="C74">
        <v>-1.5625615006587749E-3</v>
      </c>
      <c r="D74">
        <v>-2.7053003054150552E-4</v>
      </c>
    </row>
    <row r="75" spans="1:4" x14ac:dyDescent="0.3">
      <c r="A75" s="1" t="s">
        <v>202</v>
      </c>
      <c r="B75" s="5" t="s">
        <v>203</v>
      </c>
      <c r="C75">
        <v>2.4461309002535959E-5</v>
      </c>
      <c r="D75">
        <v>-2.261850948857915E-5</v>
      </c>
    </row>
    <row r="76" spans="1:4" x14ac:dyDescent="0.3">
      <c r="A76" s="1" t="s">
        <v>204</v>
      </c>
      <c r="B76" s="5" t="s">
        <v>205</v>
      </c>
      <c r="C76">
        <v>-4.4753101812126987E-4</v>
      </c>
      <c r="D76">
        <v>-1.743234016053028E-4</v>
      </c>
    </row>
    <row r="77" spans="1:4" x14ac:dyDescent="0.3">
      <c r="A77" s="1" t="s">
        <v>206</v>
      </c>
      <c r="B77" s="5" t="s">
        <v>207</v>
      </c>
      <c r="C77">
        <v>-1.272300929305892E-2</v>
      </c>
      <c r="D77">
        <v>-6.4673106496838254E-3</v>
      </c>
    </row>
    <row r="78" spans="1:4" x14ac:dyDescent="0.3">
      <c r="A78" s="1" t="s">
        <v>208</v>
      </c>
      <c r="B78" s="5" t="s">
        <v>209</v>
      </c>
      <c r="C78">
        <v>-1.2659957615664179E-10</v>
      </c>
      <c r="D78">
        <v>0</v>
      </c>
    </row>
    <row r="79" spans="1:4" x14ac:dyDescent="0.3">
      <c r="A79" s="1" t="s">
        <v>210</v>
      </c>
      <c r="B79" s="5" t="s">
        <v>211</v>
      </c>
      <c r="C79">
        <v>-1.2659957615662411E-10</v>
      </c>
      <c r="D79">
        <v>0</v>
      </c>
    </row>
    <row r="80" spans="1:4" x14ac:dyDescent="0.3">
      <c r="A80" s="1" t="s">
        <v>212</v>
      </c>
      <c r="B80" s="5" t="s">
        <v>213</v>
      </c>
      <c r="C80">
        <v>-1.662330805336383E-4</v>
      </c>
      <c r="D80">
        <v>-2.8088240489980678E-5</v>
      </c>
    </row>
    <row r="81" spans="1:4" x14ac:dyDescent="0.3">
      <c r="A81" s="1" t="s">
        <v>214</v>
      </c>
      <c r="B81" s="5" t="s">
        <v>215</v>
      </c>
      <c r="C81">
        <v>6.732975530321954E-7</v>
      </c>
      <c r="D81">
        <v>-6.5980217480292259E-6</v>
      </c>
    </row>
    <row r="82" spans="1:4" x14ac:dyDescent="0.3">
      <c r="A82" s="1" t="s">
        <v>216</v>
      </c>
      <c r="B82" s="5" t="s">
        <v>217</v>
      </c>
      <c r="C82">
        <v>-2.104015393954754E-4</v>
      </c>
      <c r="D82">
        <v>-2.20812162410733E-5</v>
      </c>
    </row>
    <row r="83" spans="1:4" x14ac:dyDescent="0.3">
      <c r="A83" s="1" t="s">
        <v>218</v>
      </c>
      <c r="B83" s="5" t="s">
        <v>219</v>
      </c>
      <c r="C83">
        <v>5.5819706607870162E-4</v>
      </c>
      <c r="D83">
        <v>-3.6169269419033542E-4</v>
      </c>
    </row>
    <row r="84" spans="1:4" x14ac:dyDescent="0.3">
      <c r="A84" s="1" t="s">
        <v>220</v>
      </c>
      <c r="B84" s="5" t="s">
        <v>221</v>
      </c>
      <c r="C84">
        <v>-1.125633659855782E-4</v>
      </c>
      <c r="D84">
        <v>-8.5500393164103625E-4</v>
      </c>
    </row>
    <row r="85" spans="1:4" x14ac:dyDescent="0.3">
      <c r="A85" s="1" t="s">
        <v>222</v>
      </c>
      <c r="B85" s="5" t="s">
        <v>223</v>
      </c>
      <c r="C85">
        <v>2.0312837658266621E-5</v>
      </c>
      <c r="D85">
        <v>-7.1991721996903611E-5</v>
      </c>
    </row>
    <row r="86" spans="1:4" x14ac:dyDescent="0.3">
      <c r="A86" s="1" t="s">
        <v>224</v>
      </c>
      <c r="B86" s="5" t="s">
        <v>225</v>
      </c>
      <c r="C86">
        <v>-4.9486542422178842E-5</v>
      </c>
      <c r="D86">
        <v>-3.0793278395320592E-5</v>
      </c>
    </row>
    <row r="87" spans="1:4" x14ac:dyDescent="0.3">
      <c r="A87" s="1" t="s">
        <v>226</v>
      </c>
      <c r="B87" s="5" t="s">
        <v>227</v>
      </c>
      <c r="C87">
        <v>3.6117438408576369E-7</v>
      </c>
      <c r="D87">
        <v>2.5075928086383889E-4</v>
      </c>
    </row>
    <row r="88" spans="1:4" x14ac:dyDescent="0.3">
      <c r="A88" s="1" t="s">
        <v>228</v>
      </c>
      <c r="B88" s="5" t="s">
        <v>229</v>
      </c>
      <c r="C88">
        <v>1.0025311948763009E-4</v>
      </c>
      <c r="D88">
        <v>1.101765887229948E-4</v>
      </c>
    </row>
    <row r="89" spans="1:4" x14ac:dyDescent="0.3">
      <c r="A89" s="1" t="s">
        <v>230</v>
      </c>
      <c r="B89" s="5" t="s">
        <v>231</v>
      </c>
      <c r="C89">
        <v>-6.3256346662276134E-5</v>
      </c>
      <c r="D89">
        <v>-2.1016201071083501E-4</v>
      </c>
    </row>
    <row r="90" spans="1:4" x14ac:dyDescent="0.3">
      <c r="A90" s="1" t="s">
        <v>232</v>
      </c>
      <c r="B90" s="5" t="s">
        <v>233</v>
      </c>
      <c r="C90">
        <v>-1.9801833087651231E-5</v>
      </c>
      <c r="D90">
        <v>-4.2180256502027439E-7</v>
      </c>
    </row>
    <row r="91" spans="1:4" x14ac:dyDescent="0.3">
      <c r="A91" s="1" t="s">
        <v>234</v>
      </c>
      <c r="B91" s="5" t="s">
        <v>235</v>
      </c>
      <c r="C91">
        <v>-2.342517875761438E-5</v>
      </c>
      <c r="D91">
        <v>-2.5659220396926348E-6</v>
      </c>
    </row>
    <row r="92" spans="1:4" x14ac:dyDescent="0.3">
      <c r="A92" s="1" t="s">
        <v>236</v>
      </c>
      <c r="B92" s="5" t="s">
        <v>237</v>
      </c>
      <c r="C92">
        <v>-0.11691597627656</v>
      </c>
      <c r="D92">
        <v>-1.9594853111769131E-2</v>
      </c>
    </row>
    <row r="93" spans="1:4" x14ac:dyDescent="0.3">
      <c r="A93" s="1" t="s">
        <v>238</v>
      </c>
      <c r="B93" s="5" t="s">
        <v>239</v>
      </c>
      <c r="C93">
        <v>-2.4679438429265441E-2</v>
      </c>
      <c r="D93">
        <v>-6.6736069000671574E-3</v>
      </c>
    </row>
    <row r="94" spans="1:4" x14ac:dyDescent="0.3">
      <c r="A94" s="1" t="s">
        <v>240</v>
      </c>
      <c r="B94" s="5" t="s">
        <v>241</v>
      </c>
      <c r="C94">
        <v>4.9552664349472552E-5</v>
      </c>
      <c r="D94">
        <v>-1.5138194741417361E-4</v>
      </c>
    </row>
    <row r="95" spans="1:4" x14ac:dyDescent="0.3">
      <c r="A95" s="1" t="s">
        <v>242</v>
      </c>
      <c r="B95" s="5" t="s">
        <v>243</v>
      </c>
      <c r="C95">
        <v>-1.9598695596096398E-3</v>
      </c>
      <c r="D95">
        <v>-2.5398132355874682E-4</v>
      </c>
    </row>
    <row r="96" spans="1:4" x14ac:dyDescent="0.3">
      <c r="A96" s="1" t="s">
        <v>244</v>
      </c>
      <c r="B96" s="5" t="s">
        <v>245</v>
      </c>
      <c r="C96">
        <v>-6.351394629850959E-5</v>
      </c>
      <c r="D96">
        <v>-8.303186242369642E-5</v>
      </c>
    </row>
    <row r="97" spans="1:4" x14ac:dyDescent="0.3">
      <c r="A97" s="1" t="s">
        <v>246</v>
      </c>
      <c r="B97" s="5" t="s">
        <v>247</v>
      </c>
      <c r="C97">
        <v>-1.5813265837489399E-3</v>
      </c>
      <c r="D97">
        <v>-1.241328222807196E-3</v>
      </c>
    </row>
    <row r="98" spans="1:4" x14ac:dyDescent="0.3">
      <c r="A98" s="1" t="s">
        <v>248</v>
      </c>
      <c r="B98" s="5" t="s">
        <v>249</v>
      </c>
      <c r="C98">
        <v>-3.4924242126176831E-3</v>
      </c>
      <c r="D98">
        <v>-2.6992063672095952E-3</v>
      </c>
    </row>
    <row r="99" spans="1:4" x14ac:dyDescent="0.3">
      <c r="A99" s="1" t="s">
        <v>250</v>
      </c>
      <c r="B99" s="5" t="s">
        <v>251</v>
      </c>
      <c r="C99">
        <v>-4.696134194227613E-5</v>
      </c>
      <c r="D99">
        <v>-1.5750303090020031E-4</v>
      </c>
    </row>
    <row r="100" spans="1:4" x14ac:dyDescent="0.3">
      <c r="A100" s="1" t="s">
        <v>252</v>
      </c>
      <c r="B100" s="5" t="s">
        <v>253</v>
      </c>
      <c r="C100">
        <v>-9.5515442531823626E-3</v>
      </c>
      <c r="D100">
        <v>-4.7302709635531229E-4</v>
      </c>
    </row>
    <row r="101" spans="1:4" x14ac:dyDescent="0.3">
      <c r="A101" s="1" t="s">
        <v>254</v>
      </c>
      <c r="B101" s="5" t="s">
        <v>255</v>
      </c>
      <c r="C101">
        <v>-2.0323256904414149E-2</v>
      </c>
      <c r="D101">
        <v>-5.8833036951753057E-3</v>
      </c>
    </row>
    <row r="102" spans="1:4" x14ac:dyDescent="0.3">
      <c r="A102" s="1" t="s">
        <v>256</v>
      </c>
      <c r="B102" s="5" t="s">
        <v>257</v>
      </c>
      <c r="C102">
        <v>-9.6731545692905813E-5</v>
      </c>
      <c r="D102">
        <v>-9.2981166868734606E-5</v>
      </c>
    </row>
    <row r="103" spans="1:4" x14ac:dyDescent="0.3">
      <c r="A103" s="1" t="s">
        <v>258</v>
      </c>
      <c r="B103" s="5" t="s">
        <v>259</v>
      </c>
      <c r="C103">
        <v>-2.15204817397745E-5</v>
      </c>
      <c r="D103">
        <v>-1.0324880821673309E-4</v>
      </c>
    </row>
    <row r="104" spans="1:4" x14ac:dyDescent="0.3">
      <c r="A104" s="1" t="s">
        <v>260</v>
      </c>
      <c r="B104" s="5" t="s">
        <v>261</v>
      </c>
      <c r="C104">
        <v>-5.415923352999687E-4</v>
      </c>
      <c r="D104">
        <v>-8.3308507954927641E-5</v>
      </c>
    </row>
    <row r="105" spans="1:4" x14ac:dyDescent="0.3">
      <c r="A105" s="1" t="s">
        <v>262</v>
      </c>
      <c r="B105" s="5" t="s">
        <v>263</v>
      </c>
      <c r="C105">
        <v>-1.9271037397696219E-5</v>
      </c>
      <c r="D105">
        <v>-6.9891109433550196E-6</v>
      </c>
    </row>
    <row r="106" spans="1:4" x14ac:dyDescent="0.3">
      <c r="A106" s="1" t="s">
        <v>264</v>
      </c>
      <c r="B106" s="5" t="s">
        <v>265</v>
      </c>
      <c r="C106">
        <v>-7.6077098319374541E-4</v>
      </c>
      <c r="D106">
        <v>-3.4616812831949337E-4</v>
      </c>
    </row>
    <row r="107" spans="1:4" x14ac:dyDescent="0.3">
      <c r="A107" s="1" t="s">
        <v>266</v>
      </c>
      <c r="B107" s="5" t="s">
        <v>267</v>
      </c>
      <c r="C107">
        <v>-1.3613642007041601E-4</v>
      </c>
      <c r="D107">
        <v>-3.5943593500632962E-5</v>
      </c>
    </row>
    <row r="108" spans="1:4" x14ac:dyDescent="0.3">
      <c r="A108" s="1" t="s">
        <v>268</v>
      </c>
      <c r="B108" s="5" t="s">
        <v>269</v>
      </c>
      <c r="C108">
        <v>-7.863766085765358E-5</v>
      </c>
      <c r="D108">
        <v>-1.5293533406483951E-5</v>
      </c>
    </row>
    <row r="109" spans="1:4" x14ac:dyDescent="0.3">
      <c r="A109" s="1" t="s">
        <v>270</v>
      </c>
      <c r="B109" s="5" t="s">
        <v>271</v>
      </c>
      <c r="C109">
        <v>-7.895149111197121E-5</v>
      </c>
      <c r="D109">
        <v>-2.173541767241029E-5</v>
      </c>
    </row>
    <row r="110" spans="1:4" x14ac:dyDescent="0.3">
      <c r="A110" s="1" t="s">
        <v>272</v>
      </c>
      <c r="B110" s="5" t="s">
        <v>273</v>
      </c>
      <c r="C110">
        <v>-4.8126469579245523E-5</v>
      </c>
      <c r="D110">
        <v>-2.2395838127705118E-5</v>
      </c>
    </row>
    <row r="111" spans="1:4" x14ac:dyDescent="0.3">
      <c r="A111" s="1" t="s">
        <v>274</v>
      </c>
      <c r="B111" s="5" t="s">
        <v>275</v>
      </c>
      <c r="C111">
        <v>-5.6969606554435496E-6</v>
      </c>
      <c r="D111">
        <v>-5.2815550052707419E-6</v>
      </c>
    </row>
    <row r="112" spans="1:4" x14ac:dyDescent="0.3">
      <c r="A112" s="1" t="s">
        <v>276</v>
      </c>
      <c r="B112" s="5" t="s">
        <v>277</v>
      </c>
      <c r="C112">
        <v>-1.203419839031812E-4</v>
      </c>
      <c r="D112">
        <v>-5.6087975923715437E-5</v>
      </c>
    </row>
    <row r="113" spans="1:4" x14ac:dyDescent="0.3">
      <c r="A113" s="1" t="s">
        <v>278</v>
      </c>
      <c r="B113" s="5" t="s">
        <v>279</v>
      </c>
      <c r="C113">
        <v>-1.911779356913028E-5</v>
      </c>
      <c r="D113">
        <v>-1.7766357039700691E-4</v>
      </c>
    </row>
    <row r="114" spans="1:4" x14ac:dyDescent="0.3">
      <c r="A114" s="1" t="s">
        <v>280</v>
      </c>
      <c r="B114" s="5" t="s">
        <v>281</v>
      </c>
      <c r="C114">
        <v>-3.041911404293773E-5</v>
      </c>
      <c r="D114">
        <v>1.11971669087858E-4</v>
      </c>
    </row>
    <row r="115" spans="1:4" x14ac:dyDescent="0.3">
      <c r="A115" s="1" t="s">
        <v>282</v>
      </c>
      <c r="B115" s="5" t="s">
        <v>283</v>
      </c>
      <c r="C115">
        <v>6.0124076890810424E-4</v>
      </c>
      <c r="D115">
        <v>-3.8915309320636319E-4</v>
      </c>
    </row>
    <row r="116" spans="1:4" x14ac:dyDescent="0.3">
      <c r="A116" s="1" t="s">
        <v>284</v>
      </c>
      <c r="B116" s="5" t="s">
        <v>285</v>
      </c>
      <c r="C116">
        <v>-5.0597407797226283E-4</v>
      </c>
      <c r="D116">
        <v>-1.3800985454895419E-3</v>
      </c>
    </row>
    <row r="117" spans="1:4" x14ac:dyDescent="0.3">
      <c r="A117" s="1" t="s">
        <v>286</v>
      </c>
      <c r="B117" s="5" t="s">
        <v>287</v>
      </c>
      <c r="C117">
        <v>-5.2235470713779509E-4</v>
      </c>
      <c r="D117">
        <v>5.8769551981463749E-3</v>
      </c>
    </row>
    <row r="118" spans="1:4" x14ac:dyDescent="0.3">
      <c r="A118" s="1" t="s">
        <v>288</v>
      </c>
      <c r="B118" s="5" t="s">
        <v>289</v>
      </c>
      <c r="C118">
        <v>-1.2874341031371579E-3</v>
      </c>
      <c r="D118">
        <v>-2.6032300202615048E-4</v>
      </c>
    </row>
    <row r="119" spans="1:4" x14ac:dyDescent="0.3">
      <c r="A119" s="1" t="s">
        <v>290</v>
      </c>
      <c r="B119" s="5" t="s">
        <v>291</v>
      </c>
      <c r="C119">
        <v>-1.6427910969648909E-4</v>
      </c>
      <c r="D119">
        <v>-4.5289505384741099E-4</v>
      </c>
    </row>
    <row r="120" spans="1:4" x14ac:dyDescent="0.3">
      <c r="A120" s="1" t="s">
        <v>292</v>
      </c>
      <c r="B120" s="5" t="s">
        <v>293</v>
      </c>
      <c r="C120">
        <v>-1.7084210597405238E-5</v>
      </c>
      <c r="D120">
        <v>-6.5462265406564171E-8</v>
      </c>
    </row>
    <row r="121" spans="1:4" x14ac:dyDescent="0.3">
      <c r="A121" s="1" t="s">
        <v>294</v>
      </c>
      <c r="B121" s="5" t="s">
        <v>295</v>
      </c>
      <c r="C121">
        <v>-8.4039847592525835E-8</v>
      </c>
      <c r="D121">
        <v>-1.195515722301104E-12</v>
      </c>
    </row>
    <row r="122" spans="1:4" x14ac:dyDescent="0.3">
      <c r="A122" s="1" t="s">
        <v>296</v>
      </c>
      <c r="B122" s="5" t="s">
        <v>297</v>
      </c>
      <c r="C122">
        <v>-2.4745287871741819E-6</v>
      </c>
      <c r="D122">
        <v>-7.8209517243307837E-8</v>
      </c>
    </row>
    <row r="123" spans="1:4" x14ac:dyDescent="0.3">
      <c r="A123" s="1" t="s">
        <v>298</v>
      </c>
      <c r="B123" s="5" t="s">
        <v>299</v>
      </c>
      <c r="C123">
        <v>-3.0522442855426661E-4</v>
      </c>
      <c r="D123">
        <v>1.1910798888236881E-6</v>
      </c>
    </row>
    <row r="124" spans="1:4" x14ac:dyDescent="0.3">
      <c r="A124" s="1" t="s">
        <v>300</v>
      </c>
      <c r="B124" s="5" t="s">
        <v>301</v>
      </c>
      <c r="C124">
        <v>3.8863780100844647E-6</v>
      </c>
      <c r="D124">
        <v>-1.107407594353857E-5</v>
      </c>
    </row>
    <row r="125" spans="1:4" x14ac:dyDescent="0.3">
      <c r="A125" s="1" t="s">
        <v>302</v>
      </c>
      <c r="B125" s="5" t="s">
        <v>303</v>
      </c>
      <c r="C125">
        <v>-1.135263259705719E-4</v>
      </c>
      <c r="D125">
        <v>-3.329650165007188E-5</v>
      </c>
    </row>
    <row r="126" spans="1:4" x14ac:dyDescent="0.3">
      <c r="A126" s="1" t="s">
        <v>304</v>
      </c>
      <c r="B126" s="5" t="s">
        <v>305</v>
      </c>
      <c r="C126">
        <v>-5.5205896493998891E-3</v>
      </c>
      <c r="D126">
        <v>-2.0617067591025871E-4</v>
      </c>
    </row>
    <row r="127" spans="1:4" x14ac:dyDescent="0.3">
      <c r="A127" s="1" t="s">
        <v>306</v>
      </c>
      <c r="B127" s="5" t="s">
        <v>307</v>
      </c>
      <c r="C127">
        <v>-4.5437396558555068E-3</v>
      </c>
      <c r="D127">
        <v>-1.2797464168711741E-3</v>
      </c>
    </row>
    <row r="128" spans="1:4" x14ac:dyDescent="0.3">
      <c r="A128" s="1" t="s">
        <v>308</v>
      </c>
      <c r="B128" s="5" t="s">
        <v>309</v>
      </c>
      <c r="C128">
        <v>-3.1889467264800279E-4</v>
      </c>
      <c r="D128">
        <v>-5.2383048320323318E-5</v>
      </c>
    </row>
    <row r="129" spans="1:4" x14ac:dyDescent="0.3">
      <c r="A129" s="1" t="s">
        <v>310</v>
      </c>
      <c r="B129" s="5" t="s">
        <v>311</v>
      </c>
      <c r="C129">
        <v>-6.2907969809052836E-3</v>
      </c>
      <c r="D129">
        <v>-1.9534316215979908E-3</v>
      </c>
    </row>
    <row r="130" spans="1:4" x14ac:dyDescent="0.3">
      <c r="A130" s="1" t="s">
        <v>312</v>
      </c>
      <c r="B130" s="5" t="s">
        <v>313</v>
      </c>
      <c r="C130">
        <v>-5.6779682076495471E-3</v>
      </c>
      <c r="D130">
        <v>-2.440671890551973E-3</v>
      </c>
    </row>
    <row r="131" spans="1:4" x14ac:dyDescent="0.3">
      <c r="A131" s="1" t="s">
        <v>314</v>
      </c>
      <c r="B131" s="5" t="s">
        <v>315</v>
      </c>
      <c r="C131">
        <v>-1.4854658567539411E-4</v>
      </c>
      <c r="D131">
        <v>-1.4427684029904919E-4</v>
      </c>
    </row>
    <row r="132" spans="1:4" x14ac:dyDescent="0.3">
      <c r="A132" s="1" t="s">
        <v>316</v>
      </c>
      <c r="B132" s="5" t="s">
        <v>317</v>
      </c>
      <c r="C132">
        <v>-6.2853457868963236E-3</v>
      </c>
      <c r="D132">
        <v>5.4541707593193827E-12</v>
      </c>
    </row>
    <row r="133" spans="1:4" x14ac:dyDescent="0.3">
      <c r="A133" s="1" t="s">
        <v>318</v>
      </c>
      <c r="B133" s="5" t="s">
        <v>319</v>
      </c>
      <c r="C133">
        <v>8.3018587093119378E-3</v>
      </c>
      <c r="D133">
        <v>1.800117937062551E-3</v>
      </c>
    </row>
    <row r="134" spans="1:4" x14ac:dyDescent="0.3">
      <c r="A134" s="1" t="s">
        <v>320</v>
      </c>
      <c r="B134" s="5" t="s">
        <v>321</v>
      </c>
      <c r="C134">
        <v>-2.9360402102475761E-4</v>
      </c>
      <c r="D134">
        <v>0</v>
      </c>
    </row>
    <row r="135" spans="1:4" x14ac:dyDescent="0.3">
      <c r="A135" s="1" t="s">
        <v>322</v>
      </c>
      <c r="B135" s="5" t="s">
        <v>323</v>
      </c>
      <c r="C135">
        <v>-2.7698947323096131E-4</v>
      </c>
      <c r="D135">
        <v>-2.5263907376839781E-5</v>
      </c>
    </row>
    <row r="136" spans="1:4" x14ac:dyDescent="0.3">
      <c r="A136" s="1" t="s">
        <v>324</v>
      </c>
      <c r="B136" s="5" t="s">
        <v>325</v>
      </c>
      <c r="C136">
        <v>-7.1992690106053854E-4</v>
      </c>
      <c r="D136">
        <v>-1.4132022120637449E-4</v>
      </c>
    </row>
    <row r="137" spans="1:4" x14ac:dyDescent="0.3">
      <c r="A137" s="1" t="s">
        <v>326</v>
      </c>
      <c r="B137" s="5" t="s">
        <v>327</v>
      </c>
      <c r="C137">
        <v>-1.0227367588593231E-4</v>
      </c>
      <c r="D137">
        <v>-1.049344136536816E-4</v>
      </c>
    </row>
    <row r="138" spans="1:4" x14ac:dyDescent="0.3">
      <c r="A138" s="1" t="s">
        <v>328</v>
      </c>
      <c r="B138" s="5" t="s">
        <v>329</v>
      </c>
      <c r="C138">
        <v>8.9783223750436925E-10</v>
      </c>
      <c r="D138">
        <v>1.8616033116329611E-4</v>
      </c>
    </row>
    <row r="139" spans="1:4" x14ac:dyDescent="0.3">
      <c r="A139" s="1" t="s">
        <v>330</v>
      </c>
      <c r="B139" s="5" t="s">
        <v>331</v>
      </c>
      <c r="C139">
        <v>-7.9566444512222366E-4</v>
      </c>
      <c r="D139">
        <v>-8.0804330470386347E-6</v>
      </c>
    </row>
    <row r="140" spans="1:4" x14ac:dyDescent="0.3">
      <c r="A140" s="1" t="s">
        <v>332</v>
      </c>
      <c r="B140" s="5" t="s">
        <v>333</v>
      </c>
      <c r="C140">
        <v>-2.2900791180109248E-3</v>
      </c>
      <c r="D140">
        <v>-6.939517779961526E-6</v>
      </c>
    </row>
    <row r="141" spans="1:4" x14ac:dyDescent="0.3">
      <c r="A141" s="1" t="s">
        <v>334</v>
      </c>
      <c r="B141" s="5" t="s">
        <v>335</v>
      </c>
      <c r="C141">
        <v>2.5245445320697119E-9</v>
      </c>
      <c r="D141">
        <v>0</v>
      </c>
    </row>
    <row r="142" spans="1:4" x14ac:dyDescent="0.3">
      <c r="A142" s="1" t="s">
        <v>336</v>
      </c>
      <c r="B142" s="5" t="s">
        <v>337</v>
      </c>
      <c r="C142">
        <v>6.1689015348150238E-2</v>
      </c>
      <c r="D142">
        <v>8.7356995939014276E-3</v>
      </c>
    </row>
    <row r="143" spans="1:4" x14ac:dyDescent="0.3">
      <c r="A143" s="1" t="s">
        <v>338</v>
      </c>
      <c r="B143" s="5" t="s">
        <v>339</v>
      </c>
      <c r="C143">
        <v>-5.370610309548233E-3</v>
      </c>
      <c r="D143">
        <v>-1.024297016695431E-3</v>
      </c>
    </row>
    <row r="144" spans="1:4" x14ac:dyDescent="0.3">
      <c r="A144" s="1" t="s">
        <v>340</v>
      </c>
      <c r="B144" s="5" t="s">
        <v>341</v>
      </c>
      <c r="C144">
        <v>-4.513463440860685E-2</v>
      </c>
      <c r="D144">
        <v>-1.591863930637268E-3</v>
      </c>
    </row>
    <row r="145" spans="1:4" x14ac:dyDescent="0.3">
      <c r="A145" s="1" t="s">
        <v>342</v>
      </c>
      <c r="B145" s="5" t="s">
        <v>343</v>
      </c>
      <c r="C145">
        <v>-3.2075213374468032E-3</v>
      </c>
      <c r="D145">
        <v>-7.7234969420998624E-4</v>
      </c>
    </row>
    <row r="146" spans="1:4" x14ac:dyDescent="0.3">
      <c r="A146" s="1" t="s">
        <v>344</v>
      </c>
      <c r="B146" s="5" t="s">
        <v>345</v>
      </c>
      <c r="C146">
        <v>-1.887662493844502E-4</v>
      </c>
      <c r="D146">
        <v>0</v>
      </c>
    </row>
    <row r="147" spans="1:4" x14ac:dyDescent="0.3">
      <c r="A147" s="1" t="s">
        <v>346</v>
      </c>
      <c r="B147" s="5" t="s">
        <v>347</v>
      </c>
      <c r="C147">
        <v>3.4358587093644838E-3</v>
      </c>
      <c r="D147">
        <v>1.474623197273656E-3</v>
      </c>
    </row>
    <row r="148" spans="1:4" x14ac:dyDescent="0.3">
      <c r="A148" s="1" t="s">
        <v>348</v>
      </c>
      <c r="B148" s="5" t="s">
        <v>349</v>
      </c>
      <c r="C148">
        <v>-2.2182369568623541E-2</v>
      </c>
      <c r="D148">
        <v>-2.1221323862953912E-3</v>
      </c>
    </row>
    <row r="149" spans="1:4" x14ac:dyDescent="0.3">
      <c r="A149" s="1" t="s">
        <v>350</v>
      </c>
      <c r="B149" s="5" t="s">
        <v>351</v>
      </c>
      <c r="C149">
        <v>-3.3388912212011321E-3</v>
      </c>
      <c r="D149">
        <v>-4.3253610903301208E-4</v>
      </c>
    </row>
    <row r="150" spans="1:4" x14ac:dyDescent="0.3">
      <c r="A150" s="1" t="s">
        <v>352</v>
      </c>
      <c r="B150" s="5" t="s">
        <v>353</v>
      </c>
      <c r="C150">
        <v>-1.4155164876933279E-3</v>
      </c>
      <c r="D150">
        <v>-1.0225301459134891E-4</v>
      </c>
    </row>
    <row r="151" spans="1:4" x14ac:dyDescent="0.3">
      <c r="A151" s="1" t="s">
        <v>354</v>
      </c>
      <c r="B151" s="5" t="s">
        <v>355</v>
      </c>
      <c r="C151">
        <v>-2.113677845813626E-2</v>
      </c>
      <c r="D151">
        <v>-3.0865955608313619E-2</v>
      </c>
    </row>
    <row r="152" spans="1:4" x14ac:dyDescent="0.3">
      <c r="A152" s="1" t="s">
        <v>356</v>
      </c>
      <c r="B152" s="5" t="s">
        <v>357</v>
      </c>
      <c r="C152">
        <v>-1.032001204925964E-2</v>
      </c>
      <c r="D152">
        <v>-5.1775865495008247E-3</v>
      </c>
    </row>
    <row r="153" spans="1:4" x14ac:dyDescent="0.3">
      <c r="A153" s="1" t="s">
        <v>358</v>
      </c>
      <c r="B153" s="5" t="s">
        <v>359</v>
      </c>
      <c r="C153">
        <v>-1.1629654708608761E-3</v>
      </c>
      <c r="D153">
        <v>8.1950581300650846E-4</v>
      </c>
    </row>
    <row r="154" spans="1:4" x14ac:dyDescent="0.3">
      <c r="A154" s="1" t="s">
        <v>360</v>
      </c>
      <c r="B154" s="5" t="s">
        <v>361</v>
      </c>
      <c r="C154">
        <v>-7.728408340114729E-5</v>
      </c>
      <c r="D154">
        <v>-2.029210366759781E-5</v>
      </c>
    </row>
    <row r="155" spans="1:4" x14ac:dyDescent="0.3">
      <c r="A155" s="1" t="s">
        <v>362</v>
      </c>
      <c r="B155" s="5" t="s">
        <v>363</v>
      </c>
      <c r="C155">
        <v>-7.8559179685680551E-5</v>
      </c>
      <c r="D155">
        <v>-2.0098914281430471E-5</v>
      </c>
    </row>
    <row r="156" spans="1:4" x14ac:dyDescent="0.3">
      <c r="A156" s="1" t="s">
        <v>364</v>
      </c>
      <c r="B156" s="5" t="s">
        <v>365</v>
      </c>
      <c r="C156">
        <v>-2.6698113664136752E-2</v>
      </c>
      <c r="D156">
        <v>1.928434791415414E-3</v>
      </c>
    </row>
    <row r="157" spans="1:4" x14ac:dyDescent="0.3">
      <c r="A157" s="1" t="s">
        <v>366</v>
      </c>
      <c r="B157" s="5" t="s">
        <v>367</v>
      </c>
      <c r="C157">
        <v>-3.026593252665125E-4</v>
      </c>
      <c r="D157">
        <v>-1.864488082191007E-4</v>
      </c>
    </row>
    <row r="158" spans="1:4" x14ac:dyDescent="0.3">
      <c r="A158" s="1" t="s">
        <v>368</v>
      </c>
      <c r="B158" s="5" t="s">
        <v>369</v>
      </c>
      <c r="C158">
        <v>-1.142181957757438E-4</v>
      </c>
      <c r="D158">
        <v>-1.8186669582531741E-4</v>
      </c>
    </row>
    <row r="159" spans="1:4" x14ac:dyDescent="0.3">
      <c r="A159" s="1" t="s">
        <v>370</v>
      </c>
      <c r="B159" s="5" t="s">
        <v>371</v>
      </c>
      <c r="C159">
        <v>-2.6471988616293292E-4</v>
      </c>
      <c r="D159">
        <v>-2.0423982218910889E-4</v>
      </c>
    </row>
    <row r="160" spans="1:4" x14ac:dyDescent="0.3">
      <c r="A160" s="1" t="s">
        <v>372</v>
      </c>
      <c r="B160" s="5" t="s">
        <v>373</v>
      </c>
      <c r="C160">
        <v>1.446982644502857E-3</v>
      </c>
      <c r="D160">
        <v>4.2909594742530601E-4</v>
      </c>
    </row>
    <row r="161" spans="1:4" x14ac:dyDescent="0.3">
      <c r="A161" s="1" t="s">
        <v>374</v>
      </c>
      <c r="B161" s="5" t="s">
        <v>375</v>
      </c>
      <c r="C161">
        <v>-7.2469866835409361E-4</v>
      </c>
      <c r="D161">
        <v>2.5022077391197379E-4</v>
      </c>
    </row>
    <row r="162" spans="1:4" x14ac:dyDescent="0.3">
      <c r="A162" s="1" t="s">
        <v>376</v>
      </c>
      <c r="B162" s="5" t="s">
        <v>377</v>
      </c>
      <c r="C162">
        <v>-9.4021069486088218E-4</v>
      </c>
      <c r="D162">
        <v>2.6972050461814429E-4</v>
      </c>
    </row>
    <row r="163" spans="1:4" x14ac:dyDescent="0.3">
      <c r="A163" s="1" t="s">
        <v>378</v>
      </c>
      <c r="B163" s="5" t="s">
        <v>379</v>
      </c>
      <c r="C163">
        <v>-4.9411170750339642E-2</v>
      </c>
      <c r="D163">
        <v>-2.0058839165969799E-2</v>
      </c>
    </row>
    <row r="164" spans="1:4" x14ac:dyDescent="0.3">
      <c r="A164" s="1" t="s">
        <v>380</v>
      </c>
      <c r="B164" s="5" t="s">
        <v>381</v>
      </c>
      <c r="C164">
        <v>-8.585216920744068E-7</v>
      </c>
      <c r="D164">
        <v>-1.716167258762167E-6</v>
      </c>
    </row>
  </sheetData>
  <phoneticPr fontId="3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A4" sqref="A4"/>
    </sheetView>
  </sheetViews>
  <sheetFormatPr defaultRowHeight="14.4" x14ac:dyDescent="0.3"/>
  <sheetData>
    <row r="1" spans="1:2" x14ac:dyDescent="0.3">
      <c r="A1" s="1" t="s">
        <v>382</v>
      </c>
      <c r="B1" s="1" t="s">
        <v>35</v>
      </c>
    </row>
    <row r="2" spans="1:2" x14ac:dyDescent="0.3">
      <c r="A2" s="1" t="s">
        <v>27</v>
      </c>
      <c r="B2">
        <v>-1.5146373940653299</v>
      </c>
    </row>
    <row r="3" spans="1:2" x14ac:dyDescent="0.3">
      <c r="A3" s="1" t="s">
        <v>384</v>
      </c>
      <c r="B3">
        <v>-0.56838848383968066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"/>
  <sheetViews>
    <sheetView workbookViewId="0">
      <selection activeCell="C20" sqref="C20"/>
    </sheetView>
  </sheetViews>
  <sheetFormatPr defaultRowHeight="14.4" x14ac:dyDescent="0.3"/>
  <sheetData>
    <row r="1" spans="1:5" x14ac:dyDescent="0.3">
      <c r="B1" s="1" t="s">
        <v>38</v>
      </c>
      <c r="C1" s="1" t="s">
        <v>39</v>
      </c>
      <c r="D1" s="1" t="s">
        <v>40</v>
      </c>
      <c r="E1" s="2" t="s">
        <v>41</v>
      </c>
    </row>
    <row r="2" spans="1:5" x14ac:dyDescent="0.3">
      <c r="A2" s="1">
        <v>0</v>
      </c>
      <c r="B2" t="s">
        <v>42</v>
      </c>
      <c r="C2">
        <v>120</v>
      </c>
      <c r="D2">
        <v>0.75405701125893188</v>
      </c>
      <c r="E2" s="3">
        <f t="shared" ref="E2:E14" si="0">+D2/$D$8</f>
        <v>0.93703048511431464</v>
      </c>
    </row>
    <row r="3" spans="1:5" x14ac:dyDescent="0.3">
      <c r="A3" s="1">
        <v>4</v>
      </c>
      <c r="B3" t="s">
        <v>44</v>
      </c>
      <c r="C3">
        <v>7</v>
      </c>
      <c r="D3">
        <v>2.4246305075435889E-2</v>
      </c>
      <c r="E3" s="3">
        <f t="shared" si="0"/>
        <v>3.0129720522237561E-2</v>
      </c>
    </row>
    <row r="4" spans="1:5" x14ac:dyDescent="0.3">
      <c r="A4" s="1">
        <v>1</v>
      </c>
      <c r="B4" t="s">
        <v>45</v>
      </c>
      <c r="C4">
        <v>12</v>
      </c>
      <c r="D4">
        <v>1.335441091169025E-2</v>
      </c>
      <c r="E4" s="3">
        <f t="shared" si="0"/>
        <v>1.6594885994236936E-2</v>
      </c>
    </row>
    <row r="5" spans="1:5" x14ac:dyDescent="0.3">
      <c r="A5" s="1">
        <v>2</v>
      </c>
      <c r="B5" t="s">
        <v>43</v>
      </c>
      <c r="C5">
        <v>15</v>
      </c>
      <c r="D5">
        <v>1.097955191176337E-2</v>
      </c>
      <c r="E5" s="3">
        <f t="shared" si="0"/>
        <v>1.3643762607605575E-2</v>
      </c>
    </row>
    <row r="6" spans="1:5" x14ac:dyDescent="0.3">
      <c r="A6" s="1">
        <v>5</v>
      </c>
      <c r="B6" t="s">
        <v>46</v>
      </c>
      <c r="C6">
        <v>6</v>
      </c>
      <c r="D6">
        <v>2.0932213305799598E-3</v>
      </c>
      <c r="E6" s="3">
        <f t="shared" si="0"/>
        <v>2.6011457616053535E-3</v>
      </c>
    </row>
    <row r="7" spans="1:5" x14ac:dyDescent="0.3">
      <c r="A7" s="1">
        <v>3</v>
      </c>
      <c r="B7" t="s">
        <v>48</v>
      </c>
      <c r="C7">
        <v>3</v>
      </c>
      <c r="D7">
        <v>0</v>
      </c>
      <c r="E7" s="3">
        <f t="shared" si="0"/>
        <v>0</v>
      </c>
    </row>
    <row r="8" spans="1:5" x14ac:dyDescent="0.3">
      <c r="B8" t="s">
        <v>49</v>
      </c>
      <c r="C8">
        <f>+SUM(C2:C7)</f>
        <v>163</v>
      </c>
      <c r="D8">
        <f>+SUM(D2:D7)</f>
        <v>0.80473050048840133</v>
      </c>
      <c r="E8" s="3">
        <f t="shared" si="0"/>
        <v>1</v>
      </c>
    </row>
    <row r="9" spans="1:5" x14ac:dyDescent="0.3">
      <c r="E9" s="3"/>
    </row>
    <row r="10" spans="1:5" x14ac:dyDescent="0.3">
      <c r="A10" s="7" t="s">
        <v>50</v>
      </c>
      <c r="E10" s="3"/>
    </row>
    <row r="11" spans="1:5" x14ac:dyDescent="0.3">
      <c r="B11" s="8" t="s">
        <v>51</v>
      </c>
      <c r="C11" s="8">
        <f>+C3</f>
        <v>7</v>
      </c>
      <c r="D11" s="8">
        <f>+D3</f>
        <v>2.4246305075435889E-2</v>
      </c>
      <c r="E11" s="14">
        <f t="shared" si="0"/>
        <v>3.0129720522237561E-2</v>
      </c>
    </row>
    <row r="12" spans="1:5" x14ac:dyDescent="0.3">
      <c r="B12" s="8" t="s">
        <v>52</v>
      </c>
      <c r="C12" s="8">
        <f>+C2</f>
        <v>120</v>
      </c>
      <c r="D12" s="8">
        <f>+D2</f>
        <v>0.75405701125893188</v>
      </c>
      <c r="E12" s="14">
        <f t="shared" si="0"/>
        <v>0.93703048511431464</v>
      </c>
    </row>
    <row r="13" spans="1:5" x14ac:dyDescent="0.3">
      <c r="B13" s="8" t="s">
        <v>53</v>
      </c>
      <c r="C13" s="8">
        <f>+C4+C5</f>
        <v>27</v>
      </c>
      <c r="D13" s="8">
        <f>+D4+D5</f>
        <v>2.4333962823453618E-2</v>
      </c>
      <c r="E13" s="14">
        <f t="shared" si="0"/>
        <v>3.0238648601842506E-2</v>
      </c>
    </row>
    <row r="14" spans="1:5" x14ac:dyDescent="0.3">
      <c r="B14" s="8" t="s">
        <v>54</v>
      </c>
      <c r="C14" s="8">
        <f>+C6+C7</f>
        <v>9</v>
      </c>
      <c r="D14" s="8">
        <f>+D6+D7</f>
        <v>2.0932213305799598E-3</v>
      </c>
      <c r="E14" s="14">
        <f t="shared" si="0"/>
        <v>2.6011457616053535E-3</v>
      </c>
    </row>
    <row r="15" spans="1:5" x14ac:dyDescent="0.3">
      <c r="E15" s="3"/>
    </row>
  </sheetData>
  <autoFilter ref="E1:E18" xr:uid="{00000000-0001-0000-0300-000000000000}"/>
  <sortState xmlns:xlrd2="http://schemas.microsoft.com/office/spreadsheetml/2017/richdata2" ref="A2:E18">
    <sortCondition descending="1" ref="E1:E18"/>
  </sortState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64"/>
  <sheetViews>
    <sheetView workbookViewId="0">
      <selection activeCell="D2" sqref="D2"/>
    </sheetView>
  </sheetViews>
  <sheetFormatPr defaultRowHeight="14.4" x14ac:dyDescent="0.3"/>
  <sheetData>
    <row r="1" spans="1:4" x14ac:dyDescent="0.3">
      <c r="A1" s="1" t="s">
        <v>55</v>
      </c>
      <c r="B1" s="1"/>
      <c r="C1" s="1" t="s">
        <v>27</v>
      </c>
      <c r="D1" s="1" t="s">
        <v>384</v>
      </c>
    </row>
    <row r="2" spans="1:4" x14ac:dyDescent="0.3">
      <c r="A2" s="1" t="s">
        <v>56</v>
      </c>
      <c r="B2" s="5" t="s">
        <v>57</v>
      </c>
      <c r="C2">
        <v>-1.2636173552482541E-3</v>
      </c>
      <c r="D2">
        <v>-9.6329339978087154E-4</v>
      </c>
    </row>
    <row r="3" spans="1:4" x14ac:dyDescent="0.3">
      <c r="A3" s="1" t="s">
        <v>58</v>
      </c>
      <c r="B3" s="5" t="s">
        <v>59</v>
      </c>
      <c r="C3">
        <v>1.200964652848369E-4</v>
      </c>
      <c r="D3">
        <v>-2.703959407321369E-3</v>
      </c>
    </row>
    <row r="4" spans="1:4" x14ac:dyDescent="0.3">
      <c r="A4" s="1" t="s">
        <v>60</v>
      </c>
      <c r="B4" s="5" t="s">
        <v>61</v>
      </c>
      <c r="C4">
        <v>-3.1584165064731307E-4</v>
      </c>
      <c r="D4">
        <v>-7.1198220322617265E-4</v>
      </c>
    </row>
    <row r="5" spans="1:4" x14ac:dyDescent="0.3">
      <c r="A5" s="1" t="s">
        <v>62</v>
      </c>
      <c r="B5" s="5" t="s">
        <v>63</v>
      </c>
      <c r="C5">
        <v>1.3224417492838439E-4</v>
      </c>
      <c r="D5">
        <v>-1.171528424954331E-4</v>
      </c>
    </row>
    <row r="6" spans="1:4" x14ac:dyDescent="0.3">
      <c r="A6" s="1" t="s">
        <v>64</v>
      </c>
      <c r="B6" s="5" t="s">
        <v>65</v>
      </c>
      <c r="C6">
        <v>-6.130469068275424E-7</v>
      </c>
      <c r="D6">
        <v>-2.6334117061758669E-5</v>
      </c>
    </row>
    <row r="7" spans="1:4" x14ac:dyDescent="0.3">
      <c r="A7" s="1" t="s">
        <v>66</v>
      </c>
      <c r="B7" s="5" t="s">
        <v>67</v>
      </c>
      <c r="C7">
        <v>-1.036771361614865E-5</v>
      </c>
      <c r="D7">
        <v>-1.3891581122247529E-5</v>
      </c>
    </row>
    <row r="8" spans="1:4" x14ac:dyDescent="0.3">
      <c r="A8" s="1" t="s">
        <v>68</v>
      </c>
      <c r="B8" s="5" t="s">
        <v>69</v>
      </c>
      <c r="C8">
        <v>-1.5407100742117519E-6</v>
      </c>
      <c r="D8">
        <v>-8.2697567113743166E-7</v>
      </c>
    </row>
    <row r="9" spans="1:4" x14ac:dyDescent="0.3">
      <c r="A9" s="1" t="s">
        <v>70</v>
      </c>
      <c r="B9" s="5" t="s">
        <v>71</v>
      </c>
      <c r="C9">
        <v>-3.7026782713065647E-5</v>
      </c>
      <c r="D9">
        <v>-5.0988846500813156E-6</v>
      </c>
    </row>
    <row r="10" spans="1:4" x14ac:dyDescent="0.3">
      <c r="A10" s="1" t="s">
        <v>72</v>
      </c>
      <c r="B10" s="5" t="s">
        <v>73</v>
      </c>
      <c r="C10">
        <v>-9.4119060423878328E-5</v>
      </c>
      <c r="D10">
        <v>-9.8379440871236134E-4</v>
      </c>
    </row>
    <row r="11" spans="1:4" x14ac:dyDescent="0.3">
      <c r="A11" s="1" t="s">
        <v>74</v>
      </c>
      <c r="B11" s="5" t="s">
        <v>75</v>
      </c>
      <c r="C11">
        <v>-3.3999170055147113E-5</v>
      </c>
      <c r="D11">
        <v>-7.3280655978627714E-4</v>
      </c>
    </row>
    <row r="12" spans="1:4" x14ac:dyDescent="0.3">
      <c r="A12" s="1" t="s">
        <v>76</v>
      </c>
      <c r="B12" s="5" t="s">
        <v>77</v>
      </c>
      <c r="C12">
        <v>-6.5458901184847458E-4</v>
      </c>
      <c r="D12">
        <v>-1.560239487823079E-3</v>
      </c>
    </row>
    <row r="13" spans="1:4" x14ac:dyDescent="0.3">
      <c r="A13" s="1" t="s">
        <v>78</v>
      </c>
      <c r="B13" s="5" t="s">
        <v>79</v>
      </c>
      <c r="C13">
        <v>-5.0614209765802012E-5</v>
      </c>
      <c r="D13">
        <v>-1.585786688651013E-10</v>
      </c>
    </row>
    <row r="14" spans="1:4" x14ac:dyDescent="0.3">
      <c r="A14" s="1" t="s">
        <v>80</v>
      </c>
      <c r="B14" s="5" t="s">
        <v>81</v>
      </c>
      <c r="C14">
        <v>-7.2174097761758843E-5</v>
      </c>
      <c r="D14">
        <v>1.117240958638659E-6</v>
      </c>
    </row>
    <row r="15" spans="1:4" x14ac:dyDescent="0.3">
      <c r="A15" s="1" t="s">
        <v>82</v>
      </c>
      <c r="B15" s="5" t="s">
        <v>83</v>
      </c>
      <c r="C15">
        <v>-7.3221825827996192E-8</v>
      </c>
      <c r="D15">
        <v>1.246567269417662E-6</v>
      </c>
    </row>
    <row r="16" spans="1:4" x14ac:dyDescent="0.3">
      <c r="A16" s="1" t="s">
        <v>84</v>
      </c>
      <c r="B16" s="5" t="s">
        <v>85</v>
      </c>
      <c r="C16">
        <v>-5.1813028226882262E-3</v>
      </c>
      <c r="D16">
        <v>4.3556737635509752E-4</v>
      </c>
    </row>
    <row r="17" spans="1:4" x14ac:dyDescent="0.3">
      <c r="A17" s="1" t="s">
        <v>86</v>
      </c>
      <c r="B17" s="5" t="s">
        <v>87</v>
      </c>
      <c r="C17">
        <v>-0.30528136809745199</v>
      </c>
      <c r="D17">
        <v>-0.37964965100427711</v>
      </c>
    </row>
    <row r="18" spans="1:4" x14ac:dyDescent="0.3">
      <c r="A18" s="1" t="s">
        <v>88</v>
      </c>
      <c r="B18" s="5" t="s">
        <v>89</v>
      </c>
      <c r="C18">
        <v>-5.0135563152639377E-4</v>
      </c>
      <c r="D18">
        <v>-2.5402603602920297E-4</v>
      </c>
    </row>
    <row r="19" spans="1:4" x14ac:dyDescent="0.3">
      <c r="A19" s="1" t="s">
        <v>90</v>
      </c>
      <c r="B19" s="5" t="s">
        <v>91</v>
      </c>
      <c r="C19">
        <v>-1.7722911691656209E-4</v>
      </c>
      <c r="D19">
        <v>-4.8720959340072082E-4</v>
      </c>
    </row>
    <row r="20" spans="1:4" x14ac:dyDescent="0.3">
      <c r="A20" s="1" t="s">
        <v>92</v>
      </c>
      <c r="B20" s="5" t="s">
        <v>93</v>
      </c>
      <c r="C20">
        <v>-3.4457142929681307E-5</v>
      </c>
      <c r="D20">
        <v>-9.8562687465106932E-4</v>
      </c>
    </row>
    <row r="21" spans="1:4" x14ac:dyDescent="0.3">
      <c r="A21" s="1" t="s">
        <v>94</v>
      </c>
      <c r="B21" s="5" t="s">
        <v>95</v>
      </c>
      <c r="C21">
        <v>-1.1366144265834261E-4</v>
      </c>
      <c r="D21">
        <v>-6.1271346078513355E-4</v>
      </c>
    </row>
    <row r="22" spans="1:4" x14ac:dyDescent="0.3">
      <c r="A22" s="1" t="s">
        <v>96</v>
      </c>
      <c r="B22" s="5" t="s">
        <v>97</v>
      </c>
      <c r="C22">
        <v>-1.8238102749822289E-6</v>
      </c>
      <c r="D22">
        <v>-3.0539904521208083E-5</v>
      </c>
    </row>
    <row r="23" spans="1:4" x14ac:dyDescent="0.3">
      <c r="A23" s="1" t="s">
        <v>98</v>
      </c>
      <c r="B23" s="5" t="s">
        <v>99</v>
      </c>
      <c r="C23">
        <v>-7.7938489930033593E-6</v>
      </c>
      <c r="D23">
        <v>-2.4826833075639911E-4</v>
      </c>
    </row>
    <row r="24" spans="1:4" x14ac:dyDescent="0.3">
      <c r="A24" s="1" t="s">
        <v>100</v>
      </c>
      <c r="B24" s="5" t="s">
        <v>101</v>
      </c>
      <c r="C24">
        <v>6.9941937360961442E-3</v>
      </c>
      <c r="D24">
        <v>-1.7084594442864211E-3</v>
      </c>
    </row>
    <row r="25" spans="1:4" x14ac:dyDescent="0.3">
      <c r="A25" s="1" t="s">
        <v>102</v>
      </c>
      <c r="B25" s="5" t="s">
        <v>103</v>
      </c>
      <c r="C25">
        <v>-3.5942099826468998E-4</v>
      </c>
      <c r="D25">
        <v>-6.1620272973590283E-4</v>
      </c>
    </row>
    <row r="26" spans="1:4" x14ac:dyDescent="0.3">
      <c r="A26" s="1" t="s">
        <v>104</v>
      </c>
      <c r="B26" s="5" t="s">
        <v>105</v>
      </c>
      <c r="C26">
        <v>-1.295337974036921E-4</v>
      </c>
      <c r="D26">
        <v>-9.8510169339748187E-5</v>
      </c>
    </row>
    <row r="27" spans="1:4" x14ac:dyDescent="0.3">
      <c r="A27" s="1" t="s">
        <v>106</v>
      </c>
      <c r="B27" s="5" t="s">
        <v>107</v>
      </c>
      <c r="C27">
        <v>-1.741442117675864E-4</v>
      </c>
      <c r="D27">
        <v>-7.1284735530236033E-5</v>
      </c>
    </row>
    <row r="28" spans="1:4" x14ac:dyDescent="0.3">
      <c r="A28" s="1" t="s">
        <v>108</v>
      </c>
      <c r="B28" s="5" t="s">
        <v>109</v>
      </c>
      <c r="C28">
        <v>-1.3395489278579E-3</v>
      </c>
      <c r="D28">
        <v>-7.7943660877263852E-5</v>
      </c>
    </row>
    <row r="29" spans="1:4" x14ac:dyDescent="0.3">
      <c r="A29" s="1" t="s">
        <v>110</v>
      </c>
      <c r="B29" s="5" t="s">
        <v>111</v>
      </c>
      <c r="C29">
        <v>0</v>
      </c>
      <c r="D29">
        <v>0</v>
      </c>
    </row>
    <row r="30" spans="1:4" x14ac:dyDescent="0.3">
      <c r="A30" s="1" t="s">
        <v>112</v>
      </c>
      <c r="B30" s="5" t="s">
        <v>113</v>
      </c>
      <c r="C30">
        <v>-1.384026022117866E-5</v>
      </c>
      <c r="D30">
        <v>-1.995104601882298E-4</v>
      </c>
    </row>
    <row r="31" spans="1:4" x14ac:dyDescent="0.3">
      <c r="A31" s="1" t="s">
        <v>114</v>
      </c>
      <c r="B31" s="5" t="s">
        <v>115</v>
      </c>
      <c r="C31">
        <v>-6.5286172851881069E-6</v>
      </c>
      <c r="D31">
        <v>-1.407230822103602E-5</v>
      </c>
    </row>
    <row r="32" spans="1:4" x14ac:dyDescent="0.3">
      <c r="A32" s="1" t="s">
        <v>116</v>
      </c>
      <c r="B32" s="5" t="s">
        <v>117</v>
      </c>
      <c r="C32">
        <v>-8.1769287645352208E-6</v>
      </c>
      <c r="D32">
        <v>-2.3423247742079039E-7</v>
      </c>
    </row>
    <row r="33" spans="1:4" x14ac:dyDescent="0.3">
      <c r="A33" s="1" t="s">
        <v>118</v>
      </c>
      <c r="B33" s="5" t="s">
        <v>119</v>
      </c>
      <c r="C33">
        <v>-5.9736436348134733E-3</v>
      </c>
      <c r="D33">
        <v>-6.5688197507852617E-4</v>
      </c>
    </row>
    <row r="34" spans="1:4" x14ac:dyDescent="0.3">
      <c r="A34" s="1" t="s">
        <v>120</v>
      </c>
      <c r="B34" s="5" t="s">
        <v>121</v>
      </c>
      <c r="C34">
        <v>-3.7174051686942487E-5</v>
      </c>
      <c r="D34">
        <v>-1.4224876986296741E-4</v>
      </c>
    </row>
    <row r="35" spans="1:4" x14ac:dyDescent="0.3">
      <c r="A35" s="1" t="s">
        <v>122</v>
      </c>
      <c r="B35" s="5" t="s">
        <v>123</v>
      </c>
      <c r="C35">
        <v>-2.7748667599917839E-3</v>
      </c>
      <c r="D35">
        <v>-2.8417478552354701E-3</v>
      </c>
    </row>
    <row r="36" spans="1:4" x14ac:dyDescent="0.3">
      <c r="A36" s="1" t="s">
        <v>124</v>
      </c>
      <c r="B36" s="5" t="s">
        <v>125</v>
      </c>
      <c r="C36">
        <v>-5.2438458380868317E-4</v>
      </c>
      <c r="D36">
        <v>-8.7894309949414437E-5</v>
      </c>
    </row>
    <row r="37" spans="1:4" x14ac:dyDescent="0.3">
      <c r="A37" s="1" t="s">
        <v>126</v>
      </c>
      <c r="B37" s="5" t="s">
        <v>127</v>
      </c>
      <c r="C37">
        <v>-3.812434398088886E-3</v>
      </c>
      <c r="D37">
        <v>-3.66681515477109E-3</v>
      </c>
    </row>
    <row r="38" spans="1:4" x14ac:dyDescent="0.3">
      <c r="A38" s="1" t="s">
        <v>128</v>
      </c>
      <c r="B38" s="5" t="s">
        <v>129</v>
      </c>
      <c r="C38">
        <v>-2.617695201852423E-5</v>
      </c>
      <c r="D38">
        <v>-4.2139934563881747E-6</v>
      </c>
    </row>
    <row r="39" spans="1:4" x14ac:dyDescent="0.3">
      <c r="A39" s="1" t="s">
        <v>130</v>
      </c>
      <c r="B39" s="5" t="s">
        <v>131</v>
      </c>
      <c r="C39">
        <v>-3.0942640784859627E-4</v>
      </c>
      <c r="D39">
        <v>-6.4073549454025738E-6</v>
      </c>
    </row>
    <row r="40" spans="1:4" x14ac:dyDescent="0.3">
      <c r="A40" s="1" t="s">
        <v>132</v>
      </c>
      <c r="B40" s="5" t="s">
        <v>133</v>
      </c>
      <c r="C40">
        <v>-1.3278577072480921E-4</v>
      </c>
      <c r="D40">
        <v>-4.239400722482372E-6</v>
      </c>
    </row>
    <row r="41" spans="1:4" x14ac:dyDescent="0.3">
      <c r="A41" s="1" t="s">
        <v>134</v>
      </c>
      <c r="B41" s="5" t="s">
        <v>135</v>
      </c>
      <c r="C41">
        <v>-3.0271831357837321E-5</v>
      </c>
      <c r="D41">
        <v>-3.3327868075096019E-6</v>
      </c>
    </row>
    <row r="42" spans="1:4" x14ac:dyDescent="0.3">
      <c r="A42" s="1" t="s">
        <v>136</v>
      </c>
      <c r="B42" s="5" t="s">
        <v>137</v>
      </c>
      <c r="C42">
        <v>-1.614997080810142E-5</v>
      </c>
      <c r="D42">
        <v>-4.7723593162282606E-6</v>
      </c>
    </row>
    <row r="43" spans="1:4" x14ac:dyDescent="0.3">
      <c r="A43" s="1" t="s">
        <v>138</v>
      </c>
      <c r="B43" s="5" t="s">
        <v>139</v>
      </c>
      <c r="C43">
        <v>-6.4289267056354121E-6</v>
      </c>
      <c r="D43">
        <v>-2.8289115091072668E-6</v>
      </c>
    </row>
    <row r="44" spans="1:4" x14ac:dyDescent="0.3">
      <c r="A44" s="1" t="s">
        <v>140</v>
      </c>
      <c r="B44" s="5" t="s">
        <v>141</v>
      </c>
      <c r="C44">
        <v>-8.4355761974863622E-6</v>
      </c>
      <c r="D44">
        <v>-3.692708690231668E-6</v>
      </c>
    </row>
    <row r="45" spans="1:4" x14ac:dyDescent="0.3">
      <c r="A45" s="1" t="s">
        <v>142</v>
      </c>
      <c r="B45" s="5" t="s">
        <v>143</v>
      </c>
      <c r="C45">
        <v>-3.5499107676726517E-5</v>
      </c>
      <c r="D45">
        <v>7.3861864637320908E-6</v>
      </c>
    </row>
    <row r="46" spans="1:4" x14ac:dyDescent="0.3">
      <c r="A46" s="1" t="s">
        <v>144</v>
      </c>
      <c r="B46" s="5" t="s">
        <v>145</v>
      </c>
      <c r="C46">
        <v>-5.8899776452186255E-4</v>
      </c>
      <c r="D46">
        <v>-8.062359563409038E-5</v>
      </c>
    </row>
    <row r="47" spans="1:4" x14ac:dyDescent="0.3">
      <c r="A47" s="1" t="s">
        <v>146</v>
      </c>
      <c r="B47" s="5" t="s">
        <v>147</v>
      </c>
      <c r="C47">
        <v>-5.2056514366932737E-4</v>
      </c>
      <c r="D47">
        <v>-9.186671570715247E-6</v>
      </c>
    </row>
    <row r="48" spans="1:4" x14ac:dyDescent="0.3">
      <c r="A48" s="1" t="s">
        <v>148</v>
      </c>
      <c r="B48" s="5" t="s">
        <v>149</v>
      </c>
      <c r="C48">
        <v>-2.7994170459598488E-4</v>
      </c>
      <c r="D48">
        <v>-2.3900459052194611E-6</v>
      </c>
    </row>
    <row r="49" spans="1:4" x14ac:dyDescent="0.3">
      <c r="A49" s="1" t="s">
        <v>150</v>
      </c>
      <c r="B49" s="5" t="s">
        <v>151</v>
      </c>
      <c r="C49">
        <v>-3.2200907685417298E-4</v>
      </c>
      <c r="D49">
        <v>-1.132166258633368E-6</v>
      </c>
    </row>
    <row r="50" spans="1:4" x14ac:dyDescent="0.3">
      <c r="A50" s="1" t="s">
        <v>152</v>
      </c>
      <c r="B50" s="5" t="s">
        <v>153</v>
      </c>
      <c r="C50">
        <v>-2.285186877966845E-5</v>
      </c>
      <c r="D50">
        <v>8.1581194729569916E-6</v>
      </c>
    </row>
    <row r="51" spans="1:4" x14ac:dyDescent="0.3">
      <c r="A51" s="1" t="s">
        <v>154</v>
      </c>
      <c r="B51" s="5" t="s">
        <v>155</v>
      </c>
      <c r="C51">
        <v>-3.717091886066415E-5</v>
      </c>
      <c r="D51">
        <v>3.64915322857656E-6</v>
      </c>
    </row>
    <row r="52" spans="1:4" x14ac:dyDescent="0.3">
      <c r="A52" s="1" t="s">
        <v>156</v>
      </c>
      <c r="B52" s="5" t="s">
        <v>157</v>
      </c>
      <c r="C52">
        <v>-1.091243911870163E-4</v>
      </c>
      <c r="D52">
        <v>3.9766177172891956E-6</v>
      </c>
    </row>
    <row r="53" spans="1:4" x14ac:dyDescent="0.3">
      <c r="A53" s="1" t="s">
        <v>158</v>
      </c>
      <c r="B53" s="5" t="s">
        <v>159</v>
      </c>
      <c r="C53">
        <v>-2.8404114619026081E-4</v>
      </c>
      <c r="D53">
        <v>-2.430631405741105E-4</v>
      </c>
    </row>
    <row r="54" spans="1:4" x14ac:dyDescent="0.3">
      <c r="A54" s="1" t="s">
        <v>160</v>
      </c>
      <c r="B54" s="5" t="s">
        <v>161</v>
      </c>
      <c r="C54">
        <v>9.4196503231307562E-4</v>
      </c>
      <c r="D54">
        <v>-3.349800500875254E-4</v>
      </c>
    </row>
    <row r="55" spans="1:4" x14ac:dyDescent="0.3">
      <c r="A55" s="1" t="s">
        <v>162</v>
      </c>
      <c r="B55" s="5" t="s">
        <v>163</v>
      </c>
      <c r="C55">
        <v>-1.76120681062641E-4</v>
      </c>
      <c r="D55">
        <v>-8.278725966012701E-5</v>
      </c>
    </row>
    <row r="56" spans="1:4" x14ac:dyDescent="0.3">
      <c r="A56" s="1" t="s">
        <v>164</v>
      </c>
      <c r="B56" s="5" t="s">
        <v>165</v>
      </c>
      <c r="C56">
        <v>-1.2095252904167381E-3</v>
      </c>
      <c r="D56">
        <v>-6.2781804516168151E-4</v>
      </c>
    </row>
    <row r="57" spans="1:4" x14ac:dyDescent="0.3">
      <c r="A57" s="1" t="s">
        <v>166</v>
      </c>
      <c r="B57" s="5" t="s">
        <v>167</v>
      </c>
      <c r="C57">
        <v>-9.6224845873213519E-3</v>
      </c>
      <c r="D57">
        <v>-9.4537281910264982E-3</v>
      </c>
    </row>
    <row r="58" spans="1:4" x14ac:dyDescent="0.3">
      <c r="A58" s="1" t="s">
        <v>168</v>
      </c>
      <c r="B58" s="5" t="s">
        <v>169</v>
      </c>
      <c r="C58">
        <v>-1.1160534331761151E-3</v>
      </c>
      <c r="D58">
        <v>-3.5871219877812899E-3</v>
      </c>
    </row>
    <row r="59" spans="1:4" x14ac:dyDescent="0.3">
      <c r="A59" s="1" t="s">
        <v>170</v>
      </c>
      <c r="B59" s="5" t="s">
        <v>171</v>
      </c>
      <c r="C59">
        <v>9.6056066421984303E-6</v>
      </c>
      <c r="D59">
        <v>1.2340281487120219E-4</v>
      </c>
    </row>
    <row r="60" spans="1:4" x14ac:dyDescent="0.3">
      <c r="A60" s="1" t="s">
        <v>172</v>
      </c>
      <c r="B60" s="5" t="s">
        <v>173</v>
      </c>
      <c r="C60">
        <v>-4.083360872834509E-3</v>
      </c>
      <c r="D60">
        <v>-3.0553881074148301E-3</v>
      </c>
    </row>
    <row r="61" spans="1:4" x14ac:dyDescent="0.3">
      <c r="A61" s="1" t="s">
        <v>174</v>
      </c>
      <c r="B61" s="5" t="s">
        <v>175</v>
      </c>
      <c r="C61">
        <v>-1.169484626903765E-2</v>
      </c>
      <c r="D61">
        <v>-1.187867377834452E-2</v>
      </c>
    </row>
    <row r="62" spans="1:4" x14ac:dyDescent="0.3">
      <c r="A62" s="1" t="s">
        <v>176</v>
      </c>
      <c r="B62" s="5" t="s">
        <v>177</v>
      </c>
      <c r="C62">
        <v>-3.1104796994318407E-5</v>
      </c>
      <c r="D62">
        <v>-1.5280691263412979E-5</v>
      </c>
    </row>
    <row r="63" spans="1:4" x14ac:dyDescent="0.3">
      <c r="A63" s="1" t="s">
        <v>178</v>
      </c>
      <c r="B63" s="5" t="s">
        <v>179</v>
      </c>
      <c r="C63">
        <v>-1.648282978818288E-3</v>
      </c>
      <c r="D63">
        <v>-1.5230440425010011E-3</v>
      </c>
    </row>
    <row r="64" spans="1:4" x14ac:dyDescent="0.3">
      <c r="A64" s="1" t="s">
        <v>180</v>
      </c>
      <c r="B64" s="5" t="s">
        <v>181</v>
      </c>
      <c r="C64">
        <v>1.9661798041436911E-4</v>
      </c>
      <c r="D64">
        <v>-1.4506131123293621E-5</v>
      </c>
    </row>
    <row r="65" spans="1:4" x14ac:dyDescent="0.3">
      <c r="A65" s="1" t="s">
        <v>182</v>
      </c>
      <c r="B65" s="5" t="s">
        <v>183</v>
      </c>
      <c r="C65">
        <v>-3.2813018035824423E-4</v>
      </c>
      <c r="D65">
        <v>-1.558747068722039E-3</v>
      </c>
    </row>
    <row r="66" spans="1:4" x14ac:dyDescent="0.3">
      <c r="A66" s="1" t="s">
        <v>184</v>
      </c>
      <c r="B66" s="5" t="s">
        <v>185</v>
      </c>
      <c r="C66">
        <v>-3.1682485484746271E-3</v>
      </c>
      <c r="D66">
        <v>-3.5045964693068269E-3</v>
      </c>
    </row>
    <row r="67" spans="1:4" x14ac:dyDescent="0.3">
      <c r="A67" s="1" t="s">
        <v>186</v>
      </c>
      <c r="B67" s="5" t="s">
        <v>187</v>
      </c>
      <c r="C67">
        <v>-3.4717666341795109E-4</v>
      </c>
      <c r="D67">
        <v>-8.8726670863654598E-4</v>
      </c>
    </row>
    <row r="68" spans="1:4" x14ac:dyDescent="0.3">
      <c r="A68" s="1" t="s">
        <v>188</v>
      </c>
      <c r="B68" s="5" t="s">
        <v>189</v>
      </c>
      <c r="C68">
        <v>-7.1284446214203798E-4</v>
      </c>
      <c r="D68">
        <v>-9.8387146274556136E-4</v>
      </c>
    </row>
    <row r="69" spans="1:4" x14ac:dyDescent="0.3">
      <c r="A69" s="1" t="s">
        <v>190</v>
      </c>
      <c r="B69" s="5" t="s">
        <v>191</v>
      </c>
      <c r="C69">
        <v>-9.7494820977629654E-5</v>
      </c>
      <c r="D69">
        <v>-2.0905287898477631E-4</v>
      </c>
    </row>
    <row r="70" spans="1:4" x14ac:dyDescent="0.3">
      <c r="A70" s="1" t="s">
        <v>192</v>
      </c>
      <c r="B70" s="5" t="s">
        <v>193</v>
      </c>
      <c r="C70">
        <v>-7.6245715872587903E-4</v>
      </c>
      <c r="D70">
        <v>-3.0352849771777542E-3</v>
      </c>
    </row>
    <row r="71" spans="1:4" x14ac:dyDescent="0.3">
      <c r="A71" s="1" t="s">
        <v>194</v>
      </c>
      <c r="B71" s="5" t="s">
        <v>195</v>
      </c>
      <c r="C71">
        <v>-3.0687179200874901E-4</v>
      </c>
      <c r="D71">
        <v>-4.1737132548280232E-4</v>
      </c>
    </row>
    <row r="72" spans="1:4" x14ac:dyDescent="0.3">
      <c r="A72" s="1" t="s">
        <v>196</v>
      </c>
      <c r="B72" s="5" t="s">
        <v>197</v>
      </c>
      <c r="C72">
        <v>-5.5435766922957671E-4</v>
      </c>
      <c r="D72">
        <v>-1.2154726632894459E-3</v>
      </c>
    </row>
    <row r="73" spans="1:4" x14ac:dyDescent="0.3">
      <c r="A73" s="1" t="s">
        <v>198</v>
      </c>
      <c r="B73" s="5" t="s">
        <v>199</v>
      </c>
      <c r="C73">
        <v>-3.827779142435823E-3</v>
      </c>
      <c r="D73">
        <v>-4.8316938188043747E-3</v>
      </c>
    </row>
    <row r="74" spans="1:4" x14ac:dyDescent="0.3">
      <c r="A74" s="1" t="s">
        <v>200</v>
      </c>
      <c r="B74" s="5" t="s">
        <v>201</v>
      </c>
      <c r="C74">
        <v>-5.7882405917290857E-4</v>
      </c>
      <c r="D74">
        <v>-3.8494501768831038E-4</v>
      </c>
    </row>
    <row r="75" spans="1:4" x14ac:dyDescent="0.3">
      <c r="A75" s="1" t="s">
        <v>202</v>
      </c>
      <c r="B75" s="5" t="s">
        <v>203</v>
      </c>
      <c r="C75">
        <v>2.6496116726621439E-5</v>
      </c>
      <c r="D75">
        <v>-8.1685413745864976E-6</v>
      </c>
    </row>
    <row r="76" spans="1:4" x14ac:dyDescent="0.3">
      <c r="A76" s="1" t="s">
        <v>204</v>
      </c>
      <c r="B76" s="5" t="s">
        <v>205</v>
      </c>
      <c r="C76">
        <v>-2.9168830413059637E-4</v>
      </c>
      <c r="D76">
        <v>-1.167074315012087E-4</v>
      </c>
    </row>
    <row r="77" spans="1:4" x14ac:dyDescent="0.3">
      <c r="A77" s="1" t="s">
        <v>206</v>
      </c>
      <c r="B77" s="5" t="s">
        <v>207</v>
      </c>
      <c r="C77">
        <v>-3.903848097669691E-3</v>
      </c>
      <c r="D77">
        <v>-7.7132979373278829E-3</v>
      </c>
    </row>
    <row r="78" spans="1:4" x14ac:dyDescent="0.3">
      <c r="A78" s="1" t="s">
        <v>208</v>
      </c>
      <c r="B78" s="5" t="s">
        <v>209</v>
      </c>
      <c r="C78">
        <v>0</v>
      </c>
      <c r="D78">
        <v>0</v>
      </c>
    </row>
    <row r="79" spans="1:4" x14ac:dyDescent="0.3">
      <c r="A79" s="1" t="s">
        <v>210</v>
      </c>
      <c r="B79" s="5" t="s">
        <v>211</v>
      </c>
      <c r="C79">
        <v>0</v>
      </c>
      <c r="D79">
        <v>0</v>
      </c>
    </row>
    <row r="80" spans="1:4" x14ac:dyDescent="0.3">
      <c r="A80" s="1" t="s">
        <v>212</v>
      </c>
      <c r="B80" s="5" t="s">
        <v>213</v>
      </c>
      <c r="C80">
        <v>-1.732241671752562E-5</v>
      </c>
      <c r="D80">
        <v>-1.3508235962498619E-4</v>
      </c>
    </row>
    <row r="81" spans="1:4" x14ac:dyDescent="0.3">
      <c r="A81" s="1" t="s">
        <v>214</v>
      </c>
      <c r="B81" s="5" t="s">
        <v>215</v>
      </c>
      <c r="C81">
        <v>-1.0413783229980001E-6</v>
      </c>
      <c r="D81">
        <v>-9.8743748182536565E-6</v>
      </c>
    </row>
    <row r="82" spans="1:4" x14ac:dyDescent="0.3">
      <c r="A82" s="1" t="s">
        <v>216</v>
      </c>
      <c r="B82" s="5" t="s">
        <v>217</v>
      </c>
      <c r="C82">
        <v>-2.4161892916173111E-5</v>
      </c>
      <c r="D82">
        <v>9.1904071626101112E-8</v>
      </c>
    </row>
    <row r="83" spans="1:4" x14ac:dyDescent="0.3">
      <c r="A83" s="1" t="s">
        <v>218</v>
      </c>
      <c r="B83" s="5" t="s">
        <v>219</v>
      </c>
      <c r="C83">
        <v>6.9038980839596567E-5</v>
      </c>
      <c r="D83">
        <v>-9.385192621619244E-5</v>
      </c>
    </row>
    <row r="84" spans="1:4" x14ac:dyDescent="0.3">
      <c r="A84" s="1" t="s">
        <v>220</v>
      </c>
      <c r="B84" s="5" t="s">
        <v>221</v>
      </c>
      <c r="C84">
        <v>1.1086006685019271E-4</v>
      </c>
      <c r="D84">
        <v>-1.4786586845368509E-3</v>
      </c>
    </row>
    <row r="85" spans="1:4" x14ac:dyDescent="0.3">
      <c r="A85" s="1" t="s">
        <v>222</v>
      </c>
      <c r="B85" s="5" t="s">
        <v>223</v>
      </c>
      <c r="C85">
        <v>-6.8078423758328415E-7</v>
      </c>
      <c r="D85">
        <v>2.5623381417387019E-5</v>
      </c>
    </row>
    <row r="86" spans="1:4" x14ac:dyDescent="0.3">
      <c r="A86" s="1" t="s">
        <v>224</v>
      </c>
      <c r="B86" s="5" t="s">
        <v>225</v>
      </c>
      <c r="C86">
        <v>1.511242907973758E-5</v>
      </c>
      <c r="D86">
        <v>-1.7001965644878269E-4</v>
      </c>
    </row>
    <row r="87" spans="1:4" x14ac:dyDescent="0.3">
      <c r="A87" s="1" t="s">
        <v>226</v>
      </c>
      <c r="B87" s="5" t="s">
        <v>227</v>
      </c>
      <c r="C87">
        <v>-9.0860214004321351E-7</v>
      </c>
      <c r="D87">
        <v>-1.211440435574641E-4</v>
      </c>
    </row>
    <row r="88" spans="1:4" x14ac:dyDescent="0.3">
      <c r="A88" s="1" t="s">
        <v>228</v>
      </c>
      <c r="B88" s="5" t="s">
        <v>229</v>
      </c>
      <c r="C88">
        <v>-1.2452370700045371E-6</v>
      </c>
      <c r="D88">
        <v>5.2213592539916008E-5</v>
      </c>
    </row>
    <row r="89" spans="1:4" x14ac:dyDescent="0.3">
      <c r="A89" s="1" t="s">
        <v>230</v>
      </c>
      <c r="B89" s="5" t="s">
        <v>231</v>
      </c>
      <c r="C89">
        <v>5.4320333331661652E-5</v>
      </c>
      <c r="D89">
        <v>-1.2058052002825771E-5</v>
      </c>
    </row>
    <row r="90" spans="1:4" x14ac:dyDescent="0.3">
      <c r="A90" s="1" t="s">
        <v>232</v>
      </c>
      <c r="B90" s="5" t="s">
        <v>233</v>
      </c>
      <c r="C90">
        <v>-6.0934524713464071E-6</v>
      </c>
      <c r="D90">
        <v>2.931294983083411E-6</v>
      </c>
    </row>
    <row r="91" spans="1:4" x14ac:dyDescent="0.3">
      <c r="A91" s="1" t="s">
        <v>234</v>
      </c>
      <c r="B91" s="5" t="s">
        <v>235</v>
      </c>
      <c r="C91">
        <v>-1.5748007470581739E-5</v>
      </c>
      <c r="D91">
        <v>-1.7231904051145079E-6</v>
      </c>
    </row>
    <row r="92" spans="1:4" x14ac:dyDescent="0.3">
      <c r="A92" s="1" t="s">
        <v>236</v>
      </c>
      <c r="B92" s="5" t="s">
        <v>237</v>
      </c>
      <c r="C92">
        <v>-3.0078381489909649E-2</v>
      </c>
      <c r="D92">
        <v>-1.7121955367261979E-2</v>
      </c>
    </row>
    <row r="93" spans="1:4" x14ac:dyDescent="0.3">
      <c r="A93" s="1" t="s">
        <v>238</v>
      </c>
      <c r="B93" s="5" t="s">
        <v>239</v>
      </c>
      <c r="C93">
        <v>-5.5432015140436507E-3</v>
      </c>
      <c r="D93">
        <v>-8.1102784801749747E-3</v>
      </c>
    </row>
    <row r="94" spans="1:4" x14ac:dyDescent="0.3">
      <c r="A94" s="1" t="s">
        <v>240</v>
      </c>
      <c r="B94" s="5" t="s">
        <v>241</v>
      </c>
      <c r="C94">
        <v>1.9021302982707289E-5</v>
      </c>
      <c r="D94">
        <v>-9.4978383819726664E-5</v>
      </c>
    </row>
    <row r="95" spans="1:4" x14ac:dyDescent="0.3">
      <c r="A95" s="1" t="s">
        <v>242</v>
      </c>
      <c r="B95" s="5" t="s">
        <v>243</v>
      </c>
      <c r="C95">
        <v>-1.0481566989627199E-3</v>
      </c>
      <c r="D95">
        <v>-2.0403132973978501E-4</v>
      </c>
    </row>
    <row r="96" spans="1:4" x14ac:dyDescent="0.3">
      <c r="A96" s="1" t="s">
        <v>244</v>
      </c>
      <c r="B96" s="5" t="s">
        <v>245</v>
      </c>
      <c r="C96">
        <v>-4.6634606607357418E-5</v>
      </c>
      <c r="D96">
        <v>-4.6600904219247113E-5</v>
      </c>
    </row>
    <row r="97" spans="1:4" x14ac:dyDescent="0.3">
      <c r="A97" s="1" t="s">
        <v>246</v>
      </c>
      <c r="B97" s="5" t="s">
        <v>247</v>
      </c>
      <c r="C97">
        <v>-2.9656770528020031E-4</v>
      </c>
      <c r="D97">
        <v>-1.4196176549576851E-3</v>
      </c>
    </row>
    <row r="98" spans="1:4" x14ac:dyDescent="0.3">
      <c r="A98" s="1" t="s">
        <v>248</v>
      </c>
      <c r="B98" s="5" t="s">
        <v>249</v>
      </c>
      <c r="C98">
        <v>-2.05991468032434E-4</v>
      </c>
      <c r="D98">
        <v>-4.3822050346881544E-3</v>
      </c>
    </row>
    <row r="99" spans="1:4" x14ac:dyDescent="0.3">
      <c r="A99" s="1" t="s">
        <v>250</v>
      </c>
      <c r="B99" s="5" t="s">
        <v>251</v>
      </c>
      <c r="C99">
        <v>-3.5193051335004342E-5</v>
      </c>
      <c r="D99">
        <v>-6.1410569514335996E-4</v>
      </c>
    </row>
    <row r="100" spans="1:4" x14ac:dyDescent="0.3">
      <c r="A100" s="1" t="s">
        <v>252</v>
      </c>
      <c r="B100" s="5" t="s">
        <v>253</v>
      </c>
      <c r="C100">
        <v>-7.7216028332077096E-4</v>
      </c>
      <c r="D100">
        <v>-2.6143597713159701E-4</v>
      </c>
    </row>
    <row r="101" spans="1:4" x14ac:dyDescent="0.3">
      <c r="A101" s="1" t="s">
        <v>254</v>
      </c>
      <c r="B101" s="5" t="s">
        <v>255</v>
      </c>
      <c r="C101">
        <v>-3.2026927116119148E-3</v>
      </c>
      <c r="D101">
        <v>-4.206160782319425E-3</v>
      </c>
    </row>
    <row r="102" spans="1:4" x14ac:dyDescent="0.3">
      <c r="A102" s="1" t="s">
        <v>256</v>
      </c>
      <c r="B102" s="5" t="s">
        <v>257</v>
      </c>
      <c r="C102">
        <v>-9.9003844194330178E-5</v>
      </c>
      <c r="D102">
        <v>-5.817344856897189E-4</v>
      </c>
    </row>
    <row r="103" spans="1:4" x14ac:dyDescent="0.3">
      <c r="A103" s="1" t="s">
        <v>258</v>
      </c>
      <c r="B103" s="5" t="s">
        <v>259</v>
      </c>
      <c r="C103">
        <v>-5.6251907523213798E-6</v>
      </c>
      <c r="D103">
        <v>-6.8328258340204096E-6</v>
      </c>
    </row>
    <row r="104" spans="1:4" x14ac:dyDescent="0.3">
      <c r="A104" s="1" t="s">
        <v>260</v>
      </c>
      <c r="B104" s="5" t="s">
        <v>261</v>
      </c>
      <c r="C104">
        <v>-5.858125421549969E-4</v>
      </c>
      <c r="D104">
        <v>-1.030483846479199E-4</v>
      </c>
    </row>
    <row r="105" spans="1:4" x14ac:dyDescent="0.3">
      <c r="A105" s="1" t="s">
        <v>262</v>
      </c>
      <c r="B105" s="5" t="s">
        <v>263</v>
      </c>
      <c r="C105">
        <v>-1.1834284450957491E-5</v>
      </c>
      <c r="D105">
        <v>-5.0065715174195511E-6</v>
      </c>
    </row>
    <row r="106" spans="1:4" x14ac:dyDescent="0.3">
      <c r="A106" s="1" t="s">
        <v>264</v>
      </c>
      <c r="B106" s="5" t="s">
        <v>265</v>
      </c>
      <c r="C106">
        <v>-1.667337660293958E-4</v>
      </c>
      <c r="D106">
        <v>-2.8046058050456478E-4</v>
      </c>
    </row>
    <row r="107" spans="1:4" x14ac:dyDescent="0.3">
      <c r="A107" s="1" t="s">
        <v>266</v>
      </c>
      <c r="B107" s="5" t="s">
        <v>267</v>
      </c>
      <c r="C107">
        <v>-3.4432981247432353E-5</v>
      </c>
      <c r="D107">
        <v>-5.2028471493337107E-5</v>
      </c>
    </row>
    <row r="108" spans="1:4" x14ac:dyDescent="0.3">
      <c r="A108" s="1" t="s">
        <v>268</v>
      </c>
      <c r="B108" s="5" t="s">
        <v>269</v>
      </c>
      <c r="C108">
        <v>-2.9615505265342661E-5</v>
      </c>
      <c r="D108">
        <v>-5.8157206555869867E-5</v>
      </c>
    </row>
    <row r="109" spans="1:4" x14ac:dyDescent="0.3">
      <c r="A109" s="1" t="s">
        <v>270</v>
      </c>
      <c r="B109" s="5" t="s">
        <v>271</v>
      </c>
      <c r="C109">
        <v>-2.7026176616330449E-5</v>
      </c>
      <c r="D109">
        <v>-4.8657007507648242E-5</v>
      </c>
    </row>
    <row r="110" spans="1:4" x14ac:dyDescent="0.3">
      <c r="A110" s="1" t="s">
        <v>272</v>
      </c>
      <c r="B110" s="5" t="s">
        <v>273</v>
      </c>
      <c r="C110">
        <v>-1.6478226205932919E-5</v>
      </c>
      <c r="D110">
        <v>-2.1105040306095959E-4</v>
      </c>
    </row>
    <row r="111" spans="1:4" x14ac:dyDescent="0.3">
      <c r="A111" s="1" t="s">
        <v>274</v>
      </c>
      <c r="B111" s="5" t="s">
        <v>275</v>
      </c>
      <c r="C111">
        <v>-4.5511026262602419E-6</v>
      </c>
      <c r="D111">
        <v>-7.6996515447753229E-6</v>
      </c>
    </row>
    <row r="112" spans="1:4" x14ac:dyDescent="0.3">
      <c r="A112" s="1" t="s">
        <v>276</v>
      </c>
      <c r="B112" s="5" t="s">
        <v>277</v>
      </c>
      <c r="C112">
        <v>-3.4441249481388047E-5</v>
      </c>
      <c r="D112">
        <v>-9.3911238491730405E-6</v>
      </c>
    </row>
    <row r="113" spans="1:4" x14ac:dyDescent="0.3">
      <c r="A113" s="1" t="s">
        <v>278</v>
      </c>
      <c r="B113" s="5" t="s">
        <v>279</v>
      </c>
      <c r="C113">
        <v>-2.1978259817221199E-7</v>
      </c>
      <c r="D113">
        <v>-2.5873177356070988E-6</v>
      </c>
    </row>
    <row r="114" spans="1:4" x14ac:dyDescent="0.3">
      <c r="A114" s="1" t="s">
        <v>280</v>
      </c>
      <c r="B114" s="5" t="s">
        <v>281</v>
      </c>
      <c r="C114">
        <v>-5.1615029937065481E-6</v>
      </c>
      <c r="D114">
        <v>-3.4168831596342742E-6</v>
      </c>
    </row>
    <row r="115" spans="1:4" x14ac:dyDescent="0.3">
      <c r="A115" s="1" t="s">
        <v>282</v>
      </c>
      <c r="B115" s="5" t="s">
        <v>283</v>
      </c>
      <c r="C115">
        <v>4.9678223497414167E-5</v>
      </c>
      <c r="D115">
        <v>-1.137572966185154E-4</v>
      </c>
    </row>
    <row r="116" spans="1:4" x14ac:dyDescent="0.3">
      <c r="A116" s="1" t="s">
        <v>284</v>
      </c>
      <c r="B116" s="5" t="s">
        <v>285</v>
      </c>
      <c r="C116">
        <v>-7.5688657081633405E-5</v>
      </c>
      <c r="D116">
        <v>-4.2137997020570093E-4</v>
      </c>
    </row>
    <row r="117" spans="1:4" x14ac:dyDescent="0.3">
      <c r="A117" s="1" t="s">
        <v>286</v>
      </c>
      <c r="B117" s="5" t="s">
        <v>287</v>
      </c>
      <c r="C117">
        <v>-1.9639136716519819E-5</v>
      </c>
      <c r="D117">
        <v>-4.3076563762867463E-5</v>
      </c>
    </row>
    <row r="118" spans="1:4" x14ac:dyDescent="0.3">
      <c r="A118" s="1" t="s">
        <v>288</v>
      </c>
      <c r="B118" s="5" t="s">
        <v>289</v>
      </c>
      <c r="C118">
        <v>-7.308163228392399E-5</v>
      </c>
      <c r="D118">
        <v>-2.447001665061392E-5</v>
      </c>
    </row>
    <row r="119" spans="1:4" x14ac:dyDescent="0.3">
      <c r="A119" s="1" t="s">
        <v>290</v>
      </c>
      <c r="B119" s="5" t="s">
        <v>291</v>
      </c>
      <c r="C119">
        <v>-5.7916626090817744E-6</v>
      </c>
      <c r="D119">
        <v>-4.7031000105279633E-5</v>
      </c>
    </row>
    <row r="120" spans="1:4" x14ac:dyDescent="0.3">
      <c r="A120" s="1" t="s">
        <v>292</v>
      </c>
      <c r="B120" s="5" t="s">
        <v>293</v>
      </c>
      <c r="C120">
        <v>-1.5616215414603049E-6</v>
      </c>
      <c r="D120">
        <v>4.3712307302595681E-8</v>
      </c>
    </row>
    <row r="121" spans="1:4" x14ac:dyDescent="0.3">
      <c r="A121" s="1" t="s">
        <v>294</v>
      </c>
      <c r="B121" s="5" t="s">
        <v>295</v>
      </c>
      <c r="C121">
        <v>-6.8366813318184456E-7</v>
      </c>
      <c r="D121">
        <v>-5.2606094087883462E-11</v>
      </c>
    </row>
    <row r="122" spans="1:4" x14ac:dyDescent="0.3">
      <c r="A122" s="1" t="s">
        <v>296</v>
      </c>
      <c r="B122" s="5" t="s">
        <v>297</v>
      </c>
      <c r="C122">
        <v>-3.9207929608876781E-9</v>
      </c>
      <c r="D122">
        <v>0</v>
      </c>
    </row>
    <row r="123" spans="1:4" x14ac:dyDescent="0.3">
      <c r="A123" s="1" t="s">
        <v>298</v>
      </c>
      <c r="B123" s="5" t="s">
        <v>299</v>
      </c>
      <c r="C123">
        <v>-1.4338221391713749E-5</v>
      </c>
      <c r="D123">
        <v>3.1519858739033923E-7</v>
      </c>
    </row>
    <row r="124" spans="1:4" x14ac:dyDescent="0.3">
      <c r="A124" s="1" t="s">
        <v>300</v>
      </c>
      <c r="B124" s="5" t="s">
        <v>301</v>
      </c>
      <c r="C124">
        <v>2.718128621455488E-6</v>
      </c>
      <c r="D124">
        <v>9.7751837171235111E-7</v>
      </c>
    </row>
    <row r="125" spans="1:4" x14ac:dyDescent="0.3">
      <c r="A125" s="1" t="s">
        <v>302</v>
      </c>
      <c r="B125" s="5" t="s">
        <v>303</v>
      </c>
      <c r="C125">
        <v>-1.252043590655316E-5</v>
      </c>
      <c r="D125">
        <v>-1.5721017564705449E-5</v>
      </c>
    </row>
    <row r="126" spans="1:4" x14ac:dyDescent="0.3">
      <c r="A126" s="1" t="s">
        <v>304</v>
      </c>
      <c r="B126" s="5" t="s">
        <v>305</v>
      </c>
      <c r="C126">
        <v>-1.639385913450347E-3</v>
      </c>
      <c r="D126">
        <v>-3.2553784916078708E-4</v>
      </c>
    </row>
    <row r="127" spans="1:4" x14ac:dyDescent="0.3">
      <c r="A127" s="1" t="s">
        <v>306</v>
      </c>
      <c r="B127" s="5" t="s">
        <v>307</v>
      </c>
      <c r="C127">
        <v>-8.1895001709648128E-4</v>
      </c>
      <c r="D127">
        <v>-2.263189467156773E-3</v>
      </c>
    </row>
    <row r="128" spans="1:4" x14ac:dyDescent="0.3">
      <c r="A128" s="1" t="s">
        <v>308</v>
      </c>
      <c r="B128" s="5" t="s">
        <v>309</v>
      </c>
      <c r="C128">
        <v>-8.6164441731834986E-5</v>
      </c>
      <c r="D128">
        <v>-8.0975708090077326E-5</v>
      </c>
    </row>
    <row r="129" spans="1:4" x14ac:dyDescent="0.3">
      <c r="A129" s="1" t="s">
        <v>310</v>
      </c>
      <c r="B129" s="5" t="s">
        <v>311</v>
      </c>
      <c r="C129">
        <v>-8.7767303784225259E-4</v>
      </c>
      <c r="D129">
        <v>-1.67931011018409E-3</v>
      </c>
    </row>
    <row r="130" spans="1:4" x14ac:dyDescent="0.3">
      <c r="A130" s="1" t="s">
        <v>312</v>
      </c>
      <c r="B130" s="5" t="s">
        <v>313</v>
      </c>
      <c r="C130">
        <v>-1.3157477149220739E-3</v>
      </c>
      <c r="D130">
        <v>-6.5871113489992584E-4</v>
      </c>
    </row>
    <row r="131" spans="1:4" x14ac:dyDescent="0.3">
      <c r="A131" s="1" t="s">
        <v>314</v>
      </c>
      <c r="B131" s="5" t="s">
        <v>315</v>
      </c>
      <c r="C131">
        <v>-1.117894263593622E-4</v>
      </c>
      <c r="D131">
        <v>-2.6649881069841811E-4</v>
      </c>
    </row>
    <row r="132" spans="1:4" x14ac:dyDescent="0.3">
      <c r="A132" s="1" t="s">
        <v>316</v>
      </c>
      <c r="B132" s="5" t="s">
        <v>317</v>
      </c>
      <c r="C132">
        <v>-1.8578426846220649E-3</v>
      </c>
      <c r="D132">
        <v>0</v>
      </c>
    </row>
    <row r="133" spans="1:4" x14ac:dyDescent="0.3">
      <c r="A133" s="1" t="s">
        <v>318</v>
      </c>
      <c r="B133" s="5" t="s">
        <v>319</v>
      </c>
      <c r="C133">
        <v>2.215762176144919E-3</v>
      </c>
      <c r="D133">
        <v>1.0210190299404379E-3</v>
      </c>
    </row>
    <row r="134" spans="1:4" x14ac:dyDescent="0.3">
      <c r="A134" s="1" t="s">
        <v>320</v>
      </c>
      <c r="B134" s="5" t="s">
        <v>321</v>
      </c>
      <c r="C134">
        <v>-1.8400822180932521E-4</v>
      </c>
      <c r="D134">
        <v>0</v>
      </c>
    </row>
    <row r="135" spans="1:4" x14ac:dyDescent="0.3">
      <c r="A135" s="1" t="s">
        <v>322</v>
      </c>
      <c r="B135" s="5" t="s">
        <v>323</v>
      </c>
      <c r="C135">
        <v>-5.4191214088418112E-5</v>
      </c>
      <c r="D135">
        <v>-4.5294606711890219E-6</v>
      </c>
    </row>
    <row r="136" spans="1:4" x14ac:dyDescent="0.3">
      <c r="A136" s="1" t="s">
        <v>324</v>
      </c>
      <c r="B136" s="5" t="s">
        <v>325</v>
      </c>
      <c r="C136">
        <v>-1.6070543987032899E-4</v>
      </c>
      <c r="D136">
        <v>-1.2272680221011941E-4</v>
      </c>
    </row>
    <row r="137" spans="1:4" x14ac:dyDescent="0.3">
      <c r="A137" s="1" t="s">
        <v>326</v>
      </c>
      <c r="B137" s="5" t="s">
        <v>327</v>
      </c>
      <c r="C137">
        <v>-5.3206773713135273E-5</v>
      </c>
      <c r="D137">
        <v>-2.358450827977344E-5</v>
      </c>
    </row>
    <row r="138" spans="1:4" x14ac:dyDescent="0.3">
      <c r="A138" s="1" t="s">
        <v>328</v>
      </c>
      <c r="B138" s="5" t="s">
        <v>329</v>
      </c>
      <c r="C138">
        <v>5.6146270163407441E-9</v>
      </c>
      <c r="D138">
        <v>8.3492408002028233E-5</v>
      </c>
    </row>
    <row r="139" spans="1:4" x14ac:dyDescent="0.3">
      <c r="A139" s="1" t="s">
        <v>330</v>
      </c>
      <c r="B139" s="5" t="s">
        <v>331</v>
      </c>
      <c r="C139">
        <v>-2.225615740201331E-4</v>
      </c>
      <c r="D139">
        <v>-1.4003178867473219E-5</v>
      </c>
    </row>
    <row r="140" spans="1:4" x14ac:dyDescent="0.3">
      <c r="A140" s="1" t="s">
        <v>332</v>
      </c>
      <c r="B140" s="5" t="s">
        <v>333</v>
      </c>
      <c r="C140">
        <v>-2.0828970782166219E-4</v>
      </c>
      <c r="D140">
        <v>-6.431389015662387E-6</v>
      </c>
    </row>
    <row r="141" spans="1:4" x14ac:dyDescent="0.3">
      <c r="A141" s="1" t="s">
        <v>334</v>
      </c>
      <c r="B141" s="5" t="s">
        <v>335</v>
      </c>
      <c r="C141">
        <v>-5.5795518645059785E-10</v>
      </c>
      <c r="D141">
        <v>0</v>
      </c>
    </row>
    <row r="142" spans="1:4" x14ac:dyDescent="0.3">
      <c r="A142" s="1" t="s">
        <v>336</v>
      </c>
      <c r="B142" s="5" t="s">
        <v>337</v>
      </c>
      <c r="C142">
        <v>1.5742133112705361E-2</v>
      </c>
      <c r="D142">
        <v>1.191840894777022E-2</v>
      </c>
    </row>
    <row r="143" spans="1:4" x14ac:dyDescent="0.3">
      <c r="A143" s="1" t="s">
        <v>338</v>
      </c>
      <c r="B143" s="5" t="s">
        <v>339</v>
      </c>
      <c r="C143">
        <v>-1.51271457283567E-3</v>
      </c>
      <c r="D143">
        <v>-1.423302355270133E-3</v>
      </c>
    </row>
    <row r="144" spans="1:4" x14ac:dyDescent="0.3">
      <c r="A144" s="1" t="s">
        <v>340</v>
      </c>
      <c r="B144" s="5" t="s">
        <v>341</v>
      </c>
      <c r="C144">
        <v>-1.2265609959323531E-3</v>
      </c>
      <c r="D144">
        <v>-1.7243888121268891E-4</v>
      </c>
    </row>
    <row r="145" spans="1:4" x14ac:dyDescent="0.3">
      <c r="A145" s="1" t="s">
        <v>342</v>
      </c>
      <c r="B145" s="5" t="s">
        <v>343</v>
      </c>
      <c r="C145">
        <v>-7.658929682877409E-4</v>
      </c>
      <c r="D145">
        <v>-7.9128278750603145E-4</v>
      </c>
    </row>
    <row r="146" spans="1:4" x14ac:dyDescent="0.3">
      <c r="A146" s="1" t="s">
        <v>344</v>
      </c>
      <c r="B146" s="5" t="s">
        <v>345</v>
      </c>
      <c r="C146">
        <v>-4.7319577974530749E-5</v>
      </c>
      <c r="D146">
        <v>0</v>
      </c>
    </row>
    <row r="147" spans="1:4" x14ac:dyDescent="0.3">
      <c r="A147" s="1" t="s">
        <v>346</v>
      </c>
      <c r="B147" s="5" t="s">
        <v>347</v>
      </c>
      <c r="C147">
        <v>1.1706049513683439E-3</v>
      </c>
      <c r="D147">
        <v>9.8499346712946443E-4</v>
      </c>
    </row>
    <row r="148" spans="1:4" x14ac:dyDescent="0.3">
      <c r="A148" s="1" t="s">
        <v>348</v>
      </c>
      <c r="B148" s="5" t="s">
        <v>349</v>
      </c>
      <c r="C148">
        <v>-1.8413596601947371E-3</v>
      </c>
      <c r="D148">
        <v>-7.577319863949683E-4</v>
      </c>
    </row>
    <row r="149" spans="1:4" x14ac:dyDescent="0.3">
      <c r="A149" s="1" t="s">
        <v>350</v>
      </c>
      <c r="B149" s="5" t="s">
        <v>351</v>
      </c>
      <c r="C149">
        <v>-2.7356330589141361E-3</v>
      </c>
      <c r="D149">
        <v>-2.9333781848894032E-3</v>
      </c>
    </row>
    <row r="150" spans="1:4" x14ac:dyDescent="0.3">
      <c r="A150" s="1" t="s">
        <v>352</v>
      </c>
      <c r="B150" s="5" t="s">
        <v>353</v>
      </c>
      <c r="C150">
        <v>-8.9573129563085322E-4</v>
      </c>
      <c r="D150">
        <v>-1.5166218933646591E-4</v>
      </c>
    </row>
    <row r="151" spans="1:4" x14ac:dyDescent="0.3">
      <c r="A151" s="1" t="s">
        <v>354</v>
      </c>
      <c r="B151" s="5" t="s">
        <v>355</v>
      </c>
      <c r="C151">
        <v>-1.9416737541867918E-2</v>
      </c>
      <c r="D151">
        <v>-4.2774406461434378E-2</v>
      </c>
    </row>
    <row r="152" spans="1:4" x14ac:dyDescent="0.3">
      <c r="A152" s="1" t="s">
        <v>356</v>
      </c>
      <c r="B152" s="5" t="s">
        <v>357</v>
      </c>
      <c r="C152">
        <v>-4.386308991508602E-3</v>
      </c>
      <c r="D152">
        <v>-6.4848718799398186E-3</v>
      </c>
    </row>
    <row r="153" spans="1:4" x14ac:dyDescent="0.3">
      <c r="A153" s="1" t="s">
        <v>358</v>
      </c>
      <c r="B153" s="5" t="s">
        <v>359</v>
      </c>
      <c r="C153">
        <v>-1.7096786701726571E-4</v>
      </c>
      <c r="D153">
        <v>5.6290772768306373E-4</v>
      </c>
    </row>
    <row r="154" spans="1:4" x14ac:dyDescent="0.3">
      <c r="A154" s="1" t="s">
        <v>360</v>
      </c>
      <c r="B154" s="5" t="s">
        <v>361</v>
      </c>
      <c r="C154">
        <v>-4.0463674258924701E-6</v>
      </c>
      <c r="D154">
        <v>0</v>
      </c>
    </row>
    <row r="155" spans="1:4" x14ac:dyDescent="0.3">
      <c r="A155" s="1" t="s">
        <v>362</v>
      </c>
      <c r="B155" s="5" t="s">
        <v>363</v>
      </c>
      <c r="C155">
        <v>-2.4047672791353511E-5</v>
      </c>
      <c r="D155">
        <v>-1.130484219809697E-5</v>
      </c>
    </row>
    <row r="156" spans="1:4" x14ac:dyDescent="0.3">
      <c r="A156" s="1" t="s">
        <v>364</v>
      </c>
      <c r="B156" s="5" t="s">
        <v>365</v>
      </c>
      <c r="C156">
        <v>-4.7861060427630614E-3</v>
      </c>
      <c r="D156">
        <v>6.0180259973838528E-5</v>
      </c>
    </row>
    <row r="157" spans="1:4" x14ac:dyDescent="0.3">
      <c r="A157" s="1" t="s">
        <v>366</v>
      </c>
      <c r="B157" s="5" t="s">
        <v>367</v>
      </c>
      <c r="C157">
        <v>-1.286855919844191E-4</v>
      </c>
      <c r="D157">
        <v>-1.500758175883321E-3</v>
      </c>
    </row>
    <row r="158" spans="1:4" x14ac:dyDescent="0.3">
      <c r="A158" s="1" t="s">
        <v>368</v>
      </c>
      <c r="B158" s="5" t="s">
        <v>369</v>
      </c>
      <c r="C158">
        <v>-4.1472174652590532E-5</v>
      </c>
      <c r="D158">
        <v>-5.1714133751479849E-5</v>
      </c>
    </row>
    <row r="159" spans="1:4" x14ac:dyDescent="0.3">
      <c r="A159" s="1" t="s">
        <v>370</v>
      </c>
      <c r="B159" s="5" t="s">
        <v>371</v>
      </c>
      <c r="C159">
        <v>-1.038302687996301E-4</v>
      </c>
      <c r="D159">
        <v>-1.7300757954318799E-4</v>
      </c>
    </row>
    <row r="160" spans="1:4" x14ac:dyDescent="0.3">
      <c r="A160" s="1" t="s">
        <v>372</v>
      </c>
      <c r="B160" s="5" t="s">
        <v>373</v>
      </c>
      <c r="C160">
        <v>3.173770163436379E-4</v>
      </c>
      <c r="D160">
        <v>5.2108009698082313E-5</v>
      </c>
    </row>
    <row r="161" spans="1:4" x14ac:dyDescent="0.3">
      <c r="A161" s="1" t="s">
        <v>374</v>
      </c>
      <c r="B161" s="5" t="s">
        <v>375</v>
      </c>
      <c r="C161">
        <v>-2.4864357121322402E-4</v>
      </c>
      <c r="D161">
        <v>-2.9110885551032051E-6</v>
      </c>
    </row>
    <row r="162" spans="1:4" x14ac:dyDescent="0.3">
      <c r="A162" s="1" t="s">
        <v>376</v>
      </c>
      <c r="B162" s="5" t="s">
        <v>377</v>
      </c>
      <c r="C162">
        <v>-3.5296107923902598E-4</v>
      </c>
      <c r="D162">
        <v>-1.696593502323355E-5</v>
      </c>
    </row>
    <row r="163" spans="1:4" x14ac:dyDescent="0.3">
      <c r="A163" s="1" t="s">
        <v>378</v>
      </c>
      <c r="B163" s="5" t="s">
        <v>379</v>
      </c>
      <c r="C163">
        <v>-1.9571756909005741E-2</v>
      </c>
      <c r="D163">
        <v>-1.7550456881036829E-2</v>
      </c>
    </row>
    <row r="164" spans="1:4" x14ac:dyDescent="0.3">
      <c r="A164" s="1" t="s">
        <v>380</v>
      </c>
      <c r="B164" s="5" t="s">
        <v>381</v>
      </c>
      <c r="C164">
        <v>-3.0245523703070892E-7</v>
      </c>
      <c r="D164">
        <v>-6.8634136445206789E-6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"/>
  <sheetViews>
    <sheetView workbookViewId="0">
      <selection activeCell="A2" sqref="A2"/>
    </sheetView>
  </sheetViews>
  <sheetFormatPr defaultRowHeight="14.4" x14ac:dyDescent="0.3"/>
  <sheetData>
    <row r="1" spans="1:2" x14ac:dyDescent="0.3">
      <c r="A1" s="1" t="s">
        <v>382</v>
      </c>
      <c r="B1" s="1" t="s">
        <v>36</v>
      </c>
    </row>
    <row r="2" spans="1:2" x14ac:dyDescent="0.3">
      <c r="A2" s="1" t="s">
        <v>27</v>
      </c>
      <c r="B2">
        <v>-0.45636281183198668</v>
      </c>
    </row>
    <row r="3" spans="1:2" x14ac:dyDescent="0.3">
      <c r="A3" s="1" t="s">
        <v>384</v>
      </c>
      <c r="B3">
        <v>-0.56149294215072276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4"/>
  <sheetViews>
    <sheetView workbookViewId="0">
      <selection activeCell="B11" sqref="B11:E14"/>
    </sheetView>
  </sheetViews>
  <sheetFormatPr defaultRowHeight="14.4" x14ac:dyDescent="0.3"/>
  <sheetData>
    <row r="1" spans="1:5" x14ac:dyDescent="0.3">
      <c r="B1" s="1" t="s">
        <v>38</v>
      </c>
      <c r="C1" s="1" t="s">
        <v>39</v>
      </c>
      <c r="D1" s="1" t="s">
        <v>40</v>
      </c>
      <c r="E1" s="2" t="s">
        <v>41</v>
      </c>
    </row>
    <row r="2" spans="1:5" x14ac:dyDescent="0.3">
      <c r="A2" s="1">
        <v>0</v>
      </c>
      <c r="B2" t="s">
        <v>44</v>
      </c>
      <c r="C2">
        <v>122</v>
      </c>
      <c r="D2">
        <v>0.74371043149043148</v>
      </c>
      <c r="E2" s="3">
        <f t="shared" ref="E2:E7" si="0">+D2/$D$8</f>
        <v>0.47958311972434137</v>
      </c>
    </row>
    <row r="3" spans="1:5" x14ac:dyDescent="0.3">
      <c r="A3" s="1">
        <v>1</v>
      </c>
      <c r="B3" t="s">
        <v>42</v>
      </c>
      <c r="C3">
        <v>8</v>
      </c>
      <c r="D3">
        <v>0.69505712518903895</v>
      </c>
      <c r="E3" s="3">
        <f t="shared" si="0"/>
        <v>0.44820894042963288</v>
      </c>
    </row>
    <row r="4" spans="1:5" x14ac:dyDescent="0.3">
      <c r="A4" s="1">
        <v>3</v>
      </c>
      <c r="B4" t="s">
        <v>45</v>
      </c>
      <c r="C4">
        <v>18</v>
      </c>
      <c r="D4">
        <v>5.3682363162572098E-2</v>
      </c>
      <c r="E4" s="3">
        <f t="shared" si="0"/>
        <v>3.4617176403034793E-2</v>
      </c>
    </row>
    <row r="5" spans="1:5" x14ac:dyDescent="0.3">
      <c r="A5" s="1">
        <v>5</v>
      </c>
      <c r="B5" t="s">
        <v>47</v>
      </c>
      <c r="C5">
        <v>4</v>
      </c>
      <c r="D5">
        <v>4.6526245409796989E-2</v>
      </c>
      <c r="E5" s="3">
        <f t="shared" si="0"/>
        <v>3.0002539937451229E-2</v>
      </c>
    </row>
    <row r="6" spans="1:5" x14ac:dyDescent="0.3">
      <c r="A6" s="1">
        <v>2</v>
      </c>
      <c r="B6" t="s">
        <v>43</v>
      </c>
      <c r="C6">
        <v>8</v>
      </c>
      <c r="D6">
        <v>1.1767388687063439E-2</v>
      </c>
      <c r="E6" s="3">
        <f t="shared" si="0"/>
        <v>7.588223505539754E-3</v>
      </c>
    </row>
    <row r="7" spans="1:5" x14ac:dyDescent="0.3">
      <c r="A7" s="1">
        <v>4</v>
      </c>
      <c r="B7" t="s">
        <v>48</v>
      </c>
      <c r="C7">
        <v>3</v>
      </c>
      <c r="D7">
        <v>0</v>
      </c>
      <c r="E7" s="3">
        <f t="shared" si="0"/>
        <v>0</v>
      </c>
    </row>
    <row r="8" spans="1:5" x14ac:dyDescent="0.3">
      <c r="B8" t="s">
        <v>49</v>
      </c>
      <c r="C8">
        <f>+SUM(C2:C7)</f>
        <v>163</v>
      </c>
      <c r="D8">
        <f>+SUM(D2:D7)</f>
        <v>1.550743553938903</v>
      </c>
    </row>
    <row r="10" spans="1:5" x14ac:dyDescent="0.3">
      <c r="A10" s="7" t="s">
        <v>50</v>
      </c>
      <c r="E10" s="3"/>
    </row>
    <row r="11" spans="1:5" x14ac:dyDescent="0.3">
      <c r="B11" s="8" t="s">
        <v>51</v>
      </c>
      <c r="C11" s="8">
        <f>+C2</f>
        <v>122</v>
      </c>
      <c r="D11" s="8">
        <f>+D2</f>
        <v>0.74371043149043148</v>
      </c>
      <c r="E11" s="14">
        <f t="shared" ref="E11:E14" si="1">+D11/$D$8</f>
        <v>0.47958311972434137</v>
      </c>
    </row>
    <row r="12" spans="1:5" x14ac:dyDescent="0.3">
      <c r="B12" s="8" t="s">
        <v>52</v>
      </c>
      <c r="C12" s="8">
        <f>+C3</f>
        <v>8</v>
      </c>
      <c r="D12" s="8">
        <f>+D3</f>
        <v>0.69505712518903895</v>
      </c>
      <c r="E12" s="14">
        <f t="shared" si="1"/>
        <v>0.44820894042963288</v>
      </c>
    </row>
    <row r="13" spans="1:5" x14ac:dyDescent="0.3">
      <c r="B13" s="8" t="s">
        <v>53</v>
      </c>
      <c r="C13" s="8">
        <f>+C4+C6</f>
        <v>26</v>
      </c>
      <c r="D13" s="8">
        <f>+D4+D6</f>
        <v>6.5449751849635543E-2</v>
      </c>
      <c r="E13" s="14">
        <f t="shared" si="1"/>
        <v>4.2205399908574547E-2</v>
      </c>
    </row>
    <row r="14" spans="1:5" x14ac:dyDescent="0.3">
      <c r="B14" s="8" t="s">
        <v>54</v>
      </c>
      <c r="C14" s="8">
        <f>+C5+C7</f>
        <v>7</v>
      </c>
      <c r="D14" s="8">
        <f>+D5+D7</f>
        <v>4.6526245409796989E-2</v>
      </c>
      <c r="E14" s="14">
        <f t="shared" si="1"/>
        <v>3.0002539937451229E-2</v>
      </c>
    </row>
  </sheetData>
  <sortState xmlns:xlrd2="http://schemas.microsoft.com/office/spreadsheetml/2017/richdata2" ref="A2:E19">
    <sortCondition descending="1" ref="E1:E19"/>
  </sortState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7CBEDA08705D4BB42289A96E8DCDD6" ma:contentTypeVersion="13" ma:contentTypeDescription="Create a new document." ma:contentTypeScope="" ma:versionID="e9edd756df6fbb2fff0230e09796a6c6">
  <xsd:schema xmlns:xsd="http://www.w3.org/2001/XMLSchema" xmlns:xs="http://www.w3.org/2001/XMLSchema" xmlns:p="http://schemas.microsoft.com/office/2006/metadata/properties" xmlns:ns2="4427c763-4e05-4841-937d-f6f16be4cd7a" xmlns:ns3="5440cd31-8f87-4896-b94d-c46384663020" targetNamespace="http://schemas.microsoft.com/office/2006/metadata/properties" ma:root="true" ma:fieldsID="d67f5a3378b4fd22fe2076c238cc19a6" ns2:_="" ns3:_="">
    <xsd:import namespace="4427c763-4e05-4841-937d-f6f16be4cd7a"/>
    <xsd:import namespace="5440cd31-8f87-4896-b94d-c463846630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27c763-4e05-4841-937d-f6f16be4cd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631252e-6fa5-4b2b-9987-d0b6e83c6b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40cd31-8f87-4896-b94d-c4638466302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9707217-de61-4212-b76f-718299af5e23}" ma:internalName="TaxCatchAll" ma:showField="CatchAllData" ma:web="5440cd31-8f87-4896-b94d-c463846630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440cd31-8f87-4896-b94d-c46384663020" xsi:nil="true"/>
    <lcf76f155ced4ddcb4097134ff3c332f xmlns="4427c763-4e05-4841-937d-f6f16be4cd7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388C6A-7564-4F57-B3EA-90948B621B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27c763-4e05-4841-937d-f6f16be4cd7a"/>
    <ds:schemaRef ds:uri="5440cd31-8f87-4896-b94d-c463846630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9B4F7A5-A5C9-4168-8E2C-9797F57FDD80}">
  <ds:schemaRefs>
    <ds:schemaRef ds:uri="http://schemas.microsoft.com/office/2006/metadata/properties"/>
    <ds:schemaRef ds:uri="http://schemas.microsoft.com/office/infopath/2007/PartnerControls"/>
    <ds:schemaRef ds:uri="5440cd31-8f87-4896-b94d-c46384663020"/>
    <ds:schemaRef ds:uri="4427c763-4e05-4841-937d-f6f16be4cd7a"/>
  </ds:schemaRefs>
</ds:datastoreItem>
</file>

<file path=customXml/itemProps3.xml><?xml version="1.0" encoding="utf-8"?>
<ds:datastoreItem xmlns:ds="http://schemas.openxmlformats.org/officeDocument/2006/customXml" ds:itemID="{3101F850-4A78-49BC-A7B6-BA6C7354984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Cover</vt:lpstr>
      <vt:lpstr>geo_all_sum</vt:lpstr>
      <vt:lpstr>geo_va</vt:lpstr>
      <vt:lpstr>geo_va_all</vt:lpstr>
      <vt:lpstr>geo_va_sum</vt:lpstr>
      <vt:lpstr>geo_emp</vt:lpstr>
      <vt:lpstr>geo_emp_all</vt:lpstr>
      <vt:lpstr>geo_emp_sum</vt:lpstr>
      <vt:lpstr>geo_gwp</vt:lpstr>
      <vt:lpstr>geo_gwp_all</vt:lpstr>
      <vt:lpstr>geo_gwp_sum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Aguilar Hernandez, G.A. (Glenn)</cp:lastModifiedBy>
  <cp:revision/>
  <dcterms:created xsi:type="dcterms:W3CDTF">2024-04-15T16:16:04Z</dcterms:created>
  <dcterms:modified xsi:type="dcterms:W3CDTF">2024-11-22T22:20:11Z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0x010100317CBEDA08705D4BB42289A96E8DCDD6</vt:lpwstr>
  </property>
  <property fmtid="{D5CDD505-2E9C-101B-9397-08002B2CF9AE}" pid="3" name="MediaServiceImageTags">
    <vt:lpwstr/>
  </property>
</Properties>
</file>