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06"/>
  <workbookPr codeName="ThisWorkbook"/>
  <mc:AlternateContent xmlns:mc="http://schemas.openxmlformats.org/markup-compatibility/2006">
    <mc:Choice Requires="x15">
      <x15ac:absPath xmlns:x15ac="http://schemas.microsoft.com/office/spreadsheetml/2010/11/ac" url="https://d.docs.live.net/27ebe5ee1b734cba/Documents/ExcelUygulamaları/LET Function/"/>
    </mc:Choice>
  </mc:AlternateContent>
  <xr:revisionPtr revIDLastSave="0" documentId="8_{B2F50221-58D4-4FB4-9DA0-B50A8AB7F387}" xr6:coauthVersionLast="47" xr6:coauthVersionMax="47" xr10:uidLastSave="{00000000-0000-0000-0000-000000000000}"/>
  <bookViews>
    <workbookView xWindow="-120" yWindow="-120" windowWidth="29040" windowHeight="15990" tabRatio="712" xr2:uid="{00000000-000D-0000-FFFF-FFFF00000000}"/>
  </bookViews>
  <sheets>
    <sheet name="Let" sheetId="5" r:id="rId1"/>
    <sheet name="Let-TR" sheetId="6" r:id="rId2"/>
    <sheet name="Let-EN" sheetId="4" r:id="rId3"/>
    <sheet name="Uygulama" sheetId="9" r:id="rId4"/>
    <sheet name="Yöntem" sheetId="13" r:id="rId5"/>
    <sheet name="1" sheetId="15" r:id="rId6"/>
    <sheet name="2" sheetId="16" r:id="rId7"/>
    <sheet name="3" sheetId="17" r:id="rId8"/>
    <sheet name="4" sheetId="18" r:id="rId9"/>
    <sheet name="5" sheetId="19" r:id="rId10"/>
  </sheets>
  <definedNames>
    <definedName name="_xlnm.Print_Area" localSheetId="0">Let!$A$1:$T$26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 i="18" l="1" a="1"/>
  <c r="H29" i="18" s="1"/>
  <c r="B29" i="18"/>
  <c r="D6" i="18"/>
  <c r="D5" i="18"/>
  <c r="F29" i="18"/>
  <c r="D26" i="18" l="1"/>
  <c r="D25" i="18"/>
  <c r="D24" i="18"/>
  <c r="D23" i="18"/>
  <c r="D22" i="18"/>
  <c r="D21" i="18"/>
  <c r="D20" i="18"/>
  <c r="D19" i="18"/>
  <c r="D18" i="18"/>
  <c r="D17" i="18"/>
  <c r="D16" i="18"/>
  <c r="D15" i="18"/>
  <c r="D14" i="18"/>
  <c r="D13" i="18"/>
  <c r="D12" i="18"/>
  <c r="D11" i="18"/>
  <c r="D10" i="18"/>
  <c r="D9" i="18"/>
  <c r="D8" i="18"/>
  <c r="D7" i="18"/>
  <c r="F24" i="18"/>
  <c r="F19" i="18"/>
  <c r="F9" i="18"/>
  <c r="F11" i="18"/>
  <c r="F10" i="18"/>
  <c r="F8" i="18"/>
  <c r="F21" i="18"/>
  <c r="F14" i="18"/>
  <c r="F22" i="18"/>
  <c r="F26" i="18"/>
  <c r="F15" i="18"/>
  <c r="F20" i="18"/>
  <c r="F7" i="18"/>
  <c r="F12" i="18"/>
  <c r="F25" i="18"/>
  <c r="F16" i="18"/>
  <c r="F13" i="18"/>
  <c r="F6" i="18"/>
  <c r="F23" i="18"/>
  <c r="F17" i="18"/>
  <c r="F18" i="18"/>
  <c r="F5" i="1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<sst xmlns="http://schemas.openxmlformats.org/spreadsheetml/2006/main" count="134" uniqueCount="79">
  <si>
    <t>www.exceluygulamalari.wordpress.com</t>
  </si>
  <si>
    <t>Yeni LET Fonksiyonu</t>
  </si>
  <si>
    <t>www.muhendisrehberi.com</t>
  </si>
  <si>
    <t>16 Mart 2020 tarihinde Insider programı kapsamında kullanıma açıldı.</t>
  </si>
  <si>
    <t>Hücre içerisinde, değişken tanımlamaya ve bu değişkenler ile işlem yapma imkanı sağlıyor.</t>
  </si>
  <si>
    <t>Yardımcı sütunlar, iç içe tekrar eden formüller, ara toplamlar, devreden bakiyeler gibi ara işlemlerde kolaylık sağlıyor.</t>
  </si>
  <si>
    <t>İç içe geçmiş VLOOKUP (DÜŞEYARA) formüllerine kıyasla kullanımı ve başetmesi daha kolay.</t>
  </si>
  <si>
    <t>IF (EĞER) formülleri içinde, çok defa aynı ifadeyi tekrarlamak yerine LET ile yapılabilir.</t>
  </si>
  <si>
    <t>Çok sayıda yardımcı ara hesap sütunu kullanmak yerine tek hücre içindeki formül ile sonuca ulaşılabilir.</t>
  </si>
  <si>
    <t>Insider programı için Microsoft sitesinden daha detaylı bilgi edinebilirsiniz.</t>
  </si>
  <si>
    <t>https://insider.office.com/tr-tr/join</t>
  </si>
  <si>
    <t>Türkçe</t>
  </si>
  <si>
    <t>LET</t>
  </si>
  <si>
    <t>Kaynaklar</t>
  </si>
  <si>
    <t>https://exceluygulamalari.wordpress.com/2020/03/26/yeni-let-izin-fonksiyonu-ve-excel-ile-gelir-verisi-hesaplama-uygulamali-ornegi/</t>
  </si>
  <si>
    <t>https://support.office.com/tr-tr/article/izin-i%c5%9flevi-34842dd8-b92b-4d3f-b325-b8b8f9908999?ui=tr-TR&amp;rs=tr-TR&amp;ad=TR</t>
  </si>
  <si>
    <t>İngilizce</t>
  </si>
  <si>
    <t>Sources</t>
  </si>
  <si>
    <t>https://support.office.com/en-us/article/let-function-34842dd8-b92b-4d3f-b325-b8b8f9908999</t>
  </si>
  <si>
    <t>LET Fonskiyonu Örneği</t>
  </si>
  <si>
    <t>Gelir Vergisi Hesabı</t>
  </si>
  <si>
    <t>https://www.gib.gov.tr/gelir-vergisi-tarifesi-2020</t>
  </si>
  <si>
    <t>Vergi Hesabı</t>
  </si>
  <si>
    <t>Yapılacaklar:</t>
  </si>
  <si>
    <t>Matrah, vergi dilimi sınırları ve vergi oranlarını değişkenler olarak tanımlamak</t>
  </si>
  <si>
    <t>Vergiye tabi gelirin, hangi aralığa düştüğünü kontrol etmek. Bu kontrol adımları da değişken olarak tanımlanacak.</t>
  </si>
  <si>
    <t>Hangi aralıkta ise, uygun vergi oranı ile vergi tutarını hesaplamak. Değişken tanımı içinde hesap yapılacak.</t>
  </si>
  <si>
    <t>Hepsi bir araya getirilecek.</t>
  </si>
  <si>
    <t>Sonucu çıktı olarak vermek.</t>
  </si>
  <si>
    <t>1 - Değişken Tanımları</t>
  </si>
  <si>
    <t>Değişken Adı</t>
  </si>
  <si>
    <t>Değişkenin Tanımı</t>
  </si>
  <si>
    <t>Matrah</t>
  </si>
  <si>
    <t>A5</t>
  </si>
  <si>
    <t>(ileride A5 hücresinden rakam okutacağımız için. İsterseniz herhangi bir rakam, yada başka hücre adresi girilebilir.)</t>
  </si>
  <si>
    <t>sınır1</t>
  </si>
  <si>
    <t>sınır2</t>
  </si>
  <si>
    <t>sınır3</t>
  </si>
  <si>
    <t>sınır4</t>
  </si>
  <si>
    <t>vergi1</t>
  </si>
  <si>
    <t>vergi2</t>
  </si>
  <si>
    <t>vergi3</t>
  </si>
  <si>
    <t>vergi4</t>
  </si>
  <si>
    <t>oran1</t>
  </si>
  <si>
    <t>oran2</t>
  </si>
  <si>
    <t>oran3</t>
  </si>
  <si>
    <t>oran4</t>
  </si>
  <si>
    <t>oran5</t>
  </si>
  <si>
    <t>2 - Kontrol adımlarını değişken olarak tanımlamak</t>
  </si>
  <si>
    <t>kontrol5</t>
  </si>
  <si>
    <t>(Rounddown(matrah/sınır4,0)&gt;0)</t>
  </si>
  <si>
    <t>kontrol4</t>
  </si>
  <si>
    <t>(Rounddown(matrah/sınır3,0)&gt;0)</t>
  </si>
  <si>
    <t>kontrol3</t>
  </si>
  <si>
    <t>(Rounddown(matrah/sınır2,0)&gt;0)</t>
  </si>
  <si>
    <t>kontrol2</t>
  </si>
  <si>
    <t>(Rounddown(matrah/sınır1,0)&gt;0)</t>
  </si>
  <si>
    <t>kontrol1</t>
  </si>
  <si>
    <t>((matrah&gt;=0)*1)</t>
  </si>
  <si>
    <t>Aşağıda linki olan makaleden, bu formüllerin detaylı anlatımlarını örnek dosya ile inceleyebilirsiniz:</t>
  </si>
  <si>
    <t>ROUND, ROUNDDOWN, ROUNDUP, MROUND (YUVARLA, AŞAĞIYUVARLA, YUKARIYUVARLA, KYUVARLA)</t>
  </si>
  <si>
    <t>https://exceluygulamalari.wordpress.com/2016/03/06/yuvarlama-islemleri/</t>
  </si>
  <si>
    <t>3 - Vergi hesap yöntemini değşiken olarak tanımlamak</t>
  </si>
  <si>
    <t>vergi</t>
  </si>
  <si>
    <t>IFS(
kontrol5, ( vergi4 + (matrah-sınır4)*oran5), 
kontrol4, ( vergi3 + (matrah-sınır3)*oran4),
kontrol3, ( vergi2 + (matrah-sınır2)*oran3),
kontrol2, ( vergi1 + (matrah-sınır1)*oran2),
kontrol1, (matrah*oran1))</t>
  </si>
  <si>
    <t>IFS (ÇOKEĞER) işlevinin özelliği, ifadelerin DOĞRU (TRUE) sonuç verme duruma göre, ilk DOĞRU (TRUE) ifadeyi bulana kadar sırayla tüm ifadeleri denemesidir.
Bizim örneğimizde, dikkat ederseniz kontrol5, yani en üst vergi dilimini kontrol ederek başlıyoruz. Zaten en üst dilime düşer ise, yani 600,000 üzerinde ise vergiye tabi gelirin, 
ilk 600 bin için ödenecek rakam belli (vergi4 = ₺ 191,040) 
ve üstündeki tutar için alınacak oran belli (matrah-sınır4) bize ₺600,000'in fazlasını, bunu oran5 (%35) ile çarparsak da fazlası için alınacak vergiyi verir.</t>
  </si>
  <si>
    <t>4 - Hepsinin bir araya getirilmesi…</t>
  </si>
  <si>
    <t>=LET(</t>
  </si>
  <si>
    <t>Açıklama</t>
  </si>
  <si>
    <t>J27</t>
  </si>
  <si>
    <t>TEXTJOIN veya METINBIRLEŞTİR işlevi ile seçilen hücreler, başta belirtilen karakterler aralarına eklenecek şekilde metin olarak birleştirilir.</t>
  </si>
  <si>
    <t>Yani aralardaki virgül için formül içine "," olarak virgül ekledik. Kullandığım excel, formül içerisinde  virgül kullanıdğı için burada virgül kullanmam gerekti.</t>
  </si>
  <si>
    <t xml:space="preserve"> </t>
  </si>
  <si>
    <t>Türkçe kullanıyorsanız yada bilgisayar ayarlarınıza bağlı olarak, formül kısımları arasında ";" (noktalı virgül) kullanmanız gerekebilir.</t>
  </si>
  <si>
    <t>vergi)</t>
  </si>
  <si>
    <t>5 - Sonuç</t>
  </si>
  <si>
    <t>Matrah Girin</t>
  </si>
  <si>
    <t>Vergiyi Görün</t>
  </si>
  <si>
    <t>www.muhendisrehberi.com/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</si>
</sst>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_-[$₺-41F]* #,##0.00_-;\-[$₺-41F]* #,##0.00_-;_-[$₺-41F]* &quot;-&quot;??_-;_-@_-"/>
  </numFmts>
  <fonts count="14">
    <font>
      <sz val="11"/>
      <color theme="1"/>
      <name val="Calibri"/>
      <family val="2"/>
      <scheme val="minor"/>
    </font>
    <font>
      <sz val="11"/>
      <color theme="1"/>
      <name val="Calibri"/>
      <family val="2"/>
      <scheme val="minor"/>
    </font>
    <font>
      <sz val="16"/>
      <color theme="1"/>
      <name val="Calibri"/>
      <family val="2"/>
      <scheme val="minor"/>
    </font>
    <font>
      <u/>
      <sz val="11"/>
      <color theme="10"/>
      <name val="Calibri"/>
      <family val="2"/>
      <scheme val="minor"/>
    </font>
    <font>
      <b/>
      <sz val="11"/>
      <color theme="1"/>
      <name val="Calibri"/>
      <family val="2"/>
      <charset val="162"/>
      <scheme val="minor"/>
    </font>
    <font>
      <b/>
      <sz val="24"/>
      <color theme="0"/>
      <name val="Calibri"/>
      <family val="2"/>
      <charset val="162"/>
      <scheme val="minor"/>
    </font>
    <font>
      <u/>
      <sz val="11"/>
      <color theme="0"/>
      <name val="Calibri"/>
      <family val="2"/>
      <scheme val="minor"/>
    </font>
    <font>
      <b/>
      <sz val="12"/>
      <color theme="1"/>
      <name val="Calibri"/>
      <family val="2"/>
      <scheme val="minor"/>
    </font>
    <font>
      <sz val="12"/>
      <color theme="1"/>
      <name val="Calibri"/>
      <family val="2"/>
      <scheme val="minor"/>
    </font>
    <font>
      <b/>
      <sz val="20"/>
      <color theme="0"/>
      <name val="Calibri"/>
      <family val="2"/>
      <charset val="162"/>
      <scheme val="minor"/>
    </font>
    <font>
      <u/>
      <sz val="14"/>
      <color theme="10"/>
      <name val="Calibri"/>
      <family val="2"/>
      <scheme val="minor"/>
    </font>
    <font>
      <sz val="22"/>
      <color theme="1"/>
      <name val="Calibri"/>
      <family val="2"/>
      <scheme val="minor"/>
    </font>
    <font>
      <b/>
      <sz val="18"/>
      <color theme="1"/>
      <name val="Calibri"/>
      <family val="2"/>
      <charset val="162"/>
      <scheme val="minor"/>
    </font>
    <font>
      <b/>
      <sz val="16"/>
      <color theme="1"/>
      <name val="Calibri"/>
      <family val="2"/>
      <charset val="162"/>
      <scheme val="minor"/>
    </font>
  </fonts>
  <fills count="9">
    <fill>
      <patternFill patternType="none"/>
    </fill>
    <fill>
      <patternFill patternType="gray125"/>
    </fill>
    <fill>
      <patternFill patternType="solid">
        <fgColor rgb="FFFFC000"/>
        <bgColor indexed="64"/>
      </patternFill>
    </fill>
    <fill>
      <patternFill patternType="solid">
        <fgColor theme="9" tint="-0.49998474074526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0000"/>
        <bgColor indexed="64"/>
      </patternFill>
    </fill>
    <fill>
      <patternFill patternType="solid">
        <fgColor theme="9"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xf numFmtId="9" fontId="1" fillId="0" borderId="0" applyFont="0" applyFill="0" applyBorder="0" applyAlignment="0" applyProtection="0"/>
  </cellStyleXfs>
  <cellXfs count="61">
    <xf numFmtId="0" fontId="0" fillId="0" borderId="0" xfId="0"/>
    <xf numFmtId="0" fontId="2" fillId="0" borderId="0" xfId="0" applyFont="1"/>
    <xf numFmtId="0" fontId="3" fillId="0" borderId="0" xfId="1"/>
    <xf numFmtId="164" fontId="2" fillId="0" borderId="0" xfId="0" applyNumberFormat="1" applyFont="1"/>
    <xf numFmtId="0" fontId="4" fillId="0" borderId="0" xfId="0" applyFont="1" applyAlignment="1">
      <alignment horizontal="right"/>
    </xf>
    <xf numFmtId="0" fontId="0" fillId="3" borderId="0" xfId="0" applyFill="1"/>
    <xf numFmtId="0" fontId="5" fillId="3" borderId="0" xfId="0" applyFont="1" applyFill="1"/>
    <xf numFmtId="0" fontId="6" fillId="3" borderId="0" xfId="1" applyFont="1" applyFill="1" applyAlignment="1">
      <alignment horizontal="right"/>
    </xf>
    <xf numFmtId="0" fontId="7" fillId="0" borderId="0" xfId="0" applyFont="1" applyAlignment="1">
      <alignment horizontal="right"/>
    </xf>
    <xf numFmtId="0" fontId="8" fillId="0" borderId="0" xfId="0" applyFont="1"/>
    <xf numFmtId="0" fontId="8" fillId="0" borderId="0" xfId="0" applyFont="1" applyAlignment="1">
      <alignment horizontal="left" indent="2"/>
    </xf>
    <xf numFmtId="0" fontId="9" fillId="3" borderId="0" xfId="0" applyFont="1" applyFill="1"/>
    <xf numFmtId="0" fontId="0" fillId="0" borderId="0" xfId="0" quotePrefix="1" applyAlignment="1">
      <alignment wrapText="1"/>
    </xf>
    <xf numFmtId="164" fontId="2" fillId="0" borderId="0" xfId="0" applyNumberFormat="1" applyFont="1" applyAlignment="1">
      <alignmen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vertical="top"/>
    </xf>
    <xf numFmtId="164" fontId="2" fillId="0" borderId="0" xfId="0" applyNumberFormat="1" applyFont="1" applyAlignment="1">
      <alignment horizontal="center"/>
    </xf>
    <xf numFmtId="1" fontId="2" fillId="0" borderId="0" xfId="0" applyNumberFormat="1" applyFont="1" applyAlignment="1">
      <alignment horizontal="center"/>
    </xf>
    <xf numFmtId="0" fontId="0" fillId="0" borderId="0" xfId="0" applyAlignment="1">
      <alignment horizontal="left" wrapText="1" indent="1"/>
    </xf>
    <xf numFmtId="0" fontId="0" fillId="0" borderId="0" xfId="0" quotePrefix="1" applyAlignment="1">
      <alignment horizontal="left" vertical="top" wrapText="1"/>
    </xf>
    <xf numFmtId="0" fontId="0" fillId="0" borderId="0" xfId="0" quotePrefix="1" applyAlignment="1">
      <alignment vertical="top" wrapText="1"/>
    </xf>
    <xf numFmtId="164" fontId="2" fillId="0" borderId="1" xfId="0" applyNumberFormat="1" applyFont="1" applyBorder="1"/>
    <xf numFmtId="0" fontId="0" fillId="0" borderId="1" xfId="0" applyBorder="1" applyAlignment="1">
      <alignment horizontal="left" wrapText="1" indent="1"/>
    </xf>
    <xf numFmtId="0" fontId="0" fillId="0" borderId="1" xfId="0" applyBorder="1"/>
    <xf numFmtId="165" fontId="2" fillId="0" borderId="1" xfId="0" applyNumberFormat="1" applyFont="1" applyBorder="1"/>
    <xf numFmtId="9" fontId="2" fillId="0" borderId="1" xfId="2" applyFont="1" applyBorder="1"/>
    <xf numFmtId="0" fontId="0" fillId="0" borderId="0" xfId="0" quotePrefix="1"/>
    <xf numFmtId="0" fontId="8" fillId="0" borderId="0" xfId="0" quotePrefix="1" applyFont="1"/>
    <xf numFmtId="165" fontId="2" fillId="0" borderId="1" xfId="0" applyNumberFormat="1" applyFont="1" applyBorder="1" applyAlignment="1">
      <alignment wrapText="1"/>
    </xf>
    <xf numFmtId="164" fontId="2" fillId="0" borderId="1" xfId="0" applyNumberFormat="1" applyFont="1" applyBorder="1" applyAlignment="1">
      <alignment vertical="top"/>
    </xf>
    <xf numFmtId="164" fontId="2" fillId="5" borderId="1" xfId="0" applyNumberFormat="1" applyFont="1" applyFill="1" applyBorder="1"/>
    <xf numFmtId="165" fontId="2" fillId="5" borderId="1" xfId="0" applyNumberFormat="1" applyFont="1" applyFill="1" applyBorder="1"/>
    <xf numFmtId="0" fontId="10" fillId="0" borderId="0" xfId="1" applyFont="1"/>
    <xf numFmtId="14" fontId="0" fillId="0" borderId="0" xfId="0" applyNumberFormat="1"/>
    <xf numFmtId="0" fontId="0" fillId="0" borderId="1" xfId="0" quotePrefix="1" applyBorder="1"/>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Alignment="1">
      <alignment horizontal="left" vertical="top" wrapText="1"/>
    </xf>
    <xf numFmtId="165" fontId="11" fillId="0" borderId="0" xfId="0" applyNumberFormat="1" applyFont="1" applyAlignment="1">
      <alignment vertical="center" wrapText="1"/>
    </xf>
    <xf numFmtId="0" fontId="0" fillId="0" borderId="0" xfId="0" applyAlignment="1">
      <alignment vertical="center"/>
    </xf>
    <xf numFmtId="0" fontId="12" fillId="5" borderId="1" xfId="0" applyFont="1" applyFill="1" applyBorder="1" applyAlignment="1">
      <alignment horizontal="center"/>
    </xf>
    <xf numFmtId="0" fontId="12" fillId="0" borderId="0" xfId="0" applyFont="1" applyAlignment="1">
      <alignment vertical="top" wrapText="1"/>
    </xf>
    <xf numFmtId="165" fontId="12" fillId="6" borderId="1" xfId="0" applyNumberFormat="1" applyFont="1" applyFill="1" applyBorder="1" applyAlignment="1">
      <alignment horizontal="center" vertical="center" wrapText="1"/>
    </xf>
    <xf numFmtId="0" fontId="8" fillId="0" borderId="0" xfId="0" applyFont="1" applyAlignment="1">
      <alignment horizontal="left" indent="1"/>
    </xf>
    <xf numFmtId="0" fontId="12" fillId="0" borderId="6" xfId="0" applyFont="1" applyBorder="1" applyAlignment="1">
      <alignment vertical="top" wrapText="1"/>
    </xf>
    <xf numFmtId="165" fontId="0" fillId="7" borderId="0" xfId="0" quotePrefix="1" applyNumberFormat="1" applyFill="1" applyAlignment="1">
      <alignment vertical="top" wrapText="1"/>
    </xf>
    <xf numFmtId="165" fontId="0" fillId="0" borderId="0" xfId="0" quotePrefix="1" applyNumberFormat="1" applyAlignment="1">
      <alignment vertical="top" wrapText="1"/>
    </xf>
    <xf numFmtId="0" fontId="0" fillId="2" borderId="1" xfId="0" applyFill="1" applyBorder="1" applyAlignment="1">
      <alignment horizontal="left" wrapText="1" indent="1"/>
    </xf>
    <xf numFmtId="165" fontId="2" fillId="0" borderId="1" xfId="0" applyNumberFormat="1" applyFont="1" applyBorder="1" applyAlignment="1">
      <alignment vertical="top"/>
    </xf>
    <xf numFmtId="0" fontId="13" fillId="4" borderId="5" xfId="0" applyFont="1" applyFill="1" applyBorder="1" applyAlignment="1">
      <alignment vertical="top" wrapText="1"/>
    </xf>
    <xf numFmtId="0" fontId="0" fillId="8" borderId="1" xfId="0" applyFill="1" applyBorder="1"/>
    <xf numFmtId="0" fontId="0" fillId="8" borderId="1" xfId="0" applyFill="1" applyBorder="1" applyAlignment="1">
      <alignment vertical="center" wrapText="1"/>
    </xf>
    <xf numFmtId="164" fontId="3" fillId="0" borderId="0" xfId="1" applyNumberFormat="1"/>
    <xf numFmtId="164" fontId="2" fillId="0" borderId="2" xfId="0" applyNumberFormat="1" applyFont="1" applyBorder="1" applyAlignment="1">
      <alignment horizontal="left" vertical="center" wrapText="1"/>
    </xf>
    <xf numFmtId="164" fontId="2" fillId="0" borderId="3" xfId="0" applyNumberFormat="1" applyFont="1" applyBorder="1" applyAlignment="1">
      <alignment horizontal="left" vertical="center" wrapText="1"/>
    </xf>
    <xf numFmtId="0" fontId="0" fillId="0" borderId="1" xfId="0" applyBorder="1" applyAlignment="1">
      <alignment horizontal="left" vertical="center" wrapText="1"/>
    </xf>
    <xf numFmtId="0" fontId="13" fillId="4" borderId="4" xfId="0" applyFont="1" applyFill="1" applyBorder="1" applyAlignment="1">
      <alignment horizontal="center" vertical="top" wrapText="1"/>
    </xf>
    <xf numFmtId="0" fontId="13" fillId="4" borderId="5" xfId="0" applyFont="1" applyFill="1" applyBorder="1" applyAlignment="1">
      <alignment horizontal="center" vertical="top"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46160</xdr:colOff>
      <xdr:row>13</xdr:row>
      <xdr:rowOff>191965</xdr:rowOff>
    </xdr:from>
    <xdr:to>
      <xdr:col>2</xdr:col>
      <xdr:colOff>627532</xdr:colOff>
      <xdr:row>23</xdr:row>
      <xdr:rowOff>151597</xdr:rowOff>
    </xdr:to>
    <xdr:pic>
      <xdr:nvPicPr>
        <xdr:cNvPr id="2" name="Picture 1">
          <a:extLst>
            <a:ext uri="{FF2B5EF4-FFF2-40B4-BE49-F238E27FC236}">
              <a16:creationId xmlns:a16="http://schemas.microsoft.com/office/drawing/2014/main" id="{778FCF81-F9C1-44FD-97FD-25D31ADEE851}"/>
            </a:ext>
          </a:extLst>
        </xdr:cNvPr>
        <xdr:cNvPicPr>
          <a:picLocks noChangeAspect="1"/>
        </xdr:cNvPicPr>
      </xdr:nvPicPr>
      <xdr:blipFill>
        <a:blip xmlns:r="http://schemas.openxmlformats.org/officeDocument/2006/relationships" r:embed="rId1"/>
        <a:stretch>
          <a:fillRect/>
        </a:stretch>
      </xdr:blipFill>
      <xdr:spPr>
        <a:xfrm>
          <a:off x="456468" y="3804138"/>
          <a:ext cx="6640737" cy="2069786"/>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85106</xdr:colOff>
      <xdr:row>3</xdr:row>
      <xdr:rowOff>137103</xdr:rowOff>
    </xdr:from>
    <xdr:to>
      <xdr:col>1</xdr:col>
      <xdr:colOff>6314498</xdr:colOff>
      <xdr:row>20</xdr:row>
      <xdr:rowOff>209550</xdr:rowOff>
    </xdr:to>
    <xdr:pic>
      <xdr:nvPicPr>
        <xdr:cNvPr id="3" name="Resim 3">
          <a:extLst>
            <a:ext uri="{FF2B5EF4-FFF2-40B4-BE49-F238E27FC236}">
              <a16:creationId xmlns:a16="http://schemas.microsoft.com/office/drawing/2014/main" id="{2130ED35-681F-4C82-B5C1-F117ADE8F5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4706" y="1070553"/>
          <a:ext cx="6229392" cy="460634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19916</xdr:colOff>
      <xdr:row>3</xdr:row>
      <xdr:rowOff>142875</xdr:rowOff>
    </xdr:from>
    <xdr:to>
      <xdr:col>1</xdr:col>
      <xdr:colOff>6639501</xdr:colOff>
      <xdr:row>20</xdr:row>
      <xdr:rowOff>170476</xdr:rowOff>
    </xdr:to>
    <xdr:pic>
      <xdr:nvPicPr>
        <xdr:cNvPr id="2" name="Resim 1" descr="LET diagram">
          <a:extLst>
            <a:ext uri="{FF2B5EF4-FFF2-40B4-BE49-F238E27FC236}">
              <a16:creationId xmlns:a16="http://schemas.microsoft.com/office/drawing/2014/main" id="{94CD1CCB-6890-4EDB-9388-EDCE9EA564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9516" y="1076325"/>
          <a:ext cx="6619585" cy="45615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219075</xdr:colOff>
      <xdr:row>3</xdr:row>
      <xdr:rowOff>82921</xdr:rowOff>
    </xdr:from>
    <xdr:to>
      <xdr:col>1</xdr:col>
      <xdr:colOff>5534024</xdr:colOff>
      <xdr:row>8</xdr:row>
      <xdr:rowOff>151870</xdr:rowOff>
    </xdr:to>
    <xdr:pic>
      <xdr:nvPicPr>
        <xdr:cNvPr id="3" name="Picture 2">
          <a:extLst>
            <a:ext uri="{FF2B5EF4-FFF2-40B4-BE49-F238E27FC236}">
              <a16:creationId xmlns:a16="http://schemas.microsoft.com/office/drawing/2014/main" id="{FD97DBC1-B166-4E81-935B-30EA9C976CFD}"/>
            </a:ext>
          </a:extLst>
        </xdr:cNvPr>
        <xdr:cNvPicPr>
          <a:picLocks noChangeAspect="1"/>
        </xdr:cNvPicPr>
      </xdr:nvPicPr>
      <xdr:blipFill>
        <a:blip xmlns:r="http://schemas.openxmlformats.org/officeDocument/2006/relationships" r:embed="rId1"/>
        <a:stretch>
          <a:fillRect/>
        </a:stretch>
      </xdr:blipFill>
      <xdr:spPr>
        <a:xfrm>
          <a:off x="828675" y="1016371"/>
          <a:ext cx="5314949" cy="52695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123206</xdr:colOff>
      <xdr:row>3</xdr:row>
      <xdr:rowOff>247650</xdr:rowOff>
    </xdr:from>
    <xdr:to>
      <xdr:col>1</xdr:col>
      <xdr:colOff>6352598</xdr:colOff>
      <xdr:row>9</xdr:row>
      <xdr:rowOff>104775</xdr:rowOff>
    </xdr:to>
    <xdr:pic>
      <xdr:nvPicPr>
        <xdr:cNvPr id="2" name="Resim 3">
          <a:extLst>
            <a:ext uri="{FF2B5EF4-FFF2-40B4-BE49-F238E27FC236}">
              <a16:creationId xmlns:a16="http://schemas.microsoft.com/office/drawing/2014/main" id="{087D501F-D9A1-4FD3-9C68-8C2D8AE92FD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0050" b="58312"/>
        <a:stretch/>
      </xdr:blipFill>
      <xdr:spPr>
        <a:xfrm>
          <a:off x="732806" y="1181100"/>
          <a:ext cx="6229392" cy="14573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7</xdr:col>
      <xdr:colOff>36739</xdr:colOff>
      <xdr:row>33</xdr:row>
      <xdr:rowOff>40822</xdr:rowOff>
    </xdr:from>
    <xdr:to>
      <xdr:col>10</xdr:col>
      <xdr:colOff>283029</xdr:colOff>
      <xdr:row>47</xdr:row>
      <xdr:rowOff>80282</xdr:rowOff>
    </xdr:to>
    <xdr:sp macro="" textlink="">
      <xdr:nvSpPr>
        <xdr:cNvPr id="4" name="TextBox 3">
          <a:extLst>
            <a:ext uri="{FF2B5EF4-FFF2-40B4-BE49-F238E27FC236}">
              <a16:creationId xmlns:a16="http://schemas.microsoft.com/office/drawing/2014/main" id="{0051D3D0-3728-4C16-8726-ACA3F1234F29}"/>
            </a:ext>
          </a:extLst>
        </xdr:cNvPr>
        <xdr:cNvSpPr txBox="1"/>
      </xdr:nvSpPr>
      <xdr:spPr>
        <a:xfrm>
          <a:off x="10285639" y="12947197"/>
          <a:ext cx="5008790" cy="369706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=LET(</a:t>
          </a:r>
        </a:p>
        <a:p>
          <a:r>
            <a:rPr lang="en-US" sz="1100"/>
            <a:t>matrah, B7,</a:t>
          </a:r>
        </a:p>
        <a:p>
          <a:r>
            <a:rPr lang="en-US" sz="1100"/>
            <a:t>sınır1, 22000,    sınır2, 49000,   sınır3, 180000,   sınır4, 600000,</a:t>
          </a:r>
        </a:p>
        <a:p>
          <a:r>
            <a:rPr lang="en-US" sz="1100"/>
            <a:t>vergi1, 3300,    vergi2, 8700,     vergi3, 44070,    vergi4, 191070,</a:t>
          </a:r>
        </a:p>
        <a:p>
          <a:r>
            <a:rPr lang="en-US" sz="1100"/>
            <a:t>oran1,  0.15,      oran2,  0.2,        oran3,  0.27,       oran4,  0.35,      oran5, 0.4,</a:t>
          </a:r>
        </a:p>
        <a:p>
          <a:endParaRPr lang="en-US" sz="1100"/>
        </a:p>
        <a:p>
          <a:r>
            <a:rPr lang="en-US" sz="1100"/>
            <a:t>kontrol5, (ROUNDDOWN(matrah/sınır4,0)&gt;0),</a:t>
          </a:r>
        </a:p>
        <a:p>
          <a:r>
            <a:rPr lang="en-US" sz="1100"/>
            <a:t>kontrol4, (ROUNDDOWN(matrah/sınır3,0)&gt;0),</a:t>
          </a:r>
        </a:p>
        <a:p>
          <a:r>
            <a:rPr lang="en-US" sz="1100"/>
            <a:t>kontrol3, (ROUNDDOWN(matrah/sınır2,0)&gt;0),</a:t>
          </a:r>
        </a:p>
        <a:p>
          <a:r>
            <a:rPr lang="en-US" sz="1100"/>
            <a:t>kontrol2, (ROUNDDOWN(matrah/sınır1,0)&gt;0),</a:t>
          </a:r>
        </a:p>
        <a:p>
          <a:r>
            <a:rPr lang="en-US" sz="1100"/>
            <a:t>kontrol1, ((matrah&gt;= 0)*1),</a:t>
          </a:r>
        </a:p>
        <a:p>
          <a:endParaRPr lang="en-US" sz="1100"/>
        </a:p>
        <a:p>
          <a:r>
            <a:rPr lang="en-US" sz="1100"/>
            <a:t>vergi, IFS( kontrol5, ( vergi4 + (matrah-sınır4)*oran5),</a:t>
          </a:r>
        </a:p>
        <a:p>
          <a:r>
            <a:rPr lang="en-US" sz="1100"/>
            <a:t>                     kontrol4, ( vergi3 + (matrah-sınır3)*oran4),</a:t>
          </a:r>
        </a:p>
        <a:p>
          <a:r>
            <a:rPr lang="en-US" sz="1100"/>
            <a:t>                     kontrol3, ( vergi2 + (matrah-sınır2)*oran3),</a:t>
          </a:r>
        </a:p>
        <a:p>
          <a:r>
            <a:rPr lang="en-US" sz="1100"/>
            <a:t>                     kontrol2, ( vergi1 + (matrah-sınır1)*oran2),</a:t>
          </a:r>
        </a:p>
        <a:p>
          <a:r>
            <a:rPr lang="en-US" sz="1100"/>
            <a:t>                     kontrol1, (matrah*oran1)</a:t>
          </a:r>
        </a:p>
        <a:p>
          <a:r>
            <a:rPr lang="en-US" sz="1100"/>
            <a:t>                     ),</a:t>
          </a:r>
        </a:p>
        <a:p>
          <a:r>
            <a:rPr lang="en-US" sz="1100"/>
            <a:t>vergi</a:t>
          </a:r>
        </a:p>
        <a:p>
          <a:r>
            <a:rPr lang="en-US" sz="1100"/>
            <a:t>)</a:t>
          </a:r>
          <a:endParaRPr lang="tr-TR" sz="1100"/>
        </a:p>
      </xdr:txBody>
    </xdr:sp>
    <xdr:clientData/>
  </xdr:twoCellAnchor>
  <xdr:twoCellAnchor>
    <xdr:from>
      <xdr:col>3</xdr:col>
      <xdr:colOff>1046392</xdr:colOff>
      <xdr:row>28</xdr:row>
      <xdr:rowOff>2981325</xdr:rowOff>
    </xdr:from>
    <xdr:to>
      <xdr:col>5</xdr:col>
      <xdr:colOff>1816557</xdr:colOff>
      <xdr:row>40</xdr:row>
      <xdr:rowOff>232683</xdr:rowOff>
    </xdr:to>
    <xdr:grpSp>
      <xdr:nvGrpSpPr>
        <xdr:cNvPr id="7" name="Group 6">
          <a:extLst>
            <a:ext uri="{FF2B5EF4-FFF2-40B4-BE49-F238E27FC236}">
              <a16:creationId xmlns:a16="http://schemas.microsoft.com/office/drawing/2014/main" id="{D0E38562-ACFA-440A-8865-EB2674D6479E}"/>
            </a:ext>
          </a:extLst>
        </xdr:cNvPr>
        <xdr:cNvGrpSpPr/>
      </xdr:nvGrpSpPr>
      <xdr:grpSpPr>
        <a:xfrm>
          <a:off x="5704117" y="9925050"/>
          <a:ext cx="4046765" cy="5004708"/>
          <a:chOff x="5704117" y="9734550"/>
          <a:chExt cx="4046765" cy="5004708"/>
        </a:xfrm>
      </xdr:grpSpPr>
      <xdr:sp macro="" textlink="">
        <xdr:nvSpPr>
          <xdr:cNvPr id="3" name="TextBox 2">
            <a:extLst>
              <a:ext uri="{FF2B5EF4-FFF2-40B4-BE49-F238E27FC236}">
                <a16:creationId xmlns:a16="http://schemas.microsoft.com/office/drawing/2014/main" id="{2532CC09-10C9-4676-9493-296184731066}"/>
              </a:ext>
            </a:extLst>
          </xdr:cNvPr>
          <xdr:cNvSpPr txBox="1"/>
        </xdr:nvSpPr>
        <xdr:spPr>
          <a:xfrm>
            <a:off x="5704117" y="12148459"/>
            <a:ext cx="4046765" cy="2590799"/>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600"/>
              <a:t>Burada yine TEXTJOIN (METİNBİRLEŞTİR) ile, bir önceki adımda TEXTJOIN ile elde ettiğimiz ifadeleri tekrar birleştirdik.</a:t>
            </a:r>
          </a:p>
          <a:p>
            <a:endParaRPr lang="tr-TR" sz="1600"/>
          </a:p>
          <a:p>
            <a:r>
              <a:rPr lang="tr-TR" sz="1600"/>
              <a:t>Kullandığımız CHAR(10)  yada Türkçe olarak DAMGA(10) ile Enter (satır başı) girilmesini sağlıyoruz.</a:t>
            </a:r>
          </a:p>
          <a:p>
            <a:endParaRPr lang="tr-TR" sz="1600"/>
          </a:p>
          <a:p>
            <a:r>
              <a:rPr lang="tr-TR" sz="1600"/>
              <a:t>Bu son yaptığımız, formül hücresinde yazarken ALT+ENTER tuşları ile de yapılabilir.</a:t>
            </a:r>
          </a:p>
        </xdr:txBody>
      </xdr:sp>
      <xdr:cxnSp macro="">
        <xdr:nvCxnSpPr>
          <xdr:cNvPr id="6" name="Straight Arrow Connector 5">
            <a:extLst>
              <a:ext uri="{FF2B5EF4-FFF2-40B4-BE49-F238E27FC236}">
                <a16:creationId xmlns:a16="http://schemas.microsoft.com/office/drawing/2014/main" id="{0D317454-4428-4145-83FB-F594B403F027}"/>
              </a:ext>
            </a:extLst>
          </xdr:cNvPr>
          <xdr:cNvCxnSpPr/>
        </xdr:nvCxnSpPr>
        <xdr:spPr>
          <a:xfrm flipV="1">
            <a:off x="6838950" y="9734550"/>
            <a:ext cx="1428750" cy="25050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muhendisrehberi.com/" TargetMode="External"/><Relationship Id="rId2" Type="http://schemas.openxmlformats.org/officeDocument/2006/relationships/hyperlink" Target="http://www.exceluygulamalari.wordpress.com/" TargetMode="External"/><Relationship Id="rId1" Type="http://schemas.openxmlformats.org/officeDocument/2006/relationships/hyperlink" Target="https://insider.office.com/tr-tr/joi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support.office.com/tr-tr/article/izin-i%c5%9flevi-34842dd8-b92b-4d3f-b325-b8b8f9908999?ui=tr-TR&amp;rs=tr-TR&amp;ad=TR" TargetMode="External"/><Relationship Id="rId1" Type="http://schemas.openxmlformats.org/officeDocument/2006/relationships/hyperlink" Target="https://exceluygulamalari.wordpress.com/2020/03/26/yeni-let-izin-fonksiyonu-ve-excel-ile-gelir-verisi-hesaplama-uygulamali-ornegi/"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muhendisrehberi.com/" TargetMode="External"/><Relationship Id="rId1" Type="http://schemas.openxmlformats.org/officeDocument/2006/relationships/hyperlink" Target="https://support.office.com/en-us/article/let-function-34842dd8-b92b-4d3f-b325-b8b8f990899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muhendisrehberi.com/" TargetMode="External"/><Relationship Id="rId1" Type="http://schemas.openxmlformats.org/officeDocument/2006/relationships/hyperlink" Target="https://www.gib.gov.tr/gelir-vergisi-tarifesi-2020"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uhendisrehberi.com/" TargetMode="External"/><Relationship Id="rId1" Type="http://schemas.openxmlformats.org/officeDocument/2006/relationships/hyperlink" Target="https://www.gib.gov.tr/gelir-vergisi-tarifesi-2020"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muhendisrehberi.com/" TargetMode="External"/><Relationship Id="rId1" Type="http://schemas.openxmlformats.org/officeDocument/2006/relationships/hyperlink" Target="https://www.gib.gov.tr/gelir-vergisi-tarifesi-2020"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muhendisrehberi.com/" TargetMode="External"/><Relationship Id="rId1" Type="http://schemas.openxmlformats.org/officeDocument/2006/relationships/hyperlink" Target="https://exceluygulamalari.wordpress.com/2016/03/06/yuvarlama-islemleri/"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muhendisrehberi.com/" TargetMode="External"/><Relationship Id="rId1" Type="http://schemas.openxmlformats.org/officeDocument/2006/relationships/hyperlink" Target="https://www.gib.gov.tr/gelir-vergisi-tarifesi-2020"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9.bin"/><Relationship Id="rId1" Type="http://schemas.openxmlformats.org/officeDocument/2006/relationships/hyperlink" Target="http://www.muhendisrehberi.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muhendisrehberi.com/" TargetMode="External"/><Relationship Id="rId2" Type="http://schemas.openxmlformats.org/officeDocument/2006/relationships/hyperlink" Target="http://www.muhendisrehberi.com/" TargetMode="External"/><Relationship Id="rId1" Type="http://schemas.openxmlformats.org/officeDocument/2006/relationships/hyperlink" Target="https://www.gib.gov.tr/gelir-vergisi-tarifesi-2020" TargetMode="Externa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05D5B-EAC5-4076-B4BA-3CA137DA7801}">
  <sheetPr codeName="Sheet1"/>
  <dimension ref="A2:C15"/>
  <sheetViews>
    <sheetView showGridLines="0" tabSelected="1" zoomScale="130" zoomScaleNormal="130" workbookViewId="0"/>
  </sheetViews>
  <sheetFormatPr defaultRowHeight="15"/>
  <cols>
    <col min="1" max="1" width="6.140625" customWidth="1"/>
    <col min="2" max="2" width="90.85546875" customWidth="1"/>
    <col min="3" max="3" width="26.140625" customWidth="1"/>
  </cols>
  <sheetData>
    <row r="2" spans="1:3">
      <c r="B2" s="5"/>
      <c r="C2" s="7" t="s">
        <v>0</v>
      </c>
    </row>
    <row r="3" spans="1:3" ht="31.5">
      <c r="B3" s="6" t="s">
        <v>1</v>
      </c>
      <c r="C3" s="7" t="s">
        <v>2</v>
      </c>
    </row>
    <row r="4" spans="1:3">
      <c r="A4" s="4"/>
    </row>
    <row r="5" spans="1:3" s="9" customFormat="1" ht="23.25" customHeight="1">
      <c r="A5" s="8"/>
      <c r="B5" s="9" t="s">
        <v>3</v>
      </c>
    </row>
    <row r="6" spans="1:3" s="9" customFormat="1" ht="23.25" customHeight="1">
      <c r="B6" s="9" t="s">
        <v>4</v>
      </c>
    </row>
    <row r="7" spans="1:3" s="9" customFormat="1" ht="23.25" customHeight="1">
      <c r="B7" s="9" t="s">
        <v>5</v>
      </c>
    </row>
    <row r="8" spans="1:3" s="9" customFormat="1" ht="23.25" customHeight="1">
      <c r="A8" s="8"/>
      <c r="B8" s="10" t="s">
        <v>6</v>
      </c>
    </row>
    <row r="9" spans="1:3" s="9" customFormat="1" ht="23.25" customHeight="1">
      <c r="B9" s="10" t="s">
        <v>7</v>
      </c>
    </row>
    <row r="10" spans="1:3" s="9" customFormat="1" ht="23.25" customHeight="1">
      <c r="B10" s="46" t="s">
        <v>8</v>
      </c>
    </row>
    <row r="11" spans="1:3" s="9" customFormat="1" ht="23.25" customHeight="1"/>
    <row r="12" spans="1:3" s="9" customFormat="1" ht="23.25" customHeight="1">
      <c r="B12" s="9" t="s">
        <v>9</v>
      </c>
    </row>
    <row r="13" spans="1:3" s="9" customFormat="1" ht="23.25" customHeight="1">
      <c r="B13" s="2" t="s">
        <v>10</v>
      </c>
    </row>
    <row r="14" spans="1:3" s="9" customFormat="1" ht="23.25" customHeight="1"/>
    <row r="15" spans="1:3" s="9" customFormat="1" ht="23.25" customHeight="1"/>
  </sheetData>
  <hyperlinks>
    <hyperlink ref="B13" r:id="rId1" xr:uid="{EB6BC2B7-ECB9-4D80-8F3E-D94B7B34CECF}"/>
    <hyperlink ref="C2" r:id="rId2" xr:uid="{3D52946C-1749-4C84-8971-632F0CFAEF54}"/>
    <hyperlink ref="C3" r:id="rId3" xr:uid="{23B6F93E-C0AD-4445-89EE-CFE4D38B8455}"/>
  </hyperlinks>
  <pageMargins left="0.7" right="0.7" top="0.75" bottom="0.75" header="0.3" footer="0.3"/>
  <pageSetup paperSize="9" scale="34"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67CDD-1EF2-4442-864B-604B759727A0}">
  <sheetPr codeName="Sheet2"/>
  <dimension ref="B2:B27"/>
  <sheetViews>
    <sheetView showGridLines="0" zoomScaleNormal="100" workbookViewId="0"/>
  </sheetViews>
  <sheetFormatPr defaultRowHeight="21"/>
  <cols>
    <col min="1" max="1" width="9.140625" style="1"/>
    <col min="2" max="2" width="100.7109375" style="1" customWidth="1"/>
    <col min="3" max="3" width="9.140625" style="1" customWidth="1"/>
    <col min="4" max="16384" width="9.140625" style="1"/>
  </cols>
  <sheetData>
    <row r="2" spans="2:2" ht="26.25">
      <c r="B2" s="11" t="s">
        <v>11</v>
      </c>
    </row>
    <row r="3" spans="2:2" ht="26.25">
      <c r="B3" s="11" t="s">
        <v>12</v>
      </c>
    </row>
    <row r="4" spans="2:2" s="3" customFormat="1"/>
    <row r="5" spans="2:2" s="3" customFormat="1"/>
    <row r="6" spans="2:2" s="3" customFormat="1"/>
    <row r="7" spans="2:2" s="3" customFormat="1"/>
    <row r="8" spans="2:2" s="3" customFormat="1"/>
    <row r="9" spans="2:2" s="3" customFormat="1"/>
    <row r="10" spans="2:2" s="3" customFormat="1"/>
    <row r="11" spans="2:2" s="3" customFormat="1"/>
    <row r="12" spans="2:2" s="3" customFormat="1"/>
    <row r="13" spans="2:2" s="3" customFormat="1"/>
    <row r="14" spans="2:2" s="3" customFormat="1"/>
    <row r="15" spans="2:2" s="3" customFormat="1"/>
    <row r="16" spans="2:2" s="3" customFormat="1"/>
    <row r="17" spans="2:2" s="3" customFormat="1"/>
    <row r="18" spans="2:2" s="3" customFormat="1"/>
    <row r="19" spans="2:2" s="3" customFormat="1"/>
    <row r="20" spans="2:2" s="3" customFormat="1"/>
    <row r="21" spans="2:2" s="3" customFormat="1"/>
    <row r="22" spans="2:2" ht="26.25">
      <c r="B22" s="11" t="s">
        <v>13</v>
      </c>
    </row>
    <row r="23" spans="2:2" s="3" customFormat="1">
      <c r="B23" s="2" t="s">
        <v>14</v>
      </c>
    </row>
    <row r="24" spans="2:2" s="3" customFormat="1">
      <c r="B24" s="2" t="s">
        <v>15</v>
      </c>
    </row>
    <row r="25" spans="2:2" s="3" customFormat="1"/>
    <row r="26" spans="2:2" s="3" customFormat="1"/>
    <row r="27" spans="2:2" s="3" customFormat="1"/>
  </sheetData>
  <hyperlinks>
    <hyperlink ref="B23" r:id="rId1" xr:uid="{B934A65C-B14D-42B1-B86A-45C5096A8685}"/>
    <hyperlink ref="B24" r:id="rId2" xr:uid="{C975E2EA-6041-40D1-BDB2-06D7F5D0DFFB}"/>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6A4FB-0973-4441-AF18-2846141A346E}">
  <sheetPr codeName="Sheet3"/>
  <dimension ref="B1:C23"/>
  <sheetViews>
    <sheetView showGridLines="0" zoomScaleNormal="100" workbookViewId="0"/>
  </sheetViews>
  <sheetFormatPr defaultRowHeight="21"/>
  <cols>
    <col min="1" max="1" width="9.140625" style="1"/>
    <col min="2" max="2" width="100.7109375" style="1" customWidth="1"/>
    <col min="3" max="3" width="30.140625" style="1" customWidth="1"/>
    <col min="4" max="16384" width="9.140625" style="1"/>
  </cols>
  <sheetData>
    <row r="1" spans="2:3" s="3" customFormat="1"/>
    <row r="2" spans="2:3" ht="26.25">
      <c r="B2" s="11" t="s">
        <v>16</v>
      </c>
      <c r="C2" s="11"/>
    </row>
    <row r="3" spans="2:3" ht="26.25">
      <c r="B3" s="11" t="s">
        <v>12</v>
      </c>
      <c r="C3" s="7" t="s">
        <v>2</v>
      </c>
    </row>
    <row r="6" spans="2:3">
      <c r="B6"/>
    </row>
    <row r="22" spans="2:2" ht="26.25">
      <c r="B22" s="11" t="s">
        <v>17</v>
      </c>
    </row>
    <row r="23" spans="2:2">
      <c r="B23" s="2" t="s">
        <v>18</v>
      </c>
    </row>
  </sheetData>
  <hyperlinks>
    <hyperlink ref="B23" r:id="rId1" xr:uid="{74985D9A-71E5-4A90-B70A-BF31F0F58FC9}"/>
    <hyperlink ref="C3" r:id="rId2" xr:uid="{84C51016-5774-4841-A024-4B42AAFA3E58}"/>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A0902-BE01-4CAD-B9AE-5765844126BD}">
  <sheetPr codeName="Sheet8"/>
  <dimension ref="B2:F14"/>
  <sheetViews>
    <sheetView showGridLines="0" zoomScaleNormal="100" workbookViewId="0"/>
  </sheetViews>
  <sheetFormatPr defaultRowHeight="21"/>
  <cols>
    <col min="1" max="1" width="9.140625" style="1"/>
    <col min="2" max="2" width="99" style="1" customWidth="1"/>
    <col min="3" max="3" width="28.7109375" style="1" customWidth="1"/>
    <col min="4" max="16384" width="9.140625" style="1"/>
  </cols>
  <sheetData>
    <row r="2" spans="2:6" ht="26.25">
      <c r="B2" s="11" t="s">
        <v>19</v>
      </c>
      <c r="C2" s="11"/>
      <c r="D2" s="11"/>
      <c r="E2" s="11"/>
      <c r="F2" s="7" t="s">
        <v>2</v>
      </c>
    </row>
    <row r="3" spans="2:6" ht="26.25">
      <c r="B3" s="11" t="s">
        <v>20</v>
      </c>
      <c r="C3" s="11"/>
      <c r="D3" s="11"/>
      <c r="E3" s="11"/>
      <c r="F3" s="11"/>
    </row>
    <row r="4" spans="2:6" s="3" customFormat="1">
      <c r="D4" s="12"/>
      <c r="E4" s="12"/>
      <c r="F4" s="12"/>
    </row>
    <row r="5" spans="2:6" s="3" customFormat="1" ht="325.5" customHeight="1">
      <c r="D5" s="12"/>
      <c r="E5" s="12"/>
      <c r="F5" s="12"/>
    </row>
    <row r="6" spans="2:6" s="3" customFormat="1">
      <c r="D6" s="12"/>
      <c r="E6" s="12"/>
      <c r="F6" s="12"/>
    </row>
    <row r="7" spans="2:6" s="3" customFormat="1">
      <c r="D7" s="12"/>
      <c r="E7" s="12"/>
      <c r="F7" s="12"/>
    </row>
    <row r="8" spans="2:6" s="3" customFormat="1">
      <c r="D8" s="12"/>
      <c r="E8" s="12"/>
      <c r="F8" s="12"/>
    </row>
    <row r="9" spans="2:6" s="3" customFormat="1">
      <c r="D9" s="12"/>
      <c r="E9" s="12"/>
      <c r="F9" s="12"/>
    </row>
    <row r="10" spans="2:6" s="3" customFormat="1" ht="26.25">
      <c r="B10" s="11" t="s">
        <v>13</v>
      </c>
      <c r="C10" s="11"/>
      <c r="D10" s="11"/>
      <c r="E10" s="11"/>
      <c r="F10" s="11"/>
    </row>
    <row r="11" spans="2:6">
      <c r="B11" s="2" t="s">
        <v>21</v>
      </c>
      <c r="C11" s="3"/>
      <c r="D11" s="3"/>
      <c r="E11" s="3"/>
      <c r="F11" s="3"/>
    </row>
    <row r="12" spans="2:6" s="3" customFormat="1">
      <c r="C12" s="1"/>
      <c r="D12" s="1"/>
      <c r="E12" s="1"/>
      <c r="F12" s="1"/>
    </row>
    <row r="13" spans="2:6" s="3" customFormat="1">
      <c r="C13" s="1"/>
      <c r="D13" s="1"/>
      <c r="E13" s="1"/>
      <c r="F13" s="1"/>
    </row>
    <row r="14" spans="2:6" s="3" customFormat="1">
      <c r="B14" s="1"/>
      <c r="C14" s="1"/>
      <c r="D14" s="1"/>
      <c r="E14" s="1"/>
      <c r="F14" s="1"/>
    </row>
  </sheetData>
  <hyperlinks>
    <hyperlink ref="B11" r:id="rId1" xr:uid="{66848BB4-A6A9-456E-AC72-022193085372}"/>
    <hyperlink ref="F2" r:id="rId2" xr:uid="{7C9F6750-9CEB-444F-B813-FCFA514DC638}"/>
  </hyperlinks>
  <pageMargins left="0.7" right="0.7" top="0.75" bottom="0.75" header="0.3" footer="0.3"/>
  <pageSetup paperSize="9" orientation="portrait" r:id="rId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BACFB-E353-482F-962E-6A7B3803589E}">
  <dimension ref="A2:L22"/>
  <sheetViews>
    <sheetView showGridLines="0" zoomScaleNormal="100" workbookViewId="0"/>
  </sheetViews>
  <sheetFormatPr defaultRowHeight="21"/>
  <cols>
    <col min="1" max="1" width="9.140625" style="1"/>
    <col min="2" max="2" width="99" style="1" customWidth="1"/>
    <col min="3" max="3" width="28.7109375" style="1" customWidth="1"/>
    <col min="4" max="16384" width="9.140625" style="1"/>
  </cols>
  <sheetData>
    <row r="2" spans="1:12" ht="26.25">
      <c r="B2" s="11" t="s">
        <v>19</v>
      </c>
      <c r="C2" s="11"/>
      <c r="D2" s="11"/>
      <c r="E2" s="11"/>
      <c r="F2" s="7" t="s">
        <v>2</v>
      </c>
    </row>
    <row r="3" spans="1:12" ht="26.25" customHeight="1">
      <c r="B3" s="11" t="s">
        <v>22</v>
      </c>
      <c r="C3" s="11"/>
      <c r="D3" s="11"/>
      <c r="E3" s="11"/>
      <c r="F3" s="11"/>
      <c r="G3" s="12"/>
      <c r="H3" s="12"/>
      <c r="I3" s="12"/>
      <c r="J3" s="12"/>
      <c r="K3" s="12"/>
      <c r="L3" s="12"/>
    </row>
    <row r="4" spans="1:12" s="3" customFormat="1">
      <c r="D4" s="12"/>
      <c r="E4" s="12"/>
      <c r="F4" s="12"/>
      <c r="G4" s="12"/>
      <c r="H4" s="12"/>
      <c r="I4" s="12"/>
      <c r="J4" s="12"/>
      <c r="K4" s="12"/>
      <c r="L4" s="12"/>
    </row>
    <row r="5" spans="1:12" s="3" customFormat="1">
      <c r="D5" s="12"/>
      <c r="E5" s="12"/>
      <c r="F5" s="12"/>
      <c r="G5" s="12"/>
      <c r="H5" s="12"/>
      <c r="I5" s="12"/>
      <c r="J5" s="12"/>
      <c r="K5" s="12"/>
      <c r="L5" s="12"/>
    </row>
    <row r="6" spans="1:12" s="3" customFormat="1">
      <c r="D6" s="12"/>
      <c r="E6" s="12"/>
      <c r="F6" s="12"/>
      <c r="G6" s="12"/>
      <c r="H6" s="12"/>
      <c r="I6" s="12"/>
      <c r="J6" s="12"/>
      <c r="K6" s="12"/>
      <c r="L6" s="12"/>
    </row>
    <row r="7" spans="1:12" s="3" customFormat="1">
      <c r="D7" s="12"/>
      <c r="E7" s="12"/>
      <c r="F7" s="12"/>
      <c r="G7" s="12"/>
      <c r="H7" s="12"/>
      <c r="I7" s="12"/>
      <c r="J7" s="12"/>
      <c r="K7" s="12"/>
      <c r="L7" s="12"/>
    </row>
    <row r="8" spans="1:12" s="3" customFormat="1">
      <c r="D8" s="12"/>
      <c r="E8" s="12"/>
      <c r="F8" s="12"/>
      <c r="G8" s="12"/>
      <c r="H8" s="12"/>
      <c r="I8" s="12"/>
      <c r="J8" s="12"/>
      <c r="K8" s="12"/>
      <c r="L8" s="12"/>
    </row>
    <row r="9" spans="1:12" s="3" customFormat="1">
      <c r="D9" s="12"/>
      <c r="E9" s="12"/>
      <c r="F9" s="12"/>
      <c r="G9" s="12"/>
      <c r="H9" s="12"/>
      <c r="I9" s="12"/>
      <c r="J9" s="12"/>
      <c r="K9" s="12"/>
      <c r="L9" s="12"/>
    </row>
    <row r="10" spans="1:12" s="3" customFormat="1">
      <c r="D10" s="12"/>
      <c r="E10" s="12"/>
      <c r="F10" s="12"/>
      <c r="G10" s="12"/>
      <c r="H10" s="12"/>
      <c r="I10" s="12"/>
      <c r="J10" s="12"/>
      <c r="K10" s="12"/>
      <c r="L10" s="12"/>
    </row>
    <row r="11" spans="1:12" s="3" customFormat="1">
      <c r="A11" s="18"/>
      <c r="B11" s="13" t="s">
        <v>23</v>
      </c>
      <c r="D11" s="12"/>
      <c r="E11" s="12"/>
      <c r="F11" s="12"/>
      <c r="G11" s="12"/>
      <c r="H11" s="12"/>
      <c r="I11" s="12"/>
      <c r="J11" s="12"/>
      <c r="K11" s="12"/>
      <c r="L11" s="12"/>
    </row>
    <row r="12" spans="1:12" s="3" customFormat="1">
      <c r="A12" s="19">
        <v>1</v>
      </c>
      <c r="B12" s="13" t="s">
        <v>24</v>
      </c>
      <c r="D12" s="12"/>
      <c r="E12" s="12"/>
      <c r="F12" s="12"/>
      <c r="G12" s="12"/>
      <c r="H12" s="12"/>
      <c r="I12" s="12"/>
      <c r="J12" s="12"/>
      <c r="K12" s="12"/>
      <c r="L12" s="12"/>
    </row>
    <row r="13" spans="1:12" s="3" customFormat="1">
      <c r="A13" s="19">
        <v>2</v>
      </c>
      <c r="B13" s="3" t="s">
        <v>25</v>
      </c>
      <c r="D13" s="12"/>
      <c r="E13" s="12"/>
      <c r="F13" s="12"/>
      <c r="G13" s="12"/>
      <c r="H13" s="12"/>
      <c r="I13" s="12"/>
      <c r="J13" s="12"/>
      <c r="K13" s="12"/>
      <c r="L13" s="12"/>
    </row>
    <row r="14" spans="1:12" s="3" customFormat="1">
      <c r="A14" s="19">
        <v>3</v>
      </c>
      <c r="B14" s="3" t="s">
        <v>26</v>
      </c>
      <c r="D14" s="12"/>
      <c r="E14" s="12"/>
      <c r="F14" s="12"/>
      <c r="G14" s="12"/>
      <c r="H14" s="12"/>
      <c r="I14" s="12"/>
      <c r="J14" s="12"/>
      <c r="K14" s="12"/>
      <c r="L14" s="12"/>
    </row>
    <row r="15" spans="1:12" s="3" customFormat="1">
      <c r="A15" s="19">
        <v>4</v>
      </c>
      <c r="B15" s="3" t="s">
        <v>27</v>
      </c>
      <c r="D15" s="12"/>
      <c r="E15" s="12"/>
      <c r="F15" s="12"/>
      <c r="G15" s="12"/>
      <c r="H15" s="12"/>
      <c r="I15" s="12"/>
      <c r="J15" s="12"/>
      <c r="K15" s="12"/>
      <c r="L15" s="12"/>
    </row>
    <row r="16" spans="1:12" s="3" customFormat="1">
      <c r="A16" s="19">
        <v>5</v>
      </c>
      <c r="B16" s="3" t="s">
        <v>28</v>
      </c>
      <c r="D16" s="12"/>
      <c r="E16" s="12"/>
      <c r="F16" s="12"/>
      <c r="G16" s="12"/>
      <c r="H16" s="12"/>
      <c r="I16" s="12"/>
      <c r="J16" s="12"/>
      <c r="K16" s="12"/>
      <c r="L16" s="12"/>
    </row>
    <row r="17" spans="2:12" s="3" customFormat="1">
      <c r="D17" s="12"/>
      <c r="E17" s="12"/>
      <c r="F17" s="12"/>
      <c r="G17" s="12"/>
      <c r="H17" s="12"/>
      <c r="I17" s="12"/>
      <c r="J17" s="12"/>
      <c r="K17" s="12"/>
      <c r="L17" s="12"/>
    </row>
    <row r="18" spans="2:12" s="3" customFormat="1" ht="26.25">
      <c r="B18" s="11" t="s">
        <v>13</v>
      </c>
      <c r="C18" s="11"/>
      <c r="D18" s="11"/>
      <c r="E18" s="11"/>
      <c r="F18" s="11"/>
    </row>
    <row r="19" spans="2:12">
      <c r="B19" s="2" t="s">
        <v>21</v>
      </c>
    </row>
    <row r="20" spans="2:12" s="3" customFormat="1"/>
    <row r="21" spans="2:12" s="3" customFormat="1"/>
    <row r="22" spans="2:12" s="3" customFormat="1">
      <c r="B22" s="1"/>
    </row>
  </sheetData>
  <hyperlinks>
    <hyperlink ref="B19" r:id="rId1" xr:uid="{616A7364-9B27-4E8B-BC00-232B15174F43}"/>
    <hyperlink ref="F2" r:id="rId2" xr:uid="{75243C50-C404-48CF-B3D4-435EA554BD79}"/>
  </hyperlinks>
  <pageMargins left="0.7" right="0.7" top="0.75" bottom="0.75" header="0.3" footer="0.3"/>
  <pageSetup paperSize="9"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5F19-E568-4AF6-9BC2-5379985B5941}">
  <dimension ref="B2:L27"/>
  <sheetViews>
    <sheetView showGridLines="0" zoomScaleNormal="100" workbookViewId="0"/>
  </sheetViews>
  <sheetFormatPr defaultRowHeight="21"/>
  <cols>
    <col min="1" max="1" width="9.140625" style="1"/>
    <col min="2" max="2" width="99" style="1" customWidth="1"/>
    <col min="3" max="3" width="28.7109375" style="1" customWidth="1"/>
    <col min="4" max="16384" width="9.140625" style="1"/>
  </cols>
  <sheetData>
    <row r="2" spans="2:12" ht="26.25">
      <c r="B2" s="11" t="s">
        <v>19</v>
      </c>
      <c r="C2" s="11"/>
      <c r="D2" s="11"/>
      <c r="E2" s="11"/>
      <c r="F2" s="11"/>
    </row>
    <row r="3" spans="2:12" ht="26.25" customHeight="1">
      <c r="B3" s="11" t="s">
        <v>29</v>
      </c>
      <c r="C3" s="11"/>
      <c r="D3" s="11"/>
      <c r="E3" s="11"/>
      <c r="F3" s="7" t="s">
        <v>2</v>
      </c>
      <c r="G3" s="12"/>
      <c r="H3" s="12"/>
      <c r="I3" s="12"/>
      <c r="J3" s="12"/>
      <c r="K3" s="12"/>
      <c r="L3" s="12"/>
    </row>
    <row r="4" spans="2:12" s="3" customFormat="1">
      <c r="D4" s="12"/>
      <c r="E4" s="12"/>
      <c r="F4" s="12"/>
      <c r="G4" s="12"/>
      <c r="H4" s="12"/>
      <c r="I4" s="12"/>
      <c r="J4" s="12"/>
      <c r="K4" s="12"/>
      <c r="L4" s="12"/>
    </row>
    <row r="5" spans="2:12" s="3" customFormat="1">
      <c r="D5" s="12"/>
      <c r="E5" s="12"/>
      <c r="F5" s="12"/>
      <c r="G5" s="12"/>
      <c r="H5" s="12"/>
      <c r="I5" s="12"/>
      <c r="J5" s="12"/>
      <c r="K5" s="12"/>
      <c r="L5" s="12"/>
    </row>
    <row r="6" spans="2:12" s="3" customFormat="1">
      <c r="B6" s="32" t="s">
        <v>30</v>
      </c>
      <c r="C6" s="33" t="s">
        <v>31</v>
      </c>
      <c r="D6" s="12"/>
      <c r="E6" s="12"/>
      <c r="F6" s="12"/>
      <c r="G6" s="12"/>
      <c r="H6" s="12"/>
      <c r="I6" s="12"/>
      <c r="J6" s="12"/>
      <c r="K6" s="12"/>
    </row>
    <row r="7" spans="2:12" s="3" customFormat="1">
      <c r="B7" s="23" t="s">
        <v>32</v>
      </c>
      <c r="C7" s="26" t="s">
        <v>33</v>
      </c>
      <c r="D7" s="29" t="s">
        <v>34</v>
      </c>
      <c r="F7" s="12"/>
      <c r="G7" s="12"/>
      <c r="H7" s="12"/>
      <c r="I7" s="12"/>
      <c r="J7" s="12"/>
      <c r="K7" s="12"/>
      <c r="L7" s="12"/>
    </row>
    <row r="8" spans="2:12" s="3" customFormat="1">
      <c r="B8" s="23" t="s">
        <v>35</v>
      </c>
      <c r="C8" s="26">
        <v>22000</v>
      </c>
      <c r="D8" s="12"/>
      <c r="E8" s="12"/>
      <c r="F8" s="12"/>
      <c r="G8" s="12"/>
      <c r="H8" s="12"/>
      <c r="I8" s="12"/>
      <c r="J8" s="12"/>
      <c r="K8" s="12"/>
      <c r="L8" s="12"/>
    </row>
    <row r="9" spans="2:12" s="3" customFormat="1">
      <c r="B9" s="23" t="s">
        <v>36</v>
      </c>
      <c r="C9" s="26">
        <v>49000</v>
      </c>
      <c r="D9" s="12"/>
      <c r="E9" s="12"/>
      <c r="F9" s="12"/>
      <c r="G9" s="12"/>
      <c r="H9" s="12"/>
      <c r="I9" s="12"/>
      <c r="J9" s="12"/>
      <c r="K9" s="12"/>
      <c r="L9" s="12"/>
    </row>
    <row r="10" spans="2:12" s="3" customFormat="1">
      <c r="B10" s="23" t="s">
        <v>37</v>
      </c>
      <c r="C10" s="26">
        <v>180000</v>
      </c>
      <c r="D10" s="12"/>
      <c r="E10" s="12"/>
      <c r="F10" s="12"/>
      <c r="G10" s="12"/>
      <c r="H10" s="12"/>
      <c r="I10" s="12"/>
      <c r="J10" s="12"/>
      <c r="K10" s="12"/>
      <c r="L10" s="12"/>
    </row>
    <row r="11" spans="2:12" s="3" customFormat="1">
      <c r="B11" s="23" t="s">
        <v>38</v>
      </c>
      <c r="C11" s="26">
        <v>600000</v>
      </c>
      <c r="D11" s="12"/>
      <c r="E11" s="12"/>
      <c r="F11" s="12"/>
      <c r="G11" s="12"/>
      <c r="H11" s="12"/>
      <c r="I11" s="12"/>
      <c r="J11" s="12"/>
      <c r="K11" s="12"/>
      <c r="L11" s="12"/>
    </row>
    <row r="12" spans="2:12" s="3" customFormat="1">
      <c r="B12" s="23" t="s">
        <v>39</v>
      </c>
      <c r="C12" s="26">
        <v>3300</v>
      </c>
      <c r="D12" s="12"/>
      <c r="E12" s="12"/>
      <c r="F12" s="12"/>
      <c r="G12" s="12"/>
      <c r="H12" s="12"/>
      <c r="I12" s="12"/>
      <c r="J12" s="12"/>
      <c r="K12" s="12"/>
      <c r="L12" s="12"/>
    </row>
    <row r="13" spans="2:12" s="3" customFormat="1">
      <c r="B13" s="23" t="s">
        <v>40</v>
      </c>
      <c r="C13" s="26">
        <v>8700</v>
      </c>
      <c r="D13" s="12"/>
      <c r="E13" s="12"/>
      <c r="F13" s="12"/>
      <c r="G13" s="12"/>
      <c r="H13" s="12"/>
      <c r="I13" s="12"/>
      <c r="J13" s="12"/>
      <c r="K13" s="12"/>
      <c r="L13" s="12"/>
    </row>
    <row r="14" spans="2:12" s="3" customFormat="1">
      <c r="B14" s="23" t="s">
        <v>41</v>
      </c>
      <c r="C14" s="26">
        <v>44070</v>
      </c>
      <c r="D14" s="12"/>
      <c r="E14" s="12"/>
      <c r="F14" s="12"/>
      <c r="G14" s="12"/>
      <c r="H14" s="12"/>
      <c r="I14" s="12"/>
      <c r="J14" s="12"/>
      <c r="K14" s="12"/>
      <c r="L14" s="12"/>
    </row>
    <row r="15" spans="2:12" s="3" customFormat="1">
      <c r="B15" s="23" t="s">
        <v>42</v>
      </c>
      <c r="C15" s="26">
        <v>191070</v>
      </c>
      <c r="D15" s="12"/>
      <c r="E15" s="12"/>
      <c r="F15" s="12"/>
      <c r="G15" s="12"/>
      <c r="H15" s="12"/>
      <c r="I15" s="12"/>
      <c r="J15" s="12"/>
      <c r="K15" s="12"/>
      <c r="L15" s="12"/>
    </row>
    <row r="16" spans="2:12" s="3" customFormat="1">
      <c r="B16" s="23" t="s">
        <v>43</v>
      </c>
      <c r="C16" s="27">
        <v>0.15</v>
      </c>
      <c r="D16" s="12"/>
      <c r="E16" s="12"/>
      <c r="F16" s="12"/>
      <c r="G16" s="12"/>
      <c r="H16" s="12"/>
      <c r="I16" s="12"/>
      <c r="J16" s="12"/>
      <c r="K16" s="12"/>
      <c r="L16" s="12"/>
    </row>
    <row r="17" spans="2:12" s="3" customFormat="1">
      <c r="B17" s="23" t="s">
        <v>44</v>
      </c>
      <c r="C17" s="27">
        <v>0.2</v>
      </c>
      <c r="D17" s="12"/>
      <c r="E17" s="12"/>
      <c r="F17" s="12"/>
      <c r="G17" s="12"/>
      <c r="H17" s="12"/>
      <c r="I17" s="12"/>
      <c r="J17" s="12"/>
      <c r="K17" s="12"/>
      <c r="L17" s="12"/>
    </row>
    <row r="18" spans="2:12" s="3" customFormat="1">
      <c r="B18" s="23" t="s">
        <v>45</v>
      </c>
      <c r="C18" s="27">
        <v>0.27</v>
      </c>
      <c r="D18" s="12"/>
      <c r="E18" s="12"/>
      <c r="F18" s="12"/>
      <c r="G18" s="12"/>
      <c r="H18" s="12"/>
      <c r="I18" s="12"/>
      <c r="J18" s="12"/>
      <c r="K18" s="12"/>
      <c r="L18" s="12"/>
    </row>
    <row r="19" spans="2:12" s="3" customFormat="1">
      <c r="B19" s="23" t="s">
        <v>46</v>
      </c>
      <c r="C19" s="27">
        <v>0.35</v>
      </c>
      <c r="D19" s="12"/>
      <c r="E19" s="12"/>
      <c r="F19" s="12"/>
      <c r="G19" s="12"/>
      <c r="H19" s="12"/>
      <c r="I19" s="12"/>
      <c r="J19" s="12"/>
      <c r="K19" s="12"/>
      <c r="L19" s="12"/>
    </row>
    <row r="20" spans="2:12" s="3" customFormat="1">
      <c r="B20" s="23" t="s">
        <v>47</v>
      </c>
      <c r="C20" s="27">
        <v>0.4</v>
      </c>
      <c r="D20" s="12"/>
      <c r="E20" s="12"/>
      <c r="F20" s="12"/>
      <c r="G20" s="12"/>
      <c r="H20" s="12"/>
      <c r="I20" s="12"/>
      <c r="J20" s="12"/>
      <c r="K20" s="12"/>
      <c r="L20" s="12"/>
    </row>
    <row r="21" spans="2:12" s="3" customFormat="1">
      <c r="D21" s="12"/>
      <c r="E21" s="12"/>
      <c r="F21" s="12"/>
      <c r="G21" s="12"/>
      <c r="H21" s="12"/>
      <c r="I21" s="12"/>
      <c r="J21" s="12"/>
      <c r="K21" s="12"/>
      <c r="L21" s="12"/>
    </row>
    <row r="22" spans="2:12" s="3" customFormat="1">
      <c r="D22" s="12"/>
      <c r="E22" s="12"/>
      <c r="F22" s="12"/>
      <c r="G22" s="12"/>
      <c r="H22" s="12"/>
      <c r="I22" s="12"/>
      <c r="J22" s="12"/>
      <c r="K22" s="12"/>
      <c r="L22" s="12"/>
    </row>
    <row r="23" spans="2:12" s="3" customFormat="1" ht="26.25">
      <c r="B23" s="11" t="s">
        <v>13</v>
      </c>
      <c r="C23" s="11"/>
      <c r="D23" s="11"/>
      <c r="E23" s="11"/>
      <c r="F23" s="11"/>
    </row>
    <row r="24" spans="2:12">
      <c r="B24" s="34" t="s">
        <v>21</v>
      </c>
    </row>
    <row r="25" spans="2:12" s="3" customFormat="1"/>
    <row r="26" spans="2:12" s="3" customFormat="1"/>
    <row r="27" spans="2:12" s="3" customFormat="1">
      <c r="B27" s="1"/>
    </row>
  </sheetData>
  <hyperlinks>
    <hyperlink ref="B24" r:id="rId1" xr:uid="{A205EDF6-0041-41E2-BB9E-CB1A9FFEF4CE}"/>
    <hyperlink ref="F3" r:id="rId2" xr:uid="{56CD9E9A-4CE6-436C-8606-47E9769DFE8F}"/>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4F03-9D5B-46EC-9E06-CAAB3477B605}">
  <dimension ref="B2:K19"/>
  <sheetViews>
    <sheetView showGridLines="0" zoomScaleNormal="100" workbookViewId="0"/>
  </sheetViews>
  <sheetFormatPr defaultRowHeight="21"/>
  <cols>
    <col min="1" max="1" width="9.140625" style="1"/>
    <col min="2" max="3" width="56.85546875" style="1" customWidth="1"/>
    <col min="4" max="16384" width="9.140625" style="1"/>
  </cols>
  <sheetData>
    <row r="2" spans="2:11" ht="26.25">
      <c r="B2" s="11" t="s">
        <v>19</v>
      </c>
      <c r="C2" s="11"/>
      <c r="D2" s="11"/>
      <c r="E2" s="11"/>
    </row>
    <row r="3" spans="2:11" ht="26.25" customHeight="1">
      <c r="B3" s="11" t="s">
        <v>48</v>
      </c>
      <c r="C3" s="11"/>
      <c r="D3" s="11"/>
      <c r="E3" s="7" t="s">
        <v>2</v>
      </c>
      <c r="F3" s="12"/>
      <c r="G3" s="12"/>
      <c r="H3" s="12"/>
      <c r="I3" s="12"/>
      <c r="J3" s="12"/>
      <c r="K3" s="12"/>
    </row>
    <row r="4" spans="2:11" s="3" customFormat="1">
      <c r="D4" s="12"/>
      <c r="E4" s="12"/>
      <c r="F4" s="12"/>
      <c r="G4" s="12"/>
      <c r="H4" s="12"/>
      <c r="I4" s="12"/>
      <c r="J4" s="12"/>
      <c r="K4" s="12"/>
    </row>
    <row r="5" spans="2:11" s="3" customFormat="1">
      <c r="D5" s="12"/>
      <c r="E5" s="12"/>
      <c r="F5" s="12"/>
      <c r="G5" s="12"/>
      <c r="H5" s="12"/>
      <c r="I5" s="12"/>
      <c r="J5" s="12"/>
      <c r="K5" s="12"/>
    </row>
    <row r="6" spans="2:11" s="3" customFormat="1">
      <c r="B6" s="32" t="s">
        <v>30</v>
      </c>
      <c r="C6" s="33" t="s">
        <v>31</v>
      </c>
      <c r="D6" s="12"/>
      <c r="E6" s="12"/>
      <c r="F6" s="12"/>
      <c r="G6" s="12"/>
      <c r="H6" s="12"/>
      <c r="I6" s="12"/>
      <c r="J6" s="12"/>
      <c r="K6" s="12"/>
    </row>
    <row r="7" spans="2:11" s="3" customFormat="1">
      <c r="B7" s="23" t="s">
        <v>49</v>
      </c>
      <c r="C7" s="26" t="s">
        <v>50</v>
      </c>
      <c r="D7" s="12"/>
      <c r="E7" s="12"/>
      <c r="F7" s="12"/>
      <c r="G7" s="12"/>
      <c r="H7" s="12"/>
      <c r="I7" s="12"/>
      <c r="J7" s="12"/>
      <c r="K7" s="12"/>
    </row>
    <row r="8" spans="2:11" s="3" customFormat="1">
      <c r="B8" s="23" t="s">
        <v>51</v>
      </c>
      <c r="C8" s="26" t="s">
        <v>52</v>
      </c>
      <c r="D8" s="12"/>
      <c r="E8" s="12"/>
      <c r="F8" s="12"/>
      <c r="G8" s="12"/>
      <c r="H8" s="12"/>
      <c r="I8" s="12"/>
      <c r="J8" s="12"/>
      <c r="K8" s="12"/>
    </row>
    <row r="9" spans="2:11" s="3" customFormat="1">
      <c r="B9" s="23" t="s">
        <v>53</v>
      </c>
      <c r="C9" s="26" t="s">
        <v>54</v>
      </c>
      <c r="D9" s="12"/>
      <c r="E9" s="12"/>
      <c r="F9" s="12"/>
      <c r="G9" s="12"/>
      <c r="H9" s="12"/>
      <c r="I9" s="12"/>
      <c r="J9" s="12"/>
      <c r="K9" s="12"/>
    </row>
    <row r="10" spans="2:11" s="3" customFormat="1">
      <c r="B10" s="23" t="s">
        <v>55</v>
      </c>
      <c r="C10" s="26" t="s">
        <v>56</v>
      </c>
      <c r="D10" s="12"/>
      <c r="E10" s="12"/>
      <c r="F10" s="12"/>
      <c r="G10" s="12"/>
      <c r="H10" s="12"/>
      <c r="I10" s="12"/>
      <c r="J10" s="12"/>
      <c r="K10" s="12"/>
    </row>
    <row r="11" spans="2:11" s="3" customFormat="1">
      <c r="B11" s="23" t="s">
        <v>57</v>
      </c>
      <c r="C11" s="26" t="s">
        <v>58</v>
      </c>
      <c r="D11" s="12"/>
      <c r="E11" s="12"/>
      <c r="F11" s="12"/>
      <c r="G11" s="12"/>
      <c r="H11" s="12"/>
      <c r="I11" s="12"/>
      <c r="J11" s="12"/>
      <c r="K11" s="12"/>
    </row>
    <row r="12" spans="2:11" s="3" customFormat="1">
      <c r="D12" s="12"/>
      <c r="E12" s="12"/>
      <c r="F12" s="12"/>
      <c r="G12" s="12"/>
      <c r="H12" s="12"/>
      <c r="I12" s="12"/>
      <c r="J12" s="12"/>
      <c r="K12" s="12"/>
    </row>
    <row r="13" spans="2:11" s="3" customFormat="1">
      <c r="D13" s="12"/>
      <c r="E13" s="12"/>
      <c r="F13" s="12"/>
      <c r="G13" s="12"/>
      <c r="H13" s="12"/>
      <c r="I13" s="12"/>
      <c r="J13" s="12"/>
      <c r="K13" s="12"/>
    </row>
    <row r="14" spans="2:11" s="3" customFormat="1" ht="26.25">
      <c r="B14" s="11" t="s">
        <v>13</v>
      </c>
      <c r="C14" s="11"/>
      <c r="D14" s="11"/>
      <c r="E14" s="11"/>
    </row>
    <row r="15" spans="2:11">
      <c r="B15" s="1" t="s">
        <v>59</v>
      </c>
    </row>
    <row r="16" spans="2:11">
      <c r="B16" s="1" t="s">
        <v>60</v>
      </c>
    </row>
    <row r="17" spans="2:2" s="3" customFormat="1">
      <c r="B17" s="34" t="s">
        <v>61</v>
      </c>
    </row>
    <row r="18" spans="2:2" s="3" customFormat="1"/>
    <row r="19" spans="2:2" s="3" customFormat="1">
      <c r="B19" s="1"/>
    </row>
  </sheetData>
  <hyperlinks>
    <hyperlink ref="B17" r:id="rId1" xr:uid="{58165468-110B-478F-8F8B-C59B8BE4A8D7}"/>
    <hyperlink ref="E3" r:id="rId2" xr:uid="{043E78B5-DA97-4A5F-BBB1-7FC1AD0523C8}"/>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B1C88-9684-4AD5-AB25-DDE54811739A}">
  <dimension ref="B2:K14"/>
  <sheetViews>
    <sheetView showGridLines="0" zoomScaleNormal="100" workbookViewId="0"/>
  </sheetViews>
  <sheetFormatPr defaultRowHeight="21"/>
  <cols>
    <col min="1" max="1" width="9.140625" style="1"/>
    <col min="2" max="3" width="56.85546875" style="1" customWidth="1"/>
    <col min="4" max="16384" width="9.140625" style="1"/>
  </cols>
  <sheetData>
    <row r="2" spans="2:11" ht="26.25">
      <c r="B2" s="11" t="s">
        <v>19</v>
      </c>
      <c r="C2" s="11"/>
      <c r="D2" s="11"/>
      <c r="E2" s="11"/>
    </row>
    <row r="3" spans="2:11" ht="26.25" customHeight="1">
      <c r="B3" s="11" t="s">
        <v>62</v>
      </c>
      <c r="C3" s="11"/>
      <c r="D3" s="11"/>
      <c r="E3" s="7" t="s">
        <v>2</v>
      </c>
      <c r="F3" s="12"/>
      <c r="G3" s="12"/>
      <c r="H3" s="12"/>
      <c r="I3" s="12"/>
      <c r="J3" s="12"/>
      <c r="K3" s="12"/>
    </row>
    <row r="4" spans="2:11" s="3" customFormat="1">
      <c r="D4" s="12"/>
      <c r="E4" s="12"/>
      <c r="F4" s="12"/>
      <c r="G4" s="12"/>
      <c r="H4" s="12"/>
      <c r="I4" s="12"/>
      <c r="J4" s="12"/>
      <c r="K4" s="12"/>
    </row>
    <row r="5" spans="2:11" s="3" customFormat="1">
      <c r="D5" s="12"/>
      <c r="E5" s="12"/>
      <c r="F5" s="12"/>
      <c r="G5" s="12"/>
      <c r="H5" s="12"/>
      <c r="I5" s="12"/>
      <c r="J5" s="12"/>
      <c r="K5" s="12"/>
    </row>
    <row r="6" spans="2:11" s="3" customFormat="1">
      <c r="B6" s="32" t="s">
        <v>30</v>
      </c>
      <c r="C6" s="33" t="s">
        <v>31</v>
      </c>
      <c r="D6" s="12"/>
      <c r="E6" s="12"/>
      <c r="F6" s="12"/>
      <c r="G6" s="12"/>
      <c r="H6" s="12"/>
      <c r="I6" s="12"/>
      <c r="J6" s="12"/>
      <c r="K6" s="12"/>
    </row>
    <row r="7" spans="2:11" s="3" customFormat="1" ht="126">
      <c r="B7" s="31" t="s">
        <v>63</v>
      </c>
      <c r="C7" s="30" t="s">
        <v>64</v>
      </c>
      <c r="D7" s="12"/>
      <c r="E7" s="12"/>
      <c r="F7" s="12"/>
      <c r="G7" s="12"/>
      <c r="H7" s="12"/>
      <c r="I7" s="12"/>
      <c r="J7" s="12"/>
      <c r="K7" s="12"/>
    </row>
    <row r="8" spans="2:11" s="3" customFormat="1" ht="221.25" customHeight="1">
      <c r="B8" s="56" t="s">
        <v>65</v>
      </c>
      <c r="C8" s="57"/>
      <c r="D8" s="12"/>
      <c r="E8" s="12"/>
      <c r="F8" s="12"/>
      <c r="G8" s="12"/>
      <c r="H8" s="12"/>
      <c r="I8" s="12"/>
      <c r="J8" s="12"/>
      <c r="K8" s="12"/>
    </row>
    <row r="9" spans="2:11" s="3" customFormat="1">
      <c r="D9" s="12"/>
      <c r="E9" s="12"/>
      <c r="F9" s="12"/>
      <c r="G9" s="12"/>
      <c r="H9" s="12"/>
      <c r="I9" s="12"/>
      <c r="J9" s="12"/>
      <c r="K9" s="12"/>
    </row>
    <row r="10" spans="2:11" s="3" customFormat="1" ht="26.25">
      <c r="B10" s="11" t="s">
        <v>13</v>
      </c>
      <c r="C10" s="11"/>
      <c r="D10" s="11"/>
      <c r="E10" s="11"/>
    </row>
    <row r="11" spans="2:11">
      <c r="B11" s="2" t="s">
        <v>21</v>
      </c>
    </row>
    <row r="12" spans="2:11" s="3" customFormat="1"/>
    <row r="13" spans="2:11" s="3" customFormat="1"/>
    <row r="14" spans="2:11" s="3" customFormat="1">
      <c r="B14" s="1"/>
    </row>
  </sheetData>
  <mergeCells count="1">
    <mergeCell ref="B8:C8"/>
  </mergeCells>
  <hyperlinks>
    <hyperlink ref="B11" r:id="rId1" xr:uid="{731F2609-3793-45B8-BCBF-0919805D1BF4}"/>
    <hyperlink ref="E3" r:id="rId2" xr:uid="{B85622DB-3CBE-4C23-BCF8-941548FB5A0A}"/>
  </hyperlinks>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E8E75-9CC8-4B83-842F-6C95E23D13B1}">
  <dimension ref="B2:S48"/>
  <sheetViews>
    <sheetView showGridLines="0" zoomScaleNormal="100" workbookViewId="0"/>
  </sheetViews>
  <sheetFormatPr defaultRowHeight="21"/>
  <cols>
    <col min="1" max="1" width="6.28515625" style="1" customWidth="1"/>
    <col min="2" max="2" width="18.140625" style="1" customWidth="1"/>
    <col min="3" max="3" width="45.42578125" style="1" customWidth="1"/>
    <col min="4" max="4" width="44.85546875" style="1" customWidth="1"/>
    <col min="5" max="5" width="4.28515625" style="1" customWidth="1"/>
    <col min="6" max="6" width="32.7109375" style="1" customWidth="1"/>
    <col min="7" max="7" width="2" style="1" customWidth="1"/>
    <col min="8" max="8" width="51.140625" style="1" customWidth="1"/>
    <col min="9" max="9" width="2.5703125" style="1" customWidth="1"/>
    <col min="10" max="10" width="17.7109375" style="1" customWidth="1"/>
    <col min="11" max="16384" width="9.140625" style="1"/>
  </cols>
  <sheetData>
    <row r="2" spans="2:19" ht="26.25">
      <c r="B2" s="11" t="s">
        <v>19</v>
      </c>
      <c r="C2" s="11"/>
      <c r="D2" s="11"/>
      <c r="E2" s="11"/>
      <c r="F2" s="11"/>
    </row>
    <row r="3" spans="2:19" ht="26.25">
      <c r="B3" s="11" t="s">
        <v>66</v>
      </c>
      <c r="C3" s="11"/>
      <c r="D3" s="11"/>
      <c r="E3" s="11"/>
      <c r="F3" s="7" t="s">
        <v>2</v>
      </c>
    </row>
    <row r="4" spans="2:19" s="3" customFormat="1">
      <c r="D4" s="28"/>
      <c r="E4" s="12"/>
      <c r="F4" s="12"/>
      <c r="G4" s="12"/>
      <c r="H4" s="12"/>
      <c r="I4" s="12"/>
    </row>
    <row r="5" spans="2:19" customFormat="1" ht="23.25">
      <c r="B5" s="36" t="s">
        <v>67</v>
      </c>
      <c r="C5" s="24"/>
      <c r="D5" s="53" t="str">
        <f>B5</f>
        <v>=LET(</v>
      </c>
      <c r="F5" s="25" t="str">
        <f ca="1">_xlfn.FORMULATEXT(D5)</f>
        <v>=B5</v>
      </c>
      <c r="G5" s="16"/>
      <c r="H5" s="43" t="s">
        <v>68</v>
      </c>
      <c r="I5" s="15"/>
      <c r="J5" s="21"/>
      <c r="K5" s="22"/>
      <c r="L5" s="22"/>
      <c r="M5" s="22"/>
      <c r="N5" s="22"/>
      <c r="O5" s="22"/>
      <c r="P5" s="22"/>
      <c r="Q5" s="22"/>
      <c r="R5" s="22"/>
      <c r="S5" s="22"/>
    </row>
    <row r="6" spans="2:19" customFormat="1" ht="15" customHeight="1">
      <c r="B6" s="25" t="s">
        <v>32</v>
      </c>
      <c r="C6" s="50" t="s">
        <v>69</v>
      </c>
      <c r="D6" s="53" t="str">
        <f>_xlfn.TEXTJOIN(",",,B6:C6)&amp;","</f>
        <v>Matrah,J27,</v>
      </c>
      <c r="F6" s="25" t="str">
        <f ca="1">_xlfn.FORMULATEXT(D6)</f>
        <v>=TEXTJOIN(",";;B6:C6)&amp;","</v>
      </c>
      <c r="G6" s="16"/>
      <c r="H6" s="59" t="s">
        <v>70</v>
      </c>
      <c r="I6" s="21"/>
      <c r="J6" s="21"/>
      <c r="K6" s="22"/>
      <c r="L6" s="22"/>
      <c r="M6" s="22"/>
      <c r="N6" s="22"/>
      <c r="O6" s="22"/>
      <c r="P6" s="22"/>
      <c r="Q6" s="22"/>
      <c r="R6" s="22"/>
      <c r="S6" s="22"/>
    </row>
    <row r="7" spans="2:19" customFormat="1" ht="15" customHeight="1">
      <c r="B7" s="25" t="s">
        <v>35</v>
      </c>
      <c r="C7" s="24">
        <v>22000</v>
      </c>
      <c r="D7" s="53" t="str">
        <f t="shared" ref="D7:D25" si="0">_xlfn.TEXTJOIN(",",,B7:C7)&amp;","</f>
        <v>sınır1,22000,</v>
      </c>
      <c r="F7" s="25" t="str">
        <f t="shared" ref="F7:F26" ca="1" si="1">_xlfn.FORMULATEXT(D7)</f>
        <v>=TEXTJOIN(",";;B7:C7)&amp;","</v>
      </c>
      <c r="G7" s="16"/>
      <c r="H7" s="60"/>
      <c r="I7" s="21"/>
      <c r="J7" s="21"/>
      <c r="K7" s="22"/>
      <c r="L7" s="22"/>
      <c r="M7" s="22"/>
      <c r="N7" s="22"/>
      <c r="O7" s="22"/>
      <c r="P7" s="22"/>
      <c r="Q7" s="22"/>
      <c r="R7" s="22"/>
      <c r="S7" s="22"/>
    </row>
    <row r="8" spans="2:19" customFormat="1" ht="15" customHeight="1">
      <c r="B8" s="25" t="s">
        <v>36</v>
      </c>
      <c r="C8" s="24">
        <v>49000</v>
      </c>
      <c r="D8" s="53" t="str">
        <f t="shared" si="0"/>
        <v>sınır2,49000,</v>
      </c>
      <c r="F8" s="25" t="str">
        <f t="shared" ca="1" si="1"/>
        <v>=TEXTJOIN(",";;B8:C8)&amp;","</v>
      </c>
      <c r="G8" s="16"/>
      <c r="H8" s="60"/>
      <c r="I8" s="21"/>
      <c r="J8" s="21"/>
      <c r="K8" s="22"/>
      <c r="L8" s="22"/>
      <c r="M8" s="22"/>
      <c r="N8" s="22"/>
      <c r="O8" s="22"/>
      <c r="P8" s="22"/>
      <c r="Q8" s="22"/>
      <c r="R8" s="22"/>
      <c r="S8" s="22"/>
    </row>
    <row r="9" spans="2:19" customFormat="1" ht="15" customHeight="1">
      <c r="B9" s="25" t="s">
        <v>37</v>
      </c>
      <c r="C9" s="24">
        <v>180000</v>
      </c>
      <c r="D9" s="53" t="str">
        <f t="shared" si="0"/>
        <v>sınır3,180000,</v>
      </c>
      <c r="F9" s="25" t="str">
        <f t="shared" ca="1" si="1"/>
        <v>=TEXTJOIN(",";;B9:C9)&amp;","</v>
      </c>
      <c r="G9" s="16"/>
      <c r="H9" s="60"/>
      <c r="I9" s="21"/>
      <c r="J9" s="21"/>
      <c r="K9" s="22"/>
      <c r="L9" s="22"/>
      <c r="M9" s="22"/>
      <c r="N9" s="22"/>
      <c r="O9" s="22"/>
      <c r="P9" s="22"/>
      <c r="Q9" s="22"/>
      <c r="R9" s="22"/>
      <c r="S9" s="22"/>
    </row>
    <row r="10" spans="2:19" customFormat="1" ht="15" customHeight="1">
      <c r="B10" s="25" t="s">
        <v>38</v>
      </c>
      <c r="C10" s="24">
        <v>600000</v>
      </c>
      <c r="D10" s="53" t="str">
        <f t="shared" si="0"/>
        <v>sınır4,600000,</v>
      </c>
      <c r="F10" s="25" t="str">
        <f t="shared" ca="1" si="1"/>
        <v>=TEXTJOIN(",";;B10:C10)&amp;","</v>
      </c>
      <c r="G10" s="16"/>
      <c r="H10" s="60"/>
      <c r="I10" s="21"/>
      <c r="J10" s="21"/>
      <c r="K10" s="22"/>
      <c r="L10" s="22"/>
      <c r="M10" s="22"/>
      <c r="N10" s="22"/>
      <c r="O10" s="22"/>
      <c r="P10" s="22"/>
      <c r="Q10" s="22"/>
      <c r="R10" s="22"/>
      <c r="S10" s="22"/>
    </row>
    <row r="11" spans="2:19" customFormat="1" ht="15" customHeight="1">
      <c r="B11" s="25" t="s">
        <v>39</v>
      </c>
      <c r="C11" s="24">
        <v>3300</v>
      </c>
      <c r="D11" s="53" t="str">
        <f t="shared" si="0"/>
        <v>vergi1,3300,</v>
      </c>
      <c r="F11" s="25" t="str">
        <f t="shared" ca="1" si="1"/>
        <v>=TEXTJOIN(",";;B11:C11)&amp;","</v>
      </c>
      <c r="G11" s="16"/>
      <c r="H11" s="60"/>
      <c r="I11" s="21"/>
      <c r="J11" s="21"/>
      <c r="K11" s="22"/>
      <c r="L11" s="22"/>
      <c r="M11" s="22"/>
      <c r="N11" s="22"/>
      <c r="O11" s="22"/>
      <c r="P11" s="22"/>
      <c r="Q11" s="22"/>
      <c r="R11" s="22"/>
      <c r="S11" s="22"/>
    </row>
    <row r="12" spans="2:19" customFormat="1" ht="15" customHeight="1">
      <c r="B12" s="25" t="s">
        <v>40</v>
      </c>
      <c r="C12" s="24">
        <v>8700</v>
      </c>
      <c r="D12" s="53" t="str">
        <f t="shared" si="0"/>
        <v>vergi2,8700,</v>
      </c>
      <c r="F12" s="25" t="str">
        <f t="shared" ca="1" si="1"/>
        <v>=TEXTJOIN(",";;B12:C12)&amp;","</v>
      </c>
      <c r="G12" s="16"/>
      <c r="H12" s="60"/>
      <c r="I12" s="21"/>
      <c r="J12" s="21"/>
      <c r="K12" s="22"/>
      <c r="L12" s="22"/>
      <c r="M12" s="22"/>
      <c r="N12" s="22"/>
      <c r="O12" s="22"/>
      <c r="P12" s="22"/>
      <c r="Q12" s="22"/>
      <c r="R12" s="22"/>
      <c r="S12" s="22"/>
    </row>
    <row r="13" spans="2:19" customFormat="1" ht="15" customHeight="1">
      <c r="B13" s="25" t="s">
        <v>41</v>
      </c>
      <c r="C13" s="24">
        <v>44070</v>
      </c>
      <c r="D13" s="53" t="str">
        <f t="shared" si="0"/>
        <v>vergi3,44070,</v>
      </c>
      <c r="F13" s="25" t="str">
        <f t="shared" ca="1" si="1"/>
        <v>=TEXTJOIN(",";;B13:C13)&amp;","</v>
      </c>
      <c r="G13" s="16"/>
      <c r="H13" s="60"/>
      <c r="I13" s="21"/>
      <c r="J13" s="21"/>
      <c r="K13" s="22"/>
      <c r="L13" s="22"/>
      <c r="M13" s="22"/>
      <c r="N13" s="22"/>
      <c r="O13" s="22"/>
      <c r="P13" s="22"/>
      <c r="Q13" s="22"/>
      <c r="R13" s="22"/>
      <c r="S13" s="22"/>
    </row>
    <row r="14" spans="2:19" customFormat="1" ht="15" customHeight="1">
      <c r="B14" s="25" t="s">
        <v>42</v>
      </c>
      <c r="C14" s="24">
        <v>191070</v>
      </c>
      <c r="D14" s="53" t="str">
        <f t="shared" si="0"/>
        <v>vergi4,191070,</v>
      </c>
      <c r="F14" s="25" t="str">
        <f t="shared" ca="1" si="1"/>
        <v>=TEXTJOIN(",";;B14:C14)&amp;","</v>
      </c>
      <c r="G14" s="16"/>
      <c r="H14" s="60"/>
      <c r="I14" s="21"/>
      <c r="J14" s="21"/>
      <c r="K14" s="22"/>
      <c r="L14" s="22"/>
      <c r="M14" s="22"/>
      <c r="N14" s="22"/>
      <c r="O14" s="22"/>
      <c r="P14" s="22"/>
      <c r="Q14" s="22"/>
      <c r="R14" s="22"/>
      <c r="S14" s="22"/>
    </row>
    <row r="15" spans="2:19" customFormat="1" ht="15" customHeight="1">
      <c r="B15" s="25" t="s">
        <v>43</v>
      </c>
      <c r="C15" s="24">
        <v>0.15</v>
      </c>
      <c r="D15" s="53" t="str">
        <f t="shared" si="0"/>
        <v>oran1,0.15,</v>
      </c>
      <c r="F15" s="25" t="str">
        <f t="shared" ca="1" si="1"/>
        <v>=TEXTJOIN(",";;B15:C15)&amp;","</v>
      </c>
      <c r="G15" s="16"/>
      <c r="H15" s="60" t="s">
        <v>71</v>
      </c>
      <c r="I15" s="21"/>
      <c r="J15" s="21"/>
      <c r="K15" s="22"/>
      <c r="L15" s="22"/>
      <c r="M15" s="22"/>
      <c r="N15" s="22"/>
      <c r="O15" s="22"/>
      <c r="P15" s="22"/>
      <c r="Q15" s="22"/>
      <c r="R15" s="22"/>
      <c r="S15" s="22"/>
    </row>
    <row r="16" spans="2:19" customFormat="1" ht="15" customHeight="1">
      <c r="B16" s="25" t="s">
        <v>44</v>
      </c>
      <c r="C16" s="24">
        <v>0.2</v>
      </c>
      <c r="D16" s="53" t="str">
        <f t="shared" si="0"/>
        <v>oran2,0.2,</v>
      </c>
      <c r="F16" s="25" t="str">
        <f t="shared" ca="1" si="1"/>
        <v>=TEXTJOIN(",";;B16:C16)&amp;","</v>
      </c>
      <c r="G16" s="16"/>
      <c r="H16" s="60"/>
      <c r="I16" s="21"/>
      <c r="J16" s="21"/>
      <c r="K16" s="22"/>
      <c r="L16" s="22"/>
      <c r="M16" s="22"/>
      <c r="N16" s="22"/>
      <c r="O16" s="22"/>
      <c r="P16" s="22"/>
      <c r="Q16" s="22"/>
      <c r="R16" s="22"/>
      <c r="S16" s="22"/>
    </row>
    <row r="17" spans="2:19" customFormat="1" ht="15" customHeight="1">
      <c r="B17" s="25" t="s">
        <v>45</v>
      </c>
      <c r="C17" s="24">
        <v>0.27</v>
      </c>
      <c r="D17" s="53" t="str">
        <f t="shared" si="0"/>
        <v>oran3,0.27,</v>
      </c>
      <c r="F17" s="25" t="str">
        <f t="shared" ca="1" si="1"/>
        <v>=TEXTJOIN(",";;B17:C17)&amp;","</v>
      </c>
      <c r="G17" s="16"/>
      <c r="H17" s="60"/>
      <c r="I17" s="21"/>
      <c r="J17" s="21"/>
      <c r="K17" s="22"/>
      <c r="L17" s="22"/>
      <c r="M17" s="22"/>
      <c r="N17" s="22"/>
      <c r="O17" s="22"/>
      <c r="P17" s="22"/>
      <c r="Q17" s="22"/>
      <c r="R17" s="22"/>
      <c r="S17" s="22"/>
    </row>
    <row r="18" spans="2:19" customFormat="1" ht="15" customHeight="1">
      <c r="B18" s="25" t="s">
        <v>46</v>
      </c>
      <c r="C18" s="24">
        <v>0.35</v>
      </c>
      <c r="D18" s="53" t="str">
        <f t="shared" si="0"/>
        <v>oran4,0.35,</v>
      </c>
      <c r="F18" s="25" t="str">
        <f t="shared" ca="1" si="1"/>
        <v>=TEXTJOIN(",";;B18:C18)&amp;","</v>
      </c>
      <c r="G18" s="16"/>
      <c r="H18" s="60"/>
      <c r="I18" s="21"/>
      <c r="J18" s="21"/>
      <c r="K18" s="22"/>
      <c r="L18" s="22"/>
      <c r="M18" s="22"/>
      <c r="N18" s="22"/>
      <c r="O18" s="22"/>
      <c r="P18" s="22"/>
      <c r="Q18" s="22"/>
      <c r="R18" s="22"/>
      <c r="S18" s="22"/>
    </row>
    <row r="19" spans="2:19" customFormat="1" ht="15" customHeight="1">
      <c r="B19" s="25" t="s">
        <v>47</v>
      </c>
      <c r="C19" s="24">
        <v>0.4</v>
      </c>
      <c r="D19" s="53" t="str">
        <f t="shared" si="0"/>
        <v>oran5,0.4,</v>
      </c>
      <c r="F19" s="25" t="str">
        <f t="shared" ca="1" si="1"/>
        <v>=TEXTJOIN(",";;B19:C19)&amp;","</v>
      </c>
      <c r="G19" s="16"/>
      <c r="H19" s="60"/>
      <c r="I19" s="21"/>
      <c r="J19" s="21"/>
      <c r="K19" s="22"/>
      <c r="L19" s="22"/>
      <c r="M19" s="22"/>
      <c r="N19" s="22"/>
      <c r="O19" s="22"/>
      <c r="P19" s="22"/>
      <c r="Q19" s="22"/>
      <c r="R19" s="22"/>
      <c r="S19" s="22"/>
    </row>
    <row r="20" spans="2:19" customFormat="1" ht="15" customHeight="1">
      <c r="B20" s="25" t="s">
        <v>49</v>
      </c>
      <c r="C20" s="24" t="s">
        <v>50</v>
      </c>
      <c r="D20" s="53" t="str">
        <f t="shared" si="0"/>
        <v>kontrol5,(Rounddown(matrah/sınır4,0)&gt;0),</v>
      </c>
      <c r="F20" s="25" t="str">
        <f t="shared" ca="1" si="1"/>
        <v>=TEXTJOIN(",";;B20:C20)&amp;","</v>
      </c>
      <c r="G20" s="16"/>
      <c r="H20" s="60"/>
      <c r="I20" s="21"/>
      <c r="J20" s="21"/>
      <c r="K20" s="22"/>
      <c r="L20" s="22"/>
      <c r="M20" s="22"/>
      <c r="N20" s="22"/>
      <c r="O20" s="22"/>
      <c r="P20" s="22"/>
      <c r="Q20" s="22"/>
      <c r="R20" s="22"/>
      <c r="S20" s="22"/>
    </row>
    <row r="21" spans="2:19" customFormat="1" ht="15" customHeight="1">
      <c r="B21" s="25" t="s">
        <v>51</v>
      </c>
      <c r="C21" s="24" t="s">
        <v>52</v>
      </c>
      <c r="D21" s="53" t="str">
        <f t="shared" si="0"/>
        <v>kontrol4,(Rounddown(matrah/sınır3,0)&gt;0),</v>
      </c>
      <c r="F21" s="25" t="str">
        <f t="shared" ca="1" si="1"/>
        <v>=TEXTJOIN(",";;B21:C21)&amp;","</v>
      </c>
      <c r="G21" s="16"/>
      <c r="H21" s="60"/>
      <c r="I21" s="21"/>
      <c r="J21" s="21"/>
      <c r="K21" s="22"/>
      <c r="L21" s="22"/>
      <c r="M21" s="22"/>
      <c r="N21" s="22"/>
      <c r="O21" s="22"/>
      <c r="P21" s="22"/>
      <c r="Q21" s="22"/>
      <c r="R21" s="22"/>
      <c r="S21" s="22"/>
    </row>
    <row r="22" spans="2:19" customFormat="1" ht="15" customHeight="1">
      <c r="B22" s="25" t="s">
        <v>53</v>
      </c>
      <c r="C22" s="24" t="s">
        <v>54</v>
      </c>
      <c r="D22" s="53" t="str">
        <f t="shared" si="0"/>
        <v>kontrol3,(Rounddown(matrah/sınır2,0)&gt;0),</v>
      </c>
      <c r="F22" s="25" t="str">
        <f t="shared" ca="1" si="1"/>
        <v>=TEXTJOIN(",";;B22:C22)&amp;","</v>
      </c>
      <c r="G22" s="16"/>
      <c r="H22" s="60"/>
      <c r="I22" s="21"/>
      <c r="J22" s="21"/>
      <c r="K22" s="22"/>
      <c r="L22" s="22"/>
      <c r="M22" s="22"/>
      <c r="N22" s="22"/>
      <c r="O22" s="22"/>
      <c r="P22" s="22"/>
      <c r="Q22" s="22"/>
      <c r="R22" s="22"/>
      <c r="S22" s="22"/>
    </row>
    <row r="23" spans="2:19" customFormat="1" ht="15" customHeight="1">
      <c r="B23" s="25" t="s">
        <v>55</v>
      </c>
      <c r="C23" s="24" t="s">
        <v>56</v>
      </c>
      <c r="D23" s="53" t="str">
        <f t="shared" si="0"/>
        <v>kontrol2,(Rounddown(matrah/sınır1,0)&gt;0),</v>
      </c>
      <c r="F23" s="25" t="str">
        <f t="shared" ca="1" si="1"/>
        <v>=TEXTJOIN(",";;B23:C23)&amp;","</v>
      </c>
      <c r="G23" s="16"/>
      <c r="H23" s="60"/>
      <c r="I23" s="21"/>
      <c r="J23" s="21"/>
      <c r="K23" s="22"/>
      <c r="L23" s="22"/>
      <c r="M23" s="22"/>
      <c r="N23" s="22"/>
      <c r="O23" s="22"/>
      <c r="P23" s="22"/>
      <c r="Q23" s="22"/>
      <c r="R23" s="22"/>
      <c r="S23" s="22"/>
    </row>
    <row r="24" spans="2:19" customFormat="1" ht="15" customHeight="1">
      <c r="B24" s="25" t="s">
        <v>57</v>
      </c>
      <c r="C24" s="24" t="s">
        <v>58</v>
      </c>
      <c r="D24" s="53" t="str">
        <f t="shared" si="0"/>
        <v>kontrol1,((matrah&gt;=0)*1),</v>
      </c>
      <c r="F24" s="25" t="str">
        <f t="shared" ca="1" si="1"/>
        <v>=TEXTJOIN(",";;B24:C24)&amp;","</v>
      </c>
      <c r="G24" s="16"/>
      <c r="H24" s="52"/>
      <c r="I24" s="21"/>
      <c r="J24" s="21"/>
      <c r="K24" s="22"/>
      <c r="L24" s="22"/>
      <c r="M24" s="22"/>
      <c r="N24" s="22"/>
      <c r="O24" s="22"/>
      <c r="P24" s="22"/>
      <c r="Q24" s="22"/>
      <c r="R24" s="22"/>
      <c r="S24" s="22"/>
    </row>
    <row r="25" spans="2:19" s="17" customFormat="1" ht="99" customHeight="1">
      <c r="B25" s="37" t="s">
        <v>63</v>
      </c>
      <c r="C25" s="38" t="s">
        <v>64</v>
      </c>
      <c r="D25" s="54" t="str">
        <f t="shared" si="0"/>
        <v>vergi,IFS(
kontrol5, ( vergi4 + (matrah-sınır4)*oran5), 
kontrol4, ( vergi3 + (matrah-sınır3)*oran4),
kontrol3, ( vergi2 + (matrah-sınır2)*oran3),
kontrol2, ( vergi1 + (matrah-sınır1)*oran2),
kontrol1, (matrah*oran1)),</v>
      </c>
      <c r="E25" s="17" t="s">
        <v>72</v>
      </c>
      <c r="F25" s="39" t="str">
        <f t="shared" ca="1" si="1"/>
        <v>=TEXTJOIN(",";;B25:C25)&amp;","</v>
      </c>
      <c r="G25" s="40"/>
      <c r="H25" s="52" t="s">
        <v>73</v>
      </c>
      <c r="I25" s="21"/>
      <c r="J25" s="21"/>
      <c r="K25" s="22"/>
      <c r="L25" s="22"/>
      <c r="M25" s="22"/>
      <c r="N25" s="22"/>
      <c r="O25" s="22"/>
      <c r="P25" s="22"/>
      <c r="Q25" s="22"/>
      <c r="R25" s="22"/>
      <c r="S25" s="22"/>
    </row>
    <row r="26" spans="2:19" customFormat="1" ht="15" customHeight="1">
      <c r="B26" s="25" t="s">
        <v>74</v>
      </c>
      <c r="C26" s="24"/>
      <c r="D26" s="53" t="str">
        <f>_xlfn.TEXTJOIN(",",,B26:C26)</f>
        <v>vergi)</v>
      </c>
      <c r="F26" s="25" t="str">
        <f t="shared" ca="1" si="1"/>
        <v>=TEXTJOIN(",";;B26:C26)</v>
      </c>
      <c r="G26" s="15"/>
      <c r="H26" s="47"/>
      <c r="I26" s="21"/>
      <c r="J26" s="21"/>
      <c r="K26" s="22"/>
      <c r="L26" s="22"/>
      <c r="M26" s="22"/>
      <c r="N26" s="22"/>
      <c r="O26" s="22"/>
      <c r="P26" s="22"/>
      <c r="Q26" s="22"/>
      <c r="R26" s="22"/>
      <c r="S26" s="22"/>
    </row>
    <row r="27" spans="2:19" customFormat="1" ht="15">
      <c r="C27" s="20"/>
      <c r="I27" s="22"/>
      <c r="J27" s="48">
        <v>5000000</v>
      </c>
      <c r="K27" s="22"/>
      <c r="L27" s="22"/>
      <c r="M27" s="22"/>
      <c r="N27" s="22"/>
      <c r="O27" s="22"/>
      <c r="P27" s="22"/>
      <c r="Q27" s="22"/>
      <c r="R27" s="22"/>
      <c r="S27" s="22"/>
    </row>
    <row r="28" spans="2:19" customFormat="1" ht="15">
      <c r="C28" s="20"/>
      <c r="I28" s="22"/>
      <c r="J28" s="49"/>
      <c r="K28" s="22"/>
      <c r="L28" s="22"/>
      <c r="M28" s="22"/>
      <c r="N28" s="22"/>
      <c r="O28" s="22"/>
      <c r="P28" s="22"/>
      <c r="Q28" s="22"/>
      <c r="R28" s="22"/>
      <c r="S28" s="22"/>
    </row>
    <row r="29" spans="2:19" customFormat="1" ht="409.5" customHeight="1">
      <c r="B29" s="58" t="str">
        <f>_xlfn.TEXTJOIN(CHAR(10),,D5:D26)</f>
        <v>=LET(
Matrah,J27,
sınır1,22000,
sınır2,49000,
sınır3,180000,
sınır4,600000,
vergi1,3300,
vergi2,8700,
vergi3,44070,
vergi4,191070,
oran1,0.15,
oran2,0.2,
oran3,0.27,
oran4,0.35,
oran5,0.4,
kontrol5,(Rounddown(matrah/sınır4,0)&gt;0),
kontrol4,(Rounddown(matrah/sınır3,0)&gt;0),
kontrol3,(Rounddown(matrah/sınır2,0)&gt;0),
kontrol2,(Rounddown(matrah/sınır1,0)&gt;0),
kontrol1,((matrah&gt;=0)*1),
vergi,IFS(
kontrol5, ( vergi4 + (matrah-sınır4)*oran5), 
kontrol4, ( vergi3 + (matrah-sınır3)*oran4),
kontrol3, ( vergi2 + (matrah-sınır2)*oran3),
kontrol2, ( vergi1 + (matrah-sınır1)*oran2),
kontrol1, (matrah*oran1)),
vergi)</v>
      </c>
      <c r="C29" s="58"/>
      <c r="D29" s="58"/>
      <c r="E29" s="42"/>
      <c r="F29" s="37" t="str">
        <f ca="1">_xlfn.FORMULATEXT(B29)</f>
        <v>=TEXTJOIN(CHAR(10);;D5:D26)</v>
      </c>
      <c r="G29" s="41"/>
      <c r="H29" s="45" cm="1">
        <f t="array" ref="H29">_xlfn.LET(
_xlpm.Matrah,J27,
_xlpm.sınır1,22000,
_xlpm.sınır2,49000,
_xlpm.sınır3,180000,
_xlpm.sınır4,600000,
_xlpm.vergi1,3300,
_xlpm.vergi2,8700,
_xlpm.vergi3,44070,
_xlpm.vergi4,191070,
_xlpm.oran1,0.15,
_xlpm.oran2,0.2,
_xlpm.oran3,0.27,
_xlpm.oran4,0.35,
_xlpm.oran5,0.4,
_xlpm.kontrol5,(ROUNDDOWN(_xlpm.Matrah/_xlpm.sınır4,0)&gt;0),
_xlpm.kontrol4,(ROUNDDOWN(_xlpm.Matrah/_xlpm.sınır3,0)&gt;0),
_xlpm.kontrol3,(ROUNDDOWN(_xlpm.Matrah/_xlpm.sınır2,0)&gt;0),
_xlpm.kontrol2,(ROUNDDOWN(_xlpm.Matrah/_xlpm.sınır1,0)&gt;0),
_xlpm.kontrol1,((_xlpm.Matrah&gt;=0)*1),
_xlpm.vergi,_xlfn.IFS(
_xlpm.kontrol5, ( _xlpm.vergi4 + (_xlpm.Matrah-_xlpm.sınır4)*_xlpm.oran5),
_xlpm.kontrol4, ( _xlpm.vergi3 + (_xlpm.Matrah-_xlpm.sınır3)*_xlpm.oran4),
_xlpm.kontrol3, ( _xlpm.vergi2 + (_xlpm.Matrah-_xlpm.sınır2)*_xlpm.oran3),
_xlpm.kontrol2, ( _xlpm.vergi1 + (_xlpm.Matrah-_xlpm.sınır1)*_xlpm.oran2),
_xlpm.kontrol1, (_xlpm.Matrah*_xlpm.oran1)),
_xlpm.vergi)</f>
        <v>1951070</v>
      </c>
      <c r="I29" s="22"/>
      <c r="J29" s="22"/>
      <c r="K29" s="22"/>
      <c r="L29" s="22"/>
      <c r="M29" s="22"/>
      <c r="N29" s="22"/>
      <c r="O29" s="22"/>
      <c r="P29" s="22"/>
      <c r="Q29" s="22"/>
      <c r="R29" s="22"/>
      <c r="S29" s="22"/>
    </row>
    <row r="30" spans="2:19" customFormat="1" ht="15" customHeight="1">
      <c r="C30" s="20"/>
      <c r="D30" s="35"/>
      <c r="F30" s="14"/>
      <c r="G30" s="14"/>
      <c r="H30" s="44"/>
      <c r="I30" s="22"/>
      <c r="J30" s="22"/>
      <c r="K30" s="22"/>
      <c r="L30" s="22"/>
      <c r="M30" s="22"/>
      <c r="N30" s="22"/>
      <c r="O30" s="22"/>
      <c r="P30" s="22"/>
      <c r="Q30" s="22"/>
      <c r="R30" s="22"/>
      <c r="S30" s="22"/>
    </row>
    <row r="31" spans="2:19" customFormat="1" ht="15" customHeight="1">
      <c r="B31" s="20"/>
      <c r="C31" s="14"/>
      <c r="E31" s="14"/>
      <c r="F31" s="14"/>
      <c r="G31" s="14"/>
      <c r="H31" s="22"/>
      <c r="I31" s="22"/>
      <c r="J31" s="22"/>
      <c r="K31" s="22"/>
      <c r="L31" s="22"/>
      <c r="M31" s="22"/>
      <c r="N31" s="22"/>
      <c r="O31" s="22"/>
      <c r="P31" s="22"/>
      <c r="Q31" s="22"/>
    </row>
    <row r="32" spans="2:19" customFormat="1" ht="15" customHeight="1">
      <c r="B32" s="20"/>
      <c r="C32" s="14"/>
      <c r="E32" s="14"/>
      <c r="F32" s="14"/>
      <c r="G32" s="14"/>
      <c r="H32" s="22"/>
      <c r="I32" s="22"/>
      <c r="J32" s="22"/>
      <c r="K32" s="22"/>
      <c r="L32" s="22"/>
      <c r="M32" s="22"/>
      <c r="N32" s="22"/>
      <c r="O32" s="22"/>
      <c r="P32" s="22"/>
      <c r="Q32" s="22"/>
    </row>
    <row r="33" spans="2:17" customFormat="1" ht="15" customHeight="1">
      <c r="B33" s="20"/>
      <c r="C33" s="14"/>
      <c r="E33" s="14"/>
      <c r="F33" s="14"/>
      <c r="G33" s="14"/>
      <c r="H33" s="22"/>
      <c r="I33" s="22"/>
      <c r="J33" s="22"/>
      <c r="K33" s="22"/>
      <c r="L33" s="22"/>
      <c r="M33" s="22"/>
      <c r="N33" s="22"/>
      <c r="O33" s="22"/>
      <c r="P33" s="22"/>
      <c r="Q33" s="22"/>
    </row>
    <row r="34" spans="2:17" customFormat="1" ht="15" customHeight="1">
      <c r="B34" s="20"/>
      <c r="C34" s="14"/>
      <c r="E34" s="14"/>
      <c r="F34" s="14"/>
      <c r="G34" s="14"/>
      <c r="H34" s="22"/>
      <c r="I34" s="22"/>
      <c r="J34" s="22"/>
      <c r="K34" s="22"/>
      <c r="L34" s="22"/>
      <c r="M34" s="22"/>
      <c r="N34" s="22"/>
      <c r="O34" s="22"/>
      <c r="P34" s="22"/>
      <c r="Q34" s="22"/>
    </row>
    <row r="35" spans="2:17" ht="21" customHeight="1"/>
    <row r="36" spans="2:17" ht="21" customHeight="1"/>
    <row r="37" spans="2:17" ht="21" customHeight="1"/>
    <row r="38" spans="2:17" ht="21" customHeight="1"/>
    <row r="39" spans="2:17" ht="21" customHeight="1"/>
    <row r="40" spans="2:17" ht="21" customHeight="1"/>
    <row r="41" spans="2:17" ht="21" customHeight="1"/>
    <row r="42" spans="2:17" ht="21" customHeight="1"/>
    <row r="43" spans="2:17" ht="21" customHeight="1"/>
    <row r="44" spans="2:17" ht="21" customHeight="1"/>
    <row r="45" spans="2:17" ht="21" customHeight="1"/>
    <row r="46" spans="2:17" ht="21" customHeight="1"/>
    <row r="47" spans="2:17" ht="21" customHeight="1"/>
    <row r="48" spans="2:17" ht="21" customHeight="1"/>
  </sheetData>
  <mergeCells count="3">
    <mergeCell ref="B29:D29"/>
    <mergeCell ref="H6:H14"/>
    <mergeCell ref="H15:H23"/>
  </mergeCells>
  <hyperlinks>
    <hyperlink ref="F3" r:id="rId1" xr:uid="{C3EA89D6-92C4-4BC1-93E8-8289FF3272FC}"/>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AFDE0-3E6B-4A70-9B11-9F286987E131}">
  <dimension ref="B2:K13"/>
  <sheetViews>
    <sheetView showGridLines="0" zoomScaleNormal="100" workbookViewId="0"/>
  </sheetViews>
  <sheetFormatPr defaultRowHeight="21"/>
  <cols>
    <col min="1" max="1" width="9.140625" style="1"/>
    <col min="2" max="3" width="56.85546875" style="1" customWidth="1"/>
    <col min="4" max="16384" width="9.140625" style="1"/>
  </cols>
  <sheetData>
    <row r="2" spans="2:11" ht="26.25">
      <c r="B2" s="11" t="s">
        <v>19</v>
      </c>
      <c r="C2" s="11"/>
      <c r="D2" s="11"/>
      <c r="E2" s="11"/>
    </row>
    <row r="3" spans="2:11" ht="26.25" customHeight="1">
      <c r="B3" s="11" t="s">
        <v>75</v>
      </c>
      <c r="C3" s="11"/>
      <c r="D3" s="11"/>
      <c r="E3" s="7" t="s">
        <v>2</v>
      </c>
      <c r="F3" s="12"/>
      <c r="G3" s="12"/>
      <c r="H3" s="12"/>
      <c r="I3" s="12"/>
      <c r="J3" s="12"/>
      <c r="K3" s="12"/>
    </row>
    <row r="4" spans="2:11" s="3" customFormat="1">
      <c r="D4" s="12"/>
      <c r="E4" s="12"/>
      <c r="F4" s="12"/>
      <c r="G4" s="12"/>
      <c r="H4" s="12"/>
      <c r="I4" s="12"/>
      <c r="J4" s="12"/>
      <c r="K4" s="12"/>
    </row>
    <row r="5" spans="2:11" s="3" customFormat="1">
      <c r="D5" s="12"/>
      <c r="E5" s="12"/>
      <c r="F5" s="12"/>
      <c r="G5" s="12"/>
      <c r="H5" s="12"/>
      <c r="I5" s="12"/>
      <c r="J5" s="12"/>
      <c r="K5" s="12"/>
    </row>
    <row r="6" spans="2:11" s="3" customFormat="1">
      <c r="B6" s="32" t="s">
        <v>76</v>
      </c>
      <c r="C6" s="33" t="s">
        <v>77</v>
      </c>
      <c r="D6" s="12"/>
      <c r="E6" s="12"/>
      <c r="F6" s="12"/>
      <c r="G6" s="12"/>
      <c r="H6" s="12"/>
      <c r="I6" s="12"/>
      <c r="J6" s="12"/>
      <c r="K6" s="12"/>
    </row>
    <row r="7" spans="2:11" s="3" customFormat="1">
      <c r="B7" s="51">
        <v>150000</v>
      </c>
      <c r="C7" s="30" cm="1">
        <v>35970</v>
      </c>
      <c r="D7" s="12"/>
      <c r="E7" s="12"/>
      <c r="F7" s="12"/>
      <c r="G7" s="12"/>
      <c r="H7" s="12"/>
      <c r="I7" s="12"/>
      <c r="J7" s="12"/>
      <c r="K7" s="12"/>
    </row>
    <row r="8" spans="2:11" s="3" customFormat="1">
      <c r="D8" s="12"/>
      <c r="E8" s="12"/>
      <c r="F8" s="12"/>
      <c r="G8" s="12"/>
      <c r="H8" s="12"/>
      <c r="I8" s="12"/>
      <c r="J8" s="12"/>
      <c r="K8" s="12"/>
    </row>
    <row r="9" spans="2:11" s="3" customFormat="1" ht="26.25">
      <c r="B9" s="11" t="s">
        <v>13</v>
      </c>
      <c r="C9" s="11"/>
      <c r="D9" s="11"/>
      <c r="E9" s="11"/>
    </row>
    <row r="10" spans="2:11">
      <c r="B10" s="2" t="s">
        <v>21</v>
      </c>
    </row>
    <row r="11" spans="2:11" s="3" customFormat="1">
      <c r="B11" s="55" t="s">
        <v>78</v>
      </c>
    </row>
    <row r="12" spans="2:11" s="3" customFormat="1"/>
    <row r="13" spans="2:11" s="3" customFormat="1">
      <c r="B13" s="1"/>
    </row>
  </sheetData>
  <hyperlinks>
    <hyperlink ref="B10" r:id="rId1" xr:uid="{BC69D47C-1FE2-47B1-ADAD-F77F11105898}"/>
    <hyperlink ref="E3" r:id="rId2" xr:uid="{BD99DA41-AF78-436D-AE3B-2FBA8F1AC356}"/>
    <hyperlink ref="B11" r:id="rId3" xr:uid="{55EC1852-319E-4B92-995C-FC3B7BD6D614}"/>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Abdullah Gulabi</dc:creator>
  <cp:keywords/>
  <dc:description/>
  <cp:lastModifiedBy>Abdullah Gulabi</cp:lastModifiedBy>
  <cp:revision/>
  <dcterms:created xsi:type="dcterms:W3CDTF">2015-06-05T18:17:20Z</dcterms:created>
  <dcterms:modified xsi:type="dcterms:W3CDTF">2024-05-13T00:02:11Z</dcterms:modified>
  <cp:category/>
  <cp:contentStatus/>
</cp:coreProperties>
</file>