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6D1978-18BA-4A1F-B16F-78EB9A7DB36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ENIN" sheetId="1" r:id="rId1"/>
    <sheet name="SELASA" sheetId="2" r:id="rId2"/>
    <sheet name="RABU" sheetId="3" r:id="rId3"/>
    <sheet name="KAMIS" sheetId="4" r:id="rId4"/>
    <sheet name="JUMAT" sheetId="5" r:id="rId5"/>
  </sheets>
  <definedNames>
    <definedName name="_xlnm.Print_Titles" localSheetId="4">JUMAT!$10:$11</definedName>
    <definedName name="_xlnm.Print_Titles" localSheetId="3">KAMIS!$10:$11</definedName>
    <definedName name="_xlnm.Print_Titles" localSheetId="2">RABU!$10:$11</definedName>
    <definedName name="_xlnm.Print_Titles" localSheetId="1">SELASA!$10:$11</definedName>
    <definedName name="_xlnm.Print_Titles" localSheetId="0">SENIN!$10:$11</definedName>
  </definedNames>
  <calcPr calcId="181029"/>
</workbook>
</file>

<file path=xl/calcChain.xml><?xml version="1.0" encoding="utf-8"?>
<calcChain xmlns="http://schemas.openxmlformats.org/spreadsheetml/2006/main">
  <c r="E26" i="5" l="1"/>
  <c r="E34" i="5"/>
  <c r="E54" i="3"/>
  <c r="E46" i="3"/>
  <c r="E55" i="2"/>
  <c r="E41" i="5"/>
  <c r="E48" i="2"/>
  <c r="E26" i="4"/>
  <c r="E19" i="2"/>
  <c r="E43" i="4"/>
  <c r="E41" i="2"/>
  <c r="E18" i="2"/>
  <c r="E23" i="3"/>
  <c r="E27" i="1"/>
  <c r="E44" i="3"/>
  <c r="E29" i="2"/>
  <c r="E17" i="4" l="1"/>
  <c r="E31" i="2"/>
  <c r="E37" i="3"/>
  <c r="E42" i="1"/>
  <c r="E40" i="5" l="1"/>
  <c r="E40" i="2"/>
  <c r="E35" i="4"/>
  <c r="E50" i="1"/>
  <c r="E16" i="5" l="1"/>
  <c r="E25" i="3"/>
  <c r="E34" i="4"/>
  <c r="E25" i="4"/>
  <c r="E30" i="2"/>
  <c r="E38" i="3"/>
  <c r="E48" i="4"/>
  <c r="E16" i="4"/>
  <c r="E39" i="1"/>
  <c r="E19" i="1"/>
  <c r="E49" i="5" l="1"/>
  <c r="E32" i="5"/>
  <c r="E45" i="5"/>
  <c r="E36" i="3"/>
  <c r="E22" i="3"/>
  <c r="E15" i="3"/>
  <c r="E38" i="1"/>
  <c r="E34" i="3"/>
  <c r="E49" i="1"/>
  <c r="E39" i="5"/>
  <c r="E39" i="2"/>
  <c r="E37" i="1"/>
  <c r="E42" i="4"/>
  <c r="E47" i="2"/>
  <c r="E15" i="4"/>
  <c r="E15" i="1"/>
  <c r="E14" i="3"/>
  <c r="E15" i="5"/>
  <c r="E23" i="4"/>
  <c r="E28" i="1"/>
  <c r="E38" i="2"/>
  <c r="E16" i="2"/>
</calcChain>
</file>

<file path=xl/sharedStrings.xml><?xml version="1.0" encoding="utf-8"?>
<sst xmlns="http://schemas.openxmlformats.org/spreadsheetml/2006/main" count="1103" uniqueCount="206">
  <si>
    <t>Hari</t>
  </si>
  <si>
    <t>Jam</t>
  </si>
  <si>
    <t>Ruang</t>
  </si>
  <si>
    <t>Kelas</t>
  </si>
  <si>
    <t>Mata Kuliah</t>
  </si>
  <si>
    <t xml:space="preserve">Dosen </t>
  </si>
  <si>
    <t>SENIN</t>
  </si>
  <si>
    <t>SELASA</t>
  </si>
  <si>
    <t>RABU</t>
  </si>
  <si>
    <t>JUMAT</t>
  </si>
  <si>
    <t>SKS</t>
  </si>
  <si>
    <t>07:30-09:00</t>
  </si>
  <si>
    <t>07:30-09:30</t>
  </si>
  <si>
    <t xml:space="preserve"> </t>
  </si>
  <si>
    <t>Ummul Hairah, MT</t>
  </si>
  <si>
    <t xml:space="preserve">           KEMENTERIAN PENDIDIKAN DAN KEBUDAYAAN</t>
  </si>
  <si>
    <t>FAKULTAS TEKNIK</t>
  </si>
  <si>
    <t>Alamat : Kampus Gunung Kelua, Jalan Sambaliung Nomor 9 Samarinda 75119</t>
  </si>
  <si>
    <t>Telp. (0541) 736834, Fax (0541) 749315</t>
  </si>
  <si>
    <t>Email : dekan@ft.unmul.ac.id, Laman : http://ft.unmul.ac.id</t>
  </si>
  <si>
    <t>U N I V E R S I T A S   M U L A W A R M A N</t>
  </si>
  <si>
    <t>JADWAL KULIAH SEMESTER GANJIL TAHUN AKADEMIK 2020/2021</t>
  </si>
  <si>
    <t>Jumlah Mahasiswa</t>
  </si>
  <si>
    <t>A '20</t>
  </si>
  <si>
    <t>Indah Fitri Astuti, M.Cs / Islamiyah, M.Kom</t>
  </si>
  <si>
    <t>C '19 (TI)</t>
  </si>
  <si>
    <t>D '20</t>
  </si>
  <si>
    <t>A '19 (IL)</t>
  </si>
  <si>
    <t>Struktur Data dan Analisis Algoritma</t>
  </si>
  <si>
    <t>Etika Profesi IT</t>
  </si>
  <si>
    <t>Ramadiani, Ph.D / Ir. Novianti Puspitasari, M.Eng</t>
  </si>
  <si>
    <t>Bahasa Inggris 2</t>
  </si>
  <si>
    <t>Sumarni, M.Pd / Aries Utomo, M.Pd</t>
  </si>
  <si>
    <t>C '20</t>
  </si>
  <si>
    <t>Pendidikan Kewarganegaraan</t>
  </si>
  <si>
    <t>B '20</t>
  </si>
  <si>
    <t>Algoritma dan Pemrograman Dasar*</t>
  </si>
  <si>
    <t>Awang Harsa K, M.Kom / Rajiansyah, M.Sc</t>
  </si>
  <si>
    <t>Analisis dan Desain Jaringan Komputer</t>
  </si>
  <si>
    <t>Gubtha Mahendra Putra, M.Eng / Dedy Cahyadi, M.Eng</t>
  </si>
  <si>
    <t>Ummul Hairah, MT / Ramadiani, Ph.D</t>
  </si>
  <si>
    <t>Ir. Edy Budiman, MT / Anton Prafanto, MT</t>
  </si>
  <si>
    <t>Joan Angelina W, M.Kom / Haviluddin, Ph.D</t>
  </si>
  <si>
    <t>Reza Wardhana, M.Eng / Medi Taruk, M.Cs</t>
  </si>
  <si>
    <t>Pendidikan Pancasila</t>
  </si>
  <si>
    <t>Masna Wati, S.Si.,MT</t>
  </si>
  <si>
    <t>Grap dan Otomata</t>
  </si>
  <si>
    <t xml:space="preserve">Jumlah </t>
  </si>
  <si>
    <t>Mahasiswa</t>
  </si>
  <si>
    <t>Kalkulus</t>
  </si>
  <si>
    <t>Jumlah</t>
  </si>
  <si>
    <t>Sumarni, M.Pd / Chris Asanti, M.Pd</t>
  </si>
  <si>
    <t>Bahasa Inggris 1</t>
  </si>
  <si>
    <t>Aljabar Linear dan Pemrograman Linear</t>
  </si>
  <si>
    <t>Zainal Arifin, M.Kom / Gubtha Mahendra Putra, M.Eng</t>
  </si>
  <si>
    <t>Online</t>
  </si>
  <si>
    <t>Pendidikan Agama Islam *</t>
  </si>
  <si>
    <t>Dr. H. Miftahul Huda, S.Ag.,M.A</t>
  </si>
  <si>
    <t>16:30-18:00</t>
  </si>
  <si>
    <t>Muhammad Ridwan, S.Hi.,M.Si</t>
  </si>
  <si>
    <t>H. Rais Abdullah, Lc.,M.A., Ph.D</t>
  </si>
  <si>
    <t>Dr. H. Fahrul Agus, MT / Dr. Tiopan Henry Manto G, MT</t>
  </si>
  <si>
    <t>Organisasi dan Arsitektur Komputer *</t>
  </si>
  <si>
    <t>M. Azhari, M.Kom / Medi Taruk, M.Cs</t>
  </si>
  <si>
    <t>Ir. Edy Budiman, S.Pd.,MT / Muhammad Bambang F, M.Kom</t>
  </si>
  <si>
    <t>Algoritma dan Pemrograman Dasar *</t>
  </si>
  <si>
    <t>Dr. Abdul Kahar, M.Si</t>
  </si>
  <si>
    <t>Pengantar Teknologi Informasi *</t>
  </si>
  <si>
    <t>Dr. Hamdani, M.Cs / Ir. Novianti Puspitasari, M. Eng</t>
  </si>
  <si>
    <t>Dr. H. Fahrul Agus, MT / Zainal Arifin, M.Kom</t>
  </si>
  <si>
    <t>Dr. Jawatir Pardosi, M.Si</t>
  </si>
  <si>
    <t>Yuniarta Basani, M.Si</t>
  </si>
  <si>
    <t>Basis Data *</t>
  </si>
  <si>
    <t xml:space="preserve">Probabilitas dan Statistika </t>
  </si>
  <si>
    <t>Dr. H. Fahrul Agus, MT / Herman Santoso Pakpahan, M.PFis</t>
  </si>
  <si>
    <t>Probabilitas dan Statistika</t>
  </si>
  <si>
    <t>Ramadiani, Ph.D / Herman Santoso Pakpahan, M.PFis</t>
  </si>
  <si>
    <t>Rosmasari, S.Kom.,MT /Masna Wati, S.Si.,MT</t>
  </si>
  <si>
    <t>Arda Yuniarta, M.Eng., Ph.D</t>
  </si>
  <si>
    <t>K. Tambahan 19</t>
  </si>
  <si>
    <t>Pemrograman Web *</t>
  </si>
  <si>
    <t>Wasono, M.Si / Dr. Syaripuddin, S.Si.,M.Si</t>
  </si>
  <si>
    <t>15:30-17:00</t>
  </si>
  <si>
    <t>13:00-14:30</t>
  </si>
  <si>
    <t>07:30-09,00</t>
  </si>
  <si>
    <t>15:00-16:30</t>
  </si>
  <si>
    <t>09:30-11:00</t>
  </si>
  <si>
    <t>09:30-11:30</t>
  </si>
  <si>
    <t>11:30-13:00</t>
  </si>
  <si>
    <t>11:30-13:30</t>
  </si>
  <si>
    <t>13:30-15:00</t>
  </si>
  <si>
    <t>13:30-15:30</t>
  </si>
  <si>
    <t>fteknik.unmul@ft.unmul.ac.id</t>
  </si>
  <si>
    <t>A (TI) &amp; A (IL) '19</t>
  </si>
  <si>
    <t>Ummul Hairah, MT / Indah Fitri Astuti, M.Cs</t>
  </si>
  <si>
    <t>A &amp; B '19 (TI)</t>
  </si>
  <si>
    <t>D (TI) &amp; A (IL) '19</t>
  </si>
  <si>
    <t>K. Tambahan A (TI) '19</t>
  </si>
  <si>
    <t>K. Tambahan A (IL) '19</t>
  </si>
  <si>
    <t>B &amp; D '20</t>
  </si>
  <si>
    <t>B &amp; C '20</t>
  </si>
  <si>
    <t>A &amp; D '20</t>
  </si>
  <si>
    <t>B &amp; D 20</t>
  </si>
  <si>
    <t>Dr. Fahrul Agus,MT / Zainal Arifin, M.Kom</t>
  </si>
  <si>
    <t>A &amp; C '20</t>
  </si>
  <si>
    <t>Kecerdasan Buatan</t>
  </si>
  <si>
    <t>Komputer Grafik *</t>
  </si>
  <si>
    <t>Awang Harsa K, M.Kom / Muhammad Bambang F, M.Kom</t>
  </si>
  <si>
    <t>E (TI) &amp; B (IL) '18</t>
  </si>
  <si>
    <t>B &amp; D '18 (TI)</t>
  </si>
  <si>
    <t>M. Azhari, M.Kom / Reza Wardhana, M.Eng</t>
  </si>
  <si>
    <t>A (IL) '18</t>
  </si>
  <si>
    <t>B &amp; D (TI) '18</t>
  </si>
  <si>
    <t>Interaksi Manusia dan Komputer</t>
  </si>
  <si>
    <t>Rosmasari, S.Kom.,MT / Christin Nandari Dengen, M.Kom</t>
  </si>
  <si>
    <t>E (TI) &amp; A (IL) '18</t>
  </si>
  <si>
    <t>A &amp; C (TI) '19</t>
  </si>
  <si>
    <t>B (TI) '19</t>
  </si>
  <si>
    <t>C (TI) '19</t>
  </si>
  <si>
    <t>D (TI) '19</t>
  </si>
  <si>
    <t>A &amp; C (TI) '18</t>
  </si>
  <si>
    <t>A (IL) '19</t>
  </si>
  <si>
    <t>C &amp; D (TI) '19</t>
  </si>
  <si>
    <t>B &amp; D (TI) '19</t>
  </si>
  <si>
    <t>A &amp; B (TI) '18</t>
  </si>
  <si>
    <t>C &amp; D (TI) '18</t>
  </si>
  <si>
    <t>B &amp; C (TI) '19</t>
  </si>
  <si>
    <t>A &amp; B (IL) '18</t>
  </si>
  <si>
    <t>A &amp; B (TI) '19</t>
  </si>
  <si>
    <t>D (TI) '18</t>
  </si>
  <si>
    <t>Muhammad Bambang F, M.Kom / Almasari Aksenta, M.Eng</t>
  </si>
  <si>
    <t>B (IL) '18</t>
  </si>
  <si>
    <t>C (TI) '18</t>
  </si>
  <si>
    <t>Dr. Ir. Nataniel Dengen, M.Si</t>
  </si>
  <si>
    <t>D &amp; E (TI) '18</t>
  </si>
  <si>
    <t>Ramadiani, Ph.D</t>
  </si>
  <si>
    <t>E (TI) '18</t>
  </si>
  <si>
    <t>Kecerdasan Buatan *</t>
  </si>
  <si>
    <t>B (TI) &amp; B (IL) '18</t>
  </si>
  <si>
    <t>Dr. Anindita S, M.Cs / Heliza Rahmania Hatta, M.Kom</t>
  </si>
  <si>
    <t>Christin Nandari Dengen, M.Kom / Heliza Rahmania Hatta, M.Kom</t>
  </si>
  <si>
    <t>Sistem Pendukung Keputusan</t>
  </si>
  <si>
    <t>Joan Angelina W, M.Kom / Heliza Rahmania Hatta, M.Kom</t>
  </si>
  <si>
    <t>Indah Fitri Astuti, M.Cs / Masna Wati, S.Si.,MT</t>
  </si>
  <si>
    <t>Dr. Hamdani, M.Cs / Masna Wati, S.Si.,MT</t>
  </si>
  <si>
    <t xml:space="preserve">Sistem Pendukung Keputusan </t>
  </si>
  <si>
    <t>Jaringan Saraf Tiruan</t>
  </si>
  <si>
    <t>Haviluddin, Ph.D / Herman Santoso Pakpahan, M.PFis</t>
  </si>
  <si>
    <t>Sistem Pakar</t>
  </si>
  <si>
    <t>Joan Angelina W, M.Kom / Dr. Hamdani, M.Cs</t>
  </si>
  <si>
    <t>Framework-based Programming</t>
  </si>
  <si>
    <t>Reza Wardhana, M.Eng / Ramaulvi, M.A.,M.Kom</t>
  </si>
  <si>
    <t>Pengolahan Citra</t>
  </si>
  <si>
    <t>Dr. Anindita S, M.Cs / Ramaulvi, M.A.,M.Kom</t>
  </si>
  <si>
    <t>Dr. Anindita S, M.Cs / Awang Harsa K, M.Kom</t>
  </si>
  <si>
    <t>Joan Angelina W, M.Kom / M. Azhari, M.Kom</t>
  </si>
  <si>
    <t>Teknologi Antar Jaringan</t>
  </si>
  <si>
    <t>A (IL) Pilihan</t>
  </si>
  <si>
    <t>A (TI) &amp; B (IL) Pilihan</t>
  </si>
  <si>
    <t>A (TI) Pilihan</t>
  </si>
  <si>
    <t>A &amp; B (TI) Pilihan</t>
  </si>
  <si>
    <t>B &amp; C (TI) Pilihan</t>
  </si>
  <si>
    <t>A (TI) &amp; A (IL) Pilihan</t>
  </si>
  <si>
    <t>Animasi Komputer dan Pemodelan 3D</t>
  </si>
  <si>
    <t>Muhammad Bambang F, M.Kom / Gubtha Mahendra Putra, M.Eng</t>
  </si>
  <si>
    <t>Digital Forensic dan Cyber Crime</t>
  </si>
  <si>
    <t>Dr. Anindita S, M.Cs / Dr. Yudi Prayudi</t>
  </si>
  <si>
    <t>Sistem Informasi Manajemen</t>
  </si>
  <si>
    <t>Zainal Arifin, M.Kom / Heliza Rahmania Hatta, M.Kom</t>
  </si>
  <si>
    <t>Pemrograman Visual Lanjut</t>
  </si>
  <si>
    <t>Ir. Edy Budiman, S.Pd.,MT / Anton Prafanto, MT</t>
  </si>
  <si>
    <t>Logika Samar ( Fuzzy )</t>
  </si>
  <si>
    <t>Sistem Operasi Open Source</t>
  </si>
  <si>
    <t>M. Azhari, M.Kom / Pohny, MT</t>
  </si>
  <si>
    <t>Teknisi Periperal dan Jaringan</t>
  </si>
  <si>
    <t>Dedy Cahyadi, M.Eng / Reza Wardhana, M.Eng</t>
  </si>
  <si>
    <t>Database Terdistribusi</t>
  </si>
  <si>
    <t>Web Portal</t>
  </si>
  <si>
    <t>Zainal Arifin, M.Kom / Rajiansyah, M.Sc</t>
  </si>
  <si>
    <t>Multimedia dan Video Editing</t>
  </si>
  <si>
    <t>Ramadiani, Ph.D / Muhammad Bambang F, M.Kom</t>
  </si>
  <si>
    <t>Telerobotika</t>
  </si>
  <si>
    <t>Anton Prafanto, MT / Awang Harsa K, M.Kom</t>
  </si>
  <si>
    <t>A &amp; D (TI) '19</t>
  </si>
  <si>
    <t>B (TI) &amp; A (IL) '19</t>
  </si>
  <si>
    <t>14:00-15:30</t>
  </si>
  <si>
    <t>12:30-14:00</t>
  </si>
  <si>
    <t>14:30-16:00</t>
  </si>
  <si>
    <t>15:30-18:00</t>
  </si>
  <si>
    <t>Pengolahan Citra &amp; Computer Vision</t>
  </si>
  <si>
    <t>C , D &amp; E (TI) '18</t>
  </si>
  <si>
    <t>Data Science</t>
  </si>
  <si>
    <t>Arda Yuniantha, M.Eng.,Ph.D / Haviluddin, Ph.D</t>
  </si>
  <si>
    <t>Ekonomi Digital, Start UP, dan Fintech</t>
  </si>
  <si>
    <t>Rasni Alex, MM / Almasari Aksenta, M.Eng</t>
  </si>
  <si>
    <t>Sistem Enterprise</t>
  </si>
  <si>
    <t>Ekonomi Digital, Start Up dan Fintech</t>
  </si>
  <si>
    <t>PROGRAM STUDI INFORMATIKA</t>
  </si>
  <si>
    <t>IL'17 Pilihan</t>
  </si>
  <si>
    <t>IL'17 Pilihan &amp; CD '17 (TI)</t>
  </si>
  <si>
    <t>A (TI) Pilihan &amp; AB '17 (TI)</t>
  </si>
  <si>
    <t>Manajemen Proyek TI</t>
  </si>
  <si>
    <t>2017 (TI) &amp; 2017 (IL)</t>
  </si>
  <si>
    <t>Reza Wardhana, M.Eng / Dedy Cahyadi, M.Eng</t>
  </si>
  <si>
    <t>Indah Fitri Astuti, M.Cs / Christin Nandari Dengen, M.Kom</t>
  </si>
  <si>
    <t>Arda Yuniantha, M.Eng.,Ph.D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</si>
</sst>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1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sz val="10"/>
      <color indexed="8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"/>
      <name val="Calibri"/>
      <family val="2"/>
      <scheme val="minor"/>
    </font>
    <font>
      <b/>
      <sz val="10"/>
      <color rgb="FFFF0000"/>
      <name val="Cambria"/>
      <family val="1"/>
      <scheme val="major"/>
    </font>
    <font>
      <sz val="14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/>
  </cellStyleXfs>
  <cellXfs count="126">
    <xf numFmtId="0" fontId="0" fillId="0" borderId="0" xfId="0"/>
    <xf numFmtId="0" fontId="7" fillId="2" borderId="0" xfId="0" applyFont="1" applyFill="1"/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2" fillId="3" borderId="1" xfId="2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left" vertical="center"/>
    </xf>
    <xf numFmtId="20" fontId="11" fillId="3" borderId="7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2" fillId="3" borderId="3" xfId="2" applyFont="1" applyFill="1" applyBorder="1" applyAlignment="1">
      <alignment horizontal="left" vertical="center"/>
    </xf>
    <xf numFmtId="20" fontId="11" fillId="3" borderId="1" xfId="0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20" fontId="11" fillId="6" borderId="7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4" fillId="6" borderId="1" xfId="2" applyFont="1" applyFill="1" applyBorder="1" applyAlignment="1">
      <alignment horizontal="left" vertical="center" wrapText="1"/>
    </xf>
    <xf numFmtId="20" fontId="11" fillId="6" borderId="1" xfId="0" applyNumberFormat="1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7" borderId="1" xfId="2" applyFont="1" applyFill="1" applyBorder="1" applyAlignment="1">
      <alignment vertical="center" wrapText="1"/>
    </xf>
    <xf numFmtId="0" fontId="12" fillId="7" borderId="1" xfId="2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vertical="center"/>
    </xf>
    <xf numFmtId="20" fontId="11" fillId="7" borderId="7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4" fillId="7" borderId="1" xfId="2" applyFont="1" applyFill="1" applyBorder="1" applyAlignment="1">
      <alignment horizontal="left" vertical="center"/>
    </xf>
    <xf numFmtId="0" fontId="12" fillId="7" borderId="3" xfId="2" applyFont="1" applyFill="1" applyBorder="1" applyAlignment="1">
      <alignment horizontal="left" vertical="center"/>
    </xf>
    <xf numFmtId="20" fontId="11" fillId="7" borderId="1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textRotation="255"/>
    </xf>
    <xf numFmtId="0" fontId="11" fillId="8" borderId="7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/>
    </xf>
    <xf numFmtId="0" fontId="11" fillId="8" borderId="1" xfId="2" applyFont="1" applyFill="1" applyBorder="1" applyAlignment="1">
      <alignment vertical="center" wrapText="1"/>
    </xf>
    <xf numFmtId="0" fontId="11" fillId="9" borderId="7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vertical="center"/>
    </xf>
    <xf numFmtId="0" fontId="11" fillId="9" borderId="1" xfId="2" applyFont="1" applyFill="1" applyBorder="1" applyAlignment="1">
      <alignment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12" fillId="9" borderId="1" xfId="2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20" fontId="11" fillId="8" borderId="7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4" fillId="8" borderId="1" xfId="2" applyFont="1" applyFill="1" applyBorder="1" applyAlignment="1">
      <alignment horizontal="left" vertical="center"/>
    </xf>
    <xf numFmtId="0" fontId="14" fillId="9" borderId="1" xfId="2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wrapText="1"/>
    </xf>
    <xf numFmtId="20" fontId="11" fillId="9" borderId="7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/>
    </xf>
    <xf numFmtId="20" fontId="11" fillId="8" borderId="1" xfId="0" applyNumberFormat="1" applyFont="1" applyFill="1" applyBorder="1" applyAlignment="1">
      <alignment horizontal="center" vertical="center"/>
    </xf>
    <xf numFmtId="20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/>
    </xf>
    <xf numFmtId="0" fontId="12" fillId="8" borderId="3" xfId="2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textRotation="255"/>
    </xf>
    <xf numFmtId="0" fontId="4" fillId="5" borderId="9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 textRotation="255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9" fillId="2" borderId="0" xfId="1" applyFont="1" applyFill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textRotation="255"/>
    </xf>
    <xf numFmtId="0" fontId="7" fillId="4" borderId="1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textRotation="255"/>
    </xf>
    <xf numFmtId="0" fontId="4" fillId="5" borderId="12" xfId="0" applyFont="1" applyFill="1" applyBorder="1" applyAlignment="1">
      <alignment horizontal="center" vertical="center" textRotation="255"/>
    </xf>
    <xf numFmtId="0" fontId="0" fillId="0" borderId="12" xfId="0" applyBorder="1" applyAlignment="1"/>
    <xf numFmtId="0" fontId="7" fillId="4" borderId="7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CCCCFF"/>
      <color rgb="FF00FF00"/>
      <color rgb="FF9900FF"/>
      <color rgb="FF66FFFF"/>
      <color rgb="FFFF5050"/>
      <color rgb="FFCC9900"/>
      <color rgb="FFFF9933"/>
      <color rgb="FFFFCCCC"/>
      <color rgb="FFCC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0</xdr:row>
      <xdr:rowOff>104776</xdr:rowOff>
    </xdr:from>
    <xdr:to>
      <xdr:col>2</xdr:col>
      <xdr:colOff>420549</xdr:colOff>
      <xdr:row>4</xdr:row>
      <xdr:rowOff>105832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6682" y="104776"/>
          <a:ext cx="1133867" cy="103822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2</xdr:col>
      <xdr:colOff>179917</xdr:colOff>
      <xdr:row>4</xdr:row>
      <xdr:rowOff>90366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3333" y="76200"/>
          <a:ext cx="1026584" cy="105133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</xdr:colOff>
      <xdr:row>0</xdr:row>
      <xdr:rowOff>76200</xdr:rowOff>
    </xdr:from>
    <xdr:to>
      <xdr:col>2</xdr:col>
      <xdr:colOff>359833</xdr:colOff>
      <xdr:row>4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6207" y="76200"/>
          <a:ext cx="1137709" cy="113241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57148</xdr:colOff>
      <xdr:row>0</xdr:row>
      <xdr:rowOff>95249</xdr:rowOff>
    </xdr:from>
    <xdr:to>
      <xdr:col>2</xdr:col>
      <xdr:colOff>285750</xdr:colOff>
      <xdr:row>4</xdr:row>
      <xdr:rowOff>121089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481" y="95249"/>
          <a:ext cx="1138769" cy="1115923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85725</xdr:rowOff>
    </xdr:from>
    <xdr:to>
      <xdr:col>2</xdr:col>
      <xdr:colOff>254000</xdr:colOff>
      <xdr:row>4</xdr:row>
      <xdr:rowOff>180975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8108" y="85725"/>
          <a:ext cx="1059392" cy="113241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teknik.unmul@ft.unmul.ac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teknik.unmul@ft.unmul.ac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teknik.unmul@ft.unmul.ac.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fteknik.unmul@ft.unmul.ac.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teknik.unmul@ft.unmu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8" zoomScale="90" zoomScaleNormal="90" workbookViewId="0">
      <selection activeCell="G31" sqref="G31"/>
    </sheetView>
  </sheetViews>
  <sheetFormatPr defaultColWidth="9.140625" defaultRowHeight="14.25" x14ac:dyDescent="0.2"/>
  <cols>
    <col min="1" max="1" width="6.28515625" style="1" customWidth="1"/>
    <col min="2" max="2" width="12.7109375" style="3" customWidth="1"/>
    <col min="3" max="3" width="8.28515625" style="3" customWidth="1"/>
    <col min="4" max="4" width="10.5703125" style="3" customWidth="1"/>
    <col min="5" max="5" width="12.140625" style="4" customWidth="1"/>
    <col min="6" max="6" width="5.28515625" style="4" customWidth="1"/>
    <col min="7" max="7" width="38.85546875" style="5" customWidth="1"/>
    <col min="8" max="8" width="56.85546875" style="5" customWidth="1"/>
    <col min="9" max="16384" width="9.140625" style="1"/>
  </cols>
  <sheetData>
    <row r="1" spans="1:8" ht="22.5" x14ac:dyDescent="0.3">
      <c r="A1" s="108" t="s">
        <v>15</v>
      </c>
      <c r="B1" s="108"/>
      <c r="C1" s="108"/>
      <c r="D1" s="108"/>
      <c r="E1" s="108"/>
      <c r="F1" s="108"/>
      <c r="G1" s="108"/>
      <c r="H1" s="108"/>
    </row>
    <row r="2" spans="1:8" ht="18" x14ac:dyDescent="0.25">
      <c r="A2" s="109" t="s">
        <v>20</v>
      </c>
      <c r="B2" s="109"/>
      <c r="C2" s="109"/>
      <c r="D2" s="109"/>
      <c r="E2" s="109"/>
      <c r="F2" s="109"/>
      <c r="G2" s="109"/>
      <c r="H2" s="109"/>
    </row>
    <row r="3" spans="1:8" ht="22.5" x14ac:dyDescent="0.3">
      <c r="A3" s="110" t="s">
        <v>16</v>
      </c>
      <c r="B3" s="110"/>
      <c r="C3" s="110"/>
      <c r="D3" s="110"/>
      <c r="E3" s="110"/>
      <c r="F3" s="110"/>
      <c r="G3" s="110"/>
      <c r="H3" s="110"/>
    </row>
    <row r="4" spans="1:8" ht="18" customHeight="1" x14ac:dyDescent="0.2">
      <c r="A4" s="112" t="s">
        <v>197</v>
      </c>
      <c r="B4" s="112"/>
      <c r="C4" s="112"/>
      <c r="D4" s="112"/>
      <c r="E4" s="112"/>
      <c r="F4" s="112"/>
      <c r="G4" s="112"/>
      <c r="H4" s="112"/>
    </row>
    <row r="5" spans="1:8" ht="18" x14ac:dyDescent="0.25">
      <c r="A5" s="109" t="s">
        <v>17</v>
      </c>
      <c r="B5" s="109"/>
      <c r="C5" s="109"/>
      <c r="D5" s="109"/>
      <c r="E5" s="109"/>
      <c r="F5" s="109"/>
      <c r="G5" s="109"/>
      <c r="H5" s="109"/>
    </row>
    <row r="6" spans="1:8" ht="18" x14ac:dyDescent="0.25">
      <c r="A6" s="109" t="s">
        <v>18</v>
      </c>
      <c r="B6" s="109"/>
      <c r="C6" s="109"/>
      <c r="D6" s="109"/>
      <c r="E6" s="109"/>
      <c r="F6" s="109"/>
      <c r="G6" s="109"/>
      <c r="H6" s="109"/>
    </row>
    <row r="7" spans="1:8" ht="18" x14ac:dyDescent="0.25">
      <c r="A7" s="109" t="s">
        <v>19</v>
      </c>
      <c r="B7" s="109"/>
      <c r="C7" s="109"/>
      <c r="D7" s="109"/>
      <c r="E7" s="109"/>
      <c r="F7" s="109"/>
      <c r="G7" s="109"/>
      <c r="H7" s="109"/>
    </row>
    <row r="8" spans="1:8" ht="18.75" thickBot="1" x14ac:dyDescent="0.3">
      <c r="A8" s="111" t="s">
        <v>92</v>
      </c>
      <c r="B8" s="111"/>
      <c r="C8" s="111"/>
      <c r="D8" s="111"/>
      <c r="E8" s="111"/>
      <c r="F8" s="111"/>
      <c r="G8" s="111"/>
      <c r="H8" s="111"/>
    </row>
    <row r="9" spans="1:8" ht="18.75" thickTop="1" x14ac:dyDescent="0.25">
      <c r="A9" s="105" t="s">
        <v>21</v>
      </c>
      <c r="B9" s="105"/>
      <c r="C9" s="105"/>
      <c r="D9" s="105"/>
      <c r="E9" s="105"/>
      <c r="F9" s="105"/>
      <c r="G9" s="105"/>
      <c r="H9" s="105"/>
    </row>
    <row r="10" spans="1:8" s="3" customFormat="1" ht="15.75" customHeight="1" x14ac:dyDescent="0.2">
      <c r="A10" s="106" t="s">
        <v>0</v>
      </c>
      <c r="B10" s="106" t="s">
        <v>1</v>
      </c>
      <c r="C10" s="106" t="s">
        <v>2</v>
      </c>
      <c r="D10" s="106" t="s">
        <v>3</v>
      </c>
      <c r="E10" s="103" t="s">
        <v>22</v>
      </c>
      <c r="F10" s="103" t="s">
        <v>10</v>
      </c>
      <c r="G10" s="106" t="s">
        <v>4</v>
      </c>
      <c r="H10" s="106" t="s">
        <v>5</v>
      </c>
    </row>
    <row r="11" spans="1:8" s="3" customFormat="1" ht="15.75" customHeight="1" x14ac:dyDescent="0.2">
      <c r="A11" s="107"/>
      <c r="B11" s="107"/>
      <c r="C11" s="107"/>
      <c r="D11" s="107"/>
      <c r="E11" s="104"/>
      <c r="F11" s="104"/>
      <c r="G11" s="107"/>
      <c r="H11" s="107"/>
    </row>
    <row r="12" spans="1:8" s="2" customFormat="1" ht="18" customHeight="1" x14ac:dyDescent="0.25">
      <c r="A12" s="100" t="s">
        <v>6</v>
      </c>
      <c r="B12" s="29" t="s">
        <v>11</v>
      </c>
      <c r="C12" s="30" t="s">
        <v>55</v>
      </c>
      <c r="D12" s="30" t="s">
        <v>23</v>
      </c>
      <c r="E12" s="30">
        <v>50</v>
      </c>
      <c r="F12" s="30">
        <v>3</v>
      </c>
      <c r="G12" s="31" t="s">
        <v>52</v>
      </c>
      <c r="H12" s="31" t="s">
        <v>32</v>
      </c>
    </row>
    <row r="13" spans="1:8" s="2" customFormat="1" ht="18" customHeight="1" x14ac:dyDescent="0.25">
      <c r="A13" s="101"/>
      <c r="B13" s="29" t="s">
        <v>11</v>
      </c>
      <c r="C13" s="30" t="s">
        <v>55</v>
      </c>
      <c r="D13" s="32" t="s">
        <v>26</v>
      </c>
      <c r="E13" s="32">
        <v>50</v>
      </c>
      <c r="F13" s="32">
        <v>3</v>
      </c>
      <c r="G13" s="33" t="s">
        <v>56</v>
      </c>
      <c r="H13" s="33" t="s">
        <v>57</v>
      </c>
    </row>
    <row r="14" spans="1:8" s="2" customFormat="1" ht="18" customHeight="1" x14ac:dyDescent="0.25">
      <c r="A14" s="101"/>
      <c r="B14" s="29" t="s">
        <v>11</v>
      </c>
      <c r="C14" s="30" t="s">
        <v>55</v>
      </c>
      <c r="D14" s="30" t="s">
        <v>33</v>
      </c>
      <c r="E14" s="30">
        <v>50</v>
      </c>
      <c r="F14" s="30">
        <v>3</v>
      </c>
      <c r="G14" s="31" t="s">
        <v>56</v>
      </c>
      <c r="H14" s="31" t="s">
        <v>59</v>
      </c>
    </row>
    <row r="15" spans="1:8" s="2" customFormat="1" ht="26.25" customHeight="1" x14ac:dyDescent="0.25">
      <c r="A15" s="101"/>
      <c r="B15" s="9" t="s">
        <v>11</v>
      </c>
      <c r="C15" s="10" t="s">
        <v>55</v>
      </c>
      <c r="D15" s="11" t="s">
        <v>93</v>
      </c>
      <c r="E15" s="10">
        <f>47+64</f>
        <v>111</v>
      </c>
      <c r="F15" s="10">
        <v>3</v>
      </c>
      <c r="G15" s="12" t="s">
        <v>46</v>
      </c>
      <c r="H15" s="13" t="s">
        <v>45</v>
      </c>
    </row>
    <row r="16" spans="1:8" s="2" customFormat="1" ht="18" customHeight="1" x14ac:dyDescent="0.25">
      <c r="A16" s="101"/>
      <c r="B16" s="14" t="s">
        <v>11</v>
      </c>
      <c r="C16" s="15" t="s">
        <v>55</v>
      </c>
      <c r="D16" s="15" t="s">
        <v>117</v>
      </c>
      <c r="E16" s="15">
        <v>50</v>
      </c>
      <c r="F16" s="15">
        <v>3</v>
      </c>
      <c r="G16" s="16" t="s">
        <v>46</v>
      </c>
      <c r="H16" s="17" t="s">
        <v>24</v>
      </c>
    </row>
    <row r="17" spans="1:9" s="2" customFormat="1" ht="18" customHeight="1" x14ac:dyDescent="0.25">
      <c r="A17" s="101"/>
      <c r="B17" s="14" t="s">
        <v>12</v>
      </c>
      <c r="C17" s="15" t="s">
        <v>55</v>
      </c>
      <c r="D17" s="15" t="s">
        <v>118</v>
      </c>
      <c r="E17" s="15">
        <v>48</v>
      </c>
      <c r="F17" s="15">
        <v>4</v>
      </c>
      <c r="G17" s="18" t="s">
        <v>53</v>
      </c>
      <c r="H17" s="18" t="s">
        <v>71</v>
      </c>
    </row>
    <row r="18" spans="1:9" s="2" customFormat="1" ht="18" customHeight="1" x14ac:dyDescent="0.25">
      <c r="A18" s="101"/>
      <c r="B18" s="14" t="s">
        <v>12</v>
      </c>
      <c r="C18" s="15" t="s">
        <v>55</v>
      </c>
      <c r="D18" s="10" t="s">
        <v>119</v>
      </c>
      <c r="E18" s="10">
        <v>53</v>
      </c>
      <c r="F18" s="10">
        <v>4</v>
      </c>
      <c r="G18" s="12" t="s">
        <v>72</v>
      </c>
      <c r="H18" s="12" t="s">
        <v>40</v>
      </c>
    </row>
    <row r="19" spans="1:9" s="2" customFormat="1" ht="24.75" customHeight="1" x14ac:dyDescent="0.25">
      <c r="A19" s="101"/>
      <c r="B19" s="40" t="s">
        <v>84</v>
      </c>
      <c r="C19" s="41" t="s">
        <v>55</v>
      </c>
      <c r="D19" s="42" t="s">
        <v>120</v>
      </c>
      <c r="E19" s="43">
        <f>42+43</f>
        <v>85</v>
      </c>
      <c r="F19" s="43">
        <v>3</v>
      </c>
      <c r="G19" s="44" t="s">
        <v>106</v>
      </c>
      <c r="H19" s="44" t="s">
        <v>107</v>
      </c>
    </row>
    <row r="20" spans="1:9" s="2" customFormat="1" ht="18" customHeight="1" x14ac:dyDescent="0.25">
      <c r="A20" s="101"/>
      <c r="B20" s="40" t="s">
        <v>11</v>
      </c>
      <c r="C20" s="41" t="s">
        <v>55</v>
      </c>
      <c r="D20" s="41" t="s">
        <v>136</v>
      </c>
      <c r="E20" s="41">
        <v>32</v>
      </c>
      <c r="F20" s="41">
        <v>3</v>
      </c>
      <c r="G20" s="45" t="s">
        <v>137</v>
      </c>
      <c r="H20" s="46" t="s">
        <v>42</v>
      </c>
    </row>
    <row r="21" spans="1:9" s="2" customFormat="1" ht="18" customHeight="1" x14ac:dyDescent="0.25">
      <c r="A21" s="101"/>
      <c r="B21" s="40" t="s">
        <v>11</v>
      </c>
      <c r="C21" s="43" t="s">
        <v>55</v>
      </c>
      <c r="D21" s="43" t="s">
        <v>129</v>
      </c>
      <c r="E21" s="43">
        <v>47</v>
      </c>
      <c r="F21" s="43">
        <v>3</v>
      </c>
      <c r="G21" s="44" t="s">
        <v>137</v>
      </c>
      <c r="H21" s="47" t="s">
        <v>140</v>
      </c>
    </row>
    <row r="22" spans="1:9" s="2" customFormat="1" ht="27" customHeight="1" x14ac:dyDescent="0.25">
      <c r="A22" s="101"/>
      <c r="B22" s="59" t="s">
        <v>11</v>
      </c>
      <c r="C22" s="60" t="s">
        <v>55</v>
      </c>
      <c r="D22" s="61" t="s">
        <v>157</v>
      </c>
      <c r="E22" s="60">
        <v>60</v>
      </c>
      <c r="F22" s="60">
        <v>3</v>
      </c>
      <c r="G22" s="62" t="s">
        <v>189</v>
      </c>
      <c r="H22" s="63" t="s">
        <v>154</v>
      </c>
    </row>
    <row r="23" spans="1:9" s="2" customFormat="1" ht="27" customHeight="1" x14ac:dyDescent="0.25">
      <c r="A23" s="101"/>
      <c r="B23" s="64" t="s">
        <v>11</v>
      </c>
      <c r="C23" s="65" t="s">
        <v>55</v>
      </c>
      <c r="D23" s="87" t="s">
        <v>198</v>
      </c>
      <c r="E23" s="65">
        <v>21</v>
      </c>
      <c r="F23" s="65">
        <v>3</v>
      </c>
      <c r="G23" s="66" t="s">
        <v>172</v>
      </c>
      <c r="H23" s="67" t="s">
        <v>173</v>
      </c>
    </row>
    <row r="24" spans="1:9" s="2" customFormat="1" ht="9.9499999999999993" customHeight="1" x14ac:dyDescent="0.25">
      <c r="A24" s="101"/>
      <c r="B24" s="96"/>
      <c r="C24" s="96"/>
      <c r="D24" s="96"/>
      <c r="E24" s="96"/>
      <c r="F24" s="96"/>
      <c r="G24" s="96"/>
      <c r="H24" s="97"/>
    </row>
    <row r="25" spans="1:9" s="2" customFormat="1" ht="18" customHeight="1" x14ac:dyDescent="0.25">
      <c r="A25" s="101"/>
      <c r="B25" s="29" t="s">
        <v>87</v>
      </c>
      <c r="C25" s="30" t="s">
        <v>55</v>
      </c>
      <c r="D25" s="30" t="s">
        <v>35</v>
      </c>
      <c r="E25" s="30">
        <v>50</v>
      </c>
      <c r="F25" s="30">
        <v>3</v>
      </c>
      <c r="G25" s="31" t="s">
        <v>52</v>
      </c>
      <c r="H25" s="31" t="s">
        <v>32</v>
      </c>
    </row>
    <row r="26" spans="1:9" s="2" customFormat="1" ht="18" customHeight="1" x14ac:dyDescent="0.25">
      <c r="A26" s="101"/>
      <c r="B26" s="29" t="s">
        <v>86</v>
      </c>
      <c r="C26" s="30" t="s">
        <v>55</v>
      </c>
      <c r="D26" s="30" t="s">
        <v>23</v>
      </c>
      <c r="E26" s="30">
        <v>50</v>
      </c>
      <c r="F26" s="30">
        <v>3</v>
      </c>
      <c r="G26" s="31" t="s">
        <v>62</v>
      </c>
      <c r="H26" s="31" t="s">
        <v>54</v>
      </c>
    </row>
    <row r="27" spans="1:9" s="2" customFormat="1" ht="27" customHeight="1" x14ac:dyDescent="0.25">
      <c r="A27" s="101"/>
      <c r="B27" s="14" t="s">
        <v>87</v>
      </c>
      <c r="C27" s="15" t="s">
        <v>55</v>
      </c>
      <c r="D27" s="11" t="s">
        <v>184</v>
      </c>
      <c r="E27" s="10">
        <f>50+64</f>
        <v>114</v>
      </c>
      <c r="F27" s="10">
        <v>4</v>
      </c>
      <c r="G27" s="12" t="s">
        <v>53</v>
      </c>
      <c r="H27" s="12" t="s">
        <v>81</v>
      </c>
    </row>
    <row r="28" spans="1:9" s="2" customFormat="1" ht="27" customHeight="1" x14ac:dyDescent="0.25">
      <c r="A28" s="101"/>
      <c r="B28" s="14" t="s">
        <v>86</v>
      </c>
      <c r="C28" s="15" t="s">
        <v>55</v>
      </c>
      <c r="D28" s="19" t="s">
        <v>122</v>
      </c>
      <c r="E28" s="15">
        <f>48+53</f>
        <v>101</v>
      </c>
      <c r="F28" s="15">
        <v>3</v>
      </c>
      <c r="G28" s="16" t="s">
        <v>46</v>
      </c>
      <c r="H28" s="16" t="s">
        <v>24</v>
      </c>
    </row>
    <row r="29" spans="1:9" s="2" customFormat="1" ht="28.9" customHeight="1" x14ac:dyDescent="0.25">
      <c r="A29" s="101"/>
      <c r="B29" s="59" t="s">
        <v>86</v>
      </c>
      <c r="C29" s="60" t="s">
        <v>55</v>
      </c>
      <c r="D29" s="61" t="s">
        <v>160</v>
      </c>
      <c r="E29" s="73">
        <v>97</v>
      </c>
      <c r="F29" s="60">
        <v>3</v>
      </c>
      <c r="G29" s="62" t="s">
        <v>163</v>
      </c>
      <c r="H29" s="62" t="s">
        <v>164</v>
      </c>
    </row>
    <row r="30" spans="1:9" s="2" customFormat="1" ht="27" customHeight="1" x14ac:dyDescent="0.25">
      <c r="A30" s="101"/>
      <c r="B30" s="59" t="s">
        <v>86</v>
      </c>
      <c r="C30" s="68" t="s">
        <v>55</v>
      </c>
      <c r="D30" s="61" t="s">
        <v>157</v>
      </c>
      <c r="E30" s="60">
        <v>43</v>
      </c>
      <c r="F30" s="60">
        <v>3</v>
      </c>
      <c r="G30" s="62" t="s">
        <v>141</v>
      </c>
      <c r="H30" s="62" t="s">
        <v>144</v>
      </c>
    </row>
    <row r="31" spans="1:9" s="2" customFormat="1" ht="27" customHeight="1" x14ac:dyDescent="0.25">
      <c r="A31" s="101"/>
      <c r="B31" s="59" t="s">
        <v>86</v>
      </c>
      <c r="C31" s="60" t="s">
        <v>55</v>
      </c>
      <c r="D31" s="61" t="s">
        <v>159</v>
      </c>
      <c r="E31" s="60">
        <v>11</v>
      </c>
      <c r="F31" s="60">
        <v>3</v>
      </c>
      <c r="G31" s="62" t="s">
        <v>152</v>
      </c>
      <c r="H31" s="62" t="s">
        <v>155</v>
      </c>
      <c r="I31" s="7"/>
    </row>
    <row r="32" spans="1:9" s="2" customFormat="1" ht="16.149999999999999" customHeight="1" x14ac:dyDescent="0.25">
      <c r="A32" s="101"/>
      <c r="B32" s="64" t="s">
        <v>86</v>
      </c>
      <c r="C32" s="69" t="s">
        <v>55</v>
      </c>
      <c r="D32" s="87" t="s">
        <v>198</v>
      </c>
      <c r="E32" s="69">
        <v>17</v>
      </c>
      <c r="F32" s="69">
        <v>3</v>
      </c>
      <c r="G32" s="70" t="s">
        <v>176</v>
      </c>
      <c r="H32" s="71" t="s">
        <v>14</v>
      </c>
    </row>
    <row r="33" spans="1:11" s="2" customFormat="1" ht="9.9499999999999993" customHeight="1" x14ac:dyDescent="0.25">
      <c r="A33" s="101"/>
      <c r="B33" s="96"/>
      <c r="C33" s="96"/>
      <c r="D33" s="96"/>
      <c r="E33" s="96"/>
      <c r="F33" s="96"/>
      <c r="G33" s="96"/>
      <c r="H33" s="97"/>
    </row>
    <row r="34" spans="1:11" s="2" customFormat="1" ht="18" customHeight="1" x14ac:dyDescent="0.25">
      <c r="A34" s="101"/>
      <c r="B34" s="29" t="s">
        <v>186</v>
      </c>
      <c r="C34" s="30" t="s">
        <v>55</v>
      </c>
      <c r="D34" s="30" t="s">
        <v>33</v>
      </c>
      <c r="E34" s="30">
        <v>50</v>
      </c>
      <c r="F34" s="30">
        <v>3</v>
      </c>
      <c r="G34" s="31" t="s">
        <v>52</v>
      </c>
      <c r="H34" s="31" t="s">
        <v>32</v>
      </c>
    </row>
    <row r="35" spans="1:11" s="2" customFormat="1" ht="18" customHeight="1" x14ac:dyDescent="0.25">
      <c r="A35" s="101"/>
      <c r="B35" s="29" t="s">
        <v>88</v>
      </c>
      <c r="C35" s="30" t="s">
        <v>55</v>
      </c>
      <c r="D35" s="32" t="s">
        <v>23</v>
      </c>
      <c r="E35" s="32">
        <v>50</v>
      </c>
      <c r="F35" s="32">
        <v>3</v>
      </c>
      <c r="G35" s="33" t="s">
        <v>56</v>
      </c>
      <c r="H35" s="33" t="s">
        <v>60</v>
      </c>
    </row>
    <row r="36" spans="1:11" s="2" customFormat="1" ht="18" customHeight="1" x14ac:dyDescent="0.25">
      <c r="A36" s="101"/>
      <c r="B36" s="29" t="s">
        <v>88</v>
      </c>
      <c r="C36" s="30" t="s">
        <v>55</v>
      </c>
      <c r="D36" s="30" t="s">
        <v>99</v>
      </c>
      <c r="E36" s="30">
        <v>100</v>
      </c>
      <c r="F36" s="30">
        <v>3</v>
      </c>
      <c r="G36" s="31" t="s">
        <v>67</v>
      </c>
      <c r="H36" s="31" t="s">
        <v>69</v>
      </c>
    </row>
    <row r="37" spans="1:11" s="2" customFormat="1" ht="26.25" customHeight="1" x14ac:dyDescent="0.25">
      <c r="A37" s="101"/>
      <c r="B37" s="14" t="s">
        <v>89</v>
      </c>
      <c r="C37" s="15" t="s">
        <v>55</v>
      </c>
      <c r="D37" s="19" t="s">
        <v>116</v>
      </c>
      <c r="E37" s="15">
        <f>47+48</f>
        <v>95</v>
      </c>
      <c r="F37" s="15">
        <v>3</v>
      </c>
      <c r="G37" s="16" t="s">
        <v>38</v>
      </c>
      <c r="H37" s="16" t="s">
        <v>43</v>
      </c>
    </row>
    <row r="38" spans="1:11" s="2" customFormat="1" ht="26.25" customHeight="1" x14ac:dyDescent="0.25">
      <c r="A38" s="101"/>
      <c r="B38" s="14" t="s">
        <v>89</v>
      </c>
      <c r="C38" s="15" t="s">
        <v>55</v>
      </c>
      <c r="D38" s="19" t="s">
        <v>96</v>
      </c>
      <c r="E38" s="15">
        <f>53+64</f>
        <v>117</v>
      </c>
      <c r="F38" s="15">
        <v>4</v>
      </c>
      <c r="G38" s="18" t="s">
        <v>28</v>
      </c>
      <c r="H38" s="21" t="s">
        <v>77</v>
      </c>
    </row>
    <row r="39" spans="1:11" s="2" customFormat="1" ht="27" customHeight="1" x14ac:dyDescent="0.25">
      <c r="A39" s="101"/>
      <c r="B39" s="40" t="s">
        <v>88</v>
      </c>
      <c r="C39" s="41" t="s">
        <v>55</v>
      </c>
      <c r="D39" s="48" t="s">
        <v>108</v>
      </c>
      <c r="E39" s="41">
        <f>32+62</f>
        <v>94</v>
      </c>
      <c r="F39" s="41">
        <v>3</v>
      </c>
      <c r="G39" s="45" t="s">
        <v>106</v>
      </c>
      <c r="H39" s="45" t="s">
        <v>107</v>
      </c>
    </row>
    <row r="40" spans="1:11" s="2" customFormat="1" ht="18" customHeight="1" x14ac:dyDescent="0.25">
      <c r="A40" s="101"/>
      <c r="B40" s="40" t="s">
        <v>88</v>
      </c>
      <c r="C40" s="41" t="s">
        <v>55</v>
      </c>
      <c r="D40" s="41" t="s">
        <v>111</v>
      </c>
      <c r="E40" s="41">
        <v>60</v>
      </c>
      <c r="F40" s="41">
        <v>3</v>
      </c>
      <c r="G40" s="45" t="s">
        <v>29</v>
      </c>
      <c r="H40" s="49" t="s">
        <v>68</v>
      </c>
    </row>
    <row r="41" spans="1:11" s="2" customFormat="1" ht="18" customHeight="1" x14ac:dyDescent="0.25">
      <c r="A41" s="101"/>
      <c r="B41" s="40" t="s">
        <v>88</v>
      </c>
      <c r="C41" s="41" t="s">
        <v>55</v>
      </c>
      <c r="D41" s="43" t="s">
        <v>132</v>
      </c>
      <c r="E41" s="43">
        <v>43</v>
      </c>
      <c r="F41" s="43">
        <v>3</v>
      </c>
      <c r="G41" s="44" t="s">
        <v>29</v>
      </c>
      <c r="H41" s="47" t="s">
        <v>133</v>
      </c>
    </row>
    <row r="42" spans="1:11" s="2" customFormat="1" ht="26.1" customHeight="1" x14ac:dyDescent="0.25">
      <c r="A42" s="101"/>
      <c r="B42" s="40" t="s">
        <v>88</v>
      </c>
      <c r="C42" s="41" t="s">
        <v>55</v>
      </c>
      <c r="D42" s="48" t="s">
        <v>120</v>
      </c>
      <c r="E42" s="41">
        <f>42+43</f>
        <v>85</v>
      </c>
      <c r="F42" s="41">
        <v>3</v>
      </c>
      <c r="G42" s="45" t="s">
        <v>137</v>
      </c>
      <c r="H42" s="49" t="s">
        <v>42</v>
      </c>
    </row>
    <row r="43" spans="1:11" s="2" customFormat="1" ht="27" customHeight="1" x14ac:dyDescent="0.25">
      <c r="A43" s="101"/>
      <c r="B43" s="64" t="s">
        <v>88</v>
      </c>
      <c r="C43" s="65" t="s">
        <v>55</v>
      </c>
      <c r="D43" s="87" t="s">
        <v>198</v>
      </c>
      <c r="E43" s="72">
        <v>49</v>
      </c>
      <c r="F43" s="65">
        <v>3</v>
      </c>
      <c r="G43" s="66" t="s">
        <v>167</v>
      </c>
      <c r="H43" s="66" t="s">
        <v>168</v>
      </c>
    </row>
    <row r="44" spans="1:11" s="2" customFormat="1" ht="9.9499999999999993" customHeight="1" x14ac:dyDescent="0.25">
      <c r="A44" s="101"/>
      <c r="B44" s="96"/>
      <c r="C44" s="96"/>
      <c r="D44" s="96"/>
      <c r="E44" s="96"/>
      <c r="F44" s="96"/>
      <c r="G44" s="96"/>
      <c r="H44" s="97"/>
      <c r="K44" s="2" t="s">
        <v>13</v>
      </c>
    </row>
    <row r="45" spans="1:11" s="2" customFormat="1" ht="18" customHeight="1" x14ac:dyDescent="0.25">
      <c r="A45" s="101"/>
      <c r="B45" s="34" t="s">
        <v>187</v>
      </c>
      <c r="C45" s="30" t="s">
        <v>55</v>
      </c>
      <c r="D45" s="30" t="s">
        <v>26</v>
      </c>
      <c r="E45" s="30">
        <v>50</v>
      </c>
      <c r="F45" s="30">
        <v>3</v>
      </c>
      <c r="G45" s="31" t="s">
        <v>52</v>
      </c>
      <c r="H45" s="31" t="s">
        <v>32</v>
      </c>
    </row>
    <row r="46" spans="1:11" s="2" customFormat="1" ht="18" customHeight="1" x14ac:dyDescent="0.25">
      <c r="A46" s="101"/>
      <c r="B46" s="34" t="s">
        <v>90</v>
      </c>
      <c r="C46" s="30" t="s">
        <v>55</v>
      </c>
      <c r="D46" s="30" t="s">
        <v>35</v>
      </c>
      <c r="E46" s="30">
        <v>50</v>
      </c>
      <c r="F46" s="30">
        <v>3</v>
      </c>
      <c r="G46" s="33" t="s">
        <v>56</v>
      </c>
      <c r="H46" s="31" t="s">
        <v>60</v>
      </c>
    </row>
    <row r="47" spans="1:11" s="2" customFormat="1" ht="18" customHeight="1" x14ac:dyDescent="0.25">
      <c r="A47" s="101"/>
      <c r="B47" s="34" t="s">
        <v>90</v>
      </c>
      <c r="C47" s="30" t="s">
        <v>55</v>
      </c>
      <c r="D47" s="30" t="s">
        <v>104</v>
      </c>
      <c r="E47" s="30">
        <v>100</v>
      </c>
      <c r="F47" s="30">
        <v>3</v>
      </c>
      <c r="G47" s="33" t="s">
        <v>65</v>
      </c>
      <c r="H47" s="31" t="s">
        <v>64</v>
      </c>
    </row>
    <row r="48" spans="1:11" s="2" customFormat="1" ht="18" customHeight="1" x14ac:dyDescent="0.25">
      <c r="A48" s="101"/>
      <c r="B48" s="22" t="s">
        <v>91</v>
      </c>
      <c r="C48" s="15" t="s">
        <v>55</v>
      </c>
      <c r="D48" s="10" t="s">
        <v>25</v>
      </c>
      <c r="E48" s="10">
        <v>48</v>
      </c>
      <c r="F48" s="10">
        <v>4</v>
      </c>
      <c r="G48" s="12" t="s">
        <v>28</v>
      </c>
      <c r="H48" s="13" t="s">
        <v>78</v>
      </c>
    </row>
    <row r="49" spans="1:8" s="2" customFormat="1" ht="27" customHeight="1" x14ac:dyDescent="0.25">
      <c r="A49" s="101"/>
      <c r="B49" s="22" t="s">
        <v>91</v>
      </c>
      <c r="C49" s="15" t="s">
        <v>55</v>
      </c>
      <c r="D49" s="19" t="s">
        <v>95</v>
      </c>
      <c r="E49" s="15">
        <f>47+50</f>
        <v>97</v>
      </c>
      <c r="F49" s="15">
        <v>4</v>
      </c>
      <c r="G49" s="18" t="s">
        <v>28</v>
      </c>
      <c r="H49" s="21" t="s">
        <v>77</v>
      </c>
    </row>
    <row r="50" spans="1:8" s="2" customFormat="1" ht="27" customHeight="1" x14ac:dyDescent="0.25">
      <c r="A50" s="101"/>
      <c r="B50" s="50" t="s">
        <v>90</v>
      </c>
      <c r="C50" s="43" t="s">
        <v>55</v>
      </c>
      <c r="D50" s="48" t="s">
        <v>124</v>
      </c>
      <c r="E50" s="41">
        <f>42+45</f>
        <v>87</v>
      </c>
      <c r="F50" s="41">
        <v>3</v>
      </c>
      <c r="G50" s="45" t="s">
        <v>29</v>
      </c>
      <c r="H50" s="45" t="s">
        <v>68</v>
      </c>
    </row>
    <row r="51" spans="1:8" s="2" customFormat="1" ht="18" customHeight="1" x14ac:dyDescent="0.25">
      <c r="A51" s="101"/>
      <c r="B51" s="50" t="s">
        <v>90</v>
      </c>
      <c r="C51" s="41" t="s">
        <v>55</v>
      </c>
      <c r="D51" s="48" t="s">
        <v>111</v>
      </c>
      <c r="E51" s="41">
        <v>60</v>
      </c>
      <c r="F51" s="41">
        <v>3</v>
      </c>
      <c r="G51" s="51" t="s">
        <v>106</v>
      </c>
      <c r="H51" s="51" t="s">
        <v>110</v>
      </c>
    </row>
    <row r="52" spans="1:8" ht="26.1" customHeight="1" x14ac:dyDescent="0.2">
      <c r="A52" s="101"/>
      <c r="B52" s="65" t="s">
        <v>90</v>
      </c>
      <c r="C52" s="65" t="s">
        <v>55</v>
      </c>
      <c r="D52" s="87" t="s">
        <v>198</v>
      </c>
      <c r="E52" s="65">
        <v>80</v>
      </c>
      <c r="F52" s="65">
        <v>3</v>
      </c>
      <c r="G52" s="66" t="s">
        <v>148</v>
      </c>
      <c r="H52" s="66" t="s">
        <v>142</v>
      </c>
    </row>
    <row r="53" spans="1:8" ht="26.1" customHeight="1" x14ac:dyDescent="0.2">
      <c r="A53" s="101"/>
      <c r="B53" s="82" t="s">
        <v>90</v>
      </c>
      <c r="C53" s="65" t="s">
        <v>55</v>
      </c>
      <c r="D53" s="88" t="s">
        <v>198</v>
      </c>
      <c r="E53" s="65">
        <v>14</v>
      </c>
      <c r="F53" s="65">
        <v>3</v>
      </c>
      <c r="G53" s="79" t="s">
        <v>174</v>
      </c>
      <c r="H53" s="76" t="s">
        <v>175</v>
      </c>
    </row>
    <row r="54" spans="1:8" ht="9.9499999999999993" customHeight="1" x14ac:dyDescent="0.2">
      <c r="A54" s="101"/>
      <c r="B54" s="98"/>
      <c r="C54" s="99"/>
      <c r="D54" s="99"/>
      <c r="E54" s="99"/>
      <c r="F54" s="99"/>
      <c r="G54" s="99"/>
      <c r="H54" s="99"/>
    </row>
    <row r="55" spans="1:8" ht="27" customHeight="1" x14ac:dyDescent="0.2">
      <c r="A55" s="101"/>
      <c r="B55" s="14" t="s">
        <v>82</v>
      </c>
      <c r="C55" s="15" t="s">
        <v>55</v>
      </c>
      <c r="D55" s="23" t="s">
        <v>79</v>
      </c>
      <c r="E55" s="15">
        <v>50</v>
      </c>
      <c r="F55" s="15">
        <v>3</v>
      </c>
      <c r="G55" s="18" t="s">
        <v>80</v>
      </c>
      <c r="H55" s="18" t="s">
        <v>41</v>
      </c>
    </row>
    <row r="56" spans="1:8" ht="18" customHeight="1" x14ac:dyDescent="0.2">
      <c r="A56" s="101"/>
      <c r="B56" s="29" t="s">
        <v>82</v>
      </c>
      <c r="C56" s="30" t="s">
        <v>55</v>
      </c>
      <c r="D56" s="32" t="s">
        <v>104</v>
      </c>
      <c r="E56" s="32">
        <v>100</v>
      </c>
      <c r="F56" s="32">
        <v>2</v>
      </c>
      <c r="G56" s="33" t="s">
        <v>67</v>
      </c>
      <c r="H56" s="33" t="s">
        <v>68</v>
      </c>
    </row>
    <row r="57" spans="1:8" ht="18" customHeight="1" x14ac:dyDescent="0.2">
      <c r="A57" s="101"/>
      <c r="B57" s="29" t="s">
        <v>82</v>
      </c>
      <c r="C57" s="30" t="s">
        <v>55</v>
      </c>
      <c r="D57" s="30" t="s">
        <v>99</v>
      </c>
      <c r="E57" s="30">
        <v>50</v>
      </c>
      <c r="F57" s="30">
        <v>3</v>
      </c>
      <c r="G57" s="31" t="s">
        <v>65</v>
      </c>
      <c r="H57" s="31" t="s">
        <v>37</v>
      </c>
    </row>
    <row r="58" spans="1:8" ht="27.6" customHeight="1" x14ac:dyDescent="0.2">
      <c r="A58" s="101"/>
      <c r="B58" s="74" t="s">
        <v>90</v>
      </c>
      <c r="C58" s="60" t="s">
        <v>55</v>
      </c>
      <c r="D58" s="61" t="s">
        <v>162</v>
      </c>
      <c r="E58" s="60">
        <v>100</v>
      </c>
      <c r="F58" s="60">
        <v>3</v>
      </c>
      <c r="G58" s="62" t="s">
        <v>193</v>
      </c>
      <c r="H58" s="62" t="s">
        <v>194</v>
      </c>
    </row>
    <row r="59" spans="1:8" ht="38.25" customHeight="1" x14ac:dyDescent="0.2">
      <c r="A59" s="101"/>
      <c r="B59" s="59" t="s">
        <v>82</v>
      </c>
      <c r="C59" s="60" t="s">
        <v>55</v>
      </c>
      <c r="D59" s="61" t="s">
        <v>200</v>
      </c>
      <c r="E59" s="60">
        <v>10</v>
      </c>
      <c r="F59" s="60">
        <v>3</v>
      </c>
      <c r="G59" s="62" t="s">
        <v>146</v>
      </c>
      <c r="H59" s="62" t="s">
        <v>147</v>
      </c>
    </row>
    <row r="60" spans="1:8" ht="27" customHeight="1" x14ac:dyDescent="0.2">
      <c r="A60" s="101"/>
      <c r="B60" s="59" t="s">
        <v>82</v>
      </c>
      <c r="C60" s="60" t="s">
        <v>55</v>
      </c>
      <c r="D60" s="61" t="s">
        <v>161</v>
      </c>
      <c r="E60" s="60">
        <v>75</v>
      </c>
      <c r="F60" s="60">
        <v>3</v>
      </c>
      <c r="G60" s="62" t="s">
        <v>141</v>
      </c>
      <c r="H60" s="62" t="s">
        <v>143</v>
      </c>
    </row>
    <row r="61" spans="1:8" ht="26.1" customHeight="1" x14ac:dyDescent="0.2">
      <c r="A61" s="102"/>
      <c r="B61" s="64" t="s">
        <v>82</v>
      </c>
      <c r="C61" s="65" t="s">
        <v>55</v>
      </c>
      <c r="D61" s="87" t="s">
        <v>198</v>
      </c>
      <c r="E61" s="65">
        <v>50</v>
      </c>
      <c r="F61" s="65">
        <v>3</v>
      </c>
      <c r="G61" s="66" t="s">
        <v>179</v>
      </c>
      <c r="H61" s="66" t="s">
        <v>180</v>
      </c>
    </row>
    <row r="62" spans="1:8" s="2" customFormat="1" ht="18" customHeight="1" x14ac:dyDescent="0.25">
      <c r="A62" s="58"/>
    </row>
  </sheetData>
  <mergeCells count="22">
    <mergeCell ref="A1:H1"/>
    <mergeCell ref="A2:H2"/>
    <mergeCell ref="A3:H3"/>
    <mergeCell ref="A7:H7"/>
    <mergeCell ref="A8:H8"/>
    <mergeCell ref="A5:H5"/>
    <mergeCell ref="A6:H6"/>
    <mergeCell ref="A4:H4"/>
    <mergeCell ref="E10:E11"/>
    <mergeCell ref="F10:F11"/>
    <mergeCell ref="A9:H9"/>
    <mergeCell ref="A10:A11"/>
    <mergeCell ref="B10:B11"/>
    <mergeCell ref="C10:C11"/>
    <mergeCell ref="D10:D11"/>
    <mergeCell ref="G10:G11"/>
    <mergeCell ref="H10:H11"/>
    <mergeCell ref="B24:H24"/>
    <mergeCell ref="B33:H33"/>
    <mergeCell ref="B44:H44"/>
    <mergeCell ref="B54:H54"/>
    <mergeCell ref="A12:A61"/>
  </mergeCells>
  <phoneticPr fontId="17" type="noConversion"/>
  <hyperlinks>
    <hyperlink ref="A8" r:id="rId1" xr:uid="{00000000-0004-0000-0000-000000000000}"/>
  </hyperlinks>
  <printOptions horizontalCentered="1"/>
  <pageMargins left="0.31496062992125984" right="0.31496062992125984" top="0.11811023622047245" bottom="7.874015748031496E-2" header="0.15748031496062992" footer="0.31496062992125984"/>
  <pageSetup paperSize="9" scale="90" orientation="landscape" horizontalDpi="4294967293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opLeftCell="A45" zoomScale="90" zoomScaleNormal="90" workbookViewId="0">
      <selection activeCell="B54" sqref="B54"/>
    </sheetView>
  </sheetViews>
  <sheetFormatPr defaultColWidth="9.140625" defaultRowHeight="14.25" x14ac:dyDescent="0.2"/>
  <cols>
    <col min="1" max="1" width="6.28515625" style="1" customWidth="1"/>
    <col min="2" max="2" width="12.7109375" style="1" customWidth="1"/>
    <col min="3" max="3" width="7.85546875" style="1" customWidth="1"/>
    <col min="4" max="4" width="10.5703125" style="3" customWidth="1"/>
    <col min="5" max="5" width="12.140625" style="3" customWidth="1"/>
    <col min="6" max="6" width="5.28515625" style="3" customWidth="1"/>
    <col min="7" max="7" width="35.42578125" style="1" customWidth="1"/>
    <col min="8" max="8" width="59" style="1" customWidth="1"/>
    <col min="9" max="16384" width="9.140625" style="1"/>
  </cols>
  <sheetData>
    <row r="1" spans="1:8" ht="22.5" x14ac:dyDescent="0.3">
      <c r="A1" s="108" t="s">
        <v>15</v>
      </c>
      <c r="B1" s="108"/>
      <c r="C1" s="108"/>
      <c r="D1" s="108"/>
      <c r="E1" s="108"/>
      <c r="F1" s="108"/>
      <c r="G1" s="108"/>
      <c r="H1" s="108"/>
    </row>
    <row r="2" spans="1:8" ht="18" x14ac:dyDescent="0.25">
      <c r="A2" s="109" t="s">
        <v>20</v>
      </c>
      <c r="B2" s="109"/>
      <c r="C2" s="109"/>
      <c r="D2" s="109"/>
      <c r="E2" s="109"/>
      <c r="F2" s="109"/>
      <c r="G2" s="109"/>
      <c r="H2" s="109"/>
    </row>
    <row r="3" spans="1:8" ht="22.5" x14ac:dyDescent="0.3">
      <c r="A3" s="110" t="s">
        <v>16</v>
      </c>
      <c r="B3" s="110"/>
      <c r="C3" s="110"/>
      <c r="D3" s="110"/>
      <c r="E3" s="110"/>
      <c r="F3" s="110"/>
      <c r="G3" s="110"/>
      <c r="H3" s="110"/>
    </row>
    <row r="4" spans="1:8" ht="18" customHeight="1" x14ac:dyDescent="0.2">
      <c r="A4" s="112" t="s">
        <v>197</v>
      </c>
      <c r="B4" s="112"/>
      <c r="C4" s="112"/>
      <c r="D4" s="112"/>
      <c r="E4" s="112"/>
      <c r="F4" s="112"/>
      <c r="G4" s="112"/>
      <c r="H4" s="112"/>
    </row>
    <row r="5" spans="1:8" ht="18" x14ac:dyDescent="0.25">
      <c r="A5" s="109" t="s">
        <v>17</v>
      </c>
      <c r="B5" s="109"/>
      <c r="C5" s="109"/>
      <c r="D5" s="109"/>
      <c r="E5" s="109"/>
      <c r="F5" s="109"/>
      <c r="G5" s="109"/>
      <c r="H5" s="109"/>
    </row>
    <row r="6" spans="1:8" ht="18" x14ac:dyDescent="0.25">
      <c r="A6" s="109" t="s">
        <v>18</v>
      </c>
      <c r="B6" s="109"/>
      <c r="C6" s="109"/>
      <c r="D6" s="109"/>
      <c r="E6" s="109"/>
      <c r="F6" s="109"/>
      <c r="G6" s="109"/>
      <c r="H6" s="109"/>
    </row>
    <row r="7" spans="1:8" ht="18" x14ac:dyDescent="0.25">
      <c r="A7" s="109" t="s">
        <v>19</v>
      </c>
      <c r="B7" s="109"/>
      <c r="C7" s="109"/>
      <c r="D7" s="109"/>
      <c r="E7" s="109"/>
      <c r="F7" s="109"/>
      <c r="G7" s="109"/>
      <c r="H7" s="109"/>
    </row>
    <row r="8" spans="1:8" ht="18.75" thickBot="1" x14ac:dyDescent="0.3">
      <c r="A8" s="111" t="s">
        <v>92</v>
      </c>
      <c r="B8" s="111"/>
      <c r="C8" s="111"/>
      <c r="D8" s="111"/>
      <c r="E8" s="111"/>
      <c r="F8" s="111"/>
      <c r="G8" s="111"/>
      <c r="H8" s="111"/>
    </row>
    <row r="9" spans="1:8" ht="18.75" thickTop="1" x14ac:dyDescent="0.25">
      <c r="A9" s="105" t="s">
        <v>21</v>
      </c>
      <c r="B9" s="105"/>
      <c r="C9" s="105"/>
      <c r="D9" s="105"/>
      <c r="E9" s="105"/>
      <c r="F9" s="105"/>
      <c r="G9" s="105"/>
      <c r="H9" s="105"/>
    </row>
    <row r="10" spans="1:8" ht="15.75" customHeight="1" x14ac:dyDescent="0.2">
      <c r="A10" s="113" t="s">
        <v>0</v>
      </c>
      <c r="B10" s="113" t="s">
        <v>1</v>
      </c>
      <c r="C10" s="113" t="s">
        <v>2</v>
      </c>
      <c r="D10" s="113" t="s">
        <v>3</v>
      </c>
      <c r="E10" s="27" t="s">
        <v>47</v>
      </c>
      <c r="F10" s="113" t="s">
        <v>10</v>
      </c>
      <c r="G10" s="113" t="s">
        <v>4</v>
      </c>
      <c r="H10" s="113" t="s">
        <v>5</v>
      </c>
    </row>
    <row r="11" spans="1:8" ht="15.75" customHeight="1" x14ac:dyDescent="0.2">
      <c r="A11" s="114"/>
      <c r="B11" s="114"/>
      <c r="C11" s="114"/>
      <c r="D11" s="114"/>
      <c r="E11" s="28" t="s">
        <v>48</v>
      </c>
      <c r="F11" s="114"/>
      <c r="G11" s="114"/>
      <c r="H11" s="114"/>
    </row>
    <row r="12" spans="1:8" s="6" customFormat="1" ht="18" customHeight="1" x14ac:dyDescent="0.25">
      <c r="A12" s="100" t="s">
        <v>7</v>
      </c>
      <c r="B12" s="29" t="s">
        <v>11</v>
      </c>
      <c r="C12" s="30" t="s">
        <v>55</v>
      </c>
      <c r="D12" s="32" t="s">
        <v>26</v>
      </c>
      <c r="E12" s="32">
        <v>50</v>
      </c>
      <c r="F12" s="32">
        <v>3</v>
      </c>
      <c r="G12" s="33" t="s">
        <v>56</v>
      </c>
      <c r="H12" s="33" t="s">
        <v>57</v>
      </c>
    </row>
    <row r="13" spans="1:8" s="6" customFormat="1" ht="18" customHeight="1" x14ac:dyDescent="0.25">
      <c r="A13" s="101"/>
      <c r="B13" s="29" t="s">
        <v>11</v>
      </c>
      <c r="C13" s="30" t="s">
        <v>55</v>
      </c>
      <c r="D13" s="35" t="s">
        <v>35</v>
      </c>
      <c r="E13" s="30">
        <v>50</v>
      </c>
      <c r="F13" s="30">
        <v>3</v>
      </c>
      <c r="G13" s="36" t="s">
        <v>62</v>
      </c>
      <c r="H13" s="36" t="s">
        <v>63</v>
      </c>
    </row>
    <row r="14" spans="1:8" s="6" customFormat="1" ht="18" customHeight="1" x14ac:dyDescent="0.25">
      <c r="A14" s="101"/>
      <c r="B14" s="29" t="s">
        <v>11</v>
      </c>
      <c r="C14" s="30" t="s">
        <v>55</v>
      </c>
      <c r="D14" s="30" t="s">
        <v>23</v>
      </c>
      <c r="E14" s="30">
        <v>50</v>
      </c>
      <c r="F14" s="30">
        <v>3</v>
      </c>
      <c r="G14" s="36" t="s">
        <v>34</v>
      </c>
      <c r="H14" s="36" t="s">
        <v>66</v>
      </c>
    </row>
    <row r="15" spans="1:8" s="6" customFormat="1" ht="18" customHeight="1" x14ac:dyDescent="0.25">
      <c r="A15" s="101"/>
      <c r="B15" s="29" t="s">
        <v>11</v>
      </c>
      <c r="C15" s="30" t="s">
        <v>55</v>
      </c>
      <c r="D15" s="32" t="s">
        <v>33</v>
      </c>
      <c r="E15" s="30">
        <v>50</v>
      </c>
      <c r="F15" s="30">
        <v>2</v>
      </c>
      <c r="G15" s="37" t="s">
        <v>44</v>
      </c>
      <c r="H15" s="37" t="s">
        <v>70</v>
      </c>
    </row>
    <row r="16" spans="1:8" s="6" customFormat="1" ht="24.95" customHeight="1" x14ac:dyDescent="0.25">
      <c r="A16" s="101"/>
      <c r="B16" s="14" t="s">
        <v>11</v>
      </c>
      <c r="C16" s="15" t="s">
        <v>55</v>
      </c>
      <c r="D16" s="19" t="s">
        <v>123</v>
      </c>
      <c r="E16" s="15">
        <f>50+53</f>
        <v>103</v>
      </c>
      <c r="F16" s="15">
        <v>3</v>
      </c>
      <c r="G16" s="18" t="s">
        <v>75</v>
      </c>
      <c r="H16" s="24" t="s">
        <v>76</v>
      </c>
    </row>
    <row r="17" spans="1:9" s="6" customFormat="1" ht="18" customHeight="1" x14ac:dyDescent="0.25">
      <c r="A17" s="101"/>
      <c r="B17" s="14" t="s">
        <v>12</v>
      </c>
      <c r="C17" s="15" t="s">
        <v>55</v>
      </c>
      <c r="D17" s="15" t="s">
        <v>118</v>
      </c>
      <c r="E17" s="15">
        <v>48</v>
      </c>
      <c r="F17" s="15">
        <v>4</v>
      </c>
      <c r="G17" s="18" t="s">
        <v>53</v>
      </c>
      <c r="H17" s="18" t="s">
        <v>71</v>
      </c>
    </row>
    <row r="18" spans="1:9" s="6" customFormat="1" ht="24.95" customHeight="1" x14ac:dyDescent="0.25">
      <c r="A18" s="101"/>
      <c r="B18" s="40" t="s">
        <v>11</v>
      </c>
      <c r="C18" s="41" t="s">
        <v>55</v>
      </c>
      <c r="D18" s="48" t="s">
        <v>124</v>
      </c>
      <c r="E18" s="41">
        <f>42+45</f>
        <v>87</v>
      </c>
      <c r="F18" s="41">
        <v>3</v>
      </c>
      <c r="G18" s="51" t="s">
        <v>113</v>
      </c>
      <c r="H18" s="51" t="s">
        <v>114</v>
      </c>
    </row>
    <row r="19" spans="1:9" s="6" customFormat="1" ht="24.95" customHeight="1" x14ac:dyDescent="0.25">
      <c r="A19" s="101"/>
      <c r="B19" s="40" t="s">
        <v>11</v>
      </c>
      <c r="C19" s="41" t="s">
        <v>55</v>
      </c>
      <c r="D19" s="48" t="s">
        <v>125</v>
      </c>
      <c r="E19" s="41">
        <f>43+47</f>
        <v>90</v>
      </c>
      <c r="F19" s="41">
        <v>3</v>
      </c>
      <c r="G19" s="51" t="s">
        <v>31</v>
      </c>
      <c r="H19" s="51" t="s">
        <v>51</v>
      </c>
    </row>
    <row r="20" spans="1:9" s="6" customFormat="1" ht="27" customHeight="1" x14ac:dyDescent="0.25">
      <c r="A20" s="101"/>
      <c r="B20" s="59" t="s">
        <v>11</v>
      </c>
      <c r="C20" s="60" t="s">
        <v>55</v>
      </c>
      <c r="D20" s="61" t="s">
        <v>157</v>
      </c>
      <c r="E20" s="68">
        <v>5</v>
      </c>
      <c r="F20" s="60">
        <v>3</v>
      </c>
      <c r="G20" s="75" t="s">
        <v>195</v>
      </c>
      <c r="H20" s="75" t="s">
        <v>194</v>
      </c>
      <c r="I20" s="7"/>
    </row>
    <row r="21" spans="1:9" s="6" customFormat="1" ht="27" customHeight="1" x14ac:dyDescent="0.25">
      <c r="A21" s="101"/>
      <c r="B21" s="59" t="s">
        <v>11</v>
      </c>
      <c r="C21" s="60" t="s">
        <v>55</v>
      </c>
      <c r="D21" s="61" t="s">
        <v>157</v>
      </c>
      <c r="E21" s="60">
        <v>40</v>
      </c>
      <c r="F21" s="60">
        <v>3</v>
      </c>
      <c r="G21" s="75" t="s">
        <v>163</v>
      </c>
      <c r="H21" s="77" t="s">
        <v>164</v>
      </c>
      <c r="I21" s="7"/>
    </row>
    <row r="22" spans="1:9" s="6" customFormat="1" ht="18" customHeight="1" x14ac:dyDescent="0.25">
      <c r="A22" s="101"/>
      <c r="B22" s="64" t="s">
        <v>11</v>
      </c>
      <c r="C22" s="65" t="s">
        <v>55</v>
      </c>
      <c r="D22" s="88" t="s">
        <v>198</v>
      </c>
      <c r="E22" s="65">
        <v>22</v>
      </c>
      <c r="F22" s="65">
        <v>3</v>
      </c>
      <c r="G22" s="76" t="s">
        <v>169</v>
      </c>
      <c r="H22" s="76" t="s">
        <v>170</v>
      </c>
    </row>
    <row r="23" spans="1:9" s="6" customFormat="1" ht="9.9499999999999993" customHeight="1" x14ac:dyDescent="0.25">
      <c r="A23" s="101"/>
      <c r="B23" s="96"/>
      <c r="C23" s="96"/>
      <c r="D23" s="96"/>
      <c r="E23" s="96"/>
      <c r="F23" s="96"/>
      <c r="G23" s="96"/>
      <c r="H23" s="97"/>
    </row>
    <row r="24" spans="1:9" s="6" customFormat="1" ht="17.100000000000001" customHeight="1" x14ac:dyDescent="0.25">
      <c r="A24" s="101"/>
      <c r="B24" s="29" t="s">
        <v>86</v>
      </c>
      <c r="C24" s="30" t="s">
        <v>55</v>
      </c>
      <c r="D24" s="30" t="s">
        <v>33</v>
      </c>
      <c r="E24" s="30">
        <v>50</v>
      </c>
      <c r="F24" s="30">
        <v>3</v>
      </c>
      <c r="G24" s="31" t="s">
        <v>56</v>
      </c>
      <c r="H24" s="31" t="s">
        <v>59</v>
      </c>
    </row>
    <row r="25" spans="1:9" s="6" customFormat="1" ht="17.100000000000001" customHeight="1" x14ac:dyDescent="0.25">
      <c r="A25" s="101"/>
      <c r="B25" s="29" t="s">
        <v>86</v>
      </c>
      <c r="C25" s="30" t="s">
        <v>55</v>
      </c>
      <c r="D25" s="30" t="s">
        <v>26</v>
      </c>
      <c r="E25" s="30">
        <v>50</v>
      </c>
      <c r="F25" s="30">
        <v>3</v>
      </c>
      <c r="G25" s="36" t="s">
        <v>62</v>
      </c>
      <c r="H25" s="38" t="s">
        <v>63</v>
      </c>
    </row>
    <row r="26" spans="1:9" s="6" customFormat="1" ht="17.100000000000001" customHeight="1" x14ac:dyDescent="0.25">
      <c r="A26" s="101"/>
      <c r="B26" s="29" t="s">
        <v>86</v>
      </c>
      <c r="C26" s="30" t="s">
        <v>55</v>
      </c>
      <c r="D26" s="30" t="s">
        <v>35</v>
      </c>
      <c r="E26" s="30">
        <v>50</v>
      </c>
      <c r="F26" s="30">
        <v>3</v>
      </c>
      <c r="G26" s="36" t="s">
        <v>34</v>
      </c>
      <c r="H26" s="36" t="s">
        <v>66</v>
      </c>
    </row>
    <row r="27" spans="1:9" s="6" customFormat="1" ht="17.100000000000001" customHeight="1" x14ac:dyDescent="0.25">
      <c r="A27" s="101"/>
      <c r="B27" s="29" t="s">
        <v>86</v>
      </c>
      <c r="C27" s="30" t="s">
        <v>55</v>
      </c>
      <c r="D27" s="30" t="s">
        <v>23</v>
      </c>
      <c r="E27" s="30">
        <v>50</v>
      </c>
      <c r="F27" s="30">
        <v>2</v>
      </c>
      <c r="G27" s="36" t="s">
        <v>44</v>
      </c>
      <c r="H27" s="36" t="s">
        <v>70</v>
      </c>
    </row>
    <row r="28" spans="1:9" s="6" customFormat="1" ht="17.100000000000001" customHeight="1" x14ac:dyDescent="0.25">
      <c r="A28" s="101"/>
      <c r="B28" s="14" t="s">
        <v>86</v>
      </c>
      <c r="C28" s="15" t="s">
        <v>55</v>
      </c>
      <c r="D28" s="11" t="s">
        <v>121</v>
      </c>
      <c r="E28" s="10">
        <v>64</v>
      </c>
      <c r="F28" s="10">
        <v>3</v>
      </c>
      <c r="G28" s="12" t="s">
        <v>73</v>
      </c>
      <c r="H28" s="12" t="s">
        <v>74</v>
      </c>
    </row>
    <row r="29" spans="1:9" s="6" customFormat="1" ht="27" customHeight="1" x14ac:dyDescent="0.25">
      <c r="A29" s="101"/>
      <c r="B29" s="14" t="s">
        <v>87</v>
      </c>
      <c r="C29" s="15" t="s">
        <v>55</v>
      </c>
      <c r="D29" s="19" t="s">
        <v>183</v>
      </c>
      <c r="E29" s="15">
        <f>47+53</f>
        <v>100</v>
      </c>
      <c r="F29" s="15">
        <v>4</v>
      </c>
      <c r="G29" s="16" t="s">
        <v>53</v>
      </c>
      <c r="H29" s="16" t="s">
        <v>81</v>
      </c>
    </row>
    <row r="30" spans="1:9" s="6" customFormat="1" ht="27" customHeight="1" x14ac:dyDescent="0.25">
      <c r="A30" s="101"/>
      <c r="B30" s="40" t="s">
        <v>86</v>
      </c>
      <c r="C30" s="41" t="s">
        <v>55</v>
      </c>
      <c r="D30" s="48" t="s">
        <v>125</v>
      </c>
      <c r="E30" s="41">
        <f>43+47</f>
        <v>90</v>
      </c>
      <c r="F30" s="41">
        <v>3</v>
      </c>
      <c r="G30" s="51" t="s">
        <v>113</v>
      </c>
      <c r="H30" s="51" t="s">
        <v>114</v>
      </c>
    </row>
    <row r="31" spans="1:9" s="6" customFormat="1" ht="27" customHeight="1" x14ac:dyDescent="0.25">
      <c r="A31" s="101"/>
      <c r="B31" s="40" t="s">
        <v>86</v>
      </c>
      <c r="C31" s="41" t="s">
        <v>55</v>
      </c>
      <c r="D31" s="48" t="s">
        <v>138</v>
      </c>
      <c r="E31" s="41">
        <f>45+62</f>
        <v>107</v>
      </c>
      <c r="F31" s="41">
        <v>3</v>
      </c>
      <c r="G31" s="51" t="s">
        <v>137</v>
      </c>
      <c r="H31" s="53" t="s">
        <v>139</v>
      </c>
    </row>
    <row r="32" spans="1:9" s="6" customFormat="1" ht="17.100000000000001" customHeight="1" x14ac:dyDescent="0.25">
      <c r="A32" s="101"/>
      <c r="B32" s="40" t="s">
        <v>86</v>
      </c>
      <c r="C32" s="41" t="s">
        <v>55</v>
      </c>
      <c r="D32" s="41" t="s">
        <v>136</v>
      </c>
      <c r="E32" s="41">
        <v>32</v>
      </c>
      <c r="F32" s="41">
        <v>3</v>
      </c>
      <c r="G32" s="51" t="s">
        <v>31</v>
      </c>
      <c r="H32" s="53" t="s">
        <v>51</v>
      </c>
    </row>
    <row r="33" spans="1:11" s="6" customFormat="1" ht="18" customHeight="1" x14ac:dyDescent="0.25">
      <c r="A33" s="101"/>
      <c r="B33" s="64" t="s">
        <v>86</v>
      </c>
      <c r="C33" s="65" t="s">
        <v>55</v>
      </c>
      <c r="D33" s="88" t="s">
        <v>198</v>
      </c>
      <c r="E33" s="65">
        <v>41</v>
      </c>
      <c r="F33" s="65">
        <v>3</v>
      </c>
      <c r="G33" s="76" t="s">
        <v>177</v>
      </c>
      <c r="H33" s="78" t="s">
        <v>178</v>
      </c>
    </row>
    <row r="34" spans="1:11" s="6" customFormat="1" ht="9.9499999999999993" customHeight="1" x14ac:dyDescent="0.25">
      <c r="A34" s="101"/>
      <c r="B34" s="96"/>
      <c r="C34" s="96"/>
      <c r="D34" s="96"/>
      <c r="E34" s="96"/>
      <c r="F34" s="96"/>
      <c r="G34" s="96"/>
      <c r="H34" s="97"/>
      <c r="K34" s="6" t="s">
        <v>13</v>
      </c>
    </row>
    <row r="35" spans="1:11" s="6" customFormat="1" ht="17.100000000000001" customHeight="1" x14ac:dyDescent="0.25">
      <c r="A35" s="101"/>
      <c r="B35" s="29" t="s">
        <v>88</v>
      </c>
      <c r="C35" s="30" t="s">
        <v>55</v>
      </c>
      <c r="D35" s="32" t="s">
        <v>23</v>
      </c>
      <c r="E35" s="32">
        <v>50</v>
      </c>
      <c r="F35" s="32">
        <v>3</v>
      </c>
      <c r="G35" s="33" t="s">
        <v>56</v>
      </c>
      <c r="H35" s="33" t="s">
        <v>60</v>
      </c>
    </row>
    <row r="36" spans="1:11" s="6" customFormat="1" ht="17.100000000000001" customHeight="1" x14ac:dyDescent="0.25">
      <c r="A36" s="101"/>
      <c r="B36" s="29" t="s">
        <v>88</v>
      </c>
      <c r="C36" s="30" t="s">
        <v>55</v>
      </c>
      <c r="D36" s="32" t="s">
        <v>33</v>
      </c>
      <c r="E36" s="30">
        <v>50</v>
      </c>
      <c r="F36" s="30">
        <v>3</v>
      </c>
      <c r="G36" s="37" t="s">
        <v>34</v>
      </c>
      <c r="H36" s="37" t="s">
        <v>66</v>
      </c>
    </row>
    <row r="37" spans="1:11" s="6" customFormat="1" ht="17.100000000000001" customHeight="1" x14ac:dyDescent="0.25">
      <c r="A37" s="101"/>
      <c r="B37" s="29" t="s">
        <v>88</v>
      </c>
      <c r="C37" s="30" t="s">
        <v>55</v>
      </c>
      <c r="D37" s="30" t="s">
        <v>26</v>
      </c>
      <c r="E37" s="30">
        <v>50</v>
      </c>
      <c r="F37" s="30">
        <v>2</v>
      </c>
      <c r="G37" s="37" t="s">
        <v>44</v>
      </c>
      <c r="H37" s="36" t="s">
        <v>70</v>
      </c>
    </row>
    <row r="38" spans="1:11" s="6" customFormat="1" ht="24.95" customHeight="1" x14ac:dyDescent="0.25">
      <c r="A38" s="101"/>
      <c r="B38" s="14" t="s">
        <v>88</v>
      </c>
      <c r="C38" s="10" t="s">
        <v>55</v>
      </c>
      <c r="D38" s="11" t="s">
        <v>116</v>
      </c>
      <c r="E38" s="10">
        <f>47+48</f>
        <v>95</v>
      </c>
      <c r="F38" s="10">
        <v>3</v>
      </c>
      <c r="G38" s="12" t="s">
        <v>73</v>
      </c>
      <c r="H38" s="12" t="s">
        <v>74</v>
      </c>
    </row>
    <row r="39" spans="1:11" s="6" customFormat="1" ht="24.95" customHeight="1" x14ac:dyDescent="0.25">
      <c r="A39" s="101"/>
      <c r="B39" s="14" t="s">
        <v>88</v>
      </c>
      <c r="C39" s="15" t="s">
        <v>55</v>
      </c>
      <c r="D39" s="19" t="s">
        <v>123</v>
      </c>
      <c r="E39" s="15">
        <f>50+53</f>
        <v>103</v>
      </c>
      <c r="F39" s="15">
        <v>3</v>
      </c>
      <c r="G39" s="18" t="s">
        <v>38</v>
      </c>
      <c r="H39" s="18" t="s">
        <v>39</v>
      </c>
    </row>
    <row r="40" spans="1:11" s="6" customFormat="1" ht="24.95" customHeight="1" x14ac:dyDescent="0.25">
      <c r="A40" s="101"/>
      <c r="B40" s="40" t="s">
        <v>89</v>
      </c>
      <c r="C40" s="41" t="s">
        <v>55</v>
      </c>
      <c r="D40" s="48" t="s">
        <v>134</v>
      </c>
      <c r="E40" s="41">
        <f>47+32</f>
        <v>79</v>
      </c>
      <c r="F40" s="41">
        <v>3</v>
      </c>
      <c r="G40" s="51" t="s">
        <v>29</v>
      </c>
      <c r="H40" s="51" t="s">
        <v>135</v>
      </c>
    </row>
    <row r="41" spans="1:11" s="6" customFormat="1" ht="24.95" customHeight="1" x14ac:dyDescent="0.25">
      <c r="A41" s="101"/>
      <c r="B41" s="40" t="s">
        <v>88</v>
      </c>
      <c r="C41" s="41" t="s">
        <v>55</v>
      </c>
      <c r="D41" s="48" t="s">
        <v>124</v>
      </c>
      <c r="E41" s="41">
        <f>42+45</f>
        <v>87</v>
      </c>
      <c r="F41" s="41">
        <v>3</v>
      </c>
      <c r="G41" s="52" t="s">
        <v>31</v>
      </c>
      <c r="H41" s="51" t="s">
        <v>51</v>
      </c>
    </row>
    <row r="42" spans="1:11" s="6" customFormat="1" ht="27" customHeight="1" x14ac:dyDescent="0.25">
      <c r="A42" s="101"/>
      <c r="B42" s="59" t="s">
        <v>88</v>
      </c>
      <c r="C42" s="60" t="s">
        <v>55</v>
      </c>
      <c r="D42" s="61" t="s">
        <v>162</v>
      </c>
      <c r="E42" s="60">
        <v>50</v>
      </c>
      <c r="F42" s="60">
        <v>3</v>
      </c>
      <c r="G42" s="80" t="s">
        <v>191</v>
      </c>
      <c r="H42" s="75" t="s">
        <v>192</v>
      </c>
    </row>
    <row r="43" spans="1:11" s="6" customFormat="1" ht="18" customHeight="1" x14ac:dyDescent="0.25">
      <c r="A43" s="101"/>
      <c r="B43" s="64" t="s">
        <v>88</v>
      </c>
      <c r="C43" s="65" t="s">
        <v>55</v>
      </c>
      <c r="D43" s="88" t="s">
        <v>198</v>
      </c>
      <c r="E43" s="65">
        <v>50</v>
      </c>
      <c r="F43" s="65">
        <v>3</v>
      </c>
      <c r="G43" s="66" t="s">
        <v>179</v>
      </c>
      <c r="H43" s="66" t="s">
        <v>180</v>
      </c>
    </row>
    <row r="44" spans="1:11" s="6" customFormat="1" ht="9.9499999999999993" customHeight="1" x14ac:dyDescent="0.25">
      <c r="A44" s="101"/>
      <c r="B44" s="96"/>
      <c r="C44" s="96"/>
      <c r="D44" s="96"/>
      <c r="E44" s="96"/>
      <c r="F44" s="96"/>
      <c r="G44" s="96"/>
      <c r="H44" s="97"/>
    </row>
    <row r="45" spans="1:11" s="6" customFormat="1" ht="18" customHeight="1" x14ac:dyDescent="0.25">
      <c r="A45" s="101"/>
      <c r="B45" s="34" t="s">
        <v>90</v>
      </c>
      <c r="C45" s="30" t="s">
        <v>55</v>
      </c>
      <c r="D45" s="30" t="s">
        <v>35</v>
      </c>
      <c r="E45" s="30">
        <v>50</v>
      </c>
      <c r="F45" s="30">
        <v>3</v>
      </c>
      <c r="G45" s="33" t="s">
        <v>56</v>
      </c>
      <c r="H45" s="31" t="s">
        <v>60</v>
      </c>
    </row>
    <row r="46" spans="1:11" s="6" customFormat="1" ht="18" customHeight="1" x14ac:dyDescent="0.25">
      <c r="A46" s="101"/>
      <c r="B46" s="34" t="s">
        <v>90</v>
      </c>
      <c r="C46" s="30" t="s">
        <v>55</v>
      </c>
      <c r="D46" s="30" t="s">
        <v>26</v>
      </c>
      <c r="E46" s="30">
        <v>50</v>
      </c>
      <c r="F46" s="30">
        <v>3</v>
      </c>
      <c r="G46" s="36" t="s">
        <v>34</v>
      </c>
      <c r="H46" s="36" t="s">
        <v>66</v>
      </c>
    </row>
    <row r="47" spans="1:11" s="6" customFormat="1" ht="24.95" customHeight="1" x14ac:dyDescent="0.25">
      <c r="A47" s="101"/>
      <c r="B47" s="22" t="s">
        <v>91</v>
      </c>
      <c r="C47" s="15" t="s">
        <v>55</v>
      </c>
      <c r="D47" s="19" t="s">
        <v>93</v>
      </c>
      <c r="E47" s="15">
        <f>47+64</f>
        <v>111</v>
      </c>
      <c r="F47" s="15">
        <v>4</v>
      </c>
      <c r="G47" s="16" t="s">
        <v>72</v>
      </c>
      <c r="H47" s="16" t="s">
        <v>94</v>
      </c>
    </row>
    <row r="48" spans="1:11" s="6" customFormat="1" ht="24.95" customHeight="1" x14ac:dyDescent="0.25">
      <c r="A48" s="101"/>
      <c r="B48" s="50" t="s">
        <v>90</v>
      </c>
      <c r="C48" s="41" t="s">
        <v>55</v>
      </c>
      <c r="D48" s="48" t="s">
        <v>127</v>
      </c>
      <c r="E48" s="41">
        <f>60+62</f>
        <v>122</v>
      </c>
      <c r="F48" s="41">
        <v>3</v>
      </c>
      <c r="G48" s="51" t="s">
        <v>31</v>
      </c>
      <c r="H48" s="51" t="s">
        <v>51</v>
      </c>
    </row>
    <row r="49" spans="1:8" ht="27" customHeight="1" x14ac:dyDescent="0.2">
      <c r="A49" s="101"/>
      <c r="B49" s="74" t="s">
        <v>90</v>
      </c>
      <c r="C49" s="60" t="s">
        <v>55</v>
      </c>
      <c r="D49" s="81" t="s">
        <v>159</v>
      </c>
      <c r="E49" s="60">
        <v>43</v>
      </c>
      <c r="F49" s="60">
        <v>3</v>
      </c>
      <c r="G49" s="62" t="s">
        <v>156</v>
      </c>
      <c r="H49" s="62" t="s">
        <v>203</v>
      </c>
    </row>
    <row r="50" spans="1:8" s="5" customFormat="1" ht="28.5" customHeight="1" x14ac:dyDescent="0.25">
      <c r="A50" s="101"/>
      <c r="B50" s="74" t="s">
        <v>90</v>
      </c>
      <c r="C50" s="60" t="s">
        <v>55</v>
      </c>
      <c r="D50" s="61" t="s">
        <v>160</v>
      </c>
      <c r="E50" s="60">
        <v>61</v>
      </c>
      <c r="F50" s="60">
        <v>3</v>
      </c>
      <c r="G50" s="62" t="s">
        <v>195</v>
      </c>
      <c r="H50" s="62" t="s">
        <v>194</v>
      </c>
    </row>
    <row r="51" spans="1:8" ht="9.9499999999999993" customHeight="1" x14ac:dyDescent="0.2">
      <c r="A51" s="101"/>
      <c r="B51" s="98"/>
      <c r="C51" s="99"/>
      <c r="D51" s="99"/>
      <c r="E51" s="99"/>
      <c r="F51" s="99"/>
      <c r="G51" s="99"/>
      <c r="H51" s="99"/>
    </row>
    <row r="52" spans="1:8" s="5" customFormat="1" ht="18" customHeight="1" x14ac:dyDescent="0.25">
      <c r="A52" s="101"/>
      <c r="B52" s="14" t="s">
        <v>82</v>
      </c>
      <c r="C52" s="15" t="s">
        <v>55</v>
      </c>
      <c r="D52" s="15" t="s">
        <v>27</v>
      </c>
      <c r="E52" s="15">
        <v>64</v>
      </c>
      <c r="F52" s="15">
        <v>3</v>
      </c>
      <c r="G52" s="18" t="s">
        <v>38</v>
      </c>
      <c r="H52" s="18" t="s">
        <v>39</v>
      </c>
    </row>
    <row r="53" spans="1:8" s="5" customFormat="1" ht="18" customHeight="1" x14ac:dyDescent="0.25">
      <c r="A53" s="101"/>
      <c r="B53" s="34" t="s">
        <v>82</v>
      </c>
      <c r="C53" s="30" t="s">
        <v>55</v>
      </c>
      <c r="D53" s="30" t="s">
        <v>35</v>
      </c>
      <c r="E53" s="30">
        <v>50</v>
      </c>
      <c r="F53" s="30">
        <v>2</v>
      </c>
      <c r="G53" s="36" t="s">
        <v>44</v>
      </c>
      <c r="H53" s="36" t="s">
        <v>70</v>
      </c>
    </row>
    <row r="54" spans="1:8" s="5" customFormat="1" ht="27" customHeight="1" x14ac:dyDescent="0.25">
      <c r="A54" s="101"/>
      <c r="B54" s="14" t="s">
        <v>82</v>
      </c>
      <c r="C54" s="15" t="s">
        <v>55</v>
      </c>
      <c r="D54" s="23" t="s">
        <v>97</v>
      </c>
      <c r="E54" s="15"/>
      <c r="F54" s="15">
        <v>3</v>
      </c>
      <c r="G54" s="18" t="s">
        <v>29</v>
      </c>
      <c r="H54" s="18" t="s">
        <v>30</v>
      </c>
    </row>
    <row r="55" spans="1:8" s="5" customFormat="1" ht="27" customHeight="1" x14ac:dyDescent="0.25">
      <c r="A55" s="101"/>
      <c r="B55" s="40" t="s">
        <v>188</v>
      </c>
      <c r="C55" s="41" t="s">
        <v>55</v>
      </c>
      <c r="D55" s="48" t="s">
        <v>109</v>
      </c>
      <c r="E55" s="41">
        <f>45+47</f>
        <v>92</v>
      </c>
      <c r="F55" s="41">
        <v>3</v>
      </c>
      <c r="G55" s="51" t="s">
        <v>106</v>
      </c>
      <c r="H55" s="51" t="s">
        <v>110</v>
      </c>
    </row>
    <row r="56" spans="1:8" s="5" customFormat="1" ht="18" customHeight="1" x14ac:dyDescent="0.25">
      <c r="A56" s="102"/>
      <c r="B56" s="65" t="s">
        <v>82</v>
      </c>
      <c r="C56" s="65" t="s">
        <v>55</v>
      </c>
      <c r="D56" s="88" t="s">
        <v>198</v>
      </c>
      <c r="E56" s="65">
        <v>24</v>
      </c>
      <c r="F56" s="65">
        <v>3</v>
      </c>
      <c r="G56" s="66" t="s">
        <v>181</v>
      </c>
      <c r="H56" s="66" t="s">
        <v>182</v>
      </c>
    </row>
  </sheetData>
  <mergeCells count="21">
    <mergeCell ref="A12:A56"/>
    <mergeCell ref="B34:H34"/>
    <mergeCell ref="B44:H44"/>
    <mergeCell ref="G10:G11"/>
    <mergeCell ref="H10:H11"/>
    <mergeCell ref="B51:H51"/>
    <mergeCell ref="B23:H23"/>
    <mergeCell ref="A1:H1"/>
    <mergeCell ref="A2:H2"/>
    <mergeCell ref="A3:H3"/>
    <mergeCell ref="A5:H5"/>
    <mergeCell ref="A6:H6"/>
    <mergeCell ref="A4:H4"/>
    <mergeCell ref="A7:H7"/>
    <mergeCell ref="A8:H8"/>
    <mergeCell ref="A9:H9"/>
    <mergeCell ref="A10:A11"/>
    <mergeCell ref="B10:B11"/>
    <mergeCell ref="C10:C11"/>
    <mergeCell ref="D10:D11"/>
    <mergeCell ref="F10:F11"/>
  </mergeCells>
  <phoneticPr fontId="17" type="noConversion"/>
  <hyperlinks>
    <hyperlink ref="A8" r:id="rId1" xr:uid="{00000000-0004-0000-0100-000000000000}"/>
  </hyperlinks>
  <printOptions horizontalCentered="1"/>
  <pageMargins left="0.15748031496062992" right="0.19685039370078741" top="0.11811023622047245" bottom="0.27559055118110237" header="0.11811023622047245" footer="0.31496062992125984"/>
  <pageSetup paperSize="9" scale="95" orientation="landscape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"/>
  <sheetViews>
    <sheetView topLeftCell="A43" zoomScale="90" zoomScaleNormal="90" workbookViewId="0">
      <selection activeCell="B13" sqref="B13:H13"/>
    </sheetView>
  </sheetViews>
  <sheetFormatPr defaultColWidth="9.140625" defaultRowHeight="14.25" x14ac:dyDescent="0.2"/>
  <cols>
    <col min="1" max="1" width="6.28515625" style="1" customWidth="1"/>
    <col min="2" max="2" width="13.85546875" style="1" customWidth="1"/>
    <col min="3" max="3" width="7.85546875" style="1" customWidth="1"/>
    <col min="4" max="4" width="10.5703125" style="3" customWidth="1"/>
    <col min="5" max="5" width="12.28515625" style="95" customWidth="1"/>
    <col min="6" max="6" width="4.85546875" style="3" customWidth="1"/>
    <col min="7" max="7" width="37" style="1" customWidth="1"/>
    <col min="8" max="8" width="57.140625" style="1" customWidth="1"/>
    <col min="9" max="16384" width="9.140625" style="1"/>
  </cols>
  <sheetData>
    <row r="1" spans="1:8" ht="22.5" x14ac:dyDescent="0.3">
      <c r="A1" s="108" t="s">
        <v>15</v>
      </c>
      <c r="B1" s="108"/>
      <c r="C1" s="108"/>
      <c r="D1" s="108"/>
      <c r="E1" s="108"/>
      <c r="F1" s="108"/>
      <c r="G1" s="108"/>
      <c r="H1" s="108"/>
    </row>
    <row r="2" spans="1:8" ht="18" x14ac:dyDescent="0.25">
      <c r="A2" s="109" t="s">
        <v>20</v>
      </c>
      <c r="B2" s="109"/>
      <c r="C2" s="109"/>
      <c r="D2" s="109"/>
      <c r="E2" s="109"/>
      <c r="F2" s="109"/>
      <c r="G2" s="109"/>
      <c r="H2" s="109"/>
    </row>
    <row r="3" spans="1:8" ht="22.5" x14ac:dyDescent="0.3">
      <c r="A3" s="110" t="s">
        <v>16</v>
      </c>
      <c r="B3" s="110"/>
      <c r="C3" s="110"/>
      <c r="D3" s="110"/>
      <c r="E3" s="110"/>
      <c r="F3" s="110"/>
      <c r="G3" s="110"/>
      <c r="H3" s="110"/>
    </row>
    <row r="4" spans="1:8" ht="18" customHeight="1" x14ac:dyDescent="0.2">
      <c r="A4" s="112" t="s">
        <v>197</v>
      </c>
      <c r="B4" s="112"/>
      <c r="C4" s="112"/>
      <c r="D4" s="112"/>
      <c r="E4" s="112"/>
      <c r="F4" s="112"/>
      <c r="G4" s="112"/>
      <c r="H4" s="112"/>
    </row>
    <row r="5" spans="1:8" ht="18" x14ac:dyDescent="0.25">
      <c r="A5" s="109" t="s">
        <v>17</v>
      </c>
      <c r="B5" s="109"/>
      <c r="C5" s="109"/>
      <c r="D5" s="109"/>
      <c r="E5" s="109"/>
      <c r="F5" s="109"/>
      <c r="G5" s="109"/>
      <c r="H5" s="109"/>
    </row>
    <row r="6" spans="1:8" ht="18" x14ac:dyDescent="0.25">
      <c r="A6" s="109" t="s">
        <v>18</v>
      </c>
      <c r="B6" s="109"/>
      <c r="C6" s="109"/>
      <c r="D6" s="109"/>
      <c r="E6" s="109"/>
      <c r="F6" s="109"/>
      <c r="G6" s="109"/>
      <c r="H6" s="109"/>
    </row>
    <row r="7" spans="1:8" ht="18" x14ac:dyDescent="0.25">
      <c r="A7" s="109" t="s">
        <v>19</v>
      </c>
      <c r="B7" s="109"/>
      <c r="C7" s="109"/>
      <c r="D7" s="109"/>
      <c r="E7" s="109"/>
      <c r="F7" s="109"/>
      <c r="G7" s="109"/>
      <c r="H7" s="109"/>
    </row>
    <row r="8" spans="1:8" ht="18.75" thickBot="1" x14ac:dyDescent="0.3">
      <c r="A8" s="111" t="s">
        <v>92</v>
      </c>
      <c r="B8" s="111"/>
      <c r="C8" s="111"/>
      <c r="D8" s="111"/>
      <c r="E8" s="111"/>
      <c r="F8" s="111"/>
      <c r="G8" s="111"/>
      <c r="H8" s="111"/>
    </row>
    <row r="9" spans="1:8" ht="18.75" thickTop="1" x14ac:dyDescent="0.25">
      <c r="A9" s="105" t="s">
        <v>21</v>
      </c>
      <c r="B9" s="105"/>
      <c r="C9" s="105"/>
      <c r="D9" s="105"/>
      <c r="E9" s="105"/>
      <c r="F9" s="105"/>
      <c r="G9" s="105"/>
      <c r="H9" s="105"/>
    </row>
    <row r="10" spans="1:8" ht="15.75" customHeight="1" x14ac:dyDescent="0.2">
      <c r="A10" s="113" t="s">
        <v>0</v>
      </c>
      <c r="B10" s="113" t="s">
        <v>1</v>
      </c>
      <c r="C10" s="113" t="s">
        <v>2</v>
      </c>
      <c r="D10" s="113" t="s">
        <v>3</v>
      </c>
      <c r="E10" s="93" t="s">
        <v>50</v>
      </c>
      <c r="F10" s="113" t="s">
        <v>10</v>
      </c>
      <c r="G10" s="113" t="s">
        <v>4</v>
      </c>
      <c r="H10" s="113" t="s">
        <v>5</v>
      </c>
    </row>
    <row r="11" spans="1:8" ht="15.75" customHeight="1" x14ac:dyDescent="0.2">
      <c r="A11" s="114"/>
      <c r="B11" s="114"/>
      <c r="C11" s="114"/>
      <c r="D11" s="114"/>
      <c r="E11" s="94" t="s">
        <v>48</v>
      </c>
      <c r="F11" s="114"/>
      <c r="G11" s="114"/>
      <c r="H11" s="114"/>
    </row>
    <row r="12" spans="1:8" s="5" customFormat="1" ht="18" customHeight="1" x14ac:dyDescent="0.25">
      <c r="A12" s="116" t="s">
        <v>8</v>
      </c>
      <c r="B12" s="30" t="s">
        <v>11</v>
      </c>
      <c r="C12" s="30" t="s">
        <v>55</v>
      </c>
      <c r="D12" s="30" t="s">
        <v>23</v>
      </c>
      <c r="E12" s="30">
        <v>50</v>
      </c>
      <c r="F12" s="30">
        <v>3</v>
      </c>
      <c r="G12" s="31" t="s">
        <v>52</v>
      </c>
      <c r="H12" s="31" t="s">
        <v>32</v>
      </c>
    </row>
    <row r="13" spans="1:8" s="5" customFormat="1" ht="18" customHeight="1" x14ac:dyDescent="0.25">
      <c r="A13" s="116"/>
      <c r="B13" s="30" t="s">
        <v>12</v>
      </c>
      <c r="C13" s="30" t="s">
        <v>55</v>
      </c>
      <c r="D13" s="30" t="s">
        <v>100</v>
      </c>
      <c r="E13" s="30">
        <v>100</v>
      </c>
      <c r="F13" s="30">
        <v>4</v>
      </c>
      <c r="G13" s="31" t="s">
        <v>49</v>
      </c>
      <c r="H13" s="31" t="s">
        <v>61</v>
      </c>
    </row>
    <row r="14" spans="1:8" s="5" customFormat="1" ht="26.25" customHeight="1" x14ac:dyDescent="0.25">
      <c r="A14" s="116"/>
      <c r="B14" s="15" t="s">
        <v>12</v>
      </c>
      <c r="C14" s="15" t="s">
        <v>55</v>
      </c>
      <c r="D14" s="19" t="s">
        <v>126</v>
      </c>
      <c r="E14" s="15">
        <f>50+48</f>
        <v>98</v>
      </c>
      <c r="F14" s="15">
        <v>4</v>
      </c>
      <c r="G14" s="18" t="s">
        <v>72</v>
      </c>
      <c r="H14" s="18" t="s">
        <v>14</v>
      </c>
    </row>
    <row r="15" spans="1:8" s="5" customFormat="1" ht="26.25" customHeight="1" x14ac:dyDescent="0.25">
      <c r="A15" s="116"/>
      <c r="B15" s="15" t="s">
        <v>12</v>
      </c>
      <c r="C15" s="15" t="s">
        <v>55</v>
      </c>
      <c r="D15" s="19" t="s">
        <v>96</v>
      </c>
      <c r="E15" s="15">
        <f>53+64</f>
        <v>117</v>
      </c>
      <c r="F15" s="15">
        <v>4</v>
      </c>
      <c r="G15" s="18" t="s">
        <v>28</v>
      </c>
      <c r="H15" s="21" t="s">
        <v>77</v>
      </c>
    </row>
    <row r="16" spans="1:8" s="5" customFormat="1" ht="27" customHeight="1" x14ac:dyDescent="0.25">
      <c r="A16" s="116"/>
      <c r="B16" s="60" t="s">
        <v>11</v>
      </c>
      <c r="C16" s="60" t="s">
        <v>55</v>
      </c>
      <c r="D16" s="61" t="s">
        <v>158</v>
      </c>
      <c r="E16" s="60">
        <v>89</v>
      </c>
      <c r="F16" s="60">
        <v>3</v>
      </c>
      <c r="G16" s="62" t="s">
        <v>141</v>
      </c>
      <c r="H16" s="62" t="s">
        <v>142</v>
      </c>
    </row>
    <row r="17" spans="1:11" s="5" customFormat="1" ht="27" customHeight="1" x14ac:dyDescent="0.25">
      <c r="A17" s="116"/>
      <c r="B17" s="60" t="s">
        <v>11</v>
      </c>
      <c r="C17" s="60" t="s">
        <v>55</v>
      </c>
      <c r="D17" s="61" t="s">
        <v>162</v>
      </c>
      <c r="E17" s="60">
        <v>100</v>
      </c>
      <c r="F17" s="60">
        <v>3</v>
      </c>
      <c r="G17" s="62" t="s">
        <v>196</v>
      </c>
      <c r="H17" s="62" t="s">
        <v>194</v>
      </c>
    </row>
    <row r="18" spans="1:11" s="5" customFormat="1" ht="18" customHeight="1" x14ac:dyDescent="0.25">
      <c r="A18" s="116"/>
      <c r="B18" s="65" t="s">
        <v>11</v>
      </c>
      <c r="C18" s="65" t="s">
        <v>55</v>
      </c>
      <c r="D18" s="88" t="s">
        <v>198</v>
      </c>
      <c r="E18" s="69">
        <v>17</v>
      </c>
      <c r="F18" s="65">
        <v>3</v>
      </c>
      <c r="G18" s="66" t="s">
        <v>176</v>
      </c>
      <c r="H18" s="66" t="s">
        <v>14</v>
      </c>
    </row>
    <row r="19" spans="1:11" s="5" customFormat="1" ht="9.9499999999999993" customHeight="1" x14ac:dyDescent="0.25">
      <c r="A19" s="116"/>
      <c r="B19" s="115"/>
      <c r="C19" s="96"/>
      <c r="D19" s="96"/>
      <c r="E19" s="96"/>
      <c r="F19" s="96"/>
      <c r="G19" s="96"/>
      <c r="H19" s="97"/>
    </row>
    <row r="20" spans="1:11" s="5" customFormat="1" ht="18" customHeight="1" x14ac:dyDescent="0.25">
      <c r="A20" s="116"/>
      <c r="B20" s="30" t="s">
        <v>86</v>
      </c>
      <c r="C20" s="30" t="s">
        <v>55</v>
      </c>
      <c r="D20" s="30" t="s">
        <v>35</v>
      </c>
      <c r="E20" s="30">
        <v>50</v>
      </c>
      <c r="F20" s="30">
        <v>3</v>
      </c>
      <c r="G20" s="31" t="s">
        <v>52</v>
      </c>
      <c r="H20" s="31" t="s">
        <v>32</v>
      </c>
    </row>
    <row r="21" spans="1:11" s="5" customFormat="1" ht="18" customHeight="1" x14ac:dyDescent="0.25">
      <c r="A21" s="116"/>
      <c r="B21" s="30" t="s">
        <v>86</v>
      </c>
      <c r="C21" s="30" t="s">
        <v>55</v>
      </c>
      <c r="D21" s="30" t="s">
        <v>23</v>
      </c>
      <c r="E21" s="30">
        <v>50</v>
      </c>
      <c r="F21" s="30">
        <v>3</v>
      </c>
      <c r="G21" s="31" t="s">
        <v>62</v>
      </c>
      <c r="H21" s="31" t="s">
        <v>54</v>
      </c>
    </row>
    <row r="22" spans="1:11" s="5" customFormat="1" ht="27" customHeight="1" x14ac:dyDescent="0.25">
      <c r="A22" s="116"/>
      <c r="B22" s="15" t="s">
        <v>86</v>
      </c>
      <c r="C22" s="15" t="s">
        <v>55</v>
      </c>
      <c r="D22" s="19" t="s">
        <v>116</v>
      </c>
      <c r="E22" s="15">
        <f>47+48</f>
        <v>95</v>
      </c>
      <c r="F22" s="15">
        <v>3</v>
      </c>
      <c r="G22" s="16" t="s">
        <v>38</v>
      </c>
      <c r="H22" s="16" t="s">
        <v>43</v>
      </c>
    </row>
    <row r="23" spans="1:11" s="5" customFormat="1" ht="27" customHeight="1" x14ac:dyDescent="0.25">
      <c r="A23" s="116"/>
      <c r="B23" s="15" t="s">
        <v>87</v>
      </c>
      <c r="C23" s="15" t="s">
        <v>55</v>
      </c>
      <c r="D23" s="11" t="s">
        <v>184</v>
      </c>
      <c r="E23" s="10">
        <f>50+64</f>
        <v>114</v>
      </c>
      <c r="F23" s="10">
        <v>4</v>
      </c>
      <c r="G23" s="12" t="s">
        <v>53</v>
      </c>
      <c r="H23" s="12" t="s">
        <v>81</v>
      </c>
    </row>
    <row r="24" spans="1:11" s="5" customFormat="1" ht="27" customHeight="1" x14ac:dyDescent="0.25">
      <c r="A24" s="116"/>
      <c r="B24" s="60" t="s">
        <v>86</v>
      </c>
      <c r="C24" s="60" t="s">
        <v>55</v>
      </c>
      <c r="D24" s="83" t="s">
        <v>159</v>
      </c>
      <c r="E24" s="60">
        <v>11</v>
      </c>
      <c r="F24" s="68">
        <v>3</v>
      </c>
      <c r="G24" s="84" t="s">
        <v>152</v>
      </c>
      <c r="H24" s="84" t="s">
        <v>155</v>
      </c>
    </row>
    <row r="25" spans="1:11" s="5" customFormat="1" ht="27" customHeight="1" x14ac:dyDescent="0.25">
      <c r="A25" s="116"/>
      <c r="B25" s="41" t="s">
        <v>86</v>
      </c>
      <c r="C25" s="41" t="s">
        <v>55</v>
      </c>
      <c r="D25" s="48" t="s">
        <v>115</v>
      </c>
      <c r="E25" s="41">
        <f>32+60</f>
        <v>92</v>
      </c>
      <c r="F25" s="41">
        <v>3</v>
      </c>
      <c r="G25" s="45" t="s">
        <v>113</v>
      </c>
      <c r="H25" s="45" t="s">
        <v>130</v>
      </c>
    </row>
    <row r="26" spans="1:11" s="5" customFormat="1" ht="18" customHeight="1" x14ac:dyDescent="0.25">
      <c r="A26" s="116"/>
      <c r="B26" s="41" t="s">
        <v>86</v>
      </c>
      <c r="C26" s="41" t="s">
        <v>55</v>
      </c>
      <c r="D26" s="41" t="s">
        <v>132</v>
      </c>
      <c r="E26" s="41">
        <v>45</v>
      </c>
      <c r="F26" s="41">
        <v>3</v>
      </c>
      <c r="G26" s="45" t="s">
        <v>29</v>
      </c>
      <c r="H26" s="53" t="s">
        <v>133</v>
      </c>
    </row>
    <row r="27" spans="1:11" s="5" customFormat="1" ht="18" customHeight="1" x14ac:dyDescent="0.25">
      <c r="A27" s="116"/>
      <c r="B27" s="41" t="s">
        <v>86</v>
      </c>
      <c r="C27" s="41" t="s">
        <v>55</v>
      </c>
      <c r="D27" s="48" t="s">
        <v>129</v>
      </c>
      <c r="E27" s="41">
        <v>47</v>
      </c>
      <c r="F27" s="41">
        <v>3</v>
      </c>
      <c r="G27" s="51" t="s">
        <v>137</v>
      </c>
      <c r="H27" s="51" t="s">
        <v>140</v>
      </c>
    </row>
    <row r="28" spans="1:11" s="5" customFormat="1" ht="27" customHeight="1" x14ac:dyDescent="0.25">
      <c r="A28" s="116"/>
      <c r="B28" s="60" t="s">
        <v>86</v>
      </c>
      <c r="C28" s="60" t="s">
        <v>55</v>
      </c>
      <c r="D28" s="61" t="s">
        <v>160</v>
      </c>
      <c r="E28" s="60">
        <v>61</v>
      </c>
      <c r="F28" s="60">
        <v>3</v>
      </c>
      <c r="G28" s="62" t="s">
        <v>195</v>
      </c>
      <c r="H28" s="62" t="s">
        <v>194</v>
      </c>
    </row>
    <row r="29" spans="1:11" s="5" customFormat="1" ht="27" customHeight="1" x14ac:dyDescent="0.25">
      <c r="A29" s="116"/>
      <c r="B29" s="65" t="s">
        <v>86</v>
      </c>
      <c r="C29" s="65" t="s">
        <v>55</v>
      </c>
      <c r="D29" s="88" t="s">
        <v>198</v>
      </c>
      <c r="E29" s="65">
        <v>21</v>
      </c>
      <c r="F29" s="65">
        <v>3</v>
      </c>
      <c r="G29" s="70" t="s">
        <v>172</v>
      </c>
      <c r="H29" s="66" t="s">
        <v>173</v>
      </c>
    </row>
    <row r="30" spans="1:11" s="5" customFormat="1" ht="18" customHeight="1" x14ac:dyDescent="0.25">
      <c r="A30" s="116"/>
      <c r="B30" s="65" t="s">
        <v>86</v>
      </c>
      <c r="C30" s="65" t="s">
        <v>55</v>
      </c>
      <c r="D30" s="88" t="s">
        <v>198</v>
      </c>
      <c r="E30" s="65">
        <v>60</v>
      </c>
      <c r="F30" s="65">
        <v>3</v>
      </c>
      <c r="G30" s="66" t="s">
        <v>152</v>
      </c>
      <c r="H30" s="66" t="s">
        <v>153</v>
      </c>
    </row>
    <row r="31" spans="1:11" s="5" customFormat="1" ht="9.9499999999999993" customHeight="1" x14ac:dyDescent="0.25">
      <c r="A31" s="116"/>
      <c r="B31" s="115"/>
      <c r="C31" s="96"/>
      <c r="D31" s="96"/>
      <c r="E31" s="96"/>
      <c r="F31" s="96"/>
      <c r="G31" s="96"/>
      <c r="H31" s="97"/>
      <c r="K31" s="5" t="s">
        <v>13</v>
      </c>
    </row>
    <row r="32" spans="1:11" s="5" customFormat="1" ht="18" customHeight="1" x14ac:dyDescent="0.25">
      <c r="A32" s="116"/>
      <c r="B32" s="30" t="s">
        <v>88</v>
      </c>
      <c r="C32" s="30" t="s">
        <v>55</v>
      </c>
      <c r="D32" s="30" t="s">
        <v>33</v>
      </c>
      <c r="E32" s="30">
        <v>50</v>
      </c>
      <c r="F32" s="30">
        <v>3</v>
      </c>
      <c r="G32" s="31" t="s">
        <v>52</v>
      </c>
      <c r="H32" s="31" t="s">
        <v>32</v>
      </c>
    </row>
    <row r="33" spans="1:8" s="5" customFormat="1" ht="18" customHeight="1" x14ac:dyDescent="0.25">
      <c r="A33" s="116"/>
      <c r="B33" s="30" t="s">
        <v>89</v>
      </c>
      <c r="C33" s="30" t="s">
        <v>55</v>
      </c>
      <c r="D33" s="30" t="s">
        <v>101</v>
      </c>
      <c r="E33" s="30">
        <v>100</v>
      </c>
      <c r="F33" s="32">
        <v>4</v>
      </c>
      <c r="G33" s="33" t="s">
        <v>49</v>
      </c>
      <c r="H33" s="33" t="s">
        <v>61</v>
      </c>
    </row>
    <row r="34" spans="1:8" s="5" customFormat="1" ht="26.25" customHeight="1" x14ac:dyDescent="0.25">
      <c r="A34" s="116"/>
      <c r="B34" s="15" t="s">
        <v>89</v>
      </c>
      <c r="C34" s="15" t="s">
        <v>55</v>
      </c>
      <c r="D34" s="19" t="s">
        <v>128</v>
      </c>
      <c r="E34" s="15">
        <f>47+50</f>
        <v>97</v>
      </c>
      <c r="F34" s="15">
        <v>4</v>
      </c>
      <c r="G34" s="18" t="s">
        <v>28</v>
      </c>
      <c r="H34" s="21" t="s">
        <v>77</v>
      </c>
    </row>
    <row r="35" spans="1:8" s="5" customFormat="1" ht="18" customHeight="1" x14ac:dyDescent="0.25">
      <c r="A35" s="116"/>
      <c r="B35" s="15" t="s">
        <v>89</v>
      </c>
      <c r="C35" s="10" t="s">
        <v>55</v>
      </c>
      <c r="D35" s="10" t="s">
        <v>119</v>
      </c>
      <c r="E35" s="10">
        <v>53</v>
      </c>
      <c r="F35" s="10">
        <v>4</v>
      </c>
      <c r="G35" s="12" t="s">
        <v>72</v>
      </c>
      <c r="H35" s="12" t="s">
        <v>40</v>
      </c>
    </row>
    <row r="36" spans="1:8" s="5" customFormat="1" ht="27" customHeight="1" x14ac:dyDescent="0.25">
      <c r="A36" s="116"/>
      <c r="B36" s="41" t="s">
        <v>88</v>
      </c>
      <c r="C36" s="41" t="s">
        <v>55</v>
      </c>
      <c r="D36" s="48" t="s">
        <v>127</v>
      </c>
      <c r="E36" s="41">
        <f>60+62</f>
        <v>122</v>
      </c>
      <c r="F36" s="41">
        <v>3</v>
      </c>
      <c r="G36" s="45" t="s">
        <v>80</v>
      </c>
      <c r="H36" s="54" t="s">
        <v>41</v>
      </c>
    </row>
    <row r="37" spans="1:8" s="5" customFormat="1" ht="27" customHeight="1" x14ac:dyDescent="0.25">
      <c r="A37" s="116"/>
      <c r="B37" s="41" t="s">
        <v>88</v>
      </c>
      <c r="C37" s="41" t="s">
        <v>55</v>
      </c>
      <c r="D37" s="48" t="s">
        <v>120</v>
      </c>
      <c r="E37" s="41">
        <f>42+43</f>
        <v>85</v>
      </c>
      <c r="F37" s="41">
        <v>3</v>
      </c>
      <c r="G37" s="45" t="s">
        <v>137</v>
      </c>
      <c r="H37" s="45" t="s">
        <v>42</v>
      </c>
    </row>
    <row r="38" spans="1:8" s="5" customFormat="1" ht="27" customHeight="1" x14ac:dyDescent="0.25">
      <c r="A38" s="116"/>
      <c r="B38" s="41" t="s">
        <v>88</v>
      </c>
      <c r="C38" s="41" t="s">
        <v>55</v>
      </c>
      <c r="D38" s="48" t="s">
        <v>112</v>
      </c>
      <c r="E38" s="41">
        <f>45+47</f>
        <v>92</v>
      </c>
      <c r="F38" s="41">
        <v>3</v>
      </c>
      <c r="G38" s="51" t="s">
        <v>106</v>
      </c>
      <c r="H38" s="51" t="s">
        <v>110</v>
      </c>
    </row>
    <row r="39" spans="1:8" s="5" customFormat="1" ht="27" customHeight="1" x14ac:dyDescent="0.25">
      <c r="A39" s="116"/>
      <c r="B39" s="60" t="s">
        <v>88</v>
      </c>
      <c r="C39" s="60" t="s">
        <v>55</v>
      </c>
      <c r="D39" s="61" t="s">
        <v>157</v>
      </c>
      <c r="E39" s="68">
        <v>5</v>
      </c>
      <c r="F39" s="60">
        <v>3</v>
      </c>
      <c r="G39" s="62" t="s">
        <v>195</v>
      </c>
      <c r="H39" s="62" t="s">
        <v>194</v>
      </c>
    </row>
    <row r="40" spans="1:8" s="5" customFormat="1" ht="28.15" customHeight="1" x14ac:dyDescent="0.25">
      <c r="A40" s="116"/>
      <c r="B40" s="89" t="s">
        <v>88</v>
      </c>
      <c r="C40" s="89" t="s">
        <v>55</v>
      </c>
      <c r="D40" s="90" t="s">
        <v>202</v>
      </c>
      <c r="E40" s="89">
        <v>34</v>
      </c>
      <c r="F40" s="89">
        <v>3</v>
      </c>
      <c r="G40" s="91" t="s">
        <v>201</v>
      </c>
      <c r="H40" s="91" t="s">
        <v>133</v>
      </c>
    </row>
    <row r="41" spans="1:8" s="5" customFormat="1" ht="9.9499999999999993" customHeight="1" x14ac:dyDescent="0.25">
      <c r="A41" s="116"/>
      <c r="B41" s="115"/>
      <c r="C41" s="96"/>
      <c r="D41" s="96"/>
      <c r="E41" s="96"/>
      <c r="F41" s="96"/>
      <c r="G41" s="96"/>
      <c r="H41" s="97"/>
    </row>
    <row r="42" spans="1:8" s="5" customFormat="1" ht="18" customHeight="1" x14ac:dyDescent="0.25">
      <c r="A42" s="116"/>
      <c r="B42" s="39" t="s">
        <v>185</v>
      </c>
      <c r="C42" s="30" t="s">
        <v>55</v>
      </c>
      <c r="D42" s="30" t="s">
        <v>26</v>
      </c>
      <c r="E42" s="30">
        <v>50</v>
      </c>
      <c r="F42" s="30">
        <v>3</v>
      </c>
      <c r="G42" s="31" t="s">
        <v>52</v>
      </c>
      <c r="H42" s="31" t="s">
        <v>32</v>
      </c>
    </row>
    <row r="43" spans="1:8" s="5" customFormat="1" ht="26.25" customHeight="1" x14ac:dyDescent="0.25">
      <c r="A43" s="116"/>
      <c r="B43" s="25" t="s">
        <v>90</v>
      </c>
      <c r="C43" s="15" t="s">
        <v>55</v>
      </c>
      <c r="D43" s="23" t="s">
        <v>98</v>
      </c>
      <c r="E43" s="15"/>
      <c r="F43" s="15">
        <v>3</v>
      </c>
      <c r="G43" s="18" t="s">
        <v>29</v>
      </c>
      <c r="H43" s="21" t="s">
        <v>68</v>
      </c>
    </row>
    <row r="44" spans="1:8" s="5" customFormat="1" ht="26.25" customHeight="1" x14ac:dyDescent="0.25">
      <c r="A44" s="116"/>
      <c r="B44" s="25" t="s">
        <v>91</v>
      </c>
      <c r="C44" s="15" t="s">
        <v>55</v>
      </c>
      <c r="D44" s="19" t="s">
        <v>183</v>
      </c>
      <c r="E44" s="15">
        <f>47+53</f>
        <v>100</v>
      </c>
      <c r="F44" s="15">
        <v>4</v>
      </c>
      <c r="G44" s="16" t="s">
        <v>53</v>
      </c>
      <c r="H44" s="16" t="s">
        <v>81</v>
      </c>
    </row>
    <row r="45" spans="1:8" s="5" customFormat="1" ht="27" customHeight="1" x14ac:dyDescent="0.25">
      <c r="A45" s="116"/>
      <c r="B45" s="85" t="s">
        <v>90</v>
      </c>
      <c r="C45" s="60" t="s">
        <v>55</v>
      </c>
      <c r="D45" s="61" t="s">
        <v>159</v>
      </c>
      <c r="E45" s="60">
        <v>8</v>
      </c>
      <c r="F45" s="73">
        <v>3</v>
      </c>
      <c r="G45" s="62" t="s">
        <v>148</v>
      </c>
      <c r="H45" s="62" t="s">
        <v>149</v>
      </c>
    </row>
    <row r="46" spans="1:8" s="5" customFormat="1" ht="24.95" customHeight="1" x14ac:dyDescent="0.25">
      <c r="A46" s="116"/>
      <c r="B46" s="55" t="s">
        <v>90</v>
      </c>
      <c r="C46" s="41" t="s">
        <v>55</v>
      </c>
      <c r="D46" s="48" t="s">
        <v>190</v>
      </c>
      <c r="E46" s="41">
        <f>43+47+32</f>
        <v>122</v>
      </c>
      <c r="F46" s="41">
        <v>3</v>
      </c>
      <c r="G46" s="45" t="s">
        <v>80</v>
      </c>
      <c r="H46" s="45" t="s">
        <v>41</v>
      </c>
    </row>
    <row r="47" spans="1:8" s="5" customFormat="1" ht="18" customHeight="1" x14ac:dyDescent="0.25">
      <c r="A47" s="116"/>
      <c r="B47" s="55" t="s">
        <v>90</v>
      </c>
      <c r="C47" s="41" t="s">
        <v>55</v>
      </c>
      <c r="D47" s="48" t="s">
        <v>111</v>
      </c>
      <c r="E47" s="41">
        <v>60</v>
      </c>
      <c r="F47" s="41">
        <v>3</v>
      </c>
      <c r="G47" s="45" t="s">
        <v>106</v>
      </c>
      <c r="H47" s="45" t="s">
        <v>110</v>
      </c>
    </row>
    <row r="48" spans="1:8" s="5" customFormat="1" ht="18" customHeight="1" x14ac:dyDescent="0.25">
      <c r="A48" s="116"/>
      <c r="B48" s="55" t="s">
        <v>90</v>
      </c>
      <c r="C48" s="41" t="s">
        <v>55</v>
      </c>
      <c r="D48" s="41" t="s">
        <v>131</v>
      </c>
      <c r="E48" s="41">
        <v>62</v>
      </c>
      <c r="F48" s="41">
        <v>3</v>
      </c>
      <c r="G48" s="45" t="s">
        <v>113</v>
      </c>
      <c r="H48" s="53" t="s">
        <v>130</v>
      </c>
    </row>
    <row r="49" spans="1:8" s="5" customFormat="1" ht="27" customHeight="1" x14ac:dyDescent="0.25">
      <c r="A49" s="116"/>
      <c r="B49" s="60" t="s">
        <v>90</v>
      </c>
      <c r="C49" s="60" t="s">
        <v>55</v>
      </c>
      <c r="D49" s="61" t="s">
        <v>160</v>
      </c>
      <c r="E49" s="60">
        <v>97</v>
      </c>
      <c r="F49" s="60">
        <v>3</v>
      </c>
      <c r="G49" s="62" t="s">
        <v>163</v>
      </c>
      <c r="H49" s="62" t="s">
        <v>164</v>
      </c>
    </row>
    <row r="50" spans="1:8" ht="18" customHeight="1" x14ac:dyDescent="0.2">
      <c r="A50" s="116"/>
      <c r="B50" s="86" t="s">
        <v>90</v>
      </c>
      <c r="C50" s="65" t="s">
        <v>55</v>
      </c>
      <c r="D50" s="88" t="s">
        <v>198</v>
      </c>
      <c r="E50" s="65">
        <v>49</v>
      </c>
      <c r="F50" s="65">
        <v>3</v>
      </c>
      <c r="G50" s="66" t="s">
        <v>167</v>
      </c>
      <c r="H50" s="66" t="s">
        <v>168</v>
      </c>
    </row>
    <row r="51" spans="1:8" ht="9.9499999999999993" customHeight="1" x14ac:dyDescent="0.2">
      <c r="A51" s="116"/>
      <c r="B51" s="117"/>
      <c r="C51" s="117"/>
      <c r="D51" s="117"/>
      <c r="E51" s="117"/>
      <c r="F51" s="117"/>
      <c r="G51" s="117"/>
      <c r="H51" s="117"/>
    </row>
    <row r="52" spans="1:8" s="5" customFormat="1" ht="27" customHeight="1" x14ac:dyDescent="0.25">
      <c r="A52" s="116"/>
      <c r="B52" s="15" t="s">
        <v>82</v>
      </c>
      <c r="C52" s="15" t="s">
        <v>55</v>
      </c>
      <c r="D52" s="23" t="s">
        <v>97</v>
      </c>
      <c r="E52" s="15"/>
      <c r="F52" s="15">
        <v>3</v>
      </c>
      <c r="G52" s="18" t="s">
        <v>29</v>
      </c>
      <c r="H52" s="18" t="s">
        <v>30</v>
      </c>
    </row>
    <row r="53" spans="1:8" s="5" customFormat="1" ht="18" customHeight="1" x14ac:dyDescent="0.25">
      <c r="A53" s="116"/>
      <c r="B53" s="41" t="s">
        <v>82</v>
      </c>
      <c r="C53" s="41" t="s">
        <v>55</v>
      </c>
      <c r="D53" s="48" t="s">
        <v>136</v>
      </c>
      <c r="E53" s="41">
        <v>32</v>
      </c>
      <c r="F53" s="41">
        <v>3</v>
      </c>
      <c r="G53" s="45" t="s">
        <v>137</v>
      </c>
      <c r="H53" s="45" t="s">
        <v>42</v>
      </c>
    </row>
    <row r="54" spans="1:8" s="5" customFormat="1" ht="24.95" customHeight="1" x14ac:dyDescent="0.25">
      <c r="A54" s="116"/>
      <c r="B54" s="41" t="s">
        <v>82</v>
      </c>
      <c r="C54" s="41" t="s">
        <v>55</v>
      </c>
      <c r="D54" s="48" t="s">
        <v>124</v>
      </c>
      <c r="E54" s="41">
        <f>42+45</f>
        <v>87</v>
      </c>
      <c r="F54" s="41">
        <v>3</v>
      </c>
      <c r="G54" s="45" t="s">
        <v>80</v>
      </c>
      <c r="H54" s="45" t="s">
        <v>41</v>
      </c>
    </row>
    <row r="55" spans="1:8" s="5" customFormat="1" ht="18" customHeight="1" x14ac:dyDescent="0.25">
      <c r="A55" s="116"/>
      <c r="B55" s="65" t="s">
        <v>82</v>
      </c>
      <c r="C55" s="65" t="s">
        <v>55</v>
      </c>
      <c r="D55" s="88" t="s">
        <v>198</v>
      </c>
      <c r="E55" s="65">
        <v>63</v>
      </c>
      <c r="F55" s="65">
        <v>3</v>
      </c>
      <c r="G55" s="66" t="s">
        <v>141</v>
      </c>
      <c r="H55" s="66" t="s">
        <v>204</v>
      </c>
    </row>
    <row r="56" spans="1:8" s="5" customFormat="1" x14ac:dyDescent="0.25">
      <c r="D56" s="4"/>
      <c r="E56" s="6"/>
      <c r="F56" s="4"/>
    </row>
  </sheetData>
  <mergeCells count="21">
    <mergeCell ref="B41:H41"/>
    <mergeCell ref="G10:G11"/>
    <mergeCell ref="H10:H11"/>
    <mergeCell ref="A12:A55"/>
    <mergeCell ref="B51:H51"/>
    <mergeCell ref="B19:H19"/>
    <mergeCell ref="B31:H31"/>
    <mergeCell ref="A1:H1"/>
    <mergeCell ref="A2:H2"/>
    <mergeCell ref="A3:H3"/>
    <mergeCell ref="A5:H5"/>
    <mergeCell ref="A6:H6"/>
    <mergeCell ref="A4:H4"/>
    <mergeCell ref="A7:H7"/>
    <mergeCell ref="A8:H8"/>
    <mergeCell ref="A9:H9"/>
    <mergeCell ref="A10:A11"/>
    <mergeCell ref="B10:B11"/>
    <mergeCell ref="C10:C11"/>
    <mergeCell ref="D10:D11"/>
    <mergeCell ref="F10:F11"/>
  </mergeCells>
  <phoneticPr fontId="17" type="noConversion"/>
  <hyperlinks>
    <hyperlink ref="A8" r:id="rId1" xr:uid="{00000000-0004-0000-0200-000000000000}"/>
  </hyperlinks>
  <printOptions horizontalCentered="1"/>
  <pageMargins left="7.874015748031496E-2" right="0.11811023622047245" top="0.11811023622047245" bottom="0.15748031496062992" header="0.11811023622047245" footer="0.31496062992125984"/>
  <pageSetup paperSize="9" scale="95" orientation="landscape" horizontalDpi="4294967293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topLeftCell="B10" zoomScale="90" zoomScaleNormal="90" workbookViewId="0">
      <selection activeCell="B20" sqref="B20:H20"/>
    </sheetView>
  </sheetViews>
  <sheetFormatPr defaultColWidth="9.140625" defaultRowHeight="14.25" x14ac:dyDescent="0.2"/>
  <cols>
    <col min="1" max="1" width="6.28515625" style="1" customWidth="1"/>
    <col min="2" max="2" width="13.7109375" style="1" customWidth="1"/>
    <col min="3" max="3" width="8" style="1" customWidth="1"/>
    <col min="4" max="4" width="10.5703125" style="6" customWidth="1"/>
    <col min="5" max="5" width="11.85546875" style="4" customWidth="1"/>
    <col min="6" max="6" width="5.7109375" style="4" customWidth="1"/>
    <col min="7" max="7" width="38.42578125" style="1" customWidth="1"/>
    <col min="8" max="8" width="56.7109375" style="1" customWidth="1"/>
    <col min="9" max="16384" width="9.140625" style="1"/>
  </cols>
  <sheetData>
    <row r="1" spans="1:8" ht="22.5" x14ac:dyDescent="0.3">
      <c r="A1" s="108" t="s">
        <v>15</v>
      </c>
      <c r="B1" s="108"/>
      <c r="C1" s="108"/>
      <c r="D1" s="108"/>
      <c r="E1" s="108"/>
      <c r="F1" s="108"/>
      <c r="G1" s="108"/>
      <c r="H1" s="108"/>
    </row>
    <row r="2" spans="1:8" ht="18" x14ac:dyDescent="0.25">
      <c r="A2" s="109" t="s">
        <v>20</v>
      </c>
      <c r="B2" s="109"/>
      <c r="C2" s="109"/>
      <c r="D2" s="109"/>
      <c r="E2" s="109"/>
      <c r="F2" s="109"/>
      <c r="G2" s="109"/>
      <c r="H2" s="109"/>
    </row>
    <row r="3" spans="1:8" ht="22.5" x14ac:dyDescent="0.3">
      <c r="A3" s="110" t="s">
        <v>16</v>
      </c>
      <c r="B3" s="110"/>
      <c r="C3" s="110"/>
      <c r="D3" s="110"/>
      <c r="E3" s="110"/>
      <c r="F3" s="110"/>
      <c r="G3" s="110"/>
      <c r="H3" s="110"/>
    </row>
    <row r="4" spans="1:8" ht="18" customHeight="1" x14ac:dyDescent="0.2">
      <c r="A4" s="112" t="s">
        <v>197</v>
      </c>
      <c r="B4" s="112"/>
      <c r="C4" s="112"/>
      <c r="D4" s="112"/>
      <c r="E4" s="112"/>
      <c r="F4" s="112"/>
      <c r="G4" s="112"/>
      <c r="H4" s="112"/>
    </row>
    <row r="5" spans="1:8" ht="18" x14ac:dyDescent="0.25">
      <c r="A5" s="109" t="s">
        <v>17</v>
      </c>
      <c r="B5" s="109"/>
      <c r="C5" s="109"/>
      <c r="D5" s="109"/>
      <c r="E5" s="109"/>
      <c r="F5" s="109"/>
      <c r="G5" s="109"/>
      <c r="H5" s="109"/>
    </row>
    <row r="6" spans="1:8" ht="18" x14ac:dyDescent="0.25">
      <c r="A6" s="109" t="s">
        <v>18</v>
      </c>
      <c r="B6" s="109"/>
      <c r="C6" s="109"/>
      <c r="D6" s="109"/>
      <c r="E6" s="109"/>
      <c r="F6" s="109"/>
      <c r="G6" s="109"/>
      <c r="H6" s="109"/>
    </row>
    <row r="7" spans="1:8" ht="18" x14ac:dyDescent="0.25">
      <c r="A7" s="109" t="s">
        <v>19</v>
      </c>
      <c r="B7" s="109"/>
      <c r="C7" s="109"/>
      <c r="D7" s="109"/>
      <c r="E7" s="109"/>
      <c r="F7" s="109"/>
      <c r="G7" s="109"/>
      <c r="H7" s="109"/>
    </row>
    <row r="8" spans="1:8" ht="18.75" thickBot="1" x14ac:dyDescent="0.3">
      <c r="A8" s="111" t="s">
        <v>92</v>
      </c>
      <c r="B8" s="111"/>
      <c r="C8" s="111"/>
      <c r="D8" s="111"/>
      <c r="E8" s="111"/>
      <c r="F8" s="111"/>
      <c r="G8" s="111"/>
      <c r="H8" s="111"/>
    </row>
    <row r="9" spans="1:8" ht="18.75" thickTop="1" x14ac:dyDescent="0.25">
      <c r="A9" s="105" t="s">
        <v>21</v>
      </c>
      <c r="B9" s="105"/>
      <c r="C9" s="105"/>
      <c r="D9" s="105"/>
      <c r="E9" s="105"/>
      <c r="F9" s="105"/>
      <c r="G9" s="105"/>
      <c r="H9" s="105"/>
    </row>
    <row r="10" spans="1:8" ht="15.75" customHeight="1" x14ac:dyDescent="0.2">
      <c r="A10" s="113" t="s">
        <v>0</v>
      </c>
      <c r="B10" s="113" t="s">
        <v>1</v>
      </c>
      <c r="C10" s="113" t="s">
        <v>2</v>
      </c>
      <c r="D10" s="118" t="s">
        <v>3</v>
      </c>
      <c r="E10" s="27" t="s">
        <v>47</v>
      </c>
      <c r="F10" s="113" t="s">
        <v>10</v>
      </c>
      <c r="G10" s="113" t="s">
        <v>4</v>
      </c>
      <c r="H10" s="113" t="s">
        <v>5</v>
      </c>
    </row>
    <row r="11" spans="1:8" ht="15.75" customHeight="1" x14ac:dyDescent="0.2">
      <c r="A11" s="114"/>
      <c r="B11" s="114"/>
      <c r="C11" s="114"/>
      <c r="D11" s="119"/>
      <c r="E11" s="28" t="s">
        <v>48</v>
      </c>
      <c r="F11" s="114"/>
      <c r="G11" s="114"/>
      <c r="H11" s="114"/>
    </row>
    <row r="12" spans="1:8" ht="18" customHeight="1" x14ac:dyDescent="0.2">
      <c r="A12" s="101"/>
      <c r="B12" s="29" t="s">
        <v>11</v>
      </c>
      <c r="C12" s="30" t="s">
        <v>55</v>
      </c>
      <c r="D12" s="35" t="s">
        <v>35</v>
      </c>
      <c r="E12" s="30">
        <v>50</v>
      </c>
      <c r="F12" s="30">
        <v>3</v>
      </c>
      <c r="G12" s="36" t="s">
        <v>62</v>
      </c>
      <c r="H12" s="36" t="s">
        <v>63</v>
      </c>
    </row>
    <row r="13" spans="1:8" ht="18" customHeight="1" x14ac:dyDescent="0.2">
      <c r="A13" s="101"/>
      <c r="B13" s="29" t="s">
        <v>11</v>
      </c>
      <c r="C13" s="30" t="s">
        <v>55</v>
      </c>
      <c r="D13" s="30" t="s">
        <v>23</v>
      </c>
      <c r="E13" s="30">
        <v>50</v>
      </c>
      <c r="F13" s="32">
        <v>2</v>
      </c>
      <c r="G13" s="33" t="s">
        <v>44</v>
      </c>
      <c r="H13" s="33" t="s">
        <v>70</v>
      </c>
    </row>
    <row r="14" spans="1:8" ht="18" customHeight="1" x14ac:dyDescent="0.2">
      <c r="A14" s="101"/>
      <c r="B14" s="14" t="s">
        <v>11</v>
      </c>
      <c r="C14" s="15" t="s">
        <v>55</v>
      </c>
      <c r="D14" s="15" t="s">
        <v>117</v>
      </c>
      <c r="E14" s="15">
        <v>50</v>
      </c>
      <c r="F14" s="15">
        <v>3</v>
      </c>
      <c r="G14" s="18" t="s">
        <v>46</v>
      </c>
      <c r="H14" s="17" t="s">
        <v>24</v>
      </c>
    </row>
    <row r="15" spans="1:8" ht="26.25" customHeight="1" x14ac:dyDescent="0.2">
      <c r="A15" s="101"/>
      <c r="B15" s="14" t="s">
        <v>11</v>
      </c>
      <c r="C15" s="15" t="s">
        <v>55</v>
      </c>
      <c r="D15" s="11" t="s">
        <v>93</v>
      </c>
      <c r="E15" s="10">
        <f>47+64</f>
        <v>111</v>
      </c>
      <c r="F15" s="10">
        <v>3</v>
      </c>
      <c r="G15" s="12" t="s">
        <v>46</v>
      </c>
      <c r="H15" s="26" t="s">
        <v>45</v>
      </c>
    </row>
    <row r="16" spans="1:8" ht="27" customHeight="1" x14ac:dyDescent="0.2">
      <c r="A16" s="101"/>
      <c r="B16" s="40" t="s">
        <v>11</v>
      </c>
      <c r="C16" s="41" t="s">
        <v>55</v>
      </c>
      <c r="D16" s="48" t="s">
        <v>120</v>
      </c>
      <c r="E16" s="41">
        <f>42+43</f>
        <v>85</v>
      </c>
      <c r="F16" s="41">
        <v>3</v>
      </c>
      <c r="G16" s="51" t="s">
        <v>106</v>
      </c>
      <c r="H16" s="51" t="s">
        <v>107</v>
      </c>
    </row>
    <row r="17" spans="1:11" ht="27" customHeight="1" x14ac:dyDescent="0.2">
      <c r="A17" s="101"/>
      <c r="B17" s="40" t="s">
        <v>11</v>
      </c>
      <c r="C17" s="41" t="s">
        <v>55</v>
      </c>
      <c r="D17" s="48" t="s">
        <v>138</v>
      </c>
      <c r="E17" s="41">
        <f>45+62</f>
        <v>107</v>
      </c>
      <c r="F17" s="41">
        <v>3</v>
      </c>
      <c r="G17" s="45" t="s">
        <v>137</v>
      </c>
      <c r="H17" s="45" t="s">
        <v>139</v>
      </c>
    </row>
    <row r="18" spans="1:11" ht="24.95" customHeight="1" x14ac:dyDescent="0.2">
      <c r="A18" s="101"/>
      <c r="B18" s="59" t="s">
        <v>11</v>
      </c>
      <c r="C18" s="60" t="s">
        <v>55</v>
      </c>
      <c r="D18" s="61" t="s">
        <v>157</v>
      </c>
      <c r="E18" s="60">
        <v>40</v>
      </c>
      <c r="F18" s="60">
        <v>3</v>
      </c>
      <c r="G18" s="62" t="s">
        <v>163</v>
      </c>
      <c r="H18" s="62" t="s">
        <v>164</v>
      </c>
    </row>
    <row r="19" spans="1:11" ht="18" customHeight="1" x14ac:dyDescent="0.2">
      <c r="A19" s="101"/>
      <c r="B19" s="64" t="s">
        <v>11</v>
      </c>
      <c r="C19" s="65" t="s">
        <v>55</v>
      </c>
      <c r="D19" s="88" t="s">
        <v>198</v>
      </c>
      <c r="E19" s="65">
        <v>41</v>
      </c>
      <c r="F19" s="65">
        <v>3</v>
      </c>
      <c r="G19" s="66" t="s">
        <v>177</v>
      </c>
      <c r="H19" s="66" t="s">
        <v>178</v>
      </c>
    </row>
    <row r="20" spans="1:11" ht="9.9499999999999993" customHeight="1" x14ac:dyDescent="0.2">
      <c r="A20" s="101"/>
      <c r="B20" s="96"/>
      <c r="C20" s="96"/>
      <c r="D20" s="96"/>
      <c r="E20" s="96"/>
      <c r="F20" s="96"/>
      <c r="G20" s="96"/>
      <c r="H20" s="97"/>
    </row>
    <row r="21" spans="1:11" ht="18" customHeight="1" x14ac:dyDescent="0.2">
      <c r="A21" s="101"/>
      <c r="B21" s="29" t="s">
        <v>86</v>
      </c>
      <c r="C21" s="30" t="s">
        <v>55</v>
      </c>
      <c r="D21" s="30" t="s">
        <v>99</v>
      </c>
      <c r="E21" s="30">
        <v>50</v>
      </c>
      <c r="F21" s="30">
        <v>3</v>
      </c>
      <c r="G21" s="31" t="s">
        <v>36</v>
      </c>
      <c r="H21" s="31" t="s">
        <v>37</v>
      </c>
    </row>
    <row r="22" spans="1:11" ht="18" customHeight="1" x14ac:dyDescent="0.2">
      <c r="A22" s="101"/>
      <c r="B22" s="29" t="s">
        <v>86</v>
      </c>
      <c r="C22" s="30" t="s">
        <v>55</v>
      </c>
      <c r="D22" s="30" t="s">
        <v>33</v>
      </c>
      <c r="E22" s="30">
        <v>50</v>
      </c>
      <c r="F22" s="30">
        <v>2</v>
      </c>
      <c r="G22" s="31" t="s">
        <v>44</v>
      </c>
      <c r="H22" s="31" t="s">
        <v>70</v>
      </c>
    </row>
    <row r="23" spans="1:11" ht="27" customHeight="1" x14ac:dyDescent="0.2">
      <c r="A23" s="101"/>
      <c r="B23" s="14" t="s">
        <v>86</v>
      </c>
      <c r="C23" s="15" t="s">
        <v>55</v>
      </c>
      <c r="D23" s="19" t="s">
        <v>122</v>
      </c>
      <c r="E23" s="15">
        <f>48+53</f>
        <v>101</v>
      </c>
      <c r="F23" s="15">
        <v>3</v>
      </c>
      <c r="G23" s="18" t="s">
        <v>46</v>
      </c>
      <c r="H23" s="18" t="s">
        <v>24</v>
      </c>
    </row>
    <row r="24" spans="1:11" ht="27" customHeight="1" x14ac:dyDescent="0.2">
      <c r="A24" s="101"/>
      <c r="B24" s="14" t="s">
        <v>86</v>
      </c>
      <c r="C24" s="15" t="s">
        <v>55</v>
      </c>
      <c r="D24" s="23" t="s">
        <v>97</v>
      </c>
      <c r="E24" s="15">
        <v>50</v>
      </c>
      <c r="F24" s="15">
        <v>3</v>
      </c>
      <c r="G24" s="16" t="s">
        <v>105</v>
      </c>
      <c r="H24" s="16" t="s">
        <v>42</v>
      </c>
    </row>
    <row r="25" spans="1:11" ht="24.95" customHeight="1" x14ac:dyDescent="0.2">
      <c r="A25" s="101"/>
      <c r="B25" s="40" t="s">
        <v>86</v>
      </c>
      <c r="C25" s="41" t="s">
        <v>55</v>
      </c>
      <c r="D25" s="48" t="s">
        <v>124</v>
      </c>
      <c r="E25" s="57">
        <f>42+45</f>
        <v>87</v>
      </c>
      <c r="F25" s="57">
        <v>3</v>
      </c>
      <c r="G25" s="45" t="s">
        <v>113</v>
      </c>
      <c r="H25" s="45" t="s">
        <v>114</v>
      </c>
    </row>
    <row r="26" spans="1:11" ht="24.95" customHeight="1" x14ac:dyDescent="0.2">
      <c r="A26" s="101"/>
      <c r="B26" s="40" t="s">
        <v>86</v>
      </c>
      <c r="C26" s="41" t="s">
        <v>55</v>
      </c>
      <c r="D26" s="42" t="s">
        <v>125</v>
      </c>
      <c r="E26" s="43">
        <f>43+47</f>
        <v>90</v>
      </c>
      <c r="F26" s="43">
        <v>3</v>
      </c>
      <c r="G26" s="44" t="s">
        <v>31</v>
      </c>
      <c r="H26" s="44" t="s">
        <v>51</v>
      </c>
    </row>
    <row r="27" spans="1:11" ht="27" customHeight="1" x14ac:dyDescent="0.2">
      <c r="A27" s="101"/>
      <c r="B27" s="59" t="s">
        <v>86</v>
      </c>
      <c r="C27" s="60" t="s">
        <v>55</v>
      </c>
      <c r="D27" s="61" t="s">
        <v>157</v>
      </c>
      <c r="E27" s="60">
        <v>43</v>
      </c>
      <c r="F27" s="60">
        <v>3</v>
      </c>
      <c r="G27" s="62" t="s">
        <v>145</v>
      </c>
      <c r="H27" s="62" t="s">
        <v>144</v>
      </c>
    </row>
    <row r="28" spans="1:11" ht="18" customHeight="1" x14ac:dyDescent="0.2">
      <c r="A28" s="101"/>
      <c r="B28" s="64" t="s">
        <v>86</v>
      </c>
      <c r="C28" s="65" t="s">
        <v>55</v>
      </c>
      <c r="D28" s="88" t="s">
        <v>198</v>
      </c>
      <c r="E28" s="65">
        <v>60</v>
      </c>
      <c r="F28" s="65">
        <v>3</v>
      </c>
      <c r="G28" s="66" t="s">
        <v>152</v>
      </c>
      <c r="H28" s="66" t="s">
        <v>153</v>
      </c>
    </row>
    <row r="29" spans="1:11" ht="9.9499999999999993" customHeight="1" x14ac:dyDescent="0.2">
      <c r="A29" s="101"/>
      <c r="B29" s="96"/>
      <c r="C29" s="96"/>
      <c r="D29" s="96"/>
      <c r="E29" s="96"/>
      <c r="F29" s="96"/>
      <c r="G29" s="96"/>
      <c r="H29" s="97"/>
      <c r="K29" s="1" t="s">
        <v>13</v>
      </c>
    </row>
    <row r="30" spans="1:11" ht="18" customHeight="1" x14ac:dyDescent="0.2">
      <c r="A30" s="101"/>
      <c r="B30" s="29" t="s">
        <v>88</v>
      </c>
      <c r="C30" s="30" t="s">
        <v>55</v>
      </c>
      <c r="D30" s="30" t="s">
        <v>33</v>
      </c>
      <c r="E30" s="30">
        <v>50</v>
      </c>
      <c r="F30" s="30">
        <v>3</v>
      </c>
      <c r="G30" s="31" t="s">
        <v>62</v>
      </c>
      <c r="H30" s="31" t="s">
        <v>54</v>
      </c>
    </row>
    <row r="31" spans="1:11" ht="18" customHeight="1" x14ac:dyDescent="0.2">
      <c r="A31" s="101"/>
      <c r="B31" s="29" t="s">
        <v>88</v>
      </c>
      <c r="C31" s="30" t="s">
        <v>55</v>
      </c>
      <c r="D31" s="30" t="s">
        <v>26</v>
      </c>
      <c r="E31" s="30">
        <v>50</v>
      </c>
      <c r="F31" s="30">
        <v>2</v>
      </c>
      <c r="G31" s="33" t="s">
        <v>44</v>
      </c>
      <c r="H31" s="31" t="s">
        <v>70</v>
      </c>
    </row>
    <row r="32" spans="1:11" ht="18" customHeight="1" x14ac:dyDescent="0.2">
      <c r="A32" s="101"/>
      <c r="B32" s="14" t="s">
        <v>89</v>
      </c>
      <c r="C32" s="15" t="s">
        <v>55</v>
      </c>
      <c r="D32" s="15" t="s">
        <v>118</v>
      </c>
      <c r="E32" s="15">
        <v>48</v>
      </c>
      <c r="F32" s="15">
        <v>4</v>
      </c>
      <c r="G32" s="18" t="s">
        <v>28</v>
      </c>
      <c r="H32" s="18" t="s">
        <v>78</v>
      </c>
    </row>
    <row r="33" spans="1:9" ht="24.95" customHeight="1" x14ac:dyDescent="0.2">
      <c r="A33" s="101"/>
      <c r="B33" s="14" t="s">
        <v>89</v>
      </c>
      <c r="C33" s="15" t="s">
        <v>55</v>
      </c>
      <c r="D33" s="20" t="s">
        <v>97</v>
      </c>
      <c r="E33" s="10">
        <v>50</v>
      </c>
      <c r="F33" s="10">
        <v>3</v>
      </c>
      <c r="G33" s="12" t="s">
        <v>31</v>
      </c>
      <c r="H33" s="12" t="s">
        <v>51</v>
      </c>
    </row>
    <row r="34" spans="1:9" ht="27" customHeight="1" x14ac:dyDescent="0.2">
      <c r="A34" s="101"/>
      <c r="B34" s="40" t="s">
        <v>88</v>
      </c>
      <c r="C34" s="41" t="s">
        <v>55</v>
      </c>
      <c r="D34" s="48" t="s">
        <v>125</v>
      </c>
      <c r="E34" s="41">
        <f>43+47</f>
        <v>90</v>
      </c>
      <c r="F34" s="41">
        <v>3</v>
      </c>
      <c r="G34" s="45" t="s">
        <v>113</v>
      </c>
      <c r="H34" s="45" t="s">
        <v>114</v>
      </c>
    </row>
    <row r="35" spans="1:9" ht="27" customHeight="1" x14ac:dyDescent="0.2">
      <c r="A35" s="101"/>
      <c r="B35" s="40" t="s">
        <v>88</v>
      </c>
      <c r="C35" s="41" t="s">
        <v>55</v>
      </c>
      <c r="D35" s="48" t="s">
        <v>124</v>
      </c>
      <c r="E35" s="41">
        <f>42+45</f>
        <v>87</v>
      </c>
      <c r="F35" s="41">
        <v>3</v>
      </c>
      <c r="G35" s="45" t="s">
        <v>29</v>
      </c>
      <c r="H35" s="45" t="s">
        <v>68</v>
      </c>
    </row>
    <row r="36" spans="1:9" ht="18" customHeight="1" x14ac:dyDescent="0.2">
      <c r="A36" s="101"/>
      <c r="B36" s="40" t="s">
        <v>88</v>
      </c>
      <c r="C36" s="41" t="s">
        <v>55</v>
      </c>
      <c r="D36" s="41" t="s">
        <v>136</v>
      </c>
      <c r="E36" s="41">
        <v>32</v>
      </c>
      <c r="F36" s="41">
        <v>3</v>
      </c>
      <c r="G36" s="44" t="s">
        <v>31</v>
      </c>
      <c r="H36" s="45" t="s">
        <v>51</v>
      </c>
    </row>
    <row r="37" spans="1:9" ht="27" customHeight="1" x14ac:dyDescent="0.2">
      <c r="A37" s="101"/>
      <c r="B37" s="59" t="s">
        <v>88</v>
      </c>
      <c r="C37" s="60" t="s">
        <v>55</v>
      </c>
      <c r="D37" s="61" t="s">
        <v>157</v>
      </c>
      <c r="E37" s="60">
        <v>60</v>
      </c>
      <c r="F37" s="60">
        <v>3</v>
      </c>
      <c r="G37" s="84" t="s">
        <v>189</v>
      </c>
      <c r="H37" s="63" t="s">
        <v>154</v>
      </c>
    </row>
    <row r="38" spans="1:9" ht="18" customHeight="1" x14ac:dyDescent="0.2">
      <c r="A38" s="101"/>
      <c r="B38" s="64" t="s">
        <v>88</v>
      </c>
      <c r="C38" s="65" t="s">
        <v>55</v>
      </c>
      <c r="D38" s="88" t="s">
        <v>198</v>
      </c>
      <c r="E38" s="65">
        <v>22</v>
      </c>
      <c r="F38" s="69">
        <v>3</v>
      </c>
      <c r="G38" s="70" t="s">
        <v>169</v>
      </c>
      <c r="H38" s="70" t="s">
        <v>170</v>
      </c>
    </row>
    <row r="39" spans="1:9" ht="9.9499999999999993" customHeight="1" x14ac:dyDescent="0.2">
      <c r="A39" s="101"/>
      <c r="B39" s="96"/>
      <c r="C39" s="96"/>
      <c r="D39" s="96"/>
      <c r="E39" s="96"/>
      <c r="F39" s="96"/>
      <c r="G39" s="96"/>
      <c r="H39" s="97"/>
    </row>
    <row r="40" spans="1:9" ht="18" customHeight="1" x14ac:dyDescent="0.2">
      <c r="A40" s="101"/>
      <c r="B40" s="34" t="s">
        <v>90</v>
      </c>
      <c r="C40" s="30" t="s">
        <v>55</v>
      </c>
      <c r="D40" s="30" t="s">
        <v>35</v>
      </c>
      <c r="E40" s="30">
        <v>50</v>
      </c>
      <c r="F40" s="30">
        <v>2</v>
      </c>
      <c r="G40" s="31" t="s">
        <v>44</v>
      </c>
      <c r="H40" s="31" t="s">
        <v>70</v>
      </c>
    </row>
    <row r="41" spans="1:9" ht="18" customHeight="1" x14ac:dyDescent="0.2">
      <c r="A41" s="101"/>
      <c r="B41" s="34" t="s">
        <v>90</v>
      </c>
      <c r="C41" s="30" t="s">
        <v>55</v>
      </c>
      <c r="D41" s="30" t="s">
        <v>104</v>
      </c>
      <c r="E41" s="30">
        <v>50</v>
      </c>
      <c r="F41" s="30">
        <v>3</v>
      </c>
      <c r="G41" s="36" t="s">
        <v>36</v>
      </c>
      <c r="H41" s="36" t="s">
        <v>64</v>
      </c>
    </row>
    <row r="42" spans="1:9" ht="26.25" customHeight="1" x14ac:dyDescent="0.2">
      <c r="A42" s="101"/>
      <c r="B42" s="22" t="s">
        <v>91</v>
      </c>
      <c r="C42" s="15" t="s">
        <v>55</v>
      </c>
      <c r="D42" s="19" t="s">
        <v>93</v>
      </c>
      <c r="E42" s="15">
        <f>47+64</f>
        <v>111</v>
      </c>
      <c r="F42" s="15">
        <v>4</v>
      </c>
      <c r="G42" s="16" t="s">
        <v>72</v>
      </c>
      <c r="H42" s="16" t="s">
        <v>94</v>
      </c>
    </row>
    <row r="43" spans="1:9" ht="24.95" customHeight="1" x14ac:dyDescent="0.2">
      <c r="A43" s="101"/>
      <c r="B43" s="50" t="s">
        <v>90</v>
      </c>
      <c r="C43" s="41" t="s">
        <v>55</v>
      </c>
      <c r="D43" s="48" t="s">
        <v>124</v>
      </c>
      <c r="E43" s="41">
        <f>42+45</f>
        <v>87</v>
      </c>
      <c r="F43" s="41">
        <v>3</v>
      </c>
      <c r="G43" s="45" t="s">
        <v>31</v>
      </c>
      <c r="H43" s="56" t="s">
        <v>51</v>
      </c>
      <c r="I43" s="8"/>
    </row>
    <row r="44" spans="1:9" ht="27" customHeight="1" x14ac:dyDescent="0.2">
      <c r="A44" s="101"/>
      <c r="B44" s="74" t="s">
        <v>90</v>
      </c>
      <c r="C44" s="60" t="s">
        <v>55</v>
      </c>
      <c r="D44" s="61" t="s">
        <v>158</v>
      </c>
      <c r="E44" s="60">
        <v>89</v>
      </c>
      <c r="F44" s="60">
        <v>3</v>
      </c>
      <c r="G44" s="62" t="s">
        <v>145</v>
      </c>
      <c r="H44" s="62" t="s">
        <v>142</v>
      </c>
    </row>
    <row r="45" spans="1:9" ht="41.1" customHeight="1" x14ac:dyDescent="0.2">
      <c r="A45" s="101"/>
      <c r="B45" s="82" t="s">
        <v>90</v>
      </c>
      <c r="C45" s="65" t="s">
        <v>55</v>
      </c>
      <c r="D45" s="87" t="s">
        <v>199</v>
      </c>
      <c r="E45" s="65">
        <v>28</v>
      </c>
      <c r="F45" s="65">
        <v>3</v>
      </c>
      <c r="G45" s="70" t="s">
        <v>171</v>
      </c>
      <c r="H45" s="66" t="s">
        <v>205</v>
      </c>
    </row>
    <row r="46" spans="1:9" s="5" customFormat="1" ht="9.9499999999999993" customHeight="1" x14ac:dyDescent="0.25">
      <c r="A46" s="101"/>
      <c r="B46" s="120"/>
      <c r="C46" s="121"/>
      <c r="D46" s="121"/>
      <c r="E46" s="121"/>
      <c r="F46" s="121"/>
      <c r="G46" s="121"/>
      <c r="H46" s="121"/>
    </row>
    <row r="47" spans="1:9" s="5" customFormat="1" ht="27" customHeight="1" x14ac:dyDescent="0.25">
      <c r="A47" s="101"/>
      <c r="B47" s="15" t="s">
        <v>82</v>
      </c>
      <c r="C47" s="15" t="s">
        <v>55</v>
      </c>
      <c r="D47" s="23" t="s">
        <v>79</v>
      </c>
      <c r="E47" s="15">
        <v>50</v>
      </c>
      <c r="F47" s="15">
        <v>3</v>
      </c>
      <c r="G47" s="18" t="s">
        <v>80</v>
      </c>
      <c r="H47" s="18" t="s">
        <v>41</v>
      </c>
    </row>
    <row r="48" spans="1:9" s="5" customFormat="1" ht="27" customHeight="1" x14ac:dyDescent="0.25">
      <c r="A48" s="101"/>
      <c r="B48" s="41" t="s">
        <v>82</v>
      </c>
      <c r="C48" s="41" t="s">
        <v>55</v>
      </c>
      <c r="D48" s="48" t="s">
        <v>108</v>
      </c>
      <c r="E48" s="41">
        <f>32+62</f>
        <v>94</v>
      </c>
      <c r="F48" s="41">
        <v>3</v>
      </c>
      <c r="G48" s="45" t="s">
        <v>106</v>
      </c>
      <c r="H48" s="45" t="s">
        <v>107</v>
      </c>
    </row>
    <row r="49" spans="1:8" s="5" customFormat="1" ht="18" customHeight="1" x14ac:dyDescent="0.25">
      <c r="A49" s="101"/>
      <c r="B49" s="41" t="s">
        <v>82</v>
      </c>
      <c r="C49" s="41" t="s">
        <v>55</v>
      </c>
      <c r="D49" s="48" t="s">
        <v>111</v>
      </c>
      <c r="E49" s="41">
        <v>60</v>
      </c>
      <c r="F49" s="41">
        <v>3</v>
      </c>
      <c r="G49" s="44" t="s">
        <v>29</v>
      </c>
      <c r="H49" s="45" t="s">
        <v>68</v>
      </c>
    </row>
    <row r="50" spans="1:8" s="5" customFormat="1" ht="27" customHeight="1" x14ac:dyDescent="0.25">
      <c r="A50" s="101"/>
      <c r="B50" s="60" t="s">
        <v>82</v>
      </c>
      <c r="C50" s="60" t="s">
        <v>55</v>
      </c>
      <c r="D50" s="61" t="s">
        <v>160</v>
      </c>
      <c r="E50" s="60">
        <v>55</v>
      </c>
      <c r="F50" s="60">
        <v>3</v>
      </c>
      <c r="G50" s="62" t="s">
        <v>150</v>
      </c>
      <c r="H50" s="62" t="s">
        <v>151</v>
      </c>
    </row>
    <row r="51" spans="1:8" ht="25.5" x14ac:dyDescent="0.2">
      <c r="A51" s="101"/>
      <c r="B51" s="73" t="s">
        <v>82</v>
      </c>
      <c r="C51" s="60" t="s">
        <v>55</v>
      </c>
      <c r="D51" s="61" t="s">
        <v>159</v>
      </c>
      <c r="E51" s="73">
        <v>8</v>
      </c>
      <c r="F51" s="60">
        <v>3</v>
      </c>
      <c r="G51" s="62" t="s">
        <v>148</v>
      </c>
      <c r="H51" s="62" t="s">
        <v>149</v>
      </c>
    </row>
    <row r="52" spans="1:8" ht="18" customHeight="1" x14ac:dyDescent="0.2">
      <c r="A52" s="102"/>
      <c r="B52" s="65" t="s">
        <v>82</v>
      </c>
      <c r="C52" s="65" t="s">
        <v>55</v>
      </c>
      <c r="D52" s="88" t="s">
        <v>198</v>
      </c>
      <c r="E52" s="65">
        <v>63</v>
      </c>
      <c r="F52" s="65">
        <v>3</v>
      </c>
      <c r="G52" s="66" t="s">
        <v>145</v>
      </c>
      <c r="H52" s="66" t="s">
        <v>204</v>
      </c>
    </row>
  </sheetData>
  <mergeCells count="21">
    <mergeCell ref="A12:A52"/>
    <mergeCell ref="B39:H39"/>
    <mergeCell ref="G10:G11"/>
    <mergeCell ref="H10:H11"/>
    <mergeCell ref="B46:H46"/>
    <mergeCell ref="B20:H20"/>
    <mergeCell ref="B29:H29"/>
    <mergeCell ref="A1:H1"/>
    <mergeCell ref="A2:H2"/>
    <mergeCell ref="A3:H3"/>
    <mergeCell ref="A5:H5"/>
    <mergeCell ref="A6:H6"/>
    <mergeCell ref="A4:H4"/>
    <mergeCell ref="A7:H7"/>
    <mergeCell ref="A8:H8"/>
    <mergeCell ref="A9:H9"/>
    <mergeCell ref="A10:A11"/>
    <mergeCell ref="B10:B11"/>
    <mergeCell ref="C10:C11"/>
    <mergeCell ref="D10:D11"/>
    <mergeCell ref="F10:F11"/>
  </mergeCells>
  <phoneticPr fontId="17" type="noConversion"/>
  <hyperlinks>
    <hyperlink ref="A8" r:id="rId1" xr:uid="{00000000-0004-0000-0300-000000000000}"/>
  </hyperlinks>
  <printOptions horizontalCentered="1"/>
  <pageMargins left="0.11811023622047245" right="0.19685039370078741" top="0.11811023622047245" bottom="0.19685039370078741" header="0.11811023622047245" footer="0.31496062992125984"/>
  <pageSetup paperSize="9" scale="95" orientation="landscape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"/>
  <sheetViews>
    <sheetView tabSelected="1" topLeftCell="A42" zoomScale="90" zoomScaleNormal="90" workbookViewId="0">
      <selection activeCell="G16" sqref="G16"/>
    </sheetView>
  </sheetViews>
  <sheetFormatPr defaultColWidth="9.140625" defaultRowHeight="14.25" x14ac:dyDescent="0.2"/>
  <cols>
    <col min="1" max="1" width="6.28515625" style="1" customWidth="1"/>
    <col min="2" max="2" width="13.7109375" style="1" customWidth="1"/>
    <col min="3" max="3" width="8.140625" style="1" customWidth="1"/>
    <col min="4" max="4" width="10.5703125" style="6" customWidth="1"/>
    <col min="5" max="5" width="11.28515625" style="6" customWidth="1"/>
    <col min="6" max="6" width="4.85546875" style="6" customWidth="1"/>
    <col min="7" max="7" width="36.5703125" style="1" customWidth="1"/>
    <col min="8" max="8" width="58.42578125" style="1" customWidth="1"/>
    <col min="9" max="16384" width="9.140625" style="1"/>
  </cols>
  <sheetData>
    <row r="1" spans="1:8" ht="22.5" x14ac:dyDescent="0.3">
      <c r="A1" s="108" t="s">
        <v>15</v>
      </c>
      <c r="B1" s="108"/>
      <c r="C1" s="108"/>
      <c r="D1" s="108"/>
      <c r="E1" s="108"/>
      <c r="F1" s="108"/>
      <c r="G1" s="108"/>
      <c r="H1" s="108"/>
    </row>
    <row r="2" spans="1:8" ht="18" x14ac:dyDescent="0.25">
      <c r="A2" s="109" t="s">
        <v>20</v>
      </c>
      <c r="B2" s="109"/>
      <c r="C2" s="109"/>
      <c r="D2" s="109"/>
      <c r="E2" s="109"/>
      <c r="F2" s="109"/>
      <c r="G2" s="109"/>
      <c r="H2" s="109"/>
    </row>
    <row r="3" spans="1:8" ht="22.5" x14ac:dyDescent="0.3">
      <c r="A3" s="110" t="s">
        <v>16</v>
      </c>
      <c r="B3" s="110"/>
      <c r="C3" s="110"/>
      <c r="D3" s="110"/>
      <c r="E3" s="110"/>
      <c r="F3" s="110"/>
      <c r="G3" s="110"/>
      <c r="H3" s="110"/>
    </row>
    <row r="4" spans="1:8" s="5" customFormat="1" ht="18" customHeight="1" x14ac:dyDescent="0.25">
      <c r="A4" s="112" t="s">
        <v>197</v>
      </c>
      <c r="B4" s="112"/>
      <c r="C4" s="112"/>
      <c r="D4" s="112"/>
      <c r="E4" s="112"/>
      <c r="F4" s="112"/>
      <c r="G4" s="112"/>
      <c r="H4" s="112"/>
    </row>
    <row r="5" spans="1:8" ht="18" x14ac:dyDescent="0.25">
      <c r="A5" s="109" t="s">
        <v>17</v>
      </c>
      <c r="B5" s="109"/>
      <c r="C5" s="109"/>
      <c r="D5" s="109"/>
      <c r="E5" s="109"/>
      <c r="F5" s="109"/>
      <c r="G5" s="109"/>
      <c r="H5" s="109"/>
    </row>
    <row r="6" spans="1:8" ht="18" x14ac:dyDescent="0.25">
      <c r="A6" s="109" t="s">
        <v>18</v>
      </c>
      <c r="B6" s="109"/>
      <c r="C6" s="109"/>
      <c r="D6" s="109"/>
      <c r="E6" s="109"/>
      <c r="F6" s="109"/>
      <c r="G6" s="109"/>
      <c r="H6" s="109"/>
    </row>
    <row r="7" spans="1:8" ht="18" x14ac:dyDescent="0.25">
      <c r="A7" s="109" t="s">
        <v>19</v>
      </c>
      <c r="B7" s="109"/>
      <c r="C7" s="109"/>
      <c r="D7" s="109"/>
      <c r="E7" s="109"/>
      <c r="F7" s="109"/>
      <c r="G7" s="109"/>
      <c r="H7" s="109"/>
    </row>
    <row r="8" spans="1:8" ht="18.75" thickBot="1" x14ac:dyDescent="0.3">
      <c r="A8" s="111" t="s">
        <v>92</v>
      </c>
      <c r="B8" s="111"/>
      <c r="C8" s="111"/>
      <c r="D8" s="111"/>
      <c r="E8" s="111"/>
      <c r="F8" s="111"/>
      <c r="G8" s="111"/>
      <c r="H8" s="111"/>
    </row>
    <row r="9" spans="1:8" ht="18.75" thickTop="1" x14ac:dyDescent="0.25">
      <c r="A9" s="105" t="s">
        <v>21</v>
      </c>
      <c r="B9" s="105"/>
      <c r="C9" s="105"/>
      <c r="D9" s="105"/>
      <c r="E9" s="105"/>
      <c r="F9" s="105"/>
      <c r="G9" s="105"/>
      <c r="H9" s="105"/>
    </row>
    <row r="10" spans="1:8" ht="15.75" customHeight="1" x14ac:dyDescent="0.2">
      <c r="A10" s="113" t="s">
        <v>0</v>
      </c>
      <c r="B10" s="113" t="s">
        <v>1</v>
      </c>
      <c r="C10" s="113" t="s">
        <v>2</v>
      </c>
      <c r="D10" s="118" t="s">
        <v>3</v>
      </c>
      <c r="E10" s="93" t="s">
        <v>47</v>
      </c>
      <c r="F10" s="118" t="s">
        <v>10</v>
      </c>
      <c r="G10" s="113" t="s">
        <v>4</v>
      </c>
      <c r="H10" s="113" t="s">
        <v>5</v>
      </c>
    </row>
    <row r="11" spans="1:8" x14ac:dyDescent="0.2">
      <c r="A11" s="114"/>
      <c r="B11" s="114"/>
      <c r="C11" s="114"/>
      <c r="D11" s="119"/>
      <c r="E11" s="94" t="s">
        <v>48</v>
      </c>
      <c r="F11" s="119"/>
      <c r="G11" s="114"/>
      <c r="H11" s="114"/>
    </row>
    <row r="12" spans="1:8" ht="18" customHeight="1" x14ac:dyDescent="0.2">
      <c r="A12" s="122" t="s">
        <v>9</v>
      </c>
      <c r="B12" s="29" t="s">
        <v>11</v>
      </c>
      <c r="C12" s="30" t="s">
        <v>55</v>
      </c>
      <c r="D12" s="30" t="s">
        <v>26</v>
      </c>
      <c r="E12" s="30">
        <v>50</v>
      </c>
      <c r="F12" s="30">
        <v>3</v>
      </c>
      <c r="G12" s="36" t="s">
        <v>62</v>
      </c>
      <c r="H12" s="38" t="s">
        <v>63</v>
      </c>
    </row>
    <row r="13" spans="1:8" ht="18" customHeight="1" x14ac:dyDescent="0.2">
      <c r="A13" s="123"/>
      <c r="B13" s="30" t="s">
        <v>12</v>
      </c>
      <c r="C13" s="30" t="s">
        <v>55</v>
      </c>
      <c r="D13" s="30" t="s">
        <v>100</v>
      </c>
      <c r="E13" s="30">
        <v>100</v>
      </c>
      <c r="F13" s="30">
        <v>4</v>
      </c>
      <c r="G13" s="31" t="s">
        <v>49</v>
      </c>
      <c r="H13" s="31" t="s">
        <v>61</v>
      </c>
    </row>
    <row r="14" spans="1:8" ht="27" customHeight="1" x14ac:dyDescent="0.2">
      <c r="A14" s="123"/>
      <c r="B14" s="14" t="s">
        <v>11</v>
      </c>
      <c r="C14" s="15" t="s">
        <v>55</v>
      </c>
      <c r="D14" s="23" t="s">
        <v>97</v>
      </c>
      <c r="E14" s="15">
        <v>50</v>
      </c>
      <c r="F14" s="15">
        <v>3</v>
      </c>
      <c r="G14" s="16" t="s">
        <v>105</v>
      </c>
      <c r="H14" s="16" t="s">
        <v>42</v>
      </c>
    </row>
    <row r="15" spans="1:8" ht="26.25" customHeight="1" x14ac:dyDescent="0.2">
      <c r="A15" s="123"/>
      <c r="B15" s="14" t="s">
        <v>11</v>
      </c>
      <c r="C15" s="15" t="s">
        <v>55</v>
      </c>
      <c r="D15" s="19" t="s">
        <v>123</v>
      </c>
      <c r="E15" s="15">
        <f>50+53</f>
        <v>103</v>
      </c>
      <c r="F15" s="15">
        <v>3</v>
      </c>
      <c r="G15" s="18" t="s">
        <v>75</v>
      </c>
      <c r="H15" s="24" t="s">
        <v>76</v>
      </c>
    </row>
    <row r="16" spans="1:8" ht="27" customHeight="1" x14ac:dyDescent="0.2">
      <c r="A16" s="123"/>
      <c r="B16" s="40" t="s">
        <v>11</v>
      </c>
      <c r="C16" s="41" t="s">
        <v>55</v>
      </c>
      <c r="D16" s="48" t="s">
        <v>115</v>
      </c>
      <c r="E16" s="41">
        <f>32+60</f>
        <v>92</v>
      </c>
      <c r="F16" s="41">
        <v>3</v>
      </c>
      <c r="G16" s="45" t="s">
        <v>113</v>
      </c>
      <c r="H16" s="45" t="s">
        <v>130</v>
      </c>
    </row>
    <row r="17" spans="1:11" ht="40.5" customHeight="1" x14ac:dyDescent="0.2">
      <c r="A17" s="123"/>
      <c r="B17" s="59" t="s">
        <v>11</v>
      </c>
      <c r="C17" s="60" t="s">
        <v>55</v>
      </c>
      <c r="D17" s="61" t="s">
        <v>200</v>
      </c>
      <c r="E17" s="60">
        <v>10</v>
      </c>
      <c r="F17" s="60">
        <v>3</v>
      </c>
      <c r="G17" s="62" t="s">
        <v>146</v>
      </c>
      <c r="H17" s="62" t="s">
        <v>147</v>
      </c>
    </row>
    <row r="18" spans="1:11" ht="27" customHeight="1" x14ac:dyDescent="0.2">
      <c r="A18" s="123"/>
      <c r="B18" s="59" t="s">
        <v>11</v>
      </c>
      <c r="C18" s="60" t="s">
        <v>55</v>
      </c>
      <c r="D18" s="61" t="s">
        <v>161</v>
      </c>
      <c r="E18" s="60">
        <v>75</v>
      </c>
      <c r="F18" s="60">
        <v>3</v>
      </c>
      <c r="G18" s="62" t="s">
        <v>141</v>
      </c>
      <c r="H18" s="77" t="s">
        <v>143</v>
      </c>
    </row>
    <row r="19" spans="1:11" ht="27" customHeight="1" x14ac:dyDescent="0.2">
      <c r="A19" s="123"/>
      <c r="B19" s="59" t="s">
        <v>11</v>
      </c>
      <c r="C19" s="60" t="s">
        <v>55</v>
      </c>
      <c r="D19" s="61" t="s">
        <v>159</v>
      </c>
      <c r="E19" s="60">
        <v>43</v>
      </c>
      <c r="F19" s="60">
        <v>3</v>
      </c>
      <c r="G19" s="62" t="s">
        <v>156</v>
      </c>
      <c r="H19" s="92" t="s">
        <v>203</v>
      </c>
    </row>
    <row r="20" spans="1:11" ht="18" customHeight="1" x14ac:dyDescent="0.2">
      <c r="A20" s="123"/>
      <c r="B20" s="64" t="s">
        <v>11</v>
      </c>
      <c r="C20" s="65" t="s">
        <v>55</v>
      </c>
      <c r="D20" s="88" t="s">
        <v>198</v>
      </c>
      <c r="E20" s="65">
        <v>24</v>
      </c>
      <c r="F20" s="65">
        <v>3</v>
      </c>
      <c r="G20" s="66" t="s">
        <v>181</v>
      </c>
      <c r="H20" s="66" t="s">
        <v>182</v>
      </c>
    </row>
    <row r="21" spans="1:11" ht="9.9499999999999993" customHeight="1" x14ac:dyDescent="0.2">
      <c r="A21" s="123"/>
      <c r="B21" s="96"/>
      <c r="C21" s="96"/>
      <c r="D21" s="96"/>
      <c r="E21" s="96"/>
      <c r="F21" s="96"/>
      <c r="G21" s="96"/>
      <c r="H21" s="97"/>
    </row>
    <row r="22" spans="1:11" ht="18" customHeight="1" x14ac:dyDescent="0.2">
      <c r="A22" s="123"/>
      <c r="B22" s="29" t="s">
        <v>86</v>
      </c>
      <c r="C22" s="30" t="s">
        <v>55</v>
      </c>
      <c r="D22" s="32" t="s">
        <v>104</v>
      </c>
      <c r="E22" s="32">
        <v>100</v>
      </c>
      <c r="F22" s="32">
        <v>2</v>
      </c>
      <c r="G22" s="33" t="s">
        <v>67</v>
      </c>
      <c r="H22" s="33" t="s">
        <v>68</v>
      </c>
    </row>
    <row r="23" spans="1:11" ht="18" customHeight="1" x14ac:dyDescent="0.2">
      <c r="A23" s="123"/>
      <c r="B23" s="29" t="s">
        <v>86</v>
      </c>
      <c r="C23" s="30" t="s">
        <v>55</v>
      </c>
      <c r="D23" s="30" t="s">
        <v>26</v>
      </c>
      <c r="E23" s="30">
        <v>50</v>
      </c>
      <c r="F23" s="30">
        <v>3</v>
      </c>
      <c r="G23" s="31" t="s">
        <v>34</v>
      </c>
      <c r="H23" s="31" t="s">
        <v>66</v>
      </c>
    </row>
    <row r="24" spans="1:11" ht="27" customHeight="1" x14ac:dyDescent="0.2">
      <c r="A24" s="123"/>
      <c r="B24" s="14" t="s">
        <v>86</v>
      </c>
      <c r="C24" s="15" t="s">
        <v>55</v>
      </c>
      <c r="D24" s="20" t="s">
        <v>97</v>
      </c>
      <c r="E24" s="10">
        <v>50</v>
      </c>
      <c r="F24" s="10">
        <v>3</v>
      </c>
      <c r="G24" s="12" t="s">
        <v>31</v>
      </c>
      <c r="H24" s="12" t="s">
        <v>51</v>
      </c>
    </row>
    <row r="25" spans="1:11" ht="18" customHeight="1" x14ac:dyDescent="0.2">
      <c r="A25" s="123"/>
      <c r="B25" s="14" t="s">
        <v>86</v>
      </c>
      <c r="C25" s="15" t="s">
        <v>55</v>
      </c>
      <c r="D25" s="11" t="s">
        <v>121</v>
      </c>
      <c r="E25" s="10">
        <v>64</v>
      </c>
      <c r="F25" s="10">
        <v>3</v>
      </c>
      <c r="G25" s="12" t="s">
        <v>73</v>
      </c>
      <c r="H25" s="12" t="s">
        <v>74</v>
      </c>
    </row>
    <row r="26" spans="1:11" ht="25.35" customHeight="1" x14ac:dyDescent="0.2">
      <c r="A26" s="123"/>
      <c r="B26" s="40" t="s">
        <v>86</v>
      </c>
      <c r="C26" s="41" t="s">
        <v>55</v>
      </c>
      <c r="D26" s="42" t="s">
        <v>124</v>
      </c>
      <c r="E26" s="43">
        <f>42+45</f>
        <v>87</v>
      </c>
      <c r="F26" s="43">
        <v>3</v>
      </c>
      <c r="G26" s="44" t="s">
        <v>80</v>
      </c>
      <c r="H26" s="44" t="s">
        <v>41</v>
      </c>
    </row>
    <row r="27" spans="1:11" ht="18" customHeight="1" x14ac:dyDescent="0.2">
      <c r="A27" s="123"/>
      <c r="B27" s="40" t="s">
        <v>86</v>
      </c>
      <c r="C27" s="41" t="s">
        <v>55</v>
      </c>
      <c r="D27" s="48" t="s">
        <v>131</v>
      </c>
      <c r="E27" s="41">
        <v>62</v>
      </c>
      <c r="F27" s="41">
        <v>3</v>
      </c>
      <c r="G27" s="45" t="s">
        <v>113</v>
      </c>
      <c r="H27" s="45" t="s">
        <v>130</v>
      </c>
    </row>
    <row r="28" spans="1:11" ht="27" customHeight="1" x14ac:dyDescent="0.2">
      <c r="A28" s="123"/>
      <c r="B28" s="59" t="s">
        <v>86</v>
      </c>
      <c r="C28" s="60" t="s">
        <v>55</v>
      </c>
      <c r="D28" s="61" t="s">
        <v>162</v>
      </c>
      <c r="E28" s="60">
        <v>130</v>
      </c>
      <c r="F28" s="60">
        <v>3</v>
      </c>
      <c r="G28" s="62" t="s">
        <v>165</v>
      </c>
      <c r="H28" s="77" t="s">
        <v>166</v>
      </c>
    </row>
    <row r="29" spans="1:11" ht="18" customHeight="1" x14ac:dyDescent="0.2">
      <c r="A29" s="123"/>
      <c r="B29" s="64" t="s">
        <v>86</v>
      </c>
      <c r="C29" s="65" t="s">
        <v>55</v>
      </c>
      <c r="D29" s="88" t="s">
        <v>198</v>
      </c>
      <c r="E29" s="65">
        <v>14</v>
      </c>
      <c r="F29" s="65">
        <v>3</v>
      </c>
      <c r="G29" s="66" t="s">
        <v>174</v>
      </c>
      <c r="H29" s="78" t="s">
        <v>175</v>
      </c>
    </row>
    <row r="30" spans="1:11" ht="9.9499999999999993" customHeight="1" x14ac:dyDescent="0.2">
      <c r="A30" s="123"/>
      <c r="B30" s="96"/>
      <c r="C30" s="96"/>
      <c r="D30" s="96"/>
      <c r="E30" s="96"/>
      <c r="F30" s="96"/>
      <c r="G30" s="96"/>
      <c r="H30" s="97"/>
      <c r="K30" s="1" t="s">
        <v>13</v>
      </c>
    </row>
    <row r="31" spans="1:11" ht="18" customHeight="1" x14ac:dyDescent="0.2">
      <c r="A31" s="123"/>
      <c r="B31" s="29" t="s">
        <v>83</v>
      </c>
      <c r="C31" s="30" t="s">
        <v>55</v>
      </c>
      <c r="D31" s="30" t="s">
        <v>33</v>
      </c>
      <c r="E31" s="30">
        <v>50</v>
      </c>
      <c r="F31" s="30">
        <v>3</v>
      </c>
      <c r="G31" s="31" t="s">
        <v>34</v>
      </c>
      <c r="H31" s="31" t="s">
        <v>66</v>
      </c>
    </row>
    <row r="32" spans="1:11" ht="27" customHeight="1" x14ac:dyDescent="0.2">
      <c r="A32" s="123"/>
      <c r="B32" s="14" t="s">
        <v>83</v>
      </c>
      <c r="C32" s="15" t="s">
        <v>55</v>
      </c>
      <c r="D32" s="11" t="s">
        <v>116</v>
      </c>
      <c r="E32" s="10">
        <f>47+48</f>
        <v>95</v>
      </c>
      <c r="F32" s="10">
        <v>3</v>
      </c>
      <c r="G32" s="12" t="s">
        <v>73</v>
      </c>
      <c r="H32" s="12" t="s">
        <v>74</v>
      </c>
    </row>
    <row r="33" spans="1:8" ht="18" customHeight="1" x14ac:dyDescent="0.2">
      <c r="A33" s="123"/>
      <c r="B33" s="14" t="s">
        <v>83</v>
      </c>
      <c r="C33" s="15" t="s">
        <v>55</v>
      </c>
      <c r="D33" s="15" t="s">
        <v>121</v>
      </c>
      <c r="E33" s="15">
        <v>64</v>
      </c>
      <c r="F33" s="15">
        <v>3</v>
      </c>
      <c r="G33" s="18" t="s">
        <v>38</v>
      </c>
      <c r="H33" s="18" t="s">
        <v>39</v>
      </c>
    </row>
    <row r="34" spans="1:8" ht="24.95" customHeight="1" x14ac:dyDescent="0.2">
      <c r="A34" s="123"/>
      <c r="B34" s="40" t="s">
        <v>83</v>
      </c>
      <c r="C34" s="43" t="s">
        <v>55</v>
      </c>
      <c r="D34" s="48" t="s">
        <v>190</v>
      </c>
      <c r="E34" s="41">
        <f>43+47+32</f>
        <v>122</v>
      </c>
      <c r="F34" s="41">
        <v>3</v>
      </c>
      <c r="G34" s="45" t="s">
        <v>80</v>
      </c>
      <c r="H34" s="45" t="s">
        <v>41</v>
      </c>
    </row>
    <row r="35" spans="1:8" ht="41.1" customHeight="1" x14ac:dyDescent="0.2">
      <c r="A35" s="123"/>
      <c r="B35" s="82" t="s">
        <v>90</v>
      </c>
      <c r="C35" s="69" t="s">
        <v>55</v>
      </c>
      <c r="D35" s="87" t="s">
        <v>199</v>
      </c>
      <c r="E35" s="65">
        <v>28</v>
      </c>
      <c r="F35" s="65">
        <v>3</v>
      </c>
      <c r="G35" s="66" t="s">
        <v>171</v>
      </c>
      <c r="H35" s="66" t="s">
        <v>205</v>
      </c>
    </row>
    <row r="36" spans="1:8" ht="9.9499999999999993" customHeight="1" x14ac:dyDescent="0.2">
      <c r="A36" s="123"/>
      <c r="B36" s="96"/>
      <c r="C36" s="96"/>
      <c r="D36" s="96"/>
      <c r="E36" s="96"/>
      <c r="F36" s="96"/>
      <c r="G36" s="96"/>
      <c r="H36" s="97"/>
    </row>
    <row r="37" spans="1:8" ht="18" customHeight="1" x14ac:dyDescent="0.2">
      <c r="A37" s="123"/>
      <c r="B37" s="30" t="s">
        <v>82</v>
      </c>
      <c r="C37" s="30" t="s">
        <v>55</v>
      </c>
      <c r="D37" s="30" t="s">
        <v>101</v>
      </c>
      <c r="E37" s="30">
        <v>100</v>
      </c>
      <c r="F37" s="32">
        <v>4</v>
      </c>
      <c r="G37" s="33" t="s">
        <v>49</v>
      </c>
      <c r="H37" s="33" t="s">
        <v>61</v>
      </c>
    </row>
    <row r="38" spans="1:8" ht="18" customHeight="1" x14ac:dyDescent="0.2">
      <c r="A38" s="123"/>
      <c r="B38" s="29" t="s">
        <v>82</v>
      </c>
      <c r="C38" s="30" t="s">
        <v>55</v>
      </c>
      <c r="D38" s="30" t="s">
        <v>35</v>
      </c>
      <c r="E38" s="30">
        <v>50</v>
      </c>
      <c r="F38" s="30">
        <v>3</v>
      </c>
      <c r="G38" s="31" t="s">
        <v>34</v>
      </c>
      <c r="H38" s="31" t="s">
        <v>66</v>
      </c>
    </row>
    <row r="39" spans="1:8" ht="24.95" customHeight="1" x14ac:dyDescent="0.2">
      <c r="A39" s="123"/>
      <c r="B39" s="22" t="s">
        <v>85</v>
      </c>
      <c r="C39" s="15" t="s">
        <v>55</v>
      </c>
      <c r="D39" s="19" t="s">
        <v>123</v>
      </c>
      <c r="E39" s="15">
        <f>50+53</f>
        <v>103</v>
      </c>
      <c r="F39" s="15">
        <v>3</v>
      </c>
      <c r="G39" s="18" t="s">
        <v>38</v>
      </c>
      <c r="H39" s="18" t="s">
        <v>39</v>
      </c>
    </row>
    <row r="40" spans="1:8" ht="24.95" customHeight="1" x14ac:dyDescent="0.2">
      <c r="A40" s="123"/>
      <c r="B40" s="50" t="s">
        <v>85</v>
      </c>
      <c r="C40" s="41" t="s">
        <v>55</v>
      </c>
      <c r="D40" s="48" t="s">
        <v>134</v>
      </c>
      <c r="E40" s="41">
        <f>47+32</f>
        <v>79</v>
      </c>
      <c r="F40" s="41">
        <v>3</v>
      </c>
      <c r="G40" s="45" t="s">
        <v>29</v>
      </c>
      <c r="H40" s="45" t="s">
        <v>135</v>
      </c>
    </row>
    <row r="41" spans="1:8" ht="24.95" customHeight="1" x14ac:dyDescent="0.2">
      <c r="A41" s="123"/>
      <c r="B41" s="50" t="s">
        <v>85</v>
      </c>
      <c r="C41" s="41" t="s">
        <v>55</v>
      </c>
      <c r="D41" s="48" t="s">
        <v>127</v>
      </c>
      <c r="E41" s="41">
        <f>60+62</f>
        <v>122</v>
      </c>
      <c r="F41" s="41">
        <v>3</v>
      </c>
      <c r="G41" s="45" t="s">
        <v>31</v>
      </c>
      <c r="H41" s="45" t="s">
        <v>51</v>
      </c>
    </row>
    <row r="42" spans="1:8" ht="18" customHeight="1" x14ac:dyDescent="0.2">
      <c r="A42" s="123"/>
      <c r="B42" s="82" t="s">
        <v>85</v>
      </c>
      <c r="C42" s="65" t="s">
        <v>55</v>
      </c>
      <c r="D42" s="88" t="s">
        <v>198</v>
      </c>
      <c r="E42" s="65">
        <v>80</v>
      </c>
      <c r="F42" s="65">
        <v>3</v>
      </c>
      <c r="G42" s="66" t="s">
        <v>148</v>
      </c>
      <c r="H42" s="66" t="s">
        <v>142</v>
      </c>
    </row>
    <row r="43" spans="1:8" ht="9.9499999999999993" customHeight="1" x14ac:dyDescent="0.2">
      <c r="A43" s="123"/>
      <c r="B43" s="98"/>
      <c r="C43" s="99"/>
      <c r="D43" s="99"/>
      <c r="E43" s="99"/>
      <c r="F43" s="99"/>
      <c r="G43" s="99"/>
      <c r="H43" s="125"/>
    </row>
    <row r="44" spans="1:8" ht="27" customHeight="1" x14ac:dyDescent="0.2">
      <c r="A44" s="123"/>
      <c r="B44" s="15" t="s">
        <v>58</v>
      </c>
      <c r="C44" s="15" t="s">
        <v>55</v>
      </c>
      <c r="D44" s="23" t="s">
        <v>98</v>
      </c>
      <c r="E44" s="15"/>
      <c r="F44" s="15">
        <v>3</v>
      </c>
      <c r="G44" s="18" t="s">
        <v>29</v>
      </c>
      <c r="H44" s="21" t="s">
        <v>68</v>
      </c>
    </row>
    <row r="45" spans="1:8" ht="27" customHeight="1" x14ac:dyDescent="0.2">
      <c r="A45" s="123"/>
      <c r="B45" s="15" t="s">
        <v>58</v>
      </c>
      <c r="C45" s="15" t="s">
        <v>55</v>
      </c>
      <c r="D45" s="19" t="s">
        <v>126</v>
      </c>
      <c r="E45" s="15">
        <f>50+48</f>
        <v>98</v>
      </c>
      <c r="F45" s="15">
        <v>4</v>
      </c>
      <c r="G45" s="18" t="s">
        <v>72</v>
      </c>
      <c r="H45" s="18" t="s">
        <v>14</v>
      </c>
    </row>
    <row r="46" spans="1:8" ht="18" customHeight="1" x14ac:dyDescent="0.2">
      <c r="A46" s="123"/>
      <c r="B46" s="30" t="s">
        <v>58</v>
      </c>
      <c r="C46" s="30" t="s">
        <v>55</v>
      </c>
      <c r="D46" s="35" t="s">
        <v>102</v>
      </c>
      <c r="E46" s="30">
        <v>100</v>
      </c>
      <c r="F46" s="30">
        <v>2</v>
      </c>
      <c r="G46" s="31" t="s">
        <v>67</v>
      </c>
      <c r="H46" s="31" t="s">
        <v>103</v>
      </c>
    </row>
    <row r="47" spans="1:8" ht="18" customHeight="1" x14ac:dyDescent="0.2">
      <c r="A47" s="123"/>
      <c r="B47" s="34" t="s">
        <v>58</v>
      </c>
      <c r="C47" s="30" t="s">
        <v>55</v>
      </c>
      <c r="D47" s="30" t="s">
        <v>23</v>
      </c>
      <c r="E47" s="30">
        <v>50</v>
      </c>
      <c r="F47" s="30">
        <v>3</v>
      </c>
      <c r="G47" s="33" t="s">
        <v>34</v>
      </c>
      <c r="H47" s="31" t="s">
        <v>66</v>
      </c>
    </row>
    <row r="48" spans="1:8" ht="18" customHeight="1" x14ac:dyDescent="0.2">
      <c r="A48" s="123"/>
      <c r="B48" s="29" t="s">
        <v>58</v>
      </c>
      <c r="C48" s="30" t="s">
        <v>55</v>
      </c>
      <c r="D48" s="30" t="s">
        <v>33</v>
      </c>
      <c r="E48" s="30">
        <v>50</v>
      </c>
      <c r="F48" s="30">
        <v>3</v>
      </c>
      <c r="G48" s="31" t="s">
        <v>62</v>
      </c>
      <c r="H48" s="31" t="s">
        <v>54</v>
      </c>
    </row>
    <row r="49" spans="1:8" ht="24.95" customHeight="1" x14ac:dyDescent="0.2">
      <c r="A49" s="123"/>
      <c r="B49" s="41" t="s">
        <v>58</v>
      </c>
      <c r="C49" s="41" t="s">
        <v>55</v>
      </c>
      <c r="D49" s="48" t="s">
        <v>127</v>
      </c>
      <c r="E49" s="41">
        <f>60+62</f>
        <v>122</v>
      </c>
      <c r="F49" s="41">
        <v>3</v>
      </c>
      <c r="G49" s="45" t="s">
        <v>80</v>
      </c>
      <c r="H49" s="54" t="s">
        <v>41</v>
      </c>
    </row>
    <row r="50" spans="1:8" ht="24.95" customHeight="1" x14ac:dyDescent="0.2">
      <c r="A50" s="123"/>
      <c r="B50" s="60" t="s">
        <v>58</v>
      </c>
      <c r="C50" s="60" t="s">
        <v>55</v>
      </c>
      <c r="D50" s="61" t="s">
        <v>160</v>
      </c>
      <c r="E50" s="60">
        <v>55</v>
      </c>
      <c r="F50" s="60">
        <v>3</v>
      </c>
      <c r="G50" s="62" t="s">
        <v>150</v>
      </c>
      <c r="H50" s="62" t="s">
        <v>151</v>
      </c>
    </row>
    <row r="51" spans="1:8" ht="27" customHeight="1" x14ac:dyDescent="0.2">
      <c r="A51" s="123"/>
      <c r="B51" s="60" t="s">
        <v>58</v>
      </c>
      <c r="C51" s="60" t="s">
        <v>55</v>
      </c>
      <c r="D51" s="61" t="s">
        <v>162</v>
      </c>
      <c r="E51" s="60">
        <v>50</v>
      </c>
      <c r="F51" s="60">
        <v>3</v>
      </c>
      <c r="G51" s="62" t="s">
        <v>191</v>
      </c>
      <c r="H51" s="62" t="s">
        <v>192</v>
      </c>
    </row>
    <row r="52" spans="1:8" ht="25.5" x14ac:dyDescent="0.2">
      <c r="A52" s="124"/>
      <c r="B52" s="89" t="s">
        <v>58</v>
      </c>
      <c r="C52" s="89" t="s">
        <v>55</v>
      </c>
      <c r="D52" s="90" t="s">
        <v>202</v>
      </c>
      <c r="E52" s="89">
        <v>34</v>
      </c>
      <c r="F52" s="89">
        <v>3</v>
      </c>
      <c r="G52" s="91" t="s">
        <v>201</v>
      </c>
      <c r="H52" s="91" t="s">
        <v>133</v>
      </c>
    </row>
  </sheetData>
  <mergeCells count="21">
    <mergeCell ref="B36:H36"/>
    <mergeCell ref="G10:G11"/>
    <mergeCell ref="H10:H11"/>
    <mergeCell ref="B43:H43"/>
    <mergeCell ref="B21:H21"/>
    <mergeCell ref="A12:A52"/>
    <mergeCell ref="A1:H1"/>
    <mergeCell ref="A2:H2"/>
    <mergeCell ref="A3:H3"/>
    <mergeCell ref="A5:H5"/>
    <mergeCell ref="A6:H6"/>
    <mergeCell ref="A4:H4"/>
    <mergeCell ref="A7:H7"/>
    <mergeCell ref="A8:H8"/>
    <mergeCell ref="A9:H9"/>
    <mergeCell ref="A10:A11"/>
    <mergeCell ref="B10:B11"/>
    <mergeCell ref="C10:C11"/>
    <mergeCell ref="D10:D11"/>
    <mergeCell ref="F10:F11"/>
    <mergeCell ref="B30:H30"/>
  </mergeCells>
  <phoneticPr fontId="17" type="noConversion"/>
  <hyperlinks>
    <hyperlink ref="A8" r:id="rId1" xr:uid="{00000000-0004-0000-0400-000000000000}"/>
  </hyperlinks>
  <pageMargins left="1.0236220472440944" right="0.70866141732283472" top="0.11811023622047245" bottom="0.15748031496062992" header="0.11811023622047245" footer="0.15748031496062992"/>
  <pageSetup paperSize="9" scale="82" orientation="landscape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SENIN</vt:lpstr>
      <vt:lpstr>SELASA</vt:lpstr>
      <vt:lpstr>RABU</vt:lpstr>
      <vt:lpstr>KAMIS</vt:lpstr>
      <vt:lpstr>JUMAT</vt:lpstr>
      <vt:lpstr>JUMAT!Print_Titles</vt:lpstr>
      <vt:lpstr>KAMIS!Print_Titles</vt:lpstr>
      <vt:lpstr>RABU!Print_Titles</vt:lpstr>
      <vt:lpstr>SELASA!Print_Titles</vt:lpstr>
      <vt:lpstr>SENIN!Print_Titles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Alfyud</dc:creator>
  <cp:lastModifiedBy>USER</cp:lastModifiedBy>
  <cp:lastPrinted>2020-08-12T01:45:28Z</cp:lastPrinted>
  <dcterms:created xsi:type="dcterms:W3CDTF">2017-01-12T06:43:52Z</dcterms:created>
  <dcterms:modified xsi:type="dcterms:W3CDTF">2020-08-17T15:06:15Z</dcterms:modified>
</cp:coreProperties>
</file>