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ison" sheetId="1" r:id="rId4"/>
    <sheet state="visible" name="Team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2">
      <text>
        <t xml:space="preserve">Weight</t>
      </text>
    </comment>
    <comment authorId="0" ref="B15">
      <text>
        <t xml:space="preserve">Weight</t>
      </text>
    </comment>
    <comment authorId="0" ref="B18">
      <text>
        <t xml:space="preserve">Weight</t>
      </text>
    </comment>
    <comment authorId="0" ref="A20">
      <text>
        <t xml:space="preserve">including IoT, fintech, and smart solutions</t>
      </text>
    </comment>
    <comment authorId="0" ref="B21">
      <text>
        <t xml:space="preserve">Weight</t>
      </text>
    </comment>
    <comment authorId="0" ref="A26">
      <text>
        <t xml:space="preserve">including IoT solutions and smart city projects.</t>
      </text>
    </comment>
    <comment authorId="0" ref="B27">
      <text>
        <t xml:space="preserve">Weight</t>
      </text>
    </comment>
    <comment authorId="0" ref="A29">
      <text>
        <t xml:space="preserve">global technology companies</t>
      </text>
    </comment>
    <comment authorId="0" ref="B30">
      <text>
        <t xml:space="preserve">Weight</t>
      </text>
    </comment>
    <comment authorId="0" ref="B33">
      <text>
        <t xml:space="preserve">Weight</t>
      </text>
    </comment>
    <comment authorId="0" ref="B36">
      <text>
        <t xml:space="preserve">Weight</t>
      </text>
    </comment>
    <comment authorId="0" ref="B42">
      <text>
        <t xml:space="preserve">Weight</t>
      </text>
    </comment>
    <comment authorId="0" ref="B45">
      <text>
        <t xml:space="preserve">Weight</t>
      </text>
    </comment>
    <comment authorId="0" ref="B48">
      <text>
        <t xml:space="preserve">Weight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2">
      <text>
        <t xml:space="preserve">Weight</t>
      </text>
    </comment>
    <comment authorId="0" ref="B15">
      <text>
        <t xml:space="preserve">Weight</t>
      </text>
    </comment>
    <comment authorId="0" ref="B18">
      <text>
        <t xml:space="preserve">Weight</t>
      </text>
    </comment>
    <comment authorId="0" ref="B21">
      <text>
        <t xml:space="preserve">Weight</t>
      </text>
    </comment>
  </commentList>
</comments>
</file>

<file path=xl/sharedStrings.xml><?xml version="1.0" encoding="utf-8"?>
<sst xmlns="http://schemas.openxmlformats.org/spreadsheetml/2006/main" count="145" uniqueCount="44">
  <si>
    <t>PT. Telkom Indonesia (Persero) Tbk., atau Telkom, adalah Badan Usaha Milik Negara (BUMN) yang bergerak di bidang jasa layanan teknologi informasi dan komunikasi (TIK) dan jaringan telekomunikasi di Indonesia.</t>
  </si>
  <si>
    <t>PT. Telkom Indonesia (Management)</t>
  </si>
  <si>
    <t>Indicator Name</t>
  </si>
  <si>
    <t>Goal</t>
  </si>
  <si>
    <t>Score</t>
  </si>
  <si>
    <t>Type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</si>
  <si>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</si>
  <si>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</si>
  <si>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</si>
  <si>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</si>
  <si>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</si>
  <si>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</si>
  <si>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</si>
  <si>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</si>
  <si>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</si>
  <si>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</si>
  <si>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</si>
  <si>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</si>
  <si>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10-Year Target</t>
  </si>
  <si>
    <t>Minimum</t>
  </si>
  <si>
    <t>Actual</t>
  </si>
  <si>
    <t>Market Leadership: Achieve the largest market share Southeast Asia</t>
  </si>
  <si>
    <t>Long-Term</t>
  </si>
  <si>
    <t>Target</t>
  </si>
  <si>
    <t>% Target</t>
  </si>
  <si>
    <t>Maximum</t>
  </si>
  <si>
    <t>Revenue: Double our annual revenue from the 2024 baseline</t>
  </si>
  <si>
    <t>Customer Satisfaction: Achieve the highest Net Promoter Score (NPS)</t>
  </si>
  <si>
    <t>Digital Services: Become the go-to provider for digital services</t>
  </si>
  <si>
    <t>3-Year Picture</t>
  </si>
  <si>
    <t>Launch of innovative digital services (IDS)</t>
  </si>
  <si>
    <t>Strategic partnerships (SP)</t>
  </si>
  <si>
    <t>Enhanced customer service platforms (AI / Automation)</t>
  </si>
  <si>
    <t>Expansion into new markets and segments, rural areas</t>
  </si>
  <si>
    <t>1-Year Plan</t>
  </si>
  <si>
    <t>Revenue Growth: Increase annual revenue by 7%</t>
  </si>
  <si>
    <t>Short-Term</t>
  </si>
  <si>
    <t>Customer Base: Grow customer base by 10%</t>
  </si>
  <si>
    <t>Service Quality: Improve average network uptime to 99.9%</t>
  </si>
  <si>
    <t>Rocks - Agung Sundoro</t>
  </si>
  <si>
    <t>Complete 5G infrastructure rollout in Jakarta and Surabaya</t>
  </si>
  <si>
    <t>Implement AI-driven customer service chatbot</t>
  </si>
  <si>
    <t>Train CS representatives on new digital service offerings</t>
  </si>
  <si>
    <t>Develop and beta test an IoT platform for smart home solutions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</si>
</sst>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p]#,##0.00"/>
  </numFmts>
  <fonts count="7">
    <font>
      <sz val="12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b/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0" fillId="0" fontId="2" numFmtId="10" xfId="0" applyAlignment="1" applyFont="1" applyNumberFormat="1">
      <alignment horizontal="center"/>
    </xf>
    <xf borderId="0" fillId="0" fontId="1" numFmtId="0" xfId="0" applyAlignment="1" applyFont="1">
      <alignment shrinkToFit="0" vertical="center" wrapText="1"/>
    </xf>
    <xf borderId="0" fillId="0" fontId="2" numFmtId="0" xfId="0" applyFont="1"/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center"/>
    </xf>
    <xf borderId="0" fillId="2" fontId="1" numFmtId="0" xfId="0" applyAlignment="1" applyFill="1" applyFont="1">
      <alignment shrinkToFit="0" vertical="center" wrapText="1"/>
    </xf>
    <xf borderId="0" fillId="2" fontId="1" numFmtId="3" xfId="0" applyAlignment="1" applyFont="1" applyNumberFormat="1">
      <alignment horizontal="center" vertical="bottom"/>
    </xf>
    <xf borderId="0" fillId="2" fontId="1" numFmtId="3" xfId="0" applyAlignment="1" applyFont="1" applyNumberFormat="1">
      <alignment horizontal="center" vertical="center"/>
    </xf>
    <xf borderId="0" fillId="2" fontId="1" numFmtId="1" xfId="0" applyAlignment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center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horizontal="center" vertical="bottom"/>
    </xf>
    <xf borderId="0" fillId="0" fontId="2" numFmtId="1" xfId="0" applyAlignment="1" applyFont="1" applyNumberFormat="1">
      <alignment horizontal="center" vertical="bottom"/>
    </xf>
    <xf borderId="0" fillId="3" fontId="4" numFmtId="0" xfId="0" applyAlignment="1" applyFill="1" applyFont="1">
      <alignment readingOrder="0" vertical="center"/>
    </xf>
    <xf borderId="0" fillId="3" fontId="5" numFmtId="0" xfId="0" applyAlignment="1" applyFont="1">
      <alignment vertical="bottom"/>
    </xf>
    <xf borderId="0" fillId="3" fontId="5" numFmtId="10" xfId="0" applyAlignment="1" applyFont="1" applyNumberFormat="1">
      <alignment horizontal="center" vertical="center"/>
    </xf>
    <xf borderId="0" fillId="3" fontId="5" numFmtId="0" xfId="0" applyAlignment="1" applyFont="1">
      <alignment vertical="bottom"/>
    </xf>
    <xf borderId="0" fillId="4" fontId="4" numFmtId="0" xfId="0" applyAlignment="1" applyFill="1" applyFont="1">
      <alignment readingOrder="0" shrinkToFit="0" vertical="center" wrapText="1"/>
    </xf>
    <xf borderId="0" fillId="0" fontId="3" numFmtId="0" xfId="0" applyAlignment="1" applyFont="1">
      <alignment horizontal="center" readingOrder="0"/>
    </xf>
    <xf borderId="0" fillId="0" fontId="5" numFmtId="10" xfId="0" applyAlignment="1" applyFont="1" applyNumberFormat="1">
      <alignment horizontal="center" vertical="center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5" fontId="5" numFmtId="3" xfId="0" applyAlignment="1" applyFill="1" applyFont="1" applyNumberFormat="1">
      <alignment horizontal="right" vertical="bottom"/>
    </xf>
    <xf borderId="0" fillId="0" fontId="5" numFmtId="0" xfId="0" applyAlignment="1" applyFont="1">
      <alignment readingOrder="0" shrinkToFit="0" vertical="center" wrapText="1"/>
    </xf>
    <xf borderId="0" fillId="0" fontId="5" numFmtId="3" xfId="0" applyAlignment="1" applyFont="1" applyNumberFormat="1">
      <alignment horizontal="right" readingOrder="0" vertical="bottom"/>
    </xf>
    <xf borderId="0" fillId="0" fontId="5" numFmtId="9" xfId="0" applyAlignment="1" applyFont="1" applyNumberFormat="1">
      <alignment horizontal="center" vertical="bottom"/>
    </xf>
    <xf borderId="0" fillId="0" fontId="5" numFmtId="10" xfId="0" applyAlignment="1" applyFont="1" applyNumberFormat="1">
      <alignment horizontal="right" vertical="bottom"/>
    </xf>
    <xf borderId="0" fillId="5" fontId="5" numFmtId="164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5" fontId="5" numFmtId="9" xfId="0" applyAlignment="1" applyFont="1" applyNumberFormat="1">
      <alignment horizontal="right" vertical="bottom"/>
    </xf>
    <xf borderId="0" fillId="0" fontId="5" numFmtId="9" xfId="0" applyAlignment="1" applyFont="1" applyNumberFormat="1">
      <alignment horizontal="right" readingOrder="0" vertical="bottom"/>
    </xf>
    <xf borderId="0" fillId="3" fontId="1" numFmtId="0" xfId="0" applyAlignment="1" applyFont="1">
      <alignment horizontal="left" readingOrder="0" vertical="center"/>
    </xf>
    <xf borderId="0" fillId="3" fontId="2" numFmtId="0" xfId="0" applyAlignment="1" applyFont="1">
      <alignment horizontal="center"/>
    </xf>
    <xf borderId="0" fillId="3" fontId="2" numFmtId="10" xfId="0" applyAlignment="1" applyFont="1" applyNumberFormat="1">
      <alignment horizontal="center" vertical="center"/>
    </xf>
    <xf borderId="0" fillId="3" fontId="2" numFmtId="0" xfId="0" applyFont="1"/>
    <xf borderId="0" fillId="4" fontId="1" numFmtId="0" xfId="0" applyAlignment="1" applyFont="1">
      <alignment readingOrder="0" shrinkToFit="0" vertical="center" wrapText="1"/>
    </xf>
    <xf borderId="0" fillId="0" fontId="2" numFmtId="10" xfId="0" applyAlignment="1" applyFont="1" applyNumberFormat="1">
      <alignment horizontal="center" vertical="center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2" numFmtId="9" xfId="0" applyAlignment="1" applyFont="1" applyNumberFormat="1">
      <alignment horizontal="center"/>
    </xf>
    <xf borderId="0" fillId="0" fontId="2" numFmtId="10" xfId="0" applyFont="1" applyNumberFormat="1"/>
    <xf borderId="0" fillId="0" fontId="2" numFmtId="4" xfId="0" applyAlignment="1" applyFont="1" applyNumberFormat="1">
      <alignment readingOrder="0"/>
    </xf>
    <xf borderId="0" fillId="0" fontId="2" numFmtId="9" xfId="0" applyAlignment="1" applyFont="1" applyNumberFormat="1">
      <alignment horizontal="center" readingOrder="0"/>
    </xf>
    <xf borderId="0" fillId="4" fontId="4" numFmtId="0" xfId="0" applyAlignment="1" applyFont="1">
      <alignment shrinkToFit="0" vertical="center" wrapText="1"/>
    </xf>
    <xf borderId="0" fillId="0" fontId="5" numFmtId="0" xfId="0" applyAlignment="1" applyFont="1">
      <alignment vertical="bottom"/>
    </xf>
    <xf borderId="0" fillId="0" fontId="5" numFmtId="9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2" numFmtId="10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6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/>
    </xf>
    <xf borderId="0" fillId="0" fontId="3" numFmtId="10" xfId="0" applyAlignment="1" applyFont="1" applyNumberFormat="1">
      <alignment horizontal="center"/>
    </xf>
    <xf borderId="0" fillId="0" fontId="6" numFmtId="0" xfId="0" applyAlignment="1" applyFont="1">
      <alignment readingOrder="0" shrinkToFit="0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0" fillId="2" fontId="6" numFmtId="0" xfId="0" applyAlignment="1" applyFont="1">
      <alignment readingOrder="0" shrinkToFit="0" vertical="bottom" wrapText="1"/>
    </xf>
    <xf borderId="0" fillId="2" fontId="6" numFmtId="3" xfId="0" applyAlignment="1" applyFont="1" applyNumberFormat="1">
      <alignment horizontal="center" readingOrder="0" vertical="bottom"/>
    </xf>
    <xf borderId="0" fillId="2" fontId="6" numFmtId="1" xfId="0" applyAlignment="1" applyFont="1" applyNumberFormat="1">
      <alignment horizontal="center" vertical="bottom"/>
    </xf>
    <xf borderId="0" fillId="2" fontId="6" numFmtId="0" xfId="0" applyAlignment="1" applyFont="1">
      <alignment horizontal="center"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3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0" fontId="2" numFmtId="3" xfId="0" applyFont="1" applyNumberFormat="1"/>
  </cellXfs>
  <cellStyles count="1">
    <cellStyle xfId="0" name="Normal" builtinId="0"/>
  </cellStyles>
  <dxfs count="6">
    <dxf>
      <font/>
      <fill>
        <patternFill patternType="solid">
          <fgColor rgb="FFEAD1DC"/>
          <bgColor rgb="FFEAD1DC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28575</xdr:rowOff>
    </xdr:from>
    <xdr:ext cx="2143125" cy="523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28575</xdr:rowOff>
    </xdr:from>
    <xdr:ext cx="2143125" cy="5238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1.22" defaultRowHeight="15.0"/>
  <cols>
    <col customWidth="1" min="1" max="1" width="26.67"/>
    <col customWidth="1" min="2" max="3" width="13.22"/>
    <col customWidth="1" min="4" max="4" width="26.22"/>
    <col customWidth="1" min="5" max="5" width="10.78"/>
    <col customWidth="1" min="6" max="57" width="10.56"/>
  </cols>
  <sheetData>
    <row r="1" ht="15.75" customHeight="1">
      <c r="A1" s="1"/>
      <c r="B1" s="2" t="s">
        <v>0</v>
      </c>
      <c r="E1" s="3"/>
      <c r="F1" s="4">
        <f t="shared" ref="F1:BE1" si="1">AVERAGEIFS(F24:F1019,$E24:$E1019,"% Target")</f>
        <v>0.2596035522</v>
      </c>
      <c r="G1" s="4">
        <f t="shared" si="1"/>
        <v>0.3259723278</v>
      </c>
      <c r="H1" s="4">
        <f t="shared" si="1"/>
        <v>0.1949924503</v>
      </c>
      <c r="I1" s="4">
        <f t="shared" si="1"/>
        <v>0.2769368855</v>
      </c>
      <c r="J1" s="4">
        <f t="shared" si="1"/>
        <v>0.2748352733</v>
      </c>
      <c r="K1" s="4">
        <f t="shared" si="1"/>
        <v>0.3857937426</v>
      </c>
      <c r="L1" s="4">
        <f t="shared" si="1"/>
        <v>0.2404273958</v>
      </c>
      <c r="M1" s="4">
        <f t="shared" si="1"/>
        <v>0.355877947</v>
      </c>
      <c r="N1" s="4">
        <f t="shared" si="1"/>
        <v>0.4143858651</v>
      </c>
      <c r="O1" s="4">
        <f t="shared" si="1"/>
        <v>0.3328969264</v>
      </c>
      <c r="P1" s="4">
        <f t="shared" si="1"/>
        <v>0.2863049468</v>
      </c>
      <c r="Q1" s="4">
        <f t="shared" si="1"/>
        <v>0.2944059875</v>
      </c>
      <c r="R1" s="4">
        <f t="shared" si="1"/>
        <v>0.3176122122</v>
      </c>
      <c r="S1" s="4">
        <f t="shared" si="1"/>
        <v>0.274897355</v>
      </c>
      <c r="T1" s="4">
        <f t="shared" si="1"/>
        <v>0.3434062733</v>
      </c>
      <c r="U1" s="4">
        <f t="shared" si="1"/>
        <v>0.4857964572</v>
      </c>
      <c r="V1" s="4">
        <f t="shared" si="1"/>
        <v>0.4089983958</v>
      </c>
      <c r="W1" s="4">
        <f t="shared" si="1"/>
        <v>0.4707756204</v>
      </c>
      <c r="X1" s="4">
        <f t="shared" si="1"/>
        <v>0.3870413552</v>
      </c>
      <c r="Y1" s="4">
        <f t="shared" si="1"/>
        <v>0.3816718651</v>
      </c>
      <c r="Z1" s="4">
        <f t="shared" si="1"/>
        <v>0.4907940284</v>
      </c>
      <c r="AA1" s="4">
        <f t="shared" si="1"/>
        <v>0.4525698243</v>
      </c>
      <c r="AB1" s="4">
        <f t="shared" si="1"/>
        <v>0.4127123957</v>
      </c>
      <c r="AC1" s="4">
        <f t="shared" si="1"/>
        <v>0.4026520285</v>
      </c>
      <c r="AD1" s="4">
        <f t="shared" si="1"/>
        <v>0.4489164774</v>
      </c>
      <c r="AE1" s="4">
        <f t="shared" si="1"/>
        <v>0.3802859674</v>
      </c>
      <c r="AF1" s="4">
        <f t="shared" si="1"/>
        <v>0.4151221306</v>
      </c>
      <c r="AG1" s="4">
        <f t="shared" si="1"/>
        <v>0.4979181918</v>
      </c>
      <c r="AH1" s="4">
        <f t="shared" si="1"/>
        <v>0.4490794569</v>
      </c>
      <c r="AI1" s="4">
        <f t="shared" si="1"/>
        <v>0.4216714365</v>
      </c>
      <c r="AJ1" s="4">
        <f t="shared" si="1"/>
        <v>0.5465080284</v>
      </c>
      <c r="AK1" s="4">
        <f t="shared" si="1"/>
        <v>0.5266526</v>
      </c>
      <c r="AL1" s="4">
        <f t="shared" si="1"/>
        <v>0.4641416815</v>
      </c>
      <c r="AM1" s="4">
        <f t="shared" si="1"/>
        <v>0.5604082735</v>
      </c>
      <c r="AN1" s="4">
        <f t="shared" si="1"/>
        <v>0.5138162939</v>
      </c>
      <c r="AO1" s="4">
        <f t="shared" si="1"/>
        <v>0.5739574366</v>
      </c>
      <c r="AP1" s="4">
        <f t="shared" si="1"/>
        <v>0.5306304773</v>
      </c>
      <c r="AQ1" s="4">
        <f t="shared" si="1"/>
        <v>0.4681224163</v>
      </c>
      <c r="AR1" s="4">
        <f t="shared" si="1"/>
        <v>0.5794899061</v>
      </c>
      <c r="AS1" s="4">
        <f t="shared" si="1"/>
        <v>0.5094278244</v>
      </c>
      <c r="AT1" s="4">
        <f t="shared" si="1"/>
        <v>0.475285253</v>
      </c>
      <c r="AU1" s="4">
        <f t="shared" si="1"/>
        <v>0.5164469467</v>
      </c>
      <c r="AV1" s="4">
        <f t="shared" si="1"/>
        <v>0.612100008</v>
      </c>
      <c r="AW1" s="4">
        <f t="shared" si="1"/>
        <v>0.5395923756</v>
      </c>
      <c r="AX1" s="4">
        <f t="shared" si="1"/>
        <v>0.5258565387</v>
      </c>
      <c r="AY1" s="4">
        <f t="shared" si="1"/>
        <v>0.6615093142</v>
      </c>
      <c r="AZ1" s="4">
        <f t="shared" si="1"/>
        <v>0.4953243549</v>
      </c>
      <c r="BA1" s="4">
        <f t="shared" si="1"/>
        <v>0.6807733345</v>
      </c>
      <c r="BB1" s="4">
        <f t="shared" si="1"/>
        <v>0.6323450488</v>
      </c>
      <c r="BC1" s="4">
        <f t="shared" si="1"/>
        <v>0.6163667428</v>
      </c>
      <c r="BD1" s="4">
        <f t="shared" si="1"/>
        <v>0.5356929877</v>
      </c>
      <c r="BE1" s="4">
        <f t="shared" si="1"/>
        <v>0.467467212</v>
      </c>
    </row>
    <row r="2" ht="15.75" customHeight="1">
      <c r="A2" s="5"/>
      <c r="E2" s="3"/>
      <c r="F2" s="6" t="str">
        <f>IFERROR(__xludf.DUMMYFUNCTION("SPARKLINE(AVERAGEIFS(F24:F1019,$E24:$E1019,""% Target""), {""charttype"",""column"";""ymin"",0%;""ymax"",100%;""color"",""green""})"),"")</f>
        <v/>
      </c>
      <c r="G2" s="6" t="str">
        <f>IFERROR(__xludf.DUMMYFUNCTION("SPARKLINE(AVERAGEIFS(G24:G1019,$E24:$E1019,""% Target""), {""charttype"",""column"";""ymin"",0%;""ymax"",100%;""color"",""green""})"),"")</f>
        <v/>
      </c>
      <c r="H2" s="6" t="str">
        <f>IFERROR(__xludf.DUMMYFUNCTION("SPARKLINE(AVERAGEIFS(H24:H1019,$E24:$E1019,""% Target""), {""charttype"",""column"";""ymin"",0%;""ymax"",100%;""color"",""green""})"),"")</f>
        <v/>
      </c>
      <c r="I2" s="6" t="str">
        <f>IFERROR(__xludf.DUMMYFUNCTION("SPARKLINE(AVERAGEIFS(I24:I1019,$E24:$E1019,""% Target""), {""charttype"",""column"";""ymin"",0%;""ymax"",100%;""color"",""green""})"),"")</f>
        <v/>
      </c>
      <c r="J2" s="6" t="str">
        <f>IFERROR(__xludf.DUMMYFUNCTION("SPARKLINE(AVERAGEIFS(J24:J1019,$E24:$E1019,""% Target""), {""charttype"",""column"";""ymin"",0%;""ymax"",100%;""color"",""green""})"),"")</f>
        <v/>
      </c>
      <c r="K2" s="6" t="str">
        <f>IFERROR(__xludf.DUMMYFUNCTION("SPARKLINE(AVERAGEIFS(K24:K1019,$E24:$E1019,""% Target""), {""charttype"",""column"";""ymin"",0%;""ymax"",100%;""color"",""green""})"),"")</f>
        <v/>
      </c>
      <c r="L2" s="6" t="str">
        <f>IFERROR(__xludf.DUMMYFUNCTION("SPARKLINE(AVERAGEIFS(L24:L1019,$E24:$E1019,""% Target""), {""charttype"",""column"";""ymin"",0%;""ymax"",100%;""color"",""green""})"),"")</f>
        <v/>
      </c>
      <c r="M2" s="6" t="str">
        <f>IFERROR(__xludf.DUMMYFUNCTION("SPARKLINE(AVERAGEIFS(M24:M1019,$E24:$E1019,""% Target""), {""charttype"",""column"";""ymin"",0%;""ymax"",100%;""color"",""green""})"),"")</f>
        <v/>
      </c>
      <c r="N2" s="6" t="str">
        <f>IFERROR(__xludf.DUMMYFUNCTION("SPARKLINE(AVERAGEIFS(N24:N1019,$E24:$E1019,""% Target""), {""charttype"",""column"";""ymin"",0%;""ymax"",100%;""color"",""green""})"),"")</f>
        <v/>
      </c>
      <c r="O2" s="6" t="str">
        <f>IFERROR(__xludf.DUMMYFUNCTION("SPARKLINE(AVERAGEIFS(O24:O1019,$E24:$E1019,""% Target""), {""charttype"",""column"";""ymin"",0%;""ymax"",100%;""color"",""green""})"),"")</f>
        <v/>
      </c>
      <c r="P2" s="6" t="str">
        <f>IFERROR(__xludf.DUMMYFUNCTION("SPARKLINE(AVERAGEIFS(P24:P1019,$E24:$E1019,""% Target""), {""charttype"",""column"";""ymin"",0%;""ymax"",100%;""color"",""green""})"),"")</f>
        <v/>
      </c>
      <c r="Q2" s="6" t="str">
        <f>IFERROR(__xludf.DUMMYFUNCTION("SPARKLINE(AVERAGEIFS(Q24:Q1019,$E24:$E1019,""% Target""), {""charttype"",""column"";""ymin"",0%;""ymax"",100%;""color"",""green""})"),"")</f>
        <v/>
      </c>
      <c r="R2" s="6" t="str">
        <f>IFERROR(__xludf.DUMMYFUNCTION("SPARKLINE(AVERAGEIFS(R24:R1019,$E24:$E1019,""% Target""), {""charttype"",""column"";""ymin"",0%;""ymax"",100%;""color"",""green""})"),"")</f>
        <v/>
      </c>
      <c r="S2" s="6" t="str">
        <f>IFERROR(__xludf.DUMMYFUNCTION("SPARKLINE(AVERAGEIFS(S24:S1019,$E24:$E1019,""% Target""), {""charttype"",""column"";""ymin"",0%;""ymax"",100%;""color"",""green""})"),"")</f>
        <v/>
      </c>
      <c r="T2" s="6" t="str">
        <f>IFERROR(__xludf.DUMMYFUNCTION("SPARKLINE(AVERAGEIFS(T24:T1019,$E24:$E1019,""% Target""), {""charttype"",""column"";""ymin"",0%;""ymax"",100%;""color"",""green""})"),"")</f>
        <v/>
      </c>
      <c r="U2" s="6" t="str">
        <f>IFERROR(__xludf.DUMMYFUNCTION("SPARKLINE(AVERAGEIFS(U24:U1019,$E24:$E1019,""% Target""), {""charttype"",""column"";""ymin"",0%;""ymax"",100%;""color"",""green""})"),"")</f>
        <v/>
      </c>
      <c r="V2" s="6" t="str">
        <f>IFERROR(__xludf.DUMMYFUNCTION("SPARKLINE(AVERAGEIFS(V24:V1019,$E24:$E1019,""% Target""), {""charttype"",""column"";""ymin"",0%;""ymax"",100%;""color"",""green""})"),"")</f>
        <v/>
      </c>
      <c r="W2" s="6" t="str">
        <f>IFERROR(__xludf.DUMMYFUNCTION("SPARKLINE(AVERAGEIFS(W24:W1019,$E24:$E1019,""% Target""), {""charttype"",""column"";""ymin"",0%;""ymax"",100%;""color"",""green""})"),"")</f>
        <v/>
      </c>
      <c r="X2" s="6" t="str">
        <f>IFERROR(__xludf.DUMMYFUNCTION("SPARKLINE(AVERAGEIFS(X24:X1019,$E24:$E1019,""% Target""), {""charttype"",""column"";""ymin"",0%;""ymax"",100%;""color"",""green""})"),"")</f>
        <v/>
      </c>
      <c r="Y2" s="6" t="str">
        <f>IFERROR(__xludf.DUMMYFUNCTION("SPARKLINE(AVERAGEIFS(Y24:Y1019,$E24:$E1019,""% Target""), {""charttype"",""column"";""ymin"",0%;""ymax"",100%;""color"",""green""})"),"")</f>
        <v/>
      </c>
      <c r="Z2" s="6" t="str">
        <f>IFERROR(__xludf.DUMMYFUNCTION("SPARKLINE(AVERAGEIFS(Z24:Z1019,$E24:$E1019,""% Target""), {""charttype"",""column"";""ymin"",0%;""ymax"",100%;""color"",""green""})"),"")</f>
        <v/>
      </c>
      <c r="AA2" s="6" t="str">
        <f>IFERROR(__xludf.DUMMYFUNCTION("SPARKLINE(AVERAGEIFS(AA24:AA1019,$E24:$E1019,""% Target""), {""charttype"",""column"";""ymin"",0%;""ymax"",100%;""color"",""green""})"),"")</f>
        <v/>
      </c>
      <c r="AB2" s="6" t="str">
        <f>IFERROR(__xludf.DUMMYFUNCTION("SPARKLINE(AVERAGEIFS(AB24:AB1019,$E24:$E1019,""% Target""), {""charttype"",""column"";""ymin"",0%;""ymax"",100%;""color"",""green""})"),"")</f>
        <v/>
      </c>
      <c r="AC2" s="6" t="str">
        <f>IFERROR(__xludf.DUMMYFUNCTION("SPARKLINE(AVERAGEIFS(AC24:AC1019,$E24:$E1019,""% Target""), {""charttype"",""column"";""ymin"",0%;""ymax"",100%;""color"",""green""})"),"")</f>
        <v/>
      </c>
      <c r="AD2" s="6" t="str">
        <f>IFERROR(__xludf.DUMMYFUNCTION("SPARKLINE(AVERAGEIFS(AD24:AD1019,$E24:$E1019,""% Target""), {""charttype"",""column"";""ymin"",0%;""ymax"",100%;""color"",""green""})"),"")</f>
        <v/>
      </c>
      <c r="AE2" s="6" t="str">
        <f>IFERROR(__xludf.DUMMYFUNCTION("SPARKLINE(AVERAGEIFS(AE24:AE1019,$E24:$E1019,""% Target""), {""charttype"",""column"";""ymin"",0%;""ymax"",100%;""color"",""green""})"),"")</f>
        <v/>
      </c>
      <c r="AF2" s="6" t="str">
        <f>IFERROR(__xludf.DUMMYFUNCTION("SPARKLINE(AVERAGEIFS(AF24:AF1019,$E24:$E1019,""% Target""), {""charttype"",""column"";""ymin"",0%;""ymax"",100%;""color"",""green""})"),"")</f>
        <v/>
      </c>
      <c r="AG2" s="6" t="str">
        <f>IFERROR(__xludf.DUMMYFUNCTION("SPARKLINE(AVERAGEIFS(AG24:AG1019,$E24:$E1019,""% Target""), {""charttype"",""column"";""ymin"",0%;""ymax"",100%;""color"",""green""})"),"")</f>
        <v/>
      </c>
      <c r="AH2" s="6" t="str">
        <f>IFERROR(__xludf.DUMMYFUNCTION("SPARKLINE(AVERAGEIFS(AH24:AH1019,$E24:$E1019,""% Target""), {""charttype"",""column"";""ymin"",0%;""ymax"",100%;""color"",""green""})"),"")</f>
        <v/>
      </c>
      <c r="AI2" s="6" t="str">
        <f>IFERROR(__xludf.DUMMYFUNCTION("SPARKLINE(AVERAGEIFS(AI24:AI1019,$E24:$E1019,""% Target""), {""charttype"",""column"";""ymin"",0%;""ymax"",100%;""color"",""green""})"),"")</f>
        <v/>
      </c>
      <c r="AJ2" s="6" t="str">
        <f>IFERROR(__xludf.DUMMYFUNCTION("SPARKLINE(AVERAGEIFS(AJ24:AJ1019,$E24:$E1019,""% Target""), {""charttype"",""column"";""ymin"",0%;""ymax"",100%;""color"",""green""})"),"")</f>
        <v/>
      </c>
      <c r="AK2" s="6" t="str">
        <f>IFERROR(__xludf.DUMMYFUNCTION("SPARKLINE(AVERAGEIFS(AK24:AK1019,$E24:$E1019,""% Target""), {""charttype"",""column"";""ymin"",0%;""ymax"",100%;""color"",""green""})"),"")</f>
        <v/>
      </c>
      <c r="AL2" s="6" t="str">
        <f>IFERROR(__xludf.DUMMYFUNCTION("SPARKLINE(AVERAGEIFS(AL24:AL1019,$E24:$E1019,""% Target""), {""charttype"",""column"";""ymin"",0%;""ymax"",100%;""color"",""green""})"),"")</f>
        <v/>
      </c>
      <c r="AM2" s="6" t="str">
        <f>IFERROR(__xludf.DUMMYFUNCTION("SPARKLINE(AVERAGEIFS(AM24:AM1019,$E24:$E1019,""% Target""), {""charttype"",""column"";""ymin"",0%;""ymax"",100%;""color"",""green""})"),"")</f>
        <v/>
      </c>
      <c r="AN2" s="6" t="str">
        <f>IFERROR(__xludf.DUMMYFUNCTION("SPARKLINE(AVERAGEIFS(AN24:AN1019,$E24:$E1019,""% Target""), {""charttype"",""column"";""ymin"",0%;""ymax"",100%;""color"",""green""})"),"")</f>
        <v/>
      </c>
      <c r="AO2" s="6" t="str">
        <f>IFERROR(__xludf.DUMMYFUNCTION("SPARKLINE(AVERAGEIFS(AO24:AO1019,$E24:$E1019,""% Target""), {""charttype"",""column"";""ymin"",0%;""ymax"",100%;""color"",""green""})"),"")</f>
        <v/>
      </c>
      <c r="AP2" s="6" t="str">
        <f>IFERROR(__xludf.DUMMYFUNCTION("SPARKLINE(AVERAGEIFS(AP24:AP1019,$E24:$E1019,""% Target""), {""charttype"",""column"";""ymin"",0%;""ymax"",100%;""color"",""green""})"),"")</f>
        <v/>
      </c>
      <c r="AQ2" s="6" t="str">
        <f>IFERROR(__xludf.DUMMYFUNCTION("SPARKLINE(AVERAGEIFS(AQ24:AQ1019,$E24:$E1019,""% Target""), {""charttype"",""column"";""ymin"",0%;""ymax"",100%;""color"",""green""})"),"")</f>
        <v/>
      </c>
      <c r="AR2" s="6" t="str">
        <f>IFERROR(__xludf.DUMMYFUNCTION("SPARKLINE(AVERAGEIFS(AR24:AR1019,$E24:$E1019,""% Target""), {""charttype"",""column"";""ymin"",0%;""ymax"",100%;""color"",""green""})"),"")</f>
        <v/>
      </c>
      <c r="AS2" s="6" t="str">
        <f>IFERROR(__xludf.DUMMYFUNCTION("SPARKLINE(AVERAGEIFS(AS24:AS1019,$E24:$E1019,""% Target""), {""charttype"",""column"";""ymin"",0%;""ymax"",100%;""color"",""green""})"),"")</f>
        <v/>
      </c>
      <c r="AT2" s="6" t="str">
        <f>IFERROR(__xludf.DUMMYFUNCTION("SPARKLINE(AVERAGEIFS(AT24:AT1019,$E24:$E1019,""% Target""), {""charttype"",""column"";""ymin"",0%;""ymax"",100%;""color"",""green""})"),"")</f>
        <v/>
      </c>
      <c r="AU2" s="6" t="str">
        <f>IFERROR(__xludf.DUMMYFUNCTION("SPARKLINE(AVERAGEIFS(AU24:AU1019,$E24:$E1019,""% Target""), {""charttype"",""column"";""ymin"",0%;""ymax"",100%;""color"",""green""})"),"")</f>
        <v/>
      </c>
      <c r="AV2" s="6" t="str">
        <f>IFERROR(__xludf.DUMMYFUNCTION("SPARKLINE(AVERAGEIFS(AV24:AV1019,$E24:$E1019,""% Target""), {""charttype"",""column"";""ymin"",0%;""ymax"",100%;""color"",""green""})"),"")</f>
        <v/>
      </c>
      <c r="AW2" s="6" t="str">
        <f>IFERROR(__xludf.DUMMYFUNCTION("SPARKLINE(AVERAGEIFS(AW24:AW1019,$E24:$E1019,""% Target""), {""charttype"",""column"";""ymin"",0%;""ymax"",100%;""color"",""green""})"),"")</f>
        <v/>
      </c>
      <c r="AX2" s="6" t="str">
        <f>IFERROR(__xludf.DUMMYFUNCTION("SPARKLINE(AVERAGEIFS(AX24:AX1019,$E24:$E1019,""% Target""), {""charttype"",""column"";""ymin"",0%;""ymax"",100%;""color"",""green""})"),"")</f>
        <v/>
      </c>
      <c r="AY2" s="6" t="str">
        <f>IFERROR(__xludf.DUMMYFUNCTION("SPARKLINE(AVERAGEIFS(AY24:AY1019,$E24:$E1019,""% Target""), {""charttype"",""column"";""ymin"",0%;""ymax"",100%;""color"",""green""})"),"")</f>
        <v/>
      </c>
      <c r="AZ2" s="6" t="str">
        <f>IFERROR(__xludf.DUMMYFUNCTION("SPARKLINE(AVERAGEIFS(AZ24:AZ1019,$E24:$E1019,""% Target""), {""charttype"",""column"";""ymin"",0%;""ymax"",100%;""color"",""green""})"),"")</f>
        <v/>
      </c>
      <c r="BA2" s="6" t="str">
        <f>IFERROR(__xludf.DUMMYFUNCTION("SPARKLINE(AVERAGEIFS(BA24:BA1019,$E24:$E1019,""% Target""), {""charttype"",""column"";""ymin"",0%;""ymax"",100%;""color"",""green""})"),"")</f>
        <v/>
      </c>
      <c r="BB2" s="6" t="str">
        <f>IFERROR(__xludf.DUMMYFUNCTION("SPARKLINE(AVERAGEIFS(BB24:BB1019,$E24:$E1019,""% Target""), {""charttype"",""column"";""ymin"",0%;""ymax"",100%;""color"",""green""})"),"")</f>
        <v/>
      </c>
      <c r="BC2" s="6" t="str">
        <f>IFERROR(__xludf.DUMMYFUNCTION("SPARKLINE(AVERAGEIFS(BC24:BC1019,$E24:$E1019,""% Target""), {""charttype"",""column"";""ymin"",0%;""ymax"",100%;""color"",""green""})"),"")</f>
        <v/>
      </c>
      <c r="BD2" s="6" t="str">
        <f>IFERROR(__xludf.DUMMYFUNCTION("SPARKLINE(AVERAGEIFS(BD24:BD1019,$E24:$E1019,""% Target""), {""charttype"",""column"";""ymin"",0%;""ymax"",100%;""color"",""green""})"),"")</f>
        <v/>
      </c>
      <c r="BE2" s="6" t="str">
        <f>IFERROR(__xludf.DUMMYFUNCTION("SPARKLINE(AVERAGEIFS(BE24:BE1019,$E24:$E1019,""% Target""), {""charttype"",""column"";""ymin"",0%;""ymax"",100%;""color"",""green""})"),"")</f>
        <v/>
      </c>
    </row>
    <row r="3" ht="15.75" customHeight="1">
      <c r="A3" s="5"/>
      <c r="E3" s="3"/>
    </row>
    <row r="4" ht="15.75" customHeight="1">
      <c r="A4" s="5" t="s">
        <v>1</v>
      </c>
      <c r="E4" s="3"/>
    </row>
    <row r="5" ht="15.75" customHeight="1">
      <c r="A5" s="7"/>
      <c r="B5" s="8"/>
      <c r="C5" s="9"/>
      <c r="E5" s="8"/>
    </row>
    <row r="6" ht="15.75" customHeight="1">
      <c r="A6" s="10" t="s">
        <v>2</v>
      </c>
      <c r="B6" s="11" t="s">
        <v>3</v>
      </c>
      <c r="C6" s="12" t="s">
        <v>4</v>
      </c>
      <c r="D6" s="11"/>
      <c r="E6" s="11" t="s">
        <v>5</v>
      </c>
      <c r="F6" s="13" t="s">
        <v>6</v>
      </c>
      <c r="K6" s="13" t="s">
        <v>7</v>
      </c>
      <c r="O6" s="13" t="s">
        <v>8</v>
      </c>
      <c r="S6" s="13" t="s">
        <v>9</v>
      </c>
      <c r="W6" s="13" t="s">
        <v>10</v>
      </c>
      <c r="AB6" s="13" t="s">
        <v>11</v>
      </c>
      <c r="AF6" s="13" t="s">
        <v>12</v>
      </c>
      <c r="AJ6" s="13" t="s">
        <v>13</v>
      </c>
      <c r="AO6" s="14" t="s">
        <v>14</v>
      </c>
      <c r="AS6" s="14" t="s">
        <v>15</v>
      </c>
      <c r="AX6" s="14" t="s">
        <v>16</v>
      </c>
      <c r="BB6" s="14" t="s">
        <v>17</v>
      </c>
    </row>
    <row r="7" ht="15.75" customHeight="1">
      <c r="A7" s="7"/>
      <c r="B7" s="15"/>
      <c r="C7" s="16"/>
      <c r="D7" s="17"/>
      <c r="E7" s="18"/>
      <c r="F7" s="19">
        <v>1.0</v>
      </c>
      <c r="G7" s="19">
        <v>2.0</v>
      </c>
      <c r="H7" s="19">
        <v>3.0</v>
      </c>
      <c r="I7" s="19">
        <v>4.0</v>
      </c>
      <c r="J7" s="19">
        <v>5.0</v>
      </c>
      <c r="K7" s="19">
        <v>1.0</v>
      </c>
      <c r="L7" s="19">
        <v>2.0</v>
      </c>
      <c r="M7" s="19">
        <v>3.0</v>
      </c>
      <c r="N7" s="19">
        <v>4.0</v>
      </c>
      <c r="O7" s="19">
        <v>1.0</v>
      </c>
      <c r="P7" s="19">
        <v>2.0</v>
      </c>
      <c r="Q7" s="19">
        <v>3.0</v>
      </c>
      <c r="R7" s="19">
        <v>4.0</v>
      </c>
      <c r="S7" s="19">
        <v>1.0</v>
      </c>
      <c r="T7" s="19">
        <v>2.0</v>
      </c>
      <c r="U7" s="19">
        <v>3.0</v>
      </c>
      <c r="V7" s="19">
        <v>4.0</v>
      </c>
      <c r="W7" s="19">
        <v>1.0</v>
      </c>
      <c r="X7" s="19">
        <v>2.0</v>
      </c>
      <c r="Y7" s="19">
        <v>3.0</v>
      </c>
      <c r="Z7" s="19">
        <v>4.0</v>
      </c>
      <c r="AA7" s="19">
        <v>5.0</v>
      </c>
      <c r="AB7" s="19">
        <v>1.0</v>
      </c>
      <c r="AC7" s="19">
        <v>2.0</v>
      </c>
      <c r="AD7" s="19">
        <v>3.0</v>
      </c>
      <c r="AE7" s="19">
        <v>4.0</v>
      </c>
      <c r="AF7" s="19">
        <v>1.0</v>
      </c>
      <c r="AG7" s="19">
        <v>2.0</v>
      </c>
      <c r="AH7" s="19">
        <v>3.0</v>
      </c>
      <c r="AI7" s="19">
        <v>4.0</v>
      </c>
      <c r="AJ7" s="19">
        <v>1.0</v>
      </c>
      <c r="AK7" s="19">
        <v>2.0</v>
      </c>
      <c r="AL7" s="19">
        <v>3.0</v>
      </c>
      <c r="AM7" s="19">
        <v>4.0</v>
      </c>
      <c r="AN7" s="19">
        <v>5.0</v>
      </c>
      <c r="AO7" s="15">
        <v>1.0</v>
      </c>
      <c r="AP7" s="15">
        <v>2.0</v>
      </c>
      <c r="AQ7" s="15">
        <v>3.0</v>
      </c>
      <c r="AR7" s="15">
        <v>4.0</v>
      </c>
      <c r="AS7" s="15">
        <v>1.0</v>
      </c>
      <c r="AT7" s="15">
        <v>2.0</v>
      </c>
      <c r="AU7" s="15">
        <v>3.0</v>
      </c>
      <c r="AV7" s="15">
        <v>4.0</v>
      </c>
      <c r="AW7" s="15">
        <v>5.0</v>
      </c>
      <c r="AX7" s="15">
        <v>1.0</v>
      </c>
      <c r="AY7" s="15">
        <v>2.0</v>
      </c>
      <c r="AZ7" s="15">
        <v>3.0</v>
      </c>
      <c r="BA7" s="15">
        <v>4.0</v>
      </c>
      <c r="BB7" s="15">
        <v>1.0</v>
      </c>
      <c r="BC7" s="15">
        <v>2.0</v>
      </c>
      <c r="BD7" s="15">
        <v>3.0</v>
      </c>
      <c r="BE7" s="15">
        <v>4.0</v>
      </c>
    </row>
    <row r="8" ht="15.75" customHeight="1">
      <c r="A8" s="7"/>
      <c r="B8" s="8"/>
      <c r="C8" s="9"/>
      <c r="E8" s="8"/>
    </row>
    <row r="9" ht="15.75" customHeight="1">
      <c r="A9" s="20" t="s">
        <v>18</v>
      </c>
      <c r="B9" s="21"/>
      <c r="C9" s="22">
        <f>SUMIFS(C10:C1061,A10:A1061,A9)</f>
        <v>0.7402383901</v>
      </c>
      <c r="D9" s="23"/>
      <c r="E9" s="21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</row>
    <row r="10" ht="15.75" customHeight="1">
      <c r="A10" s="24" t="s">
        <v>18</v>
      </c>
      <c r="B10" s="25" t="s">
        <v>19</v>
      </c>
      <c r="C10" s="26">
        <f t="array" ref="C10">IF( B11="Short-Term", AVERAGE(F12:BE12)*B12, INDEX(F12:BE12, 1, COUNTA(F12:BE12))*B12 )</f>
        <v>0.14</v>
      </c>
      <c r="D10" s="27" t="str">
        <f>IFERROR(__xludf.DUMMYFUNCTION("IF(B11=""Short-Term"", SPARKLINE(F12:BE12,IF(B10=""Maximum"", {""charttype"",""column"";""color"",""green""}, {""charttype"",""column"";""color"",""purple""})), SPARKLINE(INDEX(F12:BE12, 1, COUNTA(F12:BE12)) ,IF(B10=""Maximum"", {""charttype"",""bar"";""m"&amp;"ax"",100%;""color1"",""green""}, {""charttype"",""bar"";""max"",100%;""color1"",""purple""})) ) "),"")</f>
        <v/>
      </c>
      <c r="E10" s="28" t="s">
        <v>20</v>
      </c>
      <c r="F10" s="29">
        <f t="shared" ref="F10:BE10" si="2">RANDBETWEEN(10,50)</f>
        <v>10</v>
      </c>
      <c r="G10" s="29">
        <f t="shared" si="2"/>
        <v>19</v>
      </c>
      <c r="H10" s="29">
        <f t="shared" si="2"/>
        <v>43</v>
      </c>
      <c r="I10" s="29">
        <f t="shared" si="2"/>
        <v>42</v>
      </c>
      <c r="J10" s="29">
        <f t="shared" si="2"/>
        <v>10</v>
      </c>
      <c r="K10" s="29">
        <f t="shared" si="2"/>
        <v>13</v>
      </c>
      <c r="L10" s="29">
        <f t="shared" si="2"/>
        <v>33</v>
      </c>
      <c r="M10" s="29">
        <f t="shared" si="2"/>
        <v>18</v>
      </c>
      <c r="N10" s="29">
        <f t="shared" si="2"/>
        <v>47</v>
      </c>
      <c r="O10" s="29">
        <f t="shared" si="2"/>
        <v>20</v>
      </c>
      <c r="P10" s="29">
        <f t="shared" si="2"/>
        <v>18</v>
      </c>
      <c r="Q10" s="29">
        <f t="shared" si="2"/>
        <v>36</v>
      </c>
      <c r="R10" s="29">
        <f t="shared" si="2"/>
        <v>21</v>
      </c>
      <c r="S10" s="29">
        <f t="shared" si="2"/>
        <v>44</v>
      </c>
      <c r="T10" s="29">
        <f t="shared" si="2"/>
        <v>33</v>
      </c>
      <c r="U10" s="29">
        <f t="shared" si="2"/>
        <v>43</v>
      </c>
      <c r="V10" s="29">
        <f t="shared" si="2"/>
        <v>24</v>
      </c>
      <c r="W10" s="29">
        <f t="shared" si="2"/>
        <v>28</v>
      </c>
      <c r="X10" s="29">
        <f t="shared" si="2"/>
        <v>49</v>
      </c>
      <c r="Y10" s="29">
        <f t="shared" si="2"/>
        <v>21</v>
      </c>
      <c r="Z10" s="29">
        <f t="shared" si="2"/>
        <v>45</v>
      </c>
      <c r="AA10" s="29">
        <f t="shared" si="2"/>
        <v>27</v>
      </c>
      <c r="AB10" s="29">
        <f t="shared" si="2"/>
        <v>32</v>
      </c>
      <c r="AC10" s="29">
        <f t="shared" si="2"/>
        <v>35</v>
      </c>
      <c r="AD10" s="29">
        <f t="shared" si="2"/>
        <v>22</v>
      </c>
      <c r="AE10" s="29">
        <f t="shared" si="2"/>
        <v>50</v>
      </c>
      <c r="AF10" s="29">
        <f t="shared" si="2"/>
        <v>45</v>
      </c>
      <c r="AG10" s="29">
        <f t="shared" si="2"/>
        <v>28</v>
      </c>
      <c r="AH10" s="29">
        <f t="shared" si="2"/>
        <v>10</v>
      </c>
      <c r="AI10" s="29">
        <f t="shared" si="2"/>
        <v>17</v>
      </c>
      <c r="AJ10" s="29">
        <f t="shared" si="2"/>
        <v>32</v>
      </c>
      <c r="AK10" s="29">
        <f t="shared" si="2"/>
        <v>33</v>
      </c>
      <c r="AL10" s="29">
        <f t="shared" si="2"/>
        <v>20</v>
      </c>
      <c r="AM10" s="29">
        <f t="shared" si="2"/>
        <v>40</v>
      </c>
      <c r="AN10" s="29">
        <f t="shared" si="2"/>
        <v>37</v>
      </c>
      <c r="AO10" s="29">
        <f t="shared" si="2"/>
        <v>48</v>
      </c>
      <c r="AP10" s="29">
        <f t="shared" si="2"/>
        <v>20</v>
      </c>
      <c r="AQ10" s="29">
        <f t="shared" si="2"/>
        <v>18</v>
      </c>
      <c r="AR10" s="29">
        <f t="shared" si="2"/>
        <v>17</v>
      </c>
      <c r="AS10" s="29">
        <f t="shared" si="2"/>
        <v>36</v>
      </c>
      <c r="AT10" s="29">
        <f t="shared" si="2"/>
        <v>50</v>
      </c>
      <c r="AU10" s="29">
        <f t="shared" si="2"/>
        <v>46</v>
      </c>
      <c r="AV10" s="29">
        <f t="shared" si="2"/>
        <v>30</v>
      </c>
      <c r="AW10" s="29">
        <f t="shared" si="2"/>
        <v>19</v>
      </c>
      <c r="AX10" s="29">
        <f t="shared" si="2"/>
        <v>30</v>
      </c>
      <c r="AY10" s="29">
        <f t="shared" si="2"/>
        <v>20</v>
      </c>
      <c r="AZ10" s="29">
        <f t="shared" si="2"/>
        <v>20</v>
      </c>
      <c r="BA10" s="29">
        <f t="shared" si="2"/>
        <v>18</v>
      </c>
      <c r="BB10" s="29">
        <f t="shared" si="2"/>
        <v>48</v>
      </c>
      <c r="BC10" s="29">
        <f t="shared" si="2"/>
        <v>40</v>
      </c>
      <c r="BD10" s="29">
        <f t="shared" si="2"/>
        <v>32</v>
      </c>
      <c r="BE10" s="29">
        <f t="shared" si="2"/>
        <v>33</v>
      </c>
    </row>
    <row r="11" ht="15.75" customHeight="1">
      <c r="A11" s="30" t="s">
        <v>21</v>
      </c>
      <c r="B11" s="25" t="s">
        <v>22</v>
      </c>
      <c r="E11" s="28" t="s">
        <v>23</v>
      </c>
      <c r="F11" s="31">
        <v>20.0</v>
      </c>
      <c r="G11" s="31">
        <v>20.0</v>
      </c>
      <c r="H11" s="31">
        <v>20.0</v>
      </c>
      <c r="I11" s="31">
        <v>20.0</v>
      </c>
      <c r="J11" s="31">
        <v>20.0</v>
      </c>
      <c r="K11" s="31">
        <v>20.0</v>
      </c>
      <c r="L11" s="31">
        <v>20.0</v>
      </c>
      <c r="M11" s="31">
        <v>20.0</v>
      </c>
      <c r="N11" s="31">
        <v>20.0</v>
      </c>
      <c r="O11" s="31">
        <v>20.0</v>
      </c>
      <c r="P11" s="31">
        <v>20.0</v>
      </c>
      <c r="Q11" s="31">
        <v>20.0</v>
      </c>
      <c r="R11" s="31">
        <v>20.0</v>
      </c>
      <c r="S11" s="31">
        <v>20.0</v>
      </c>
      <c r="T11" s="31">
        <v>20.0</v>
      </c>
      <c r="U11" s="31">
        <v>20.0</v>
      </c>
      <c r="V11" s="31">
        <v>20.0</v>
      </c>
      <c r="W11" s="31">
        <v>20.0</v>
      </c>
      <c r="X11" s="31">
        <v>20.0</v>
      </c>
      <c r="Y11" s="31">
        <v>20.0</v>
      </c>
      <c r="Z11" s="31">
        <v>20.0</v>
      </c>
      <c r="AA11" s="31">
        <v>20.0</v>
      </c>
      <c r="AB11" s="31">
        <v>20.0</v>
      </c>
      <c r="AC11" s="31">
        <v>20.0</v>
      </c>
      <c r="AD11" s="31">
        <v>20.0</v>
      </c>
      <c r="AE11" s="31">
        <v>20.0</v>
      </c>
      <c r="AF11" s="31">
        <v>20.0</v>
      </c>
      <c r="AG11" s="31">
        <v>20.0</v>
      </c>
      <c r="AH11" s="31">
        <v>20.0</v>
      </c>
      <c r="AI11" s="31">
        <v>20.0</v>
      </c>
      <c r="AJ11" s="31">
        <v>20.0</v>
      </c>
      <c r="AK11" s="31">
        <v>20.0</v>
      </c>
      <c r="AL11" s="31">
        <v>20.0</v>
      </c>
      <c r="AM11" s="31">
        <v>20.0</v>
      </c>
      <c r="AN11" s="31">
        <v>20.0</v>
      </c>
      <c r="AO11" s="31">
        <v>20.0</v>
      </c>
      <c r="AP11" s="31">
        <v>20.0</v>
      </c>
      <c r="AQ11" s="31">
        <v>20.0</v>
      </c>
      <c r="AR11" s="31">
        <v>20.0</v>
      </c>
      <c r="AS11" s="31">
        <v>20.0</v>
      </c>
      <c r="AT11" s="31">
        <v>20.0</v>
      </c>
      <c r="AU11" s="31">
        <v>20.0</v>
      </c>
      <c r="AV11" s="31">
        <v>20.0</v>
      </c>
      <c r="AW11" s="31">
        <v>20.0</v>
      </c>
      <c r="AX11" s="31">
        <v>20.0</v>
      </c>
      <c r="AY11" s="31">
        <v>20.0</v>
      </c>
      <c r="AZ11" s="31">
        <v>20.0</v>
      </c>
      <c r="BA11" s="31">
        <v>20.0</v>
      </c>
      <c r="BB11" s="31">
        <v>20.0</v>
      </c>
      <c r="BC11" s="31">
        <v>20.0</v>
      </c>
      <c r="BD11" s="31">
        <v>20.0</v>
      </c>
      <c r="BE11" s="31">
        <v>20.0</v>
      </c>
    </row>
    <row r="12" ht="15.75" customHeight="1">
      <c r="B12" s="32">
        <v>0.4</v>
      </c>
      <c r="E12" s="28" t="s">
        <v>24</v>
      </c>
      <c r="F12" s="33">
        <f t="shared" ref="F12:BE12" si="3">IF( $B10="Maximum", F10/F11 , IF( 100%-(F10-F11)/F11 &gt; 0, 100%-(F10-F11)/F11, 0) )</f>
        <v>1.5</v>
      </c>
      <c r="G12" s="33">
        <f t="shared" si="3"/>
        <v>1.05</v>
      </c>
      <c r="H12" s="33">
        <f t="shared" si="3"/>
        <v>0</v>
      </c>
      <c r="I12" s="33">
        <f t="shared" si="3"/>
        <v>0</v>
      </c>
      <c r="J12" s="33">
        <f t="shared" si="3"/>
        <v>1.5</v>
      </c>
      <c r="K12" s="33">
        <f t="shared" si="3"/>
        <v>1.35</v>
      </c>
      <c r="L12" s="33">
        <f t="shared" si="3"/>
        <v>0.35</v>
      </c>
      <c r="M12" s="33">
        <f t="shared" si="3"/>
        <v>1.1</v>
      </c>
      <c r="N12" s="33">
        <f t="shared" si="3"/>
        <v>0</v>
      </c>
      <c r="O12" s="33">
        <f t="shared" si="3"/>
        <v>1</v>
      </c>
      <c r="P12" s="33">
        <f t="shared" si="3"/>
        <v>1.1</v>
      </c>
      <c r="Q12" s="33">
        <f t="shared" si="3"/>
        <v>0.2</v>
      </c>
      <c r="R12" s="33">
        <f t="shared" si="3"/>
        <v>0.95</v>
      </c>
      <c r="S12" s="33">
        <f t="shared" si="3"/>
        <v>0</v>
      </c>
      <c r="T12" s="33">
        <f t="shared" si="3"/>
        <v>0.35</v>
      </c>
      <c r="U12" s="33">
        <f t="shared" si="3"/>
        <v>0</v>
      </c>
      <c r="V12" s="33">
        <f t="shared" si="3"/>
        <v>0.8</v>
      </c>
      <c r="W12" s="33">
        <f t="shared" si="3"/>
        <v>0.6</v>
      </c>
      <c r="X12" s="33">
        <f t="shared" si="3"/>
        <v>0</v>
      </c>
      <c r="Y12" s="33">
        <f t="shared" si="3"/>
        <v>0.95</v>
      </c>
      <c r="Z12" s="33">
        <f t="shared" si="3"/>
        <v>0</v>
      </c>
      <c r="AA12" s="33">
        <f t="shared" si="3"/>
        <v>0.65</v>
      </c>
      <c r="AB12" s="33">
        <f t="shared" si="3"/>
        <v>0.4</v>
      </c>
      <c r="AC12" s="33">
        <f t="shared" si="3"/>
        <v>0.25</v>
      </c>
      <c r="AD12" s="33">
        <f t="shared" si="3"/>
        <v>0.9</v>
      </c>
      <c r="AE12" s="33">
        <f t="shared" si="3"/>
        <v>0</v>
      </c>
      <c r="AF12" s="33">
        <f t="shared" si="3"/>
        <v>0</v>
      </c>
      <c r="AG12" s="33">
        <f t="shared" si="3"/>
        <v>0.6</v>
      </c>
      <c r="AH12" s="33">
        <f t="shared" si="3"/>
        <v>1.5</v>
      </c>
      <c r="AI12" s="33">
        <f t="shared" si="3"/>
        <v>1.15</v>
      </c>
      <c r="AJ12" s="33">
        <f t="shared" si="3"/>
        <v>0.4</v>
      </c>
      <c r="AK12" s="33">
        <f t="shared" si="3"/>
        <v>0.35</v>
      </c>
      <c r="AL12" s="33">
        <f t="shared" si="3"/>
        <v>1</v>
      </c>
      <c r="AM12" s="33">
        <f t="shared" si="3"/>
        <v>0</v>
      </c>
      <c r="AN12" s="33">
        <f t="shared" si="3"/>
        <v>0.15</v>
      </c>
      <c r="AO12" s="33">
        <f t="shared" si="3"/>
        <v>0</v>
      </c>
      <c r="AP12" s="33">
        <f t="shared" si="3"/>
        <v>1</v>
      </c>
      <c r="AQ12" s="33">
        <f t="shared" si="3"/>
        <v>1.1</v>
      </c>
      <c r="AR12" s="33">
        <f t="shared" si="3"/>
        <v>1.15</v>
      </c>
      <c r="AS12" s="33">
        <f t="shared" si="3"/>
        <v>0.2</v>
      </c>
      <c r="AT12" s="33">
        <f t="shared" si="3"/>
        <v>0</v>
      </c>
      <c r="AU12" s="33">
        <f t="shared" si="3"/>
        <v>0</v>
      </c>
      <c r="AV12" s="33">
        <f t="shared" si="3"/>
        <v>0.5</v>
      </c>
      <c r="AW12" s="33">
        <f t="shared" si="3"/>
        <v>1.05</v>
      </c>
      <c r="AX12" s="33">
        <f t="shared" si="3"/>
        <v>0.5</v>
      </c>
      <c r="AY12" s="33">
        <f t="shared" si="3"/>
        <v>1</v>
      </c>
      <c r="AZ12" s="33">
        <f t="shared" si="3"/>
        <v>1</v>
      </c>
      <c r="BA12" s="33">
        <f t="shared" si="3"/>
        <v>1.1</v>
      </c>
      <c r="BB12" s="33">
        <f t="shared" si="3"/>
        <v>0</v>
      </c>
      <c r="BC12" s="33">
        <f t="shared" si="3"/>
        <v>0</v>
      </c>
      <c r="BD12" s="33">
        <f t="shared" si="3"/>
        <v>0.4</v>
      </c>
      <c r="BE12" s="33">
        <f t="shared" si="3"/>
        <v>0.35</v>
      </c>
    </row>
    <row r="13" ht="15.75" customHeight="1">
      <c r="A13" s="24" t="s">
        <v>18</v>
      </c>
      <c r="B13" s="25" t="s">
        <v>25</v>
      </c>
      <c r="C13" s="26">
        <f t="array" ref="C13">IF( B14="Short-Term", AVERAGE(F15:BE15)*B15, INDEX(F15:BE15, 1, COUNTA(F15:BE15))*B15 )</f>
        <v>0.079</v>
      </c>
      <c r="D13" s="27" t="str">
        <f>IFERROR(__xludf.DUMMYFUNCTION("IF(B14=""Short-Term"", SPARKLINE(F15:BE15,IF(B13=""Maximum"", {""charttype"",""column"";""color"",""green""}, {""charttype"",""column"";""color"",""purple""})), SPARKLINE(INDEX(F15:BE15, 1, COUNTA(F15:BE15)) ,IF(B13=""Maximum"", {""charttype"",""bar"";""m"&amp;"ax"",100%;""color1"",""green""}, {""charttype"",""bar"";""max"",100%;""color1"",""purple""})) ) "),"")</f>
        <v/>
      </c>
      <c r="E13" s="28" t="s">
        <v>20</v>
      </c>
      <c r="F13" s="34">
        <v>26500.0</v>
      </c>
      <c r="G13" s="34">
        <v>26600.0</v>
      </c>
      <c r="H13" s="34">
        <v>26700.0</v>
      </c>
      <c r="I13" s="34">
        <v>26800.0</v>
      </c>
      <c r="J13" s="34">
        <v>26900.0</v>
      </c>
      <c r="K13" s="34">
        <v>27000.0</v>
      </c>
      <c r="L13" s="34">
        <v>27100.0</v>
      </c>
      <c r="M13" s="34">
        <v>27200.0</v>
      </c>
      <c r="N13" s="34">
        <v>27300.0</v>
      </c>
      <c r="O13" s="34">
        <v>27400.0</v>
      </c>
      <c r="P13" s="34">
        <v>27500.0</v>
      </c>
      <c r="Q13" s="34">
        <v>27600.0</v>
      </c>
      <c r="R13" s="34">
        <v>27700.0</v>
      </c>
      <c r="S13" s="34">
        <v>27800.0</v>
      </c>
      <c r="T13" s="34">
        <v>27900.0</v>
      </c>
      <c r="U13" s="34">
        <v>28000.0</v>
      </c>
      <c r="V13" s="34">
        <v>28100.0</v>
      </c>
      <c r="W13" s="34">
        <v>28200.0</v>
      </c>
      <c r="X13" s="34">
        <v>28300.0</v>
      </c>
      <c r="Y13" s="34">
        <v>28400.0</v>
      </c>
      <c r="Z13" s="34">
        <v>28500.0</v>
      </c>
      <c r="AA13" s="34">
        <v>28600.0</v>
      </c>
      <c r="AB13" s="34">
        <v>28700.0</v>
      </c>
      <c r="AC13" s="34">
        <v>28800.0</v>
      </c>
      <c r="AD13" s="34">
        <v>28900.0</v>
      </c>
      <c r="AE13" s="34">
        <v>29000.0</v>
      </c>
      <c r="AF13" s="34">
        <v>29100.0</v>
      </c>
      <c r="AG13" s="34">
        <v>29200.0</v>
      </c>
      <c r="AH13" s="34">
        <v>29300.0</v>
      </c>
      <c r="AI13" s="34">
        <v>29400.0</v>
      </c>
      <c r="AJ13" s="34">
        <v>29500.0</v>
      </c>
      <c r="AK13" s="34">
        <v>29600.0</v>
      </c>
      <c r="AL13" s="34">
        <v>29700.0</v>
      </c>
      <c r="AM13" s="34">
        <v>29800.0</v>
      </c>
      <c r="AN13" s="34">
        <v>29900.0</v>
      </c>
      <c r="AO13" s="34">
        <v>30000.0</v>
      </c>
      <c r="AP13" s="34">
        <v>30100.0</v>
      </c>
      <c r="AQ13" s="34">
        <v>30200.0</v>
      </c>
      <c r="AR13" s="34">
        <v>30300.0</v>
      </c>
      <c r="AS13" s="34">
        <v>30400.0</v>
      </c>
      <c r="AT13" s="34">
        <v>30500.0</v>
      </c>
      <c r="AU13" s="34">
        <v>30600.0</v>
      </c>
      <c r="AV13" s="34">
        <v>30700.0</v>
      </c>
      <c r="AW13" s="34">
        <v>30800.0</v>
      </c>
      <c r="AX13" s="34">
        <v>30900.0</v>
      </c>
      <c r="AY13" s="34">
        <v>31000.0</v>
      </c>
      <c r="AZ13" s="34">
        <v>31100.0</v>
      </c>
      <c r="BA13" s="34">
        <v>31200.0</v>
      </c>
      <c r="BB13" s="34">
        <v>31300.0</v>
      </c>
      <c r="BC13" s="34">
        <v>31400.0</v>
      </c>
      <c r="BD13" s="34">
        <v>31500.0</v>
      </c>
      <c r="BE13" s="34">
        <v>31600.0</v>
      </c>
    </row>
    <row r="14" ht="15.75" customHeight="1">
      <c r="A14" s="30" t="s">
        <v>26</v>
      </c>
      <c r="B14" s="25" t="s">
        <v>22</v>
      </c>
      <c r="E14" s="28" t="s">
        <v>23</v>
      </c>
      <c r="F14" s="35">
        <v>40000.0</v>
      </c>
      <c r="G14" s="35">
        <v>40000.0</v>
      </c>
      <c r="H14" s="35">
        <v>40000.0</v>
      </c>
      <c r="I14" s="35">
        <v>40000.0</v>
      </c>
      <c r="J14" s="35">
        <v>40000.0</v>
      </c>
      <c r="K14" s="35">
        <v>40000.0</v>
      </c>
      <c r="L14" s="35">
        <v>40000.0</v>
      </c>
      <c r="M14" s="35">
        <v>40000.0</v>
      </c>
      <c r="N14" s="35">
        <v>40000.0</v>
      </c>
      <c r="O14" s="35">
        <v>40000.0</v>
      </c>
      <c r="P14" s="35">
        <v>40000.0</v>
      </c>
      <c r="Q14" s="35">
        <v>40000.0</v>
      </c>
      <c r="R14" s="35">
        <v>40000.0</v>
      </c>
      <c r="S14" s="35">
        <v>40000.0</v>
      </c>
      <c r="T14" s="35">
        <v>40000.0</v>
      </c>
      <c r="U14" s="35">
        <v>40000.0</v>
      </c>
      <c r="V14" s="35">
        <v>40000.0</v>
      </c>
      <c r="W14" s="35">
        <v>40000.0</v>
      </c>
      <c r="X14" s="35">
        <v>40000.0</v>
      </c>
      <c r="Y14" s="35">
        <v>40000.0</v>
      </c>
      <c r="Z14" s="35">
        <v>40000.0</v>
      </c>
      <c r="AA14" s="35">
        <v>40000.0</v>
      </c>
      <c r="AB14" s="35">
        <v>40000.0</v>
      </c>
      <c r="AC14" s="35">
        <v>40000.0</v>
      </c>
      <c r="AD14" s="35">
        <v>40000.0</v>
      </c>
      <c r="AE14" s="35">
        <v>40000.0</v>
      </c>
      <c r="AF14" s="35">
        <v>40000.0</v>
      </c>
      <c r="AG14" s="35">
        <v>40000.0</v>
      </c>
      <c r="AH14" s="35">
        <v>40000.0</v>
      </c>
      <c r="AI14" s="35">
        <v>40000.0</v>
      </c>
      <c r="AJ14" s="35">
        <v>40000.0</v>
      </c>
      <c r="AK14" s="35">
        <v>40000.0</v>
      </c>
      <c r="AL14" s="35">
        <v>40000.0</v>
      </c>
      <c r="AM14" s="35">
        <v>40000.0</v>
      </c>
      <c r="AN14" s="35">
        <v>40000.0</v>
      </c>
      <c r="AO14" s="35">
        <v>40000.0</v>
      </c>
      <c r="AP14" s="35">
        <v>40000.0</v>
      </c>
      <c r="AQ14" s="35">
        <v>40000.0</v>
      </c>
      <c r="AR14" s="35">
        <v>40000.0</v>
      </c>
      <c r="AS14" s="35">
        <v>40000.0</v>
      </c>
      <c r="AT14" s="35">
        <v>40000.0</v>
      </c>
      <c r="AU14" s="35">
        <v>40000.0</v>
      </c>
      <c r="AV14" s="35">
        <v>40000.0</v>
      </c>
      <c r="AW14" s="35">
        <v>40000.0</v>
      </c>
      <c r="AX14" s="35">
        <v>40000.0</v>
      </c>
      <c r="AY14" s="35">
        <v>40000.0</v>
      </c>
      <c r="AZ14" s="35">
        <v>40000.0</v>
      </c>
      <c r="BA14" s="35">
        <v>40000.0</v>
      </c>
      <c r="BB14" s="35">
        <v>40000.0</v>
      </c>
      <c r="BC14" s="35">
        <v>40000.0</v>
      </c>
      <c r="BD14" s="35">
        <v>40000.0</v>
      </c>
      <c r="BE14" s="35">
        <v>40000.0</v>
      </c>
    </row>
    <row r="15" ht="15.75" customHeight="1">
      <c r="B15" s="32">
        <v>0.1</v>
      </c>
      <c r="E15" s="28" t="s">
        <v>24</v>
      </c>
      <c r="F15" s="33">
        <f t="shared" ref="F15:BE15" si="4">IF( $B13="Maximum", F13/F14 , IF( 100%-(F13-F14)/F14 &gt; 0, 100%-(F13-F14)/F14, 0) )</f>
        <v>0.6625</v>
      </c>
      <c r="G15" s="33">
        <f t="shared" si="4"/>
        <v>0.665</v>
      </c>
      <c r="H15" s="33">
        <f t="shared" si="4"/>
        <v>0.6675</v>
      </c>
      <c r="I15" s="33">
        <f t="shared" si="4"/>
        <v>0.67</v>
      </c>
      <c r="J15" s="33">
        <f t="shared" si="4"/>
        <v>0.6725</v>
      </c>
      <c r="K15" s="33">
        <f t="shared" si="4"/>
        <v>0.675</v>
      </c>
      <c r="L15" s="33">
        <f t="shared" si="4"/>
        <v>0.6775</v>
      </c>
      <c r="M15" s="33">
        <f t="shared" si="4"/>
        <v>0.68</v>
      </c>
      <c r="N15" s="33">
        <f t="shared" si="4"/>
        <v>0.6825</v>
      </c>
      <c r="O15" s="33">
        <f t="shared" si="4"/>
        <v>0.685</v>
      </c>
      <c r="P15" s="33">
        <f t="shared" si="4"/>
        <v>0.6875</v>
      </c>
      <c r="Q15" s="33">
        <f t="shared" si="4"/>
        <v>0.69</v>
      </c>
      <c r="R15" s="33">
        <f t="shared" si="4"/>
        <v>0.6925</v>
      </c>
      <c r="S15" s="33">
        <f t="shared" si="4"/>
        <v>0.695</v>
      </c>
      <c r="T15" s="33">
        <f t="shared" si="4"/>
        <v>0.6975</v>
      </c>
      <c r="U15" s="33">
        <f t="shared" si="4"/>
        <v>0.7</v>
      </c>
      <c r="V15" s="33">
        <f t="shared" si="4"/>
        <v>0.7025</v>
      </c>
      <c r="W15" s="33">
        <f t="shared" si="4"/>
        <v>0.705</v>
      </c>
      <c r="X15" s="33">
        <f t="shared" si="4"/>
        <v>0.7075</v>
      </c>
      <c r="Y15" s="33">
        <f t="shared" si="4"/>
        <v>0.71</v>
      </c>
      <c r="Z15" s="33">
        <f t="shared" si="4"/>
        <v>0.7125</v>
      </c>
      <c r="AA15" s="33">
        <f t="shared" si="4"/>
        <v>0.715</v>
      </c>
      <c r="AB15" s="33">
        <f t="shared" si="4"/>
        <v>0.7175</v>
      </c>
      <c r="AC15" s="33">
        <f t="shared" si="4"/>
        <v>0.72</v>
      </c>
      <c r="AD15" s="33">
        <f t="shared" si="4"/>
        <v>0.7225</v>
      </c>
      <c r="AE15" s="33">
        <f t="shared" si="4"/>
        <v>0.725</v>
      </c>
      <c r="AF15" s="33">
        <f t="shared" si="4"/>
        <v>0.7275</v>
      </c>
      <c r="AG15" s="33">
        <f t="shared" si="4"/>
        <v>0.73</v>
      </c>
      <c r="AH15" s="33">
        <f t="shared" si="4"/>
        <v>0.7325</v>
      </c>
      <c r="AI15" s="33">
        <f t="shared" si="4"/>
        <v>0.735</v>
      </c>
      <c r="AJ15" s="33">
        <f t="shared" si="4"/>
        <v>0.7375</v>
      </c>
      <c r="AK15" s="33">
        <f t="shared" si="4"/>
        <v>0.74</v>
      </c>
      <c r="AL15" s="33">
        <f t="shared" si="4"/>
        <v>0.7425</v>
      </c>
      <c r="AM15" s="33">
        <f t="shared" si="4"/>
        <v>0.745</v>
      </c>
      <c r="AN15" s="33">
        <f t="shared" si="4"/>
        <v>0.7475</v>
      </c>
      <c r="AO15" s="33">
        <f t="shared" si="4"/>
        <v>0.75</v>
      </c>
      <c r="AP15" s="33">
        <f t="shared" si="4"/>
        <v>0.7525</v>
      </c>
      <c r="AQ15" s="33">
        <f t="shared" si="4"/>
        <v>0.755</v>
      </c>
      <c r="AR15" s="33">
        <f t="shared" si="4"/>
        <v>0.7575</v>
      </c>
      <c r="AS15" s="33">
        <f t="shared" si="4"/>
        <v>0.76</v>
      </c>
      <c r="AT15" s="33">
        <f t="shared" si="4"/>
        <v>0.7625</v>
      </c>
      <c r="AU15" s="33">
        <f t="shared" si="4"/>
        <v>0.765</v>
      </c>
      <c r="AV15" s="33">
        <f t="shared" si="4"/>
        <v>0.7675</v>
      </c>
      <c r="AW15" s="33">
        <f t="shared" si="4"/>
        <v>0.77</v>
      </c>
      <c r="AX15" s="33">
        <f t="shared" si="4"/>
        <v>0.7725</v>
      </c>
      <c r="AY15" s="33">
        <f t="shared" si="4"/>
        <v>0.775</v>
      </c>
      <c r="AZ15" s="33">
        <f t="shared" si="4"/>
        <v>0.7775</v>
      </c>
      <c r="BA15" s="33">
        <f t="shared" si="4"/>
        <v>0.78</v>
      </c>
      <c r="BB15" s="33">
        <f t="shared" si="4"/>
        <v>0.7825</v>
      </c>
      <c r="BC15" s="33">
        <f t="shared" si="4"/>
        <v>0.785</v>
      </c>
      <c r="BD15" s="33">
        <f t="shared" si="4"/>
        <v>0.7875</v>
      </c>
      <c r="BE15" s="33">
        <f t="shared" si="4"/>
        <v>0.79</v>
      </c>
    </row>
    <row r="16" ht="15.75" customHeight="1">
      <c r="A16" s="24" t="s">
        <v>18</v>
      </c>
      <c r="B16" s="25" t="s">
        <v>25</v>
      </c>
      <c r="C16" s="26">
        <f t="array" ref="C16">IF( B17="Short-Term", AVERAGE(F18:BE18)*B18, INDEX(F18:BE18, 1, COUNTA(F18:BE18))*B18 )</f>
        <v>0.1894736842</v>
      </c>
      <c r="D16" s="27" t="str">
        <f>IFERROR(__xludf.DUMMYFUNCTION("IF(B17=""Short-Term"", SPARKLINE(F18:BE18,IF(B16=""Maximum"", {""charttype"",""column"";""color"",""green""}, {""charttype"",""column"";""color"",""purple""})), SPARKLINE(INDEX(F18:BE18, 1, COUNTA(F18:BE18)) ,IF(B16=""Maximum"", {""charttype"",""bar"";""m"&amp;"ax"",100%;""color1"",""green""}, {""charttype"",""bar"";""max"",100%;""color1"",""purple""})) ) "),"")</f>
        <v/>
      </c>
      <c r="E16" s="28" t="s">
        <v>20</v>
      </c>
      <c r="F16" s="36">
        <f t="shared" ref="F16:BE16" si="5">RANDBETWEEN(70,98)%</f>
        <v>0.96</v>
      </c>
      <c r="G16" s="36">
        <f t="shared" si="5"/>
        <v>0.83</v>
      </c>
      <c r="H16" s="36">
        <f t="shared" si="5"/>
        <v>0.73</v>
      </c>
      <c r="I16" s="36">
        <f t="shared" si="5"/>
        <v>0.73</v>
      </c>
      <c r="J16" s="36">
        <f t="shared" si="5"/>
        <v>0.97</v>
      </c>
      <c r="K16" s="36">
        <f t="shared" si="5"/>
        <v>0.85</v>
      </c>
      <c r="L16" s="36">
        <f t="shared" si="5"/>
        <v>0.96</v>
      </c>
      <c r="M16" s="36">
        <f t="shared" si="5"/>
        <v>0.89</v>
      </c>
      <c r="N16" s="36">
        <f t="shared" si="5"/>
        <v>0.72</v>
      </c>
      <c r="O16" s="36">
        <f t="shared" si="5"/>
        <v>0.93</v>
      </c>
      <c r="P16" s="36">
        <f t="shared" si="5"/>
        <v>0.78</v>
      </c>
      <c r="Q16" s="36">
        <f t="shared" si="5"/>
        <v>0.89</v>
      </c>
      <c r="R16" s="36">
        <f t="shared" si="5"/>
        <v>0.7</v>
      </c>
      <c r="S16" s="36">
        <f t="shared" si="5"/>
        <v>0.9</v>
      </c>
      <c r="T16" s="36">
        <f t="shared" si="5"/>
        <v>0.77</v>
      </c>
      <c r="U16" s="36">
        <f t="shared" si="5"/>
        <v>0.7</v>
      </c>
      <c r="V16" s="36">
        <f t="shared" si="5"/>
        <v>0.8</v>
      </c>
      <c r="W16" s="36">
        <f t="shared" si="5"/>
        <v>0.93</v>
      </c>
      <c r="X16" s="36">
        <f t="shared" si="5"/>
        <v>0.71</v>
      </c>
      <c r="Y16" s="36">
        <f t="shared" si="5"/>
        <v>0.89</v>
      </c>
      <c r="Z16" s="36">
        <f t="shared" si="5"/>
        <v>0.9</v>
      </c>
      <c r="AA16" s="36">
        <f t="shared" si="5"/>
        <v>0.95</v>
      </c>
      <c r="AB16" s="36">
        <f t="shared" si="5"/>
        <v>0.97</v>
      </c>
      <c r="AC16" s="36">
        <f t="shared" si="5"/>
        <v>0.93</v>
      </c>
      <c r="AD16" s="36">
        <f t="shared" si="5"/>
        <v>0.82</v>
      </c>
      <c r="AE16" s="36">
        <f t="shared" si="5"/>
        <v>0.94</v>
      </c>
      <c r="AF16" s="36">
        <f t="shared" si="5"/>
        <v>0.8</v>
      </c>
      <c r="AG16" s="36">
        <f t="shared" si="5"/>
        <v>0.91</v>
      </c>
      <c r="AH16" s="36">
        <f t="shared" si="5"/>
        <v>0.98</v>
      </c>
      <c r="AI16" s="36">
        <f t="shared" si="5"/>
        <v>0.78</v>
      </c>
      <c r="AJ16" s="36">
        <f t="shared" si="5"/>
        <v>0.8</v>
      </c>
      <c r="AK16" s="36">
        <f t="shared" si="5"/>
        <v>0.74</v>
      </c>
      <c r="AL16" s="36">
        <f t="shared" si="5"/>
        <v>0.71</v>
      </c>
      <c r="AM16" s="36">
        <f t="shared" si="5"/>
        <v>0.74</v>
      </c>
      <c r="AN16" s="36">
        <f t="shared" si="5"/>
        <v>0.76</v>
      </c>
      <c r="AO16" s="36">
        <f t="shared" si="5"/>
        <v>0.9</v>
      </c>
      <c r="AP16" s="36">
        <f t="shared" si="5"/>
        <v>0.93</v>
      </c>
      <c r="AQ16" s="36">
        <f t="shared" si="5"/>
        <v>0.9</v>
      </c>
      <c r="AR16" s="36">
        <f t="shared" si="5"/>
        <v>0.89</v>
      </c>
      <c r="AS16" s="36">
        <f t="shared" si="5"/>
        <v>0.85</v>
      </c>
      <c r="AT16" s="36">
        <f t="shared" si="5"/>
        <v>0.85</v>
      </c>
      <c r="AU16" s="36">
        <f t="shared" si="5"/>
        <v>0.77</v>
      </c>
      <c r="AV16" s="36">
        <f t="shared" si="5"/>
        <v>0.79</v>
      </c>
      <c r="AW16" s="36">
        <f t="shared" si="5"/>
        <v>0.98</v>
      </c>
      <c r="AX16" s="36">
        <f t="shared" si="5"/>
        <v>0.72</v>
      </c>
      <c r="AY16" s="36">
        <f t="shared" si="5"/>
        <v>0.7</v>
      </c>
      <c r="AZ16" s="36">
        <f t="shared" si="5"/>
        <v>0.92</v>
      </c>
      <c r="BA16" s="36">
        <f t="shared" si="5"/>
        <v>0.75</v>
      </c>
      <c r="BB16" s="36">
        <f t="shared" si="5"/>
        <v>0.94</v>
      </c>
      <c r="BC16" s="36">
        <f t="shared" si="5"/>
        <v>0.92</v>
      </c>
      <c r="BD16" s="36">
        <f t="shared" si="5"/>
        <v>0.9</v>
      </c>
      <c r="BE16" s="36">
        <f t="shared" si="5"/>
        <v>0.9</v>
      </c>
    </row>
    <row r="17" ht="15.75" customHeight="1">
      <c r="A17" s="30" t="s">
        <v>27</v>
      </c>
      <c r="B17" s="25" t="s">
        <v>22</v>
      </c>
      <c r="E17" s="28" t="s">
        <v>23</v>
      </c>
      <c r="F17" s="37">
        <v>0.95</v>
      </c>
      <c r="G17" s="37">
        <v>0.95</v>
      </c>
      <c r="H17" s="37">
        <v>0.95</v>
      </c>
      <c r="I17" s="37">
        <v>0.95</v>
      </c>
      <c r="J17" s="37">
        <v>0.95</v>
      </c>
      <c r="K17" s="37">
        <v>0.95</v>
      </c>
      <c r="L17" s="37">
        <v>0.95</v>
      </c>
      <c r="M17" s="37">
        <v>0.95</v>
      </c>
      <c r="N17" s="37">
        <v>0.95</v>
      </c>
      <c r="O17" s="37">
        <v>0.95</v>
      </c>
      <c r="P17" s="37">
        <v>0.95</v>
      </c>
      <c r="Q17" s="37">
        <v>0.95</v>
      </c>
      <c r="R17" s="37">
        <v>0.95</v>
      </c>
      <c r="S17" s="37">
        <v>0.95</v>
      </c>
      <c r="T17" s="37">
        <v>0.95</v>
      </c>
      <c r="U17" s="37">
        <v>0.95</v>
      </c>
      <c r="V17" s="37">
        <v>0.95</v>
      </c>
      <c r="W17" s="37">
        <v>0.95</v>
      </c>
      <c r="X17" s="37">
        <v>0.95</v>
      </c>
      <c r="Y17" s="37">
        <v>0.95</v>
      </c>
      <c r="Z17" s="37">
        <v>0.95</v>
      </c>
      <c r="AA17" s="37">
        <v>0.95</v>
      </c>
      <c r="AB17" s="37">
        <v>0.95</v>
      </c>
      <c r="AC17" s="37">
        <v>0.95</v>
      </c>
      <c r="AD17" s="37">
        <v>0.95</v>
      </c>
      <c r="AE17" s="37">
        <v>0.95</v>
      </c>
      <c r="AF17" s="37">
        <v>0.95</v>
      </c>
      <c r="AG17" s="37">
        <v>0.95</v>
      </c>
      <c r="AH17" s="37">
        <v>0.95</v>
      </c>
      <c r="AI17" s="37">
        <v>0.95</v>
      </c>
      <c r="AJ17" s="37">
        <v>0.95</v>
      </c>
      <c r="AK17" s="37">
        <v>0.95</v>
      </c>
      <c r="AL17" s="37">
        <v>0.95</v>
      </c>
      <c r="AM17" s="37">
        <v>0.95</v>
      </c>
      <c r="AN17" s="37">
        <v>0.95</v>
      </c>
      <c r="AO17" s="37">
        <v>0.95</v>
      </c>
      <c r="AP17" s="37">
        <v>0.95</v>
      </c>
      <c r="AQ17" s="37">
        <v>0.95</v>
      </c>
      <c r="AR17" s="37">
        <v>0.95</v>
      </c>
      <c r="AS17" s="37">
        <v>0.95</v>
      </c>
      <c r="AT17" s="37">
        <v>0.95</v>
      </c>
      <c r="AU17" s="37">
        <v>0.95</v>
      </c>
      <c r="AV17" s="37">
        <v>0.95</v>
      </c>
      <c r="AW17" s="37">
        <v>0.95</v>
      </c>
      <c r="AX17" s="37">
        <v>0.95</v>
      </c>
      <c r="AY17" s="37">
        <v>0.95</v>
      </c>
      <c r="AZ17" s="37">
        <v>0.95</v>
      </c>
      <c r="BA17" s="37">
        <v>0.95</v>
      </c>
      <c r="BB17" s="37">
        <v>0.95</v>
      </c>
      <c r="BC17" s="37">
        <v>0.95</v>
      </c>
      <c r="BD17" s="37">
        <v>0.95</v>
      </c>
      <c r="BE17" s="37">
        <v>0.95</v>
      </c>
    </row>
    <row r="18" ht="15.75" customHeight="1">
      <c r="B18" s="32">
        <v>0.2</v>
      </c>
      <c r="E18" s="28" t="s">
        <v>24</v>
      </c>
      <c r="F18" s="33">
        <f t="shared" ref="F18:BE18" si="6">IF( $B16="Maximum", F16/F17 , IF( 100%-(F16-F17)/F17 &gt; 0, 100%-(F16-F17)/F17, 0) )</f>
        <v>1.010526316</v>
      </c>
      <c r="G18" s="33">
        <f t="shared" si="6"/>
        <v>0.8736842105</v>
      </c>
      <c r="H18" s="33">
        <f t="shared" si="6"/>
        <v>0.7684210526</v>
      </c>
      <c r="I18" s="33">
        <f t="shared" si="6"/>
        <v>0.7684210526</v>
      </c>
      <c r="J18" s="33">
        <f t="shared" si="6"/>
        <v>1.021052632</v>
      </c>
      <c r="K18" s="33">
        <f t="shared" si="6"/>
        <v>0.8947368421</v>
      </c>
      <c r="L18" s="33">
        <f t="shared" si="6"/>
        <v>1.010526316</v>
      </c>
      <c r="M18" s="33">
        <f t="shared" si="6"/>
        <v>0.9368421053</v>
      </c>
      <c r="N18" s="33">
        <f t="shared" si="6"/>
        <v>0.7578947368</v>
      </c>
      <c r="O18" s="33">
        <f t="shared" si="6"/>
        <v>0.9789473684</v>
      </c>
      <c r="P18" s="33">
        <f t="shared" si="6"/>
        <v>0.8210526316</v>
      </c>
      <c r="Q18" s="33">
        <f t="shared" si="6"/>
        <v>0.9368421053</v>
      </c>
      <c r="R18" s="33">
        <f t="shared" si="6"/>
        <v>0.7368421053</v>
      </c>
      <c r="S18" s="33">
        <f t="shared" si="6"/>
        <v>0.9473684211</v>
      </c>
      <c r="T18" s="33">
        <f t="shared" si="6"/>
        <v>0.8105263158</v>
      </c>
      <c r="U18" s="33">
        <f t="shared" si="6"/>
        <v>0.7368421053</v>
      </c>
      <c r="V18" s="33">
        <f t="shared" si="6"/>
        <v>0.8421052632</v>
      </c>
      <c r="W18" s="33">
        <f t="shared" si="6"/>
        <v>0.9789473684</v>
      </c>
      <c r="X18" s="33">
        <f t="shared" si="6"/>
        <v>0.7473684211</v>
      </c>
      <c r="Y18" s="33">
        <f t="shared" si="6"/>
        <v>0.9368421053</v>
      </c>
      <c r="Z18" s="33">
        <f t="shared" si="6"/>
        <v>0.9473684211</v>
      </c>
      <c r="AA18" s="33">
        <f t="shared" si="6"/>
        <v>1</v>
      </c>
      <c r="AB18" s="33">
        <f t="shared" si="6"/>
        <v>1.021052632</v>
      </c>
      <c r="AC18" s="33">
        <f t="shared" si="6"/>
        <v>0.9789473684</v>
      </c>
      <c r="AD18" s="33">
        <f t="shared" si="6"/>
        <v>0.8631578947</v>
      </c>
      <c r="AE18" s="33">
        <f t="shared" si="6"/>
        <v>0.9894736842</v>
      </c>
      <c r="AF18" s="33">
        <f t="shared" si="6"/>
        <v>0.8421052632</v>
      </c>
      <c r="AG18" s="33">
        <f t="shared" si="6"/>
        <v>0.9578947368</v>
      </c>
      <c r="AH18" s="33">
        <f t="shared" si="6"/>
        <v>1.031578947</v>
      </c>
      <c r="AI18" s="33">
        <f t="shared" si="6"/>
        <v>0.8210526316</v>
      </c>
      <c r="AJ18" s="33">
        <f t="shared" si="6"/>
        <v>0.8421052632</v>
      </c>
      <c r="AK18" s="33">
        <f t="shared" si="6"/>
        <v>0.7789473684</v>
      </c>
      <c r="AL18" s="33">
        <f t="shared" si="6"/>
        <v>0.7473684211</v>
      </c>
      <c r="AM18" s="33">
        <f t="shared" si="6"/>
        <v>0.7789473684</v>
      </c>
      <c r="AN18" s="33">
        <f t="shared" si="6"/>
        <v>0.8</v>
      </c>
      <c r="AO18" s="33">
        <f t="shared" si="6"/>
        <v>0.9473684211</v>
      </c>
      <c r="AP18" s="33">
        <f t="shared" si="6"/>
        <v>0.9789473684</v>
      </c>
      <c r="AQ18" s="33">
        <f t="shared" si="6"/>
        <v>0.9473684211</v>
      </c>
      <c r="AR18" s="33">
        <f t="shared" si="6"/>
        <v>0.9368421053</v>
      </c>
      <c r="AS18" s="33">
        <f t="shared" si="6"/>
        <v>0.8947368421</v>
      </c>
      <c r="AT18" s="33">
        <f t="shared" si="6"/>
        <v>0.8947368421</v>
      </c>
      <c r="AU18" s="33">
        <f t="shared" si="6"/>
        <v>0.8105263158</v>
      </c>
      <c r="AV18" s="33">
        <f t="shared" si="6"/>
        <v>0.8315789474</v>
      </c>
      <c r="AW18" s="33">
        <f t="shared" si="6"/>
        <v>1.031578947</v>
      </c>
      <c r="AX18" s="33">
        <f t="shared" si="6"/>
        <v>0.7578947368</v>
      </c>
      <c r="AY18" s="33">
        <f t="shared" si="6"/>
        <v>0.7368421053</v>
      </c>
      <c r="AZ18" s="33">
        <f t="shared" si="6"/>
        <v>0.9684210526</v>
      </c>
      <c r="BA18" s="33">
        <f t="shared" si="6"/>
        <v>0.7894736842</v>
      </c>
      <c r="BB18" s="33">
        <f t="shared" si="6"/>
        <v>0.9894736842</v>
      </c>
      <c r="BC18" s="33">
        <f t="shared" si="6"/>
        <v>0.9684210526</v>
      </c>
      <c r="BD18" s="33">
        <f t="shared" si="6"/>
        <v>0.9473684211</v>
      </c>
      <c r="BE18" s="33">
        <f t="shared" si="6"/>
        <v>0.9473684211</v>
      </c>
    </row>
    <row r="19" ht="15.75" customHeight="1">
      <c r="A19" s="24" t="s">
        <v>18</v>
      </c>
      <c r="B19" s="25" t="s">
        <v>25</v>
      </c>
      <c r="C19" s="26">
        <f t="array" ref="C19">IF( B20="Short-Term", AVERAGE(F21:BE21)*B21, INDEX(F21:BE21, 1, COUNTA(F21:BE21))*B21 )</f>
        <v>0.3317647059</v>
      </c>
      <c r="D19" s="27" t="str">
        <f>IFERROR(__xludf.DUMMYFUNCTION("IF(B20=""Short-Term"", SPARKLINE(F21:BE21,IF(B19=""Maximum"", {""charttype"",""column"";""color"",""green""}, {""charttype"",""column"";""color"",""purple""})), SPARKLINE(INDEX(F21:BE21, 1, COUNTA(F21:BE21)) ,IF(B19=""Maximum"", {""charttype"",""bar"";""m"&amp;"ax"",100%;""color1"",""green""}, {""charttype"",""bar"";""max"",100%;""color1"",""purple""})) ) "),"")</f>
        <v/>
      </c>
      <c r="E19" s="28" t="s">
        <v>20</v>
      </c>
      <c r="F19" s="36">
        <f t="shared" ref="F19:BE19" si="7">RANDBETWEEN(70,95)%</f>
        <v>0.71</v>
      </c>
      <c r="G19" s="36">
        <f t="shared" si="7"/>
        <v>0.93</v>
      </c>
      <c r="H19" s="36">
        <f t="shared" si="7"/>
        <v>0.78</v>
      </c>
      <c r="I19" s="36">
        <f t="shared" si="7"/>
        <v>0.91</v>
      </c>
      <c r="J19" s="36">
        <f t="shared" si="7"/>
        <v>0.79</v>
      </c>
      <c r="K19" s="36">
        <f t="shared" si="7"/>
        <v>0.75</v>
      </c>
      <c r="L19" s="36">
        <f t="shared" si="7"/>
        <v>0.79</v>
      </c>
      <c r="M19" s="36">
        <f t="shared" si="7"/>
        <v>0.94</v>
      </c>
      <c r="N19" s="36">
        <f t="shared" si="7"/>
        <v>0.91</v>
      </c>
      <c r="O19" s="36">
        <f t="shared" si="7"/>
        <v>0.77</v>
      </c>
      <c r="P19" s="36">
        <f t="shared" si="7"/>
        <v>0.78</v>
      </c>
      <c r="Q19" s="36">
        <f t="shared" si="7"/>
        <v>0.8</v>
      </c>
      <c r="R19" s="36">
        <f t="shared" si="7"/>
        <v>0.85</v>
      </c>
      <c r="S19" s="36">
        <f t="shared" si="7"/>
        <v>0.85</v>
      </c>
      <c r="T19" s="36">
        <f t="shared" si="7"/>
        <v>0.89</v>
      </c>
      <c r="U19" s="36">
        <f t="shared" si="7"/>
        <v>0.75</v>
      </c>
      <c r="V19" s="36">
        <f t="shared" si="7"/>
        <v>0.85</v>
      </c>
      <c r="W19" s="36">
        <f t="shared" si="7"/>
        <v>0.86</v>
      </c>
      <c r="X19" s="36">
        <f t="shared" si="7"/>
        <v>0.84</v>
      </c>
      <c r="Y19" s="36">
        <f t="shared" si="7"/>
        <v>0.76</v>
      </c>
      <c r="Z19" s="36">
        <f t="shared" si="7"/>
        <v>0.93</v>
      </c>
      <c r="AA19" s="36">
        <f t="shared" si="7"/>
        <v>0.82</v>
      </c>
      <c r="AB19" s="36">
        <f t="shared" si="7"/>
        <v>0.74</v>
      </c>
      <c r="AC19" s="36">
        <f t="shared" si="7"/>
        <v>0.86</v>
      </c>
      <c r="AD19" s="36">
        <f t="shared" si="7"/>
        <v>0.73</v>
      </c>
      <c r="AE19" s="36">
        <f t="shared" si="7"/>
        <v>0.71</v>
      </c>
      <c r="AF19" s="36">
        <f t="shared" si="7"/>
        <v>0.9</v>
      </c>
      <c r="AG19" s="36">
        <f t="shared" si="7"/>
        <v>0.75</v>
      </c>
      <c r="AH19" s="36">
        <f t="shared" si="7"/>
        <v>0.88</v>
      </c>
      <c r="AI19" s="36">
        <f t="shared" si="7"/>
        <v>0.84</v>
      </c>
      <c r="AJ19" s="36">
        <f t="shared" si="7"/>
        <v>0.72</v>
      </c>
      <c r="AK19" s="36">
        <f t="shared" si="7"/>
        <v>0.95</v>
      </c>
      <c r="AL19" s="36">
        <f t="shared" si="7"/>
        <v>0.88</v>
      </c>
      <c r="AM19" s="36">
        <f t="shared" si="7"/>
        <v>0.74</v>
      </c>
      <c r="AN19" s="36">
        <f t="shared" si="7"/>
        <v>0.81</v>
      </c>
      <c r="AO19" s="36">
        <f t="shared" si="7"/>
        <v>0.81</v>
      </c>
      <c r="AP19" s="36">
        <f t="shared" si="7"/>
        <v>0.78</v>
      </c>
      <c r="AQ19" s="36">
        <f t="shared" si="7"/>
        <v>0.92</v>
      </c>
      <c r="AR19" s="36">
        <f t="shared" si="7"/>
        <v>0.89</v>
      </c>
      <c r="AS19" s="36">
        <f t="shared" si="7"/>
        <v>0.75</v>
      </c>
      <c r="AT19" s="36">
        <f t="shared" si="7"/>
        <v>0.83</v>
      </c>
      <c r="AU19" s="36">
        <f t="shared" si="7"/>
        <v>0.87</v>
      </c>
      <c r="AV19" s="36">
        <f t="shared" si="7"/>
        <v>0.73</v>
      </c>
      <c r="AW19" s="36">
        <f t="shared" si="7"/>
        <v>0.87</v>
      </c>
      <c r="AX19" s="36">
        <f t="shared" si="7"/>
        <v>0.75</v>
      </c>
      <c r="AY19" s="36">
        <f t="shared" si="7"/>
        <v>0.72</v>
      </c>
      <c r="AZ19" s="36">
        <f t="shared" si="7"/>
        <v>0.74</v>
      </c>
      <c r="BA19" s="36">
        <f t="shared" si="7"/>
        <v>0.75</v>
      </c>
      <c r="BB19" s="36">
        <f t="shared" si="7"/>
        <v>0.82</v>
      </c>
      <c r="BC19" s="36">
        <f t="shared" si="7"/>
        <v>0.83</v>
      </c>
      <c r="BD19" s="36">
        <f t="shared" si="7"/>
        <v>0.7</v>
      </c>
      <c r="BE19" s="36">
        <f t="shared" si="7"/>
        <v>0.94</v>
      </c>
    </row>
    <row r="20" ht="15.75" customHeight="1">
      <c r="A20" s="30" t="s">
        <v>28</v>
      </c>
      <c r="B20" s="25" t="s">
        <v>22</v>
      </c>
      <c r="E20" s="28" t="s">
        <v>23</v>
      </c>
      <c r="F20" s="37">
        <v>0.85</v>
      </c>
      <c r="G20" s="37">
        <v>0.85</v>
      </c>
      <c r="H20" s="37">
        <v>0.85</v>
      </c>
      <c r="I20" s="37">
        <v>0.85</v>
      </c>
      <c r="J20" s="37">
        <v>0.85</v>
      </c>
      <c r="K20" s="37">
        <v>0.85</v>
      </c>
      <c r="L20" s="37">
        <v>0.85</v>
      </c>
      <c r="M20" s="37">
        <v>0.85</v>
      </c>
      <c r="N20" s="37">
        <v>0.85</v>
      </c>
      <c r="O20" s="37">
        <v>0.85</v>
      </c>
      <c r="P20" s="37">
        <v>0.85</v>
      </c>
      <c r="Q20" s="37">
        <v>0.85</v>
      </c>
      <c r="R20" s="37">
        <v>0.85</v>
      </c>
      <c r="S20" s="37">
        <v>0.85</v>
      </c>
      <c r="T20" s="37">
        <v>0.85</v>
      </c>
      <c r="U20" s="37">
        <v>0.85</v>
      </c>
      <c r="V20" s="37">
        <v>0.85</v>
      </c>
      <c r="W20" s="37">
        <v>0.85</v>
      </c>
      <c r="X20" s="37">
        <v>0.85</v>
      </c>
      <c r="Y20" s="37">
        <v>0.85</v>
      </c>
      <c r="Z20" s="37">
        <v>0.85</v>
      </c>
      <c r="AA20" s="37">
        <v>0.85</v>
      </c>
      <c r="AB20" s="37">
        <v>0.85</v>
      </c>
      <c r="AC20" s="37">
        <v>0.85</v>
      </c>
      <c r="AD20" s="37">
        <v>0.85</v>
      </c>
      <c r="AE20" s="37">
        <v>0.85</v>
      </c>
      <c r="AF20" s="37">
        <v>0.85</v>
      </c>
      <c r="AG20" s="37">
        <v>0.85</v>
      </c>
      <c r="AH20" s="37">
        <v>0.85</v>
      </c>
      <c r="AI20" s="37">
        <v>0.85</v>
      </c>
      <c r="AJ20" s="37">
        <v>0.85</v>
      </c>
      <c r="AK20" s="37">
        <v>0.85</v>
      </c>
      <c r="AL20" s="37">
        <v>0.85</v>
      </c>
      <c r="AM20" s="37">
        <v>0.85</v>
      </c>
      <c r="AN20" s="37">
        <v>0.85</v>
      </c>
      <c r="AO20" s="37">
        <v>0.85</v>
      </c>
      <c r="AP20" s="37">
        <v>0.85</v>
      </c>
      <c r="AQ20" s="37">
        <v>0.85</v>
      </c>
      <c r="AR20" s="37">
        <v>0.85</v>
      </c>
      <c r="AS20" s="37">
        <v>0.85</v>
      </c>
      <c r="AT20" s="37">
        <v>0.85</v>
      </c>
      <c r="AU20" s="37">
        <v>0.85</v>
      </c>
      <c r="AV20" s="37">
        <v>0.85</v>
      </c>
      <c r="AW20" s="37">
        <v>0.85</v>
      </c>
      <c r="AX20" s="37">
        <v>0.85</v>
      </c>
      <c r="AY20" s="37">
        <v>0.85</v>
      </c>
      <c r="AZ20" s="37">
        <v>0.85</v>
      </c>
      <c r="BA20" s="37">
        <v>0.85</v>
      </c>
      <c r="BB20" s="37">
        <v>0.85</v>
      </c>
      <c r="BC20" s="37">
        <v>0.85</v>
      </c>
      <c r="BD20" s="37">
        <v>0.85</v>
      </c>
      <c r="BE20" s="37">
        <v>0.85</v>
      </c>
    </row>
    <row r="21" ht="15.75" customHeight="1">
      <c r="B21" s="32">
        <v>0.3</v>
      </c>
      <c r="E21" s="28" t="s">
        <v>24</v>
      </c>
      <c r="F21" s="33">
        <f t="shared" ref="F21:BE21" si="8">IF( $B19="Maximum", F19/F20 , IF( 100%-(F19-F20)/F20 &gt; 0, 100%-(F19-F20)/F20, 0) )</f>
        <v>0.8352941176</v>
      </c>
      <c r="G21" s="33">
        <f t="shared" si="8"/>
        <v>1.094117647</v>
      </c>
      <c r="H21" s="33">
        <f t="shared" si="8"/>
        <v>0.9176470588</v>
      </c>
      <c r="I21" s="33">
        <f t="shared" si="8"/>
        <v>1.070588235</v>
      </c>
      <c r="J21" s="33">
        <f t="shared" si="8"/>
        <v>0.9294117647</v>
      </c>
      <c r="K21" s="33">
        <f t="shared" si="8"/>
        <v>0.8823529412</v>
      </c>
      <c r="L21" s="33">
        <f t="shared" si="8"/>
        <v>0.9294117647</v>
      </c>
      <c r="M21" s="33">
        <f t="shared" si="8"/>
        <v>1.105882353</v>
      </c>
      <c r="N21" s="33">
        <f t="shared" si="8"/>
        <v>1.070588235</v>
      </c>
      <c r="O21" s="33">
        <f t="shared" si="8"/>
        <v>0.9058823529</v>
      </c>
      <c r="P21" s="33">
        <f t="shared" si="8"/>
        <v>0.9176470588</v>
      </c>
      <c r="Q21" s="33">
        <f t="shared" si="8"/>
        <v>0.9411764706</v>
      </c>
      <c r="R21" s="33">
        <f t="shared" si="8"/>
        <v>1</v>
      </c>
      <c r="S21" s="33">
        <f t="shared" si="8"/>
        <v>1</v>
      </c>
      <c r="T21" s="33">
        <f t="shared" si="8"/>
        <v>1.047058824</v>
      </c>
      <c r="U21" s="33">
        <f t="shared" si="8"/>
        <v>0.8823529412</v>
      </c>
      <c r="V21" s="33">
        <f t="shared" si="8"/>
        <v>1</v>
      </c>
      <c r="W21" s="33">
        <f t="shared" si="8"/>
        <v>1.011764706</v>
      </c>
      <c r="X21" s="33">
        <f t="shared" si="8"/>
        <v>0.9882352941</v>
      </c>
      <c r="Y21" s="33">
        <f t="shared" si="8"/>
        <v>0.8941176471</v>
      </c>
      <c r="Z21" s="33">
        <f t="shared" si="8"/>
        <v>1.094117647</v>
      </c>
      <c r="AA21" s="33">
        <f t="shared" si="8"/>
        <v>0.9647058824</v>
      </c>
      <c r="AB21" s="33">
        <f t="shared" si="8"/>
        <v>0.8705882353</v>
      </c>
      <c r="AC21" s="33">
        <f t="shared" si="8"/>
        <v>1.011764706</v>
      </c>
      <c r="AD21" s="33">
        <f t="shared" si="8"/>
        <v>0.8588235294</v>
      </c>
      <c r="AE21" s="33">
        <f t="shared" si="8"/>
        <v>0.8352941176</v>
      </c>
      <c r="AF21" s="33">
        <f t="shared" si="8"/>
        <v>1.058823529</v>
      </c>
      <c r="AG21" s="33">
        <f t="shared" si="8"/>
        <v>0.8823529412</v>
      </c>
      <c r="AH21" s="33">
        <f t="shared" si="8"/>
        <v>1.035294118</v>
      </c>
      <c r="AI21" s="33">
        <f t="shared" si="8"/>
        <v>0.9882352941</v>
      </c>
      <c r="AJ21" s="33">
        <f t="shared" si="8"/>
        <v>0.8470588235</v>
      </c>
      <c r="AK21" s="33">
        <f t="shared" si="8"/>
        <v>1.117647059</v>
      </c>
      <c r="AL21" s="33">
        <f t="shared" si="8"/>
        <v>1.035294118</v>
      </c>
      <c r="AM21" s="33">
        <f t="shared" si="8"/>
        <v>0.8705882353</v>
      </c>
      <c r="AN21" s="33">
        <f t="shared" si="8"/>
        <v>0.9529411765</v>
      </c>
      <c r="AO21" s="33">
        <f t="shared" si="8"/>
        <v>0.9529411765</v>
      </c>
      <c r="AP21" s="33">
        <f t="shared" si="8"/>
        <v>0.9176470588</v>
      </c>
      <c r="AQ21" s="33">
        <f t="shared" si="8"/>
        <v>1.082352941</v>
      </c>
      <c r="AR21" s="33">
        <f t="shared" si="8"/>
        <v>1.047058824</v>
      </c>
      <c r="AS21" s="33">
        <f t="shared" si="8"/>
        <v>0.8823529412</v>
      </c>
      <c r="AT21" s="33">
        <f t="shared" si="8"/>
        <v>0.9764705882</v>
      </c>
      <c r="AU21" s="33">
        <f t="shared" si="8"/>
        <v>1.023529412</v>
      </c>
      <c r="AV21" s="33">
        <f t="shared" si="8"/>
        <v>0.8588235294</v>
      </c>
      <c r="AW21" s="33">
        <f t="shared" si="8"/>
        <v>1.023529412</v>
      </c>
      <c r="AX21" s="33">
        <f t="shared" si="8"/>
        <v>0.8823529412</v>
      </c>
      <c r="AY21" s="33">
        <f t="shared" si="8"/>
        <v>0.8470588235</v>
      </c>
      <c r="AZ21" s="33">
        <f t="shared" si="8"/>
        <v>0.8705882353</v>
      </c>
      <c r="BA21" s="33">
        <f t="shared" si="8"/>
        <v>0.8823529412</v>
      </c>
      <c r="BB21" s="33">
        <f t="shared" si="8"/>
        <v>0.9647058824</v>
      </c>
      <c r="BC21" s="33">
        <f t="shared" si="8"/>
        <v>0.9764705882</v>
      </c>
      <c r="BD21" s="33">
        <f t="shared" si="8"/>
        <v>0.8235294118</v>
      </c>
      <c r="BE21" s="33">
        <f t="shared" si="8"/>
        <v>1.105882353</v>
      </c>
    </row>
    <row r="22" ht="15.75" customHeight="1">
      <c r="A22" s="7"/>
      <c r="B22" s="8"/>
      <c r="C22" s="9"/>
      <c r="E22" s="8"/>
    </row>
    <row r="23" ht="15.75" customHeight="1">
      <c r="A23" s="7"/>
      <c r="B23" s="8"/>
      <c r="C23" s="9"/>
      <c r="E23" s="8"/>
    </row>
    <row r="24" ht="15.75" customHeight="1">
      <c r="A24" s="38" t="s">
        <v>29</v>
      </c>
      <c r="B24" s="39"/>
      <c r="C24" s="40">
        <f>SUMIFS(C25:C1019,A25:A1019,A24)</f>
        <v>0.6521</v>
      </c>
      <c r="D24" s="41"/>
      <c r="E24" s="39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</row>
    <row r="25" ht="15.75" customHeight="1">
      <c r="A25" s="42" t="s">
        <v>29</v>
      </c>
      <c r="B25" s="25" t="s">
        <v>25</v>
      </c>
      <c r="C25" s="43">
        <f t="array" ref="C25">IF( B26="Short-Term", AVERAGE(F27:BE27)*B27, INDEX(F27:BE27, 1, COUNTA(F27:BE27))*B27 )</f>
        <v>0.208</v>
      </c>
      <c r="D25" s="6" t="str">
        <f>IFERROR(__xludf.DUMMYFUNCTION("IF(B26=""Short-Term"", SPARKLINE(F27:BE27,IF(B25=""Maximum"", {""charttype"",""column"";""color"",""green""}, {""charttype"",""column"";""color"",""purple""})), SPARKLINE(INDEX(F27:BE27, 1, COUNTA(F27:BE27)) ,IF(B25=""Maximum"", {""charttype"",""bar"";""m"&amp;"ax"",100%;""color1"",""green""}, {""charttype"",""bar"";""max"",100%;""color1"",""purple""})) ) "),"")</f>
        <v/>
      </c>
      <c r="E25" s="8" t="s">
        <v>20</v>
      </c>
      <c r="F25" s="44">
        <v>1.0</v>
      </c>
      <c r="G25" s="44">
        <v>2.0</v>
      </c>
      <c r="H25" s="44">
        <v>3.0</v>
      </c>
      <c r="I25" s="44">
        <v>4.0</v>
      </c>
      <c r="J25" s="44">
        <v>5.0</v>
      </c>
      <c r="K25" s="44">
        <v>6.0</v>
      </c>
      <c r="L25" s="44">
        <v>7.0</v>
      </c>
      <c r="M25" s="44">
        <v>8.0</v>
      </c>
      <c r="N25" s="44">
        <v>9.0</v>
      </c>
      <c r="O25" s="44">
        <v>10.0</v>
      </c>
      <c r="P25" s="44">
        <v>11.0</v>
      </c>
      <c r="Q25" s="44">
        <v>12.0</v>
      </c>
      <c r="R25" s="44">
        <v>13.0</v>
      </c>
      <c r="S25" s="44">
        <v>14.0</v>
      </c>
      <c r="T25" s="44">
        <v>15.0</v>
      </c>
      <c r="U25" s="44">
        <v>16.0</v>
      </c>
      <c r="V25" s="44">
        <v>17.0</v>
      </c>
      <c r="W25" s="44">
        <v>18.0</v>
      </c>
      <c r="X25" s="44">
        <v>19.0</v>
      </c>
      <c r="Y25" s="44">
        <v>20.0</v>
      </c>
      <c r="Z25" s="44">
        <v>21.0</v>
      </c>
      <c r="AA25" s="44">
        <v>22.0</v>
      </c>
      <c r="AB25" s="44">
        <v>23.0</v>
      </c>
      <c r="AC25" s="44">
        <v>24.0</v>
      </c>
      <c r="AD25" s="44">
        <v>25.0</v>
      </c>
      <c r="AE25" s="44">
        <v>26.0</v>
      </c>
      <c r="AF25" s="44">
        <v>27.0</v>
      </c>
      <c r="AG25" s="44">
        <v>28.0</v>
      </c>
      <c r="AH25" s="44">
        <v>29.0</v>
      </c>
      <c r="AI25" s="44">
        <v>30.0</v>
      </c>
      <c r="AJ25" s="44">
        <v>31.0</v>
      </c>
      <c r="AK25" s="44">
        <v>32.0</v>
      </c>
      <c r="AL25" s="44">
        <v>33.0</v>
      </c>
      <c r="AM25" s="44">
        <v>34.0</v>
      </c>
      <c r="AN25" s="44">
        <v>35.0</v>
      </c>
      <c r="AO25" s="44">
        <v>36.0</v>
      </c>
      <c r="AP25" s="44">
        <v>37.0</v>
      </c>
      <c r="AQ25" s="44">
        <v>38.0</v>
      </c>
      <c r="AR25" s="44">
        <v>39.0</v>
      </c>
      <c r="AS25" s="44">
        <v>40.0</v>
      </c>
      <c r="AT25" s="44">
        <v>41.0</v>
      </c>
      <c r="AU25" s="44">
        <v>42.0</v>
      </c>
      <c r="AV25" s="44">
        <v>43.0</v>
      </c>
      <c r="AW25" s="44">
        <v>44.0</v>
      </c>
      <c r="AX25" s="44">
        <v>45.0</v>
      </c>
      <c r="AY25" s="44">
        <v>46.0</v>
      </c>
      <c r="AZ25" s="44">
        <v>47.0</v>
      </c>
      <c r="BA25" s="44">
        <v>48.0</v>
      </c>
      <c r="BB25" s="44">
        <v>49.0</v>
      </c>
      <c r="BC25" s="44">
        <v>50.0</v>
      </c>
      <c r="BD25" s="44">
        <v>51.0</v>
      </c>
      <c r="BE25" s="44">
        <v>52.0</v>
      </c>
    </row>
    <row r="26" ht="15.75" customHeight="1">
      <c r="A26" s="45" t="s">
        <v>30</v>
      </c>
      <c r="B26" s="25" t="s">
        <v>22</v>
      </c>
      <c r="E26" s="8" t="s">
        <v>23</v>
      </c>
      <c r="F26" s="44">
        <v>100.0</v>
      </c>
      <c r="G26" s="44">
        <v>100.0</v>
      </c>
      <c r="H26" s="44">
        <v>100.0</v>
      </c>
      <c r="I26" s="44">
        <v>100.0</v>
      </c>
      <c r="J26" s="44">
        <v>100.0</v>
      </c>
      <c r="K26" s="44">
        <v>100.0</v>
      </c>
      <c r="L26" s="44">
        <v>100.0</v>
      </c>
      <c r="M26" s="44">
        <v>100.0</v>
      </c>
      <c r="N26" s="44">
        <v>100.0</v>
      </c>
      <c r="O26" s="44">
        <v>100.0</v>
      </c>
      <c r="P26" s="44">
        <v>100.0</v>
      </c>
      <c r="Q26" s="44">
        <v>100.0</v>
      </c>
      <c r="R26" s="44">
        <v>100.0</v>
      </c>
      <c r="S26" s="44">
        <v>100.0</v>
      </c>
      <c r="T26" s="44">
        <v>100.0</v>
      </c>
      <c r="U26" s="44">
        <v>100.0</v>
      </c>
      <c r="V26" s="44">
        <v>100.0</v>
      </c>
      <c r="W26" s="44">
        <v>100.0</v>
      </c>
      <c r="X26" s="44">
        <v>100.0</v>
      </c>
      <c r="Y26" s="44">
        <v>100.0</v>
      </c>
      <c r="Z26" s="44">
        <v>100.0</v>
      </c>
      <c r="AA26" s="44">
        <v>100.0</v>
      </c>
      <c r="AB26" s="44">
        <v>100.0</v>
      </c>
      <c r="AC26" s="44">
        <v>100.0</v>
      </c>
      <c r="AD26" s="44">
        <v>100.0</v>
      </c>
      <c r="AE26" s="44">
        <v>100.0</v>
      </c>
      <c r="AF26" s="44">
        <v>100.0</v>
      </c>
      <c r="AG26" s="44">
        <v>100.0</v>
      </c>
      <c r="AH26" s="44">
        <v>100.0</v>
      </c>
      <c r="AI26" s="44">
        <v>100.0</v>
      </c>
      <c r="AJ26" s="44">
        <v>100.0</v>
      </c>
      <c r="AK26" s="44">
        <v>100.0</v>
      </c>
      <c r="AL26" s="44">
        <v>100.0</v>
      </c>
      <c r="AM26" s="44">
        <v>100.0</v>
      </c>
      <c r="AN26" s="44">
        <v>100.0</v>
      </c>
      <c r="AO26" s="44">
        <v>100.0</v>
      </c>
      <c r="AP26" s="44">
        <v>100.0</v>
      </c>
      <c r="AQ26" s="44">
        <v>100.0</v>
      </c>
      <c r="AR26" s="44">
        <v>100.0</v>
      </c>
      <c r="AS26" s="44">
        <v>100.0</v>
      </c>
      <c r="AT26" s="44">
        <v>100.0</v>
      </c>
      <c r="AU26" s="44">
        <v>100.0</v>
      </c>
      <c r="AV26" s="44">
        <v>100.0</v>
      </c>
      <c r="AW26" s="44">
        <v>100.0</v>
      </c>
      <c r="AX26" s="44">
        <v>100.0</v>
      </c>
      <c r="AY26" s="44">
        <v>100.0</v>
      </c>
      <c r="AZ26" s="44">
        <v>100.0</v>
      </c>
      <c r="BA26" s="44">
        <v>100.0</v>
      </c>
      <c r="BB26" s="44">
        <v>100.0</v>
      </c>
      <c r="BC26" s="44">
        <v>100.0</v>
      </c>
      <c r="BD26" s="44">
        <v>100.0</v>
      </c>
      <c r="BE26" s="44">
        <v>100.0</v>
      </c>
    </row>
    <row r="27" ht="15.75" customHeight="1">
      <c r="B27" s="46">
        <v>0.4</v>
      </c>
      <c r="E27" s="8" t="s">
        <v>24</v>
      </c>
      <c r="F27" s="47">
        <f t="shared" ref="F27:BE27" si="9">IF( $B25="Maximum", F25/F26 , IF( 100%-(F25-F26)/F26 &gt; 0, 100%-(F25-F26)/F26, 0) )</f>
        <v>0.01</v>
      </c>
      <c r="G27" s="47">
        <f t="shared" si="9"/>
        <v>0.02</v>
      </c>
      <c r="H27" s="47">
        <f t="shared" si="9"/>
        <v>0.03</v>
      </c>
      <c r="I27" s="47">
        <f t="shared" si="9"/>
        <v>0.04</v>
      </c>
      <c r="J27" s="47">
        <f t="shared" si="9"/>
        <v>0.05</v>
      </c>
      <c r="K27" s="47">
        <f t="shared" si="9"/>
        <v>0.06</v>
      </c>
      <c r="L27" s="47">
        <f t="shared" si="9"/>
        <v>0.07</v>
      </c>
      <c r="M27" s="47">
        <f t="shared" si="9"/>
        <v>0.08</v>
      </c>
      <c r="N27" s="47">
        <f t="shared" si="9"/>
        <v>0.09</v>
      </c>
      <c r="O27" s="47">
        <f t="shared" si="9"/>
        <v>0.1</v>
      </c>
      <c r="P27" s="47">
        <f t="shared" si="9"/>
        <v>0.11</v>
      </c>
      <c r="Q27" s="47">
        <f t="shared" si="9"/>
        <v>0.12</v>
      </c>
      <c r="R27" s="47">
        <f t="shared" si="9"/>
        <v>0.13</v>
      </c>
      <c r="S27" s="47">
        <f t="shared" si="9"/>
        <v>0.14</v>
      </c>
      <c r="T27" s="47">
        <f t="shared" si="9"/>
        <v>0.15</v>
      </c>
      <c r="U27" s="47">
        <f t="shared" si="9"/>
        <v>0.16</v>
      </c>
      <c r="V27" s="47">
        <f t="shared" si="9"/>
        <v>0.17</v>
      </c>
      <c r="W27" s="47">
        <f t="shared" si="9"/>
        <v>0.18</v>
      </c>
      <c r="X27" s="47">
        <f t="shared" si="9"/>
        <v>0.19</v>
      </c>
      <c r="Y27" s="47">
        <f t="shared" si="9"/>
        <v>0.2</v>
      </c>
      <c r="Z27" s="47">
        <f t="shared" si="9"/>
        <v>0.21</v>
      </c>
      <c r="AA27" s="47">
        <f t="shared" si="9"/>
        <v>0.22</v>
      </c>
      <c r="AB27" s="47">
        <f t="shared" si="9"/>
        <v>0.23</v>
      </c>
      <c r="AC27" s="47">
        <f t="shared" si="9"/>
        <v>0.24</v>
      </c>
      <c r="AD27" s="47">
        <f t="shared" si="9"/>
        <v>0.25</v>
      </c>
      <c r="AE27" s="47">
        <f t="shared" si="9"/>
        <v>0.26</v>
      </c>
      <c r="AF27" s="47">
        <f t="shared" si="9"/>
        <v>0.27</v>
      </c>
      <c r="AG27" s="47">
        <f t="shared" si="9"/>
        <v>0.28</v>
      </c>
      <c r="AH27" s="47">
        <f t="shared" si="9"/>
        <v>0.29</v>
      </c>
      <c r="AI27" s="47">
        <f t="shared" si="9"/>
        <v>0.3</v>
      </c>
      <c r="AJ27" s="47">
        <f t="shared" si="9"/>
        <v>0.31</v>
      </c>
      <c r="AK27" s="47">
        <f t="shared" si="9"/>
        <v>0.32</v>
      </c>
      <c r="AL27" s="47">
        <f t="shared" si="9"/>
        <v>0.33</v>
      </c>
      <c r="AM27" s="47">
        <f t="shared" si="9"/>
        <v>0.34</v>
      </c>
      <c r="AN27" s="47">
        <f t="shared" si="9"/>
        <v>0.35</v>
      </c>
      <c r="AO27" s="47">
        <f t="shared" si="9"/>
        <v>0.36</v>
      </c>
      <c r="AP27" s="47">
        <f t="shared" si="9"/>
        <v>0.37</v>
      </c>
      <c r="AQ27" s="47">
        <f t="shared" si="9"/>
        <v>0.38</v>
      </c>
      <c r="AR27" s="47">
        <f t="shared" si="9"/>
        <v>0.39</v>
      </c>
      <c r="AS27" s="47">
        <f t="shared" si="9"/>
        <v>0.4</v>
      </c>
      <c r="AT27" s="47">
        <f t="shared" si="9"/>
        <v>0.41</v>
      </c>
      <c r="AU27" s="47">
        <f t="shared" si="9"/>
        <v>0.42</v>
      </c>
      <c r="AV27" s="47">
        <f t="shared" si="9"/>
        <v>0.43</v>
      </c>
      <c r="AW27" s="47">
        <f t="shared" si="9"/>
        <v>0.44</v>
      </c>
      <c r="AX27" s="47">
        <f t="shared" si="9"/>
        <v>0.45</v>
      </c>
      <c r="AY27" s="47">
        <f t="shared" si="9"/>
        <v>0.46</v>
      </c>
      <c r="AZ27" s="47">
        <f t="shared" si="9"/>
        <v>0.47</v>
      </c>
      <c r="BA27" s="47">
        <f t="shared" si="9"/>
        <v>0.48</v>
      </c>
      <c r="BB27" s="47">
        <f t="shared" si="9"/>
        <v>0.49</v>
      </c>
      <c r="BC27" s="47">
        <f t="shared" si="9"/>
        <v>0.5</v>
      </c>
      <c r="BD27" s="47">
        <f t="shared" si="9"/>
        <v>0.51</v>
      </c>
      <c r="BE27" s="47">
        <f t="shared" si="9"/>
        <v>0.52</v>
      </c>
    </row>
    <row r="28" ht="15.75" customHeight="1">
      <c r="A28" s="42" t="s">
        <v>29</v>
      </c>
      <c r="B28" s="25" t="s">
        <v>25</v>
      </c>
      <c r="C28" s="43">
        <f t="array" ref="C28">IF( B29="Short-Term", AVERAGE(F30:BE30)*B30, INDEX(F30:BE30, 1, COUNTA(F30:BE30))*B30 )</f>
        <v>0.0061</v>
      </c>
      <c r="D28" s="6" t="str">
        <f>IFERROR(__xludf.DUMMYFUNCTION("IF(B29=""Short-Term"", SPARKLINE(F30:BE30,IF(B28=""Maximum"", {""charttype"",""column"";""color"",""green""}, {""charttype"",""column"";""color"",""purple""})), SPARKLINE(INDEX(F30:BE30, 1, COUNTA(F30:BE30)) ,IF(B28=""Maximum"", {""charttype"",""bar"";""m"&amp;"ax"",100%;""color1"",""green""}, {""charttype"",""bar"";""max"",100%;""color1"",""purple""})) ) "),"")</f>
        <v/>
      </c>
      <c r="E28" s="8" t="s">
        <v>20</v>
      </c>
      <c r="F28" s="48">
        <v>1.0</v>
      </c>
      <c r="G28" s="48">
        <v>1.1</v>
      </c>
      <c r="H28" s="48">
        <v>1.2</v>
      </c>
      <c r="I28" s="48">
        <v>1.3</v>
      </c>
      <c r="J28" s="48">
        <v>1.4</v>
      </c>
      <c r="K28" s="48">
        <v>1.5</v>
      </c>
      <c r="L28" s="48">
        <v>1.6</v>
      </c>
      <c r="M28" s="48">
        <v>1.7</v>
      </c>
      <c r="N28" s="48">
        <v>1.8</v>
      </c>
      <c r="O28" s="48">
        <v>1.9</v>
      </c>
      <c r="P28" s="48">
        <v>2.0</v>
      </c>
      <c r="Q28" s="48">
        <v>2.1</v>
      </c>
      <c r="R28" s="48">
        <v>2.2</v>
      </c>
      <c r="S28" s="48">
        <v>2.3</v>
      </c>
      <c r="T28" s="48">
        <v>2.4</v>
      </c>
      <c r="U28" s="48">
        <v>2.5</v>
      </c>
      <c r="V28" s="48">
        <v>2.6</v>
      </c>
      <c r="W28" s="48">
        <v>2.7</v>
      </c>
      <c r="X28" s="48">
        <v>2.8</v>
      </c>
      <c r="Y28" s="48">
        <v>2.9</v>
      </c>
      <c r="Z28" s="48">
        <v>3.0</v>
      </c>
      <c r="AA28" s="48">
        <v>3.1</v>
      </c>
      <c r="AB28" s="48">
        <v>3.2</v>
      </c>
      <c r="AC28" s="48">
        <v>3.3</v>
      </c>
      <c r="AD28" s="48">
        <v>3.4</v>
      </c>
      <c r="AE28" s="48">
        <v>3.5</v>
      </c>
      <c r="AF28" s="48">
        <v>3.6</v>
      </c>
      <c r="AG28" s="48">
        <v>3.7</v>
      </c>
      <c r="AH28" s="48">
        <v>3.8</v>
      </c>
      <c r="AI28" s="48">
        <v>3.9</v>
      </c>
      <c r="AJ28" s="48">
        <v>4.0</v>
      </c>
      <c r="AK28" s="48">
        <v>4.1</v>
      </c>
      <c r="AL28" s="48">
        <v>4.2</v>
      </c>
      <c r="AM28" s="48">
        <v>4.3</v>
      </c>
      <c r="AN28" s="48">
        <v>4.4</v>
      </c>
      <c r="AO28" s="48">
        <v>4.5</v>
      </c>
      <c r="AP28" s="48">
        <v>4.6</v>
      </c>
      <c r="AQ28" s="48">
        <v>4.7</v>
      </c>
      <c r="AR28" s="48">
        <v>4.8</v>
      </c>
      <c r="AS28" s="48">
        <v>4.9</v>
      </c>
      <c r="AT28" s="48">
        <v>5.0</v>
      </c>
      <c r="AU28" s="48">
        <v>5.1</v>
      </c>
      <c r="AV28" s="48">
        <v>5.2</v>
      </c>
      <c r="AW28" s="48">
        <v>5.3</v>
      </c>
      <c r="AX28" s="48">
        <v>5.4</v>
      </c>
      <c r="AY28" s="48">
        <v>5.5</v>
      </c>
      <c r="AZ28" s="48">
        <v>5.6</v>
      </c>
      <c r="BA28" s="48">
        <v>5.7</v>
      </c>
      <c r="BB28" s="48">
        <v>5.8</v>
      </c>
      <c r="BC28" s="48">
        <v>5.9</v>
      </c>
      <c r="BD28" s="48">
        <v>6.0</v>
      </c>
      <c r="BE28" s="48">
        <v>6.1</v>
      </c>
    </row>
    <row r="29" ht="15.75" customHeight="1">
      <c r="A29" s="45" t="s">
        <v>31</v>
      </c>
      <c r="B29" s="25" t="s">
        <v>22</v>
      </c>
      <c r="E29" s="8" t="s">
        <v>23</v>
      </c>
      <c r="F29" s="44">
        <v>100.0</v>
      </c>
      <c r="G29" s="44">
        <v>100.0</v>
      </c>
      <c r="H29" s="44">
        <v>100.0</v>
      </c>
      <c r="I29" s="44">
        <v>100.0</v>
      </c>
      <c r="J29" s="44">
        <v>100.0</v>
      </c>
      <c r="K29" s="44">
        <v>100.0</v>
      </c>
      <c r="L29" s="44">
        <v>100.0</v>
      </c>
      <c r="M29" s="44">
        <v>100.0</v>
      </c>
      <c r="N29" s="44">
        <v>100.0</v>
      </c>
      <c r="O29" s="44">
        <v>100.0</v>
      </c>
      <c r="P29" s="44">
        <v>100.0</v>
      </c>
      <c r="Q29" s="44">
        <v>100.0</v>
      </c>
      <c r="R29" s="44">
        <v>100.0</v>
      </c>
      <c r="S29" s="44">
        <v>100.0</v>
      </c>
      <c r="T29" s="44">
        <v>100.0</v>
      </c>
      <c r="U29" s="44">
        <v>100.0</v>
      </c>
      <c r="V29" s="44">
        <v>100.0</v>
      </c>
      <c r="W29" s="44">
        <v>100.0</v>
      </c>
      <c r="X29" s="44">
        <v>100.0</v>
      </c>
      <c r="Y29" s="44">
        <v>100.0</v>
      </c>
      <c r="Z29" s="44">
        <v>100.0</v>
      </c>
      <c r="AA29" s="44">
        <v>100.0</v>
      </c>
      <c r="AB29" s="44">
        <v>100.0</v>
      </c>
      <c r="AC29" s="44">
        <v>100.0</v>
      </c>
      <c r="AD29" s="44">
        <v>100.0</v>
      </c>
      <c r="AE29" s="44">
        <v>100.0</v>
      </c>
      <c r="AF29" s="44">
        <v>100.0</v>
      </c>
      <c r="AG29" s="44">
        <v>100.0</v>
      </c>
      <c r="AH29" s="44">
        <v>100.0</v>
      </c>
      <c r="AI29" s="44">
        <v>100.0</v>
      </c>
      <c r="AJ29" s="44">
        <v>100.0</v>
      </c>
      <c r="AK29" s="44">
        <v>100.0</v>
      </c>
      <c r="AL29" s="44">
        <v>100.0</v>
      </c>
      <c r="AM29" s="44">
        <v>100.0</v>
      </c>
      <c r="AN29" s="44">
        <v>100.0</v>
      </c>
      <c r="AO29" s="44">
        <v>100.0</v>
      </c>
      <c r="AP29" s="44">
        <v>100.0</v>
      </c>
      <c r="AQ29" s="44">
        <v>100.0</v>
      </c>
      <c r="AR29" s="44">
        <v>100.0</v>
      </c>
      <c r="AS29" s="44">
        <v>100.0</v>
      </c>
      <c r="AT29" s="44">
        <v>100.0</v>
      </c>
      <c r="AU29" s="44">
        <v>100.0</v>
      </c>
      <c r="AV29" s="44">
        <v>100.0</v>
      </c>
      <c r="AW29" s="44">
        <v>100.0</v>
      </c>
      <c r="AX29" s="44">
        <v>100.0</v>
      </c>
      <c r="AY29" s="44">
        <v>100.0</v>
      </c>
      <c r="AZ29" s="44">
        <v>100.0</v>
      </c>
      <c r="BA29" s="44">
        <v>100.0</v>
      </c>
      <c r="BB29" s="44">
        <v>100.0</v>
      </c>
      <c r="BC29" s="44">
        <v>100.0</v>
      </c>
      <c r="BD29" s="44">
        <v>100.0</v>
      </c>
      <c r="BE29" s="44">
        <v>100.0</v>
      </c>
    </row>
    <row r="30" ht="15.75" customHeight="1">
      <c r="B30" s="46">
        <v>0.1</v>
      </c>
      <c r="E30" s="8" t="s">
        <v>24</v>
      </c>
      <c r="F30" s="47">
        <f t="shared" ref="F30:BE30" si="10">IF( $B28="Maximum", F28/F29 , IF( 100%-(F28-F29)/F29 &gt; 0, 100%-(F28-F29)/F29, 0) )</f>
        <v>0.01</v>
      </c>
      <c r="G30" s="47">
        <f t="shared" si="10"/>
        <v>0.011</v>
      </c>
      <c r="H30" s="47">
        <f t="shared" si="10"/>
        <v>0.012</v>
      </c>
      <c r="I30" s="47">
        <f t="shared" si="10"/>
        <v>0.013</v>
      </c>
      <c r="J30" s="47">
        <f t="shared" si="10"/>
        <v>0.014</v>
      </c>
      <c r="K30" s="47">
        <f t="shared" si="10"/>
        <v>0.015</v>
      </c>
      <c r="L30" s="47">
        <f t="shared" si="10"/>
        <v>0.016</v>
      </c>
      <c r="M30" s="47">
        <f t="shared" si="10"/>
        <v>0.017</v>
      </c>
      <c r="N30" s="47">
        <f t="shared" si="10"/>
        <v>0.018</v>
      </c>
      <c r="O30" s="47">
        <f t="shared" si="10"/>
        <v>0.019</v>
      </c>
      <c r="P30" s="47">
        <f t="shared" si="10"/>
        <v>0.02</v>
      </c>
      <c r="Q30" s="47">
        <f t="shared" si="10"/>
        <v>0.021</v>
      </c>
      <c r="R30" s="47">
        <f t="shared" si="10"/>
        <v>0.022</v>
      </c>
      <c r="S30" s="47">
        <f t="shared" si="10"/>
        <v>0.023</v>
      </c>
      <c r="T30" s="47">
        <f t="shared" si="10"/>
        <v>0.024</v>
      </c>
      <c r="U30" s="47">
        <f t="shared" si="10"/>
        <v>0.025</v>
      </c>
      <c r="V30" s="47">
        <f t="shared" si="10"/>
        <v>0.026</v>
      </c>
      <c r="W30" s="47">
        <f t="shared" si="10"/>
        <v>0.027</v>
      </c>
      <c r="X30" s="47">
        <f t="shared" si="10"/>
        <v>0.028</v>
      </c>
      <c r="Y30" s="47">
        <f t="shared" si="10"/>
        <v>0.029</v>
      </c>
      <c r="Z30" s="47">
        <f t="shared" si="10"/>
        <v>0.03</v>
      </c>
      <c r="AA30" s="47">
        <f t="shared" si="10"/>
        <v>0.031</v>
      </c>
      <c r="AB30" s="47">
        <f t="shared" si="10"/>
        <v>0.032</v>
      </c>
      <c r="AC30" s="47">
        <f t="shared" si="10"/>
        <v>0.033</v>
      </c>
      <c r="AD30" s="47">
        <f t="shared" si="10"/>
        <v>0.034</v>
      </c>
      <c r="AE30" s="47">
        <f t="shared" si="10"/>
        <v>0.035</v>
      </c>
      <c r="AF30" s="47">
        <f t="shared" si="10"/>
        <v>0.036</v>
      </c>
      <c r="AG30" s="47">
        <f t="shared" si="10"/>
        <v>0.037</v>
      </c>
      <c r="AH30" s="47">
        <f t="shared" si="10"/>
        <v>0.038</v>
      </c>
      <c r="AI30" s="47">
        <f t="shared" si="10"/>
        <v>0.039</v>
      </c>
      <c r="AJ30" s="47">
        <f t="shared" si="10"/>
        <v>0.04</v>
      </c>
      <c r="AK30" s="47">
        <f t="shared" si="10"/>
        <v>0.041</v>
      </c>
      <c r="AL30" s="47">
        <f t="shared" si="10"/>
        <v>0.042</v>
      </c>
      <c r="AM30" s="47">
        <f t="shared" si="10"/>
        <v>0.043</v>
      </c>
      <c r="AN30" s="47">
        <f t="shared" si="10"/>
        <v>0.044</v>
      </c>
      <c r="AO30" s="47">
        <f t="shared" si="10"/>
        <v>0.045</v>
      </c>
      <c r="AP30" s="47">
        <f t="shared" si="10"/>
        <v>0.046</v>
      </c>
      <c r="AQ30" s="47">
        <f t="shared" si="10"/>
        <v>0.047</v>
      </c>
      <c r="AR30" s="47">
        <f t="shared" si="10"/>
        <v>0.048</v>
      </c>
      <c r="AS30" s="47">
        <f t="shared" si="10"/>
        <v>0.049</v>
      </c>
      <c r="AT30" s="47">
        <f t="shared" si="10"/>
        <v>0.05</v>
      </c>
      <c r="AU30" s="47">
        <f t="shared" si="10"/>
        <v>0.051</v>
      </c>
      <c r="AV30" s="47">
        <f t="shared" si="10"/>
        <v>0.052</v>
      </c>
      <c r="AW30" s="47">
        <f t="shared" si="10"/>
        <v>0.053</v>
      </c>
      <c r="AX30" s="47">
        <f t="shared" si="10"/>
        <v>0.054</v>
      </c>
      <c r="AY30" s="47">
        <f t="shared" si="10"/>
        <v>0.055</v>
      </c>
      <c r="AZ30" s="47">
        <f t="shared" si="10"/>
        <v>0.056</v>
      </c>
      <c r="BA30" s="47">
        <f t="shared" si="10"/>
        <v>0.057</v>
      </c>
      <c r="BB30" s="47">
        <f t="shared" si="10"/>
        <v>0.058</v>
      </c>
      <c r="BC30" s="47">
        <f t="shared" si="10"/>
        <v>0.059</v>
      </c>
      <c r="BD30" s="47">
        <f t="shared" si="10"/>
        <v>0.06</v>
      </c>
      <c r="BE30" s="47">
        <f t="shared" si="10"/>
        <v>0.061</v>
      </c>
    </row>
    <row r="31" ht="15.75" customHeight="1">
      <c r="A31" s="42" t="s">
        <v>29</v>
      </c>
      <c r="B31" s="25" t="s">
        <v>25</v>
      </c>
      <c r="C31" s="43">
        <f t="array" ref="C31">IF( B32="Short-Term", AVERAGE(F33:BE33)*B33, INDEX(F33:BE33, 1, COUNTA(F33:BE33))*B33 )</f>
        <v>0.053</v>
      </c>
      <c r="D31" s="6" t="str">
        <f>IFERROR(__xludf.DUMMYFUNCTION("IF(B32=""Short-Term"", SPARKLINE(F33:BE33,IF(B31=""Maximum"", {""charttype"",""column"";""color"",""green""}, {""charttype"",""column"";""color"",""purple""})), SPARKLINE(INDEX(F33:BE33, 1, COUNTA(F33:BE33)) ,IF(B31=""Maximum"", {""charttype"",""bar"";""m"&amp;"ax"",100%;""color1"",""green""}, {""charttype"",""bar"";""max"",100%;""color1"",""purple""})) ) "),"")</f>
        <v/>
      </c>
      <c r="E31" s="8" t="s">
        <v>20</v>
      </c>
      <c r="F31" s="48">
        <v>1.0</v>
      </c>
      <c r="G31" s="48">
        <v>1.5</v>
      </c>
      <c r="H31" s="48">
        <v>2.0</v>
      </c>
      <c r="I31" s="48">
        <v>2.5</v>
      </c>
      <c r="J31" s="48">
        <v>3.0</v>
      </c>
      <c r="K31" s="48">
        <v>3.5</v>
      </c>
      <c r="L31" s="48">
        <v>4.0</v>
      </c>
      <c r="M31" s="48">
        <v>4.5</v>
      </c>
      <c r="N31" s="48">
        <v>5.0</v>
      </c>
      <c r="O31" s="48">
        <v>5.5</v>
      </c>
      <c r="P31" s="48">
        <v>6.0</v>
      </c>
      <c r="Q31" s="48">
        <v>6.5</v>
      </c>
      <c r="R31" s="48">
        <v>7.0</v>
      </c>
      <c r="S31" s="48">
        <v>7.5</v>
      </c>
      <c r="T31" s="48">
        <v>8.0</v>
      </c>
      <c r="U31" s="48">
        <v>8.5</v>
      </c>
      <c r="V31" s="48">
        <v>9.0</v>
      </c>
      <c r="W31" s="48">
        <v>9.5</v>
      </c>
      <c r="X31" s="48">
        <v>10.0</v>
      </c>
      <c r="Y31" s="48">
        <v>10.5</v>
      </c>
      <c r="Z31" s="48">
        <v>11.0</v>
      </c>
      <c r="AA31" s="48">
        <v>11.5</v>
      </c>
      <c r="AB31" s="48">
        <v>12.0</v>
      </c>
      <c r="AC31" s="48">
        <v>12.5</v>
      </c>
      <c r="AD31" s="48">
        <v>13.0</v>
      </c>
      <c r="AE31" s="48">
        <v>13.5</v>
      </c>
      <c r="AF31" s="48">
        <v>14.0</v>
      </c>
      <c r="AG31" s="48">
        <v>14.5</v>
      </c>
      <c r="AH31" s="48">
        <v>15.0</v>
      </c>
      <c r="AI31" s="48">
        <v>15.5</v>
      </c>
      <c r="AJ31" s="48">
        <v>16.0</v>
      </c>
      <c r="AK31" s="48">
        <v>16.5</v>
      </c>
      <c r="AL31" s="48">
        <v>17.0</v>
      </c>
      <c r="AM31" s="48">
        <v>17.5</v>
      </c>
      <c r="AN31" s="48">
        <v>18.0</v>
      </c>
      <c r="AO31" s="48">
        <v>18.5</v>
      </c>
      <c r="AP31" s="48">
        <v>19.0</v>
      </c>
      <c r="AQ31" s="48">
        <v>19.5</v>
      </c>
      <c r="AR31" s="48">
        <v>20.0</v>
      </c>
      <c r="AS31" s="48">
        <v>20.5</v>
      </c>
      <c r="AT31" s="48">
        <v>21.0</v>
      </c>
      <c r="AU31" s="48">
        <v>21.5</v>
      </c>
      <c r="AV31" s="48">
        <v>22.0</v>
      </c>
      <c r="AW31" s="48">
        <v>22.5</v>
      </c>
      <c r="AX31" s="48">
        <v>23.0</v>
      </c>
      <c r="AY31" s="48">
        <v>23.5</v>
      </c>
      <c r="AZ31" s="48">
        <v>24.0</v>
      </c>
      <c r="BA31" s="48">
        <v>24.5</v>
      </c>
      <c r="BB31" s="48">
        <v>25.0</v>
      </c>
      <c r="BC31" s="48">
        <v>25.5</v>
      </c>
      <c r="BD31" s="48">
        <v>26.0</v>
      </c>
      <c r="BE31" s="48">
        <v>26.5</v>
      </c>
    </row>
    <row r="32" ht="15.75" customHeight="1">
      <c r="A32" s="45" t="s">
        <v>32</v>
      </c>
      <c r="B32" s="25" t="s">
        <v>22</v>
      </c>
      <c r="E32" s="8" t="s">
        <v>23</v>
      </c>
      <c r="F32" s="44">
        <v>100.0</v>
      </c>
      <c r="G32" s="44">
        <v>100.0</v>
      </c>
      <c r="H32" s="44">
        <v>100.0</v>
      </c>
      <c r="I32" s="44">
        <v>100.0</v>
      </c>
      <c r="J32" s="44">
        <v>100.0</v>
      </c>
      <c r="K32" s="44">
        <v>100.0</v>
      </c>
      <c r="L32" s="44">
        <v>100.0</v>
      </c>
      <c r="M32" s="44">
        <v>100.0</v>
      </c>
      <c r="N32" s="44">
        <v>100.0</v>
      </c>
      <c r="O32" s="44">
        <v>100.0</v>
      </c>
      <c r="P32" s="44">
        <v>100.0</v>
      </c>
      <c r="Q32" s="44">
        <v>100.0</v>
      </c>
      <c r="R32" s="44">
        <v>100.0</v>
      </c>
      <c r="S32" s="44">
        <v>100.0</v>
      </c>
      <c r="T32" s="44">
        <v>100.0</v>
      </c>
      <c r="U32" s="44">
        <v>100.0</v>
      </c>
      <c r="V32" s="44">
        <v>100.0</v>
      </c>
      <c r="W32" s="44">
        <v>100.0</v>
      </c>
      <c r="X32" s="44">
        <v>100.0</v>
      </c>
      <c r="Y32" s="44">
        <v>100.0</v>
      </c>
      <c r="Z32" s="44">
        <v>100.0</v>
      </c>
      <c r="AA32" s="44">
        <v>100.0</v>
      </c>
      <c r="AB32" s="44">
        <v>100.0</v>
      </c>
      <c r="AC32" s="44">
        <v>100.0</v>
      </c>
      <c r="AD32" s="44">
        <v>100.0</v>
      </c>
      <c r="AE32" s="44">
        <v>100.0</v>
      </c>
      <c r="AF32" s="44">
        <v>100.0</v>
      </c>
      <c r="AG32" s="44">
        <v>100.0</v>
      </c>
      <c r="AH32" s="44">
        <v>100.0</v>
      </c>
      <c r="AI32" s="44">
        <v>100.0</v>
      </c>
      <c r="AJ32" s="44">
        <v>100.0</v>
      </c>
      <c r="AK32" s="44">
        <v>100.0</v>
      </c>
      <c r="AL32" s="44">
        <v>100.0</v>
      </c>
      <c r="AM32" s="44">
        <v>100.0</v>
      </c>
      <c r="AN32" s="44">
        <v>100.0</v>
      </c>
      <c r="AO32" s="44">
        <v>100.0</v>
      </c>
      <c r="AP32" s="44">
        <v>100.0</v>
      </c>
      <c r="AQ32" s="44">
        <v>100.0</v>
      </c>
      <c r="AR32" s="44">
        <v>100.0</v>
      </c>
      <c r="AS32" s="44">
        <v>100.0</v>
      </c>
      <c r="AT32" s="44">
        <v>100.0</v>
      </c>
      <c r="AU32" s="44">
        <v>100.0</v>
      </c>
      <c r="AV32" s="44">
        <v>100.0</v>
      </c>
      <c r="AW32" s="44">
        <v>100.0</v>
      </c>
      <c r="AX32" s="44">
        <v>100.0</v>
      </c>
      <c r="AY32" s="44">
        <v>100.0</v>
      </c>
      <c r="AZ32" s="44">
        <v>100.0</v>
      </c>
      <c r="BA32" s="44">
        <v>100.0</v>
      </c>
      <c r="BB32" s="44">
        <v>100.0</v>
      </c>
      <c r="BC32" s="44">
        <v>100.0</v>
      </c>
      <c r="BD32" s="44">
        <v>100.0</v>
      </c>
      <c r="BE32" s="44">
        <v>100.0</v>
      </c>
    </row>
    <row r="33" ht="15.75" customHeight="1">
      <c r="B33" s="49">
        <v>0.2</v>
      </c>
      <c r="E33" s="8" t="s">
        <v>24</v>
      </c>
      <c r="F33" s="47">
        <f t="shared" ref="F33:BE33" si="11">IF( $B31="Maximum", F31/F32 , IF( 100%-(F31-F32)/F32 &gt; 0, 100%-(F31-F32)/F32, 0) )</f>
        <v>0.01</v>
      </c>
      <c r="G33" s="47">
        <f t="shared" si="11"/>
        <v>0.015</v>
      </c>
      <c r="H33" s="47">
        <f t="shared" si="11"/>
        <v>0.02</v>
      </c>
      <c r="I33" s="47">
        <f t="shared" si="11"/>
        <v>0.025</v>
      </c>
      <c r="J33" s="47">
        <f t="shared" si="11"/>
        <v>0.03</v>
      </c>
      <c r="K33" s="47">
        <f t="shared" si="11"/>
        <v>0.035</v>
      </c>
      <c r="L33" s="47">
        <f t="shared" si="11"/>
        <v>0.04</v>
      </c>
      <c r="M33" s="47">
        <f t="shared" si="11"/>
        <v>0.045</v>
      </c>
      <c r="N33" s="47">
        <f t="shared" si="11"/>
        <v>0.05</v>
      </c>
      <c r="O33" s="47">
        <f t="shared" si="11"/>
        <v>0.055</v>
      </c>
      <c r="P33" s="47">
        <f t="shared" si="11"/>
        <v>0.06</v>
      </c>
      <c r="Q33" s="47">
        <f t="shared" si="11"/>
        <v>0.065</v>
      </c>
      <c r="R33" s="47">
        <f t="shared" si="11"/>
        <v>0.07</v>
      </c>
      <c r="S33" s="47">
        <f t="shared" si="11"/>
        <v>0.075</v>
      </c>
      <c r="T33" s="47">
        <f t="shared" si="11"/>
        <v>0.08</v>
      </c>
      <c r="U33" s="47">
        <f t="shared" si="11"/>
        <v>0.085</v>
      </c>
      <c r="V33" s="47">
        <f t="shared" si="11"/>
        <v>0.09</v>
      </c>
      <c r="W33" s="47">
        <f t="shared" si="11"/>
        <v>0.095</v>
      </c>
      <c r="X33" s="47">
        <f t="shared" si="11"/>
        <v>0.1</v>
      </c>
      <c r="Y33" s="47">
        <f t="shared" si="11"/>
        <v>0.105</v>
      </c>
      <c r="Z33" s="47">
        <f t="shared" si="11"/>
        <v>0.11</v>
      </c>
      <c r="AA33" s="47">
        <f t="shared" si="11"/>
        <v>0.115</v>
      </c>
      <c r="AB33" s="47">
        <f t="shared" si="11"/>
        <v>0.12</v>
      </c>
      <c r="AC33" s="47">
        <f t="shared" si="11"/>
        <v>0.125</v>
      </c>
      <c r="AD33" s="47">
        <f t="shared" si="11"/>
        <v>0.13</v>
      </c>
      <c r="AE33" s="47">
        <f t="shared" si="11"/>
        <v>0.135</v>
      </c>
      <c r="AF33" s="47">
        <f t="shared" si="11"/>
        <v>0.14</v>
      </c>
      <c r="AG33" s="47">
        <f t="shared" si="11"/>
        <v>0.145</v>
      </c>
      <c r="AH33" s="47">
        <f t="shared" si="11"/>
        <v>0.15</v>
      </c>
      <c r="AI33" s="47">
        <f t="shared" si="11"/>
        <v>0.155</v>
      </c>
      <c r="AJ33" s="47">
        <f t="shared" si="11"/>
        <v>0.16</v>
      </c>
      <c r="AK33" s="47">
        <f t="shared" si="11"/>
        <v>0.165</v>
      </c>
      <c r="AL33" s="47">
        <f t="shared" si="11"/>
        <v>0.17</v>
      </c>
      <c r="AM33" s="47">
        <f t="shared" si="11"/>
        <v>0.175</v>
      </c>
      <c r="AN33" s="47">
        <f t="shared" si="11"/>
        <v>0.18</v>
      </c>
      <c r="AO33" s="47">
        <f t="shared" si="11"/>
        <v>0.185</v>
      </c>
      <c r="AP33" s="47">
        <f t="shared" si="11"/>
        <v>0.19</v>
      </c>
      <c r="AQ33" s="47">
        <f t="shared" si="11"/>
        <v>0.195</v>
      </c>
      <c r="AR33" s="47">
        <f t="shared" si="11"/>
        <v>0.2</v>
      </c>
      <c r="AS33" s="47">
        <f t="shared" si="11"/>
        <v>0.205</v>
      </c>
      <c r="AT33" s="47">
        <f t="shared" si="11"/>
        <v>0.21</v>
      </c>
      <c r="AU33" s="47">
        <f t="shared" si="11"/>
        <v>0.215</v>
      </c>
      <c r="AV33" s="47">
        <f t="shared" si="11"/>
        <v>0.22</v>
      </c>
      <c r="AW33" s="47">
        <f t="shared" si="11"/>
        <v>0.225</v>
      </c>
      <c r="AX33" s="47">
        <f t="shared" si="11"/>
        <v>0.23</v>
      </c>
      <c r="AY33" s="47">
        <f t="shared" si="11"/>
        <v>0.235</v>
      </c>
      <c r="AZ33" s="47">
        <f t="shared" si="11"/>
        <v>0.24</v>
      </c>
      <c r="BA33" s="47">
        <f t="shared" si="11"/>
        <v>0.245</v>
      </c>
      <c r="BB33" s="47">
        <f t="shared" si="11"/>
        <v>0.25</v>
      </c>
      <c r="BC33" s="47">
        <f t="shared" si="11"/>
        <v>0.255</v>
      </c>
      <c r="BD33" s="47">
        <f t="shared" si="11"/>
        <v>0.26</v>
      </c>
      <c r="BE33" s="47">
        <f t="shared" si="11"/>
        <v>0.265</v>
      </c>
    </row>
    <row r="34" ht="15.75" customHeight="1">
      <c r="A34" s="50" t="s">
        <v>29</v>
      </c>
      <c r="B34" s="25" t="s">
        <v>25</v>
      </c>
      <c r="C34" s="26">
        <f t="array" ref="C34">IF( B35="Short-Term", AVERAGE(F36:BE36)*B36, INDEX(F36:BE36, 1, COUNTA(F36:BE36))*B36 )</f>
        <v>0.385</v>
      </c>
      <c r="D34" s="51" t="str">
        <f>IFERROR(__xludf.DUMMYFUNCTION("IF(B35=""Short-Term"", SPARKLINE(F36:BE36,IF(B34=""Maximum"", {""charttype"",""column"";""color"",""green""}, {""charttype"",""column"";""color"",""purple""})), SPARKLINE(INDEX(F36:BE36, 1, COUNTA(F36:BE36)) ,IF(B34=""Maximum"", {""charttype"",""bar"";""m"&amp;"ax"",100%;""color1"",""green""}, {""charttype"",""bar"";""max"",100%;""color1"",""purple""})) ) "),"")</f>
        <v/>
      </c>
      <c r="E34" s="28" t="s">
        <v>20</v>
      </c>
      <c r="F34" s="48">
        <v>1.0</v>
      </c>
      <c r="G34" s="48">
        <v>3.0</v>
      </c>
      <c r="H34" s="48">
        <v>6.0</v>
      </c>
      <c r="I34" s="48">
        <v>8.33333333333333</v>
      </c>
      <c r="J34" s="48">
        <v>10.8333333333333</v>
      </c>
      <c r="K34" s="48">
        <v>13.3333333333333</v>
      </c>
      <c r="L34" s="48">
        <v>15.8333333333333</v>
      </c>
      <c r="M34" s="48">
        <v>18.3333333333333</v>
      </c>
      <c r="N34" s="48">
        <v>20.8333333333333</v>
      </c>
      <c r="O34" s="48">
        <v>23.3333333333333</v>
      </c>
      <c r="P34" s="48">
        <v>25.8333333333333</v>
      </c>
      <c r="Q34" s="48">
        <v>28.3333333333333</v>
      </c>
      <c r="R34" s="48">
        <v>30.8333333333333</v>
      </c>
      <c r="S34" s="48">
        <v>33.3333333333333</v>
      </c>
      <c r="T34" s="48">
        <v>35.8333333333333</v>
      </c>
      <c r="U34" s="48">
        <v>38.3333333333333</v>
      </c>
      <c r="V34" s="48">
        <v>40.8333333333333</v>
      </c>
      <c r="W34" s="48">
        <v>43.3333333333333</v>
      </c>
      <c r="X34" s="48">
        <v>45.8333333333333</v>
      </c>
      <c r="Y34" s="48">
        <v>48.3333333333333</v>
      </c>
      <c r="Z34" s="48">
        <v>50.8333333333333</v>
      </c>
      <c r="AA34" s="48">
        <v>53.3333333333333</v>
      </c>
      <c r="AB34" s="48">
        <v>55.8333333333333</v>
      </c>
      <c r="AC34" s="48">
        <v>58.3333333333333</v>
      </c>
      <c r="AD34" s="48">
        <v>60.8333333333333</v>
      </c>
      <c r="AE34" s="48">
        <v>63.3333333333333</v>
      </c>
      <c r="AF34" s="48">
        <v>65.8333333333333</v>
      </c>
      <c r="AG34" s="48">
        <v>68.3333333333333</v>
      </c>
      <c r="AH34" s="48">
        <v>70.8333333333333</v>
      </c>
      <c r="AI34" s="48">
        <v>73.3333333333333</v>
      </c>
      <c r="AJ34" s="48">
        <v>75.8333333333333</v>
      </c>
      <c r="AK34" s="48">
        <v>78.3333333333333</v>
      </c>
      <c r="AL34" s="48">
        <v>80.8333333333333</v>
      </c>
      <c r="AM34" s="48">
        <v>83.3333333333333</v>
      </c>
      <c r="AN34" s="48">
        <v>85.8333333333333</v>
      </c>
      <c r="AO34" s="48">
        <v>88.3333333333333</v>
      </c>
      <c r="AP34" s="48">
        <v>90.8333333333333</v>
      </c>
      <c r="AQ34" s="48">
        <v>93.3333333333333</v>
      </c>
      <c r="AR34" s="48">
        <v>95.8333333333333</v>
      </c>
      <c r="AS34" s="48">
        <v>98.3333333333333</v>
      </c>
      <c r="AT34" s="48">
        <v>100.833333333333</v>
      </c>
      <c r="AU34" s="48">
        <v>103.333333333333</v>
      </c>
      <c r="AV34" s="48">
        <v>105.833333333333</v>
      </c>
      <c r="AW34" s="48">
        <v>108.333333333333</v>
      </c>
      <c r="AX34" s="48">
        <v>110.833333333333</v>
      </c>
      <c r="AY34" s="48">
        <v>113.333333333333</v>
      </c>
      <c r="AZ34" s="48">
        <v>115.833333333333</v>
      </c>
      <c r="BA34" s="48">
        <v>118.333333333333</v>
      </c>
      <c r="BB34" s="48">
        <v>120.833333333333</v>
      </c>
      <c r="BC34" s="48">
        <v>123.333333333333</v>
      </c>
      <c r="BD34" s="48">
        <v>125.833333333333</v>
      </c>
      <c r="BE34" s="48">
        <v>128.333333333333</v>
      </c>
    </row>
    <row r="35" ht="15.75" customHeight="1">
      <c r="A35" s="30" t="s">
        <v>33</v>
      </c>
      <c r="B35" s="25" t="s">
        <v>22</v>
      </c>
      <c r="E35" s="28" t="s">
        <v>23</v>
      </c>
      <c r="F35" s="44">
        <v>100.0</v>
      </c>
      <c r="G35" s="44">
        <v>100.0</v>
      </c>
      <c r="H35" s="44">
        <v>100.0</v>
      </c>
      <c r="I35" s="44">
        <v>100.0</v>
      </c>
      <c r="J35" s="44">
        <v>100.0</v>
      </c>
      <c r="K35" s="44">
        <v>100.0</v>
      </c>
      <c r="L35" s="44">
        <v>100.0</v>
      </c>
      <c r="M35" s="44">
        <v>100.0</v>
      </c>
      <c r="N35" s="44">
        <v>100.0</v>
      </c>
      <c r="O35" s="44">
        <v>100.0</v>
      </c>
      <c r="P35" s="44">
        <v>100.0</v>
      </c>
      <c r="Q35" s="44">
        <v>100.0</v>
      </c>
      <c r="R35" s="44">
        <v>100.0</v>
      </c>
      <c r="S35" s="44">
        <v>100.0</v>
      </c>
      <c r="T35" s="44">
        <v>100.0</v>
      </c>
      <c r="U35" s="44">
        <v>100.0</v>
      </c>
      <c r="V35" s="44">
        <v>100.0</v>
      </c>
      <c r="W35" s="44">
        <v>100.0</v>
      </c>
      <c r="X35" s="44">
        <v>100.0</v>
      </c>
      <c r="Y35" s="44">
        <v>100.0</v>
      </c>
      <c r="Z35" s="44">
        <v>100.0</v>
      </c>
      <c r="AA35" s="44">
        <v>100.0</v>
      </c>
      <c r="AB35" s="44">
        <v>100.0</v>
      </c>
      <c r="AC35" s="44">
        <v>100.0</v>
      </c>
      <c r="AD35" s="44">
        <v>100.0</v>
      </c>
      <c r="AE35" s="44">
        <v>100.0</v>
      </c>
      <c r="AF35" s="44">
        <v>100.0</v>
      </c>
      <c r="AG35" s="44">
        <v>100.0</v>
      </c>
      <c r="AH35" s="44">
        <v>100.0</v>
      </c>
      <c r="AI35" s="44">
        <v>100.0</v>
      </c>
      <c r="AJ35" s="44">
        <v>100.0</v>
      </c>
      <c r="AK35" s="44">
        <v>100.0</v>
      </c>
      <c r="AL35" s="44">
        <v>100.0</v>
      </c>
      <c r="AM35" s="44">
        <v>100.0</v>
      </c>
      <c r="AN35" s="44">
        <v>100.0</v>
      </c>
      <c r="AO35" s="44">
        <v>100.0</v>
      </c>
      <c r="AP35" s="44">
        <v>100.0</v>
      </c>
      <c r="AQ35" s="44">
        <v>100.0</v>
      </c>
      <c r="AR35" s="44">
        <v>100.0</v>
      </c>
      <c r="AS35" s="44">
        <v>100.0</v>
      </c>
      <c r="AT35" s="44">
        <v>100.0</v>
      </c>
      <c r="AU35" s="44">
        <v>100.0</v>
      </c>
      <c r="AV35" s="44">
        <v>100.0</v>
      </c>
      <c r="AW35" s="44">
        <v>100.0</v>
      </c>
      <c r="AX35" s="44">
        <v>100.0</v>
      </c>
      <c r="AY35" s="44">
        <v>100.0</v>
      </c>
      <c r="AZ35" s="44">
        <v>100.0</v>
      </c>
      <c r="BA35" s="44">
        <v>100.0</v>
      </c>
      <c r="BB35" s="44">
        <v>100.0</v>
      </c>
      <c r="BC35" s="44">
        <v>100.0</v>
      </c>
      <c r="BD35" s="44">
        <v>100.0</v>
      </c>
      <c r="BE35" s="44">
        <v>100.0</v>
      </c>
    </row>
    <row r="36" ht="15.75" customHeight="1">
      <c r="B36" s="52">
        <v>0.3</v>
      </c>
      <c r="E36" s="28" t="s">
        <v>24</v>
      </c>
      <c r="F36" s="33">
        <f t="shared" ref="F36:BE36" si="12">IF( $B34="Maximum", F34/F35 , IF( 100%-(F34-F35)/F35 &gt; 0, 100%-(F34-F35)/F35, 0) )</f>
        <v>0.01</v>
      </c>
      <c r="G36" s="33">
        <f t="shared" si="12"/>
        <v>0.03</v>
      </c>
      <c r="H36" s="33">
        <f t="shared" si="12"/>
        <v>0.06</v>
      </c>
      <c r="I36" s="33">
        <f t="shared" si="12"/>
        <v>0.08333333333</v>
      </c>
      <c r="J36" s="33">
        <f t="shared" si="12"/>
        <v>0.1083333333</v>
      </c>
      <c r="K36" s="33">
        <f t="shared" si="12"/>
        <v>0.1333333333</v>
      </c>
      <c r="L36" s="33">
        <f t="shared" si="12"/>
        <v>0.1583333333</v>
      </c>
      <c r="M36" s="33">
        <f t="shared" si="12"/>
        <v>0.1833333333</v>
      </c>
      <c r="N36" s="33">
        <f t="shared" si="12"/>
        <v>0.2083333333</v>
      </c>
      <c r="O36" s="33">
        <f t="shared" si="12"/>
        <v>0.2333333333</v>
      </c>
      <c r="P36" s="33">
        <f t="shared" si="12"/>
        <v>0.2583333333</v>
      </c>
      <c r="Q36" s="33">
        <f t="shared" si="12"/>
        <v>0.2833333333</v>
      </c>
      <c r="R36" s="33">
        <f t="shared" si="12"/>
        <v>0.3083333333</v>
      </c>
      <c r="S36" s="33">
        <f t="shared" si="12"/>
        <v>0.3333333333</v>
      </c>
      <c r="T36" s="33">
        <f t="shared" si="12"/>
        <v>0.3583333333</v>
      </c>
      <c r="U36" s="33">
        <f t="shared" si="12"/>
        <v>0.3833333333</v>
      </c>
      <c r="V36" s="33">
        <f t="shared" si="12"/>
        <v>0.4083333333</v>
      </c>
      <c r="W36" s="33">
        <f t="shared" si="12"/>
        <v>0.4333333333</v>
      </c>
      <c r="X36" s="33">
        <f t="shared" si="12"/>
        <v>0.4583333333</v>
      </c>
      <c r="Y36" s="33">
        <f t="shared" si="12"/>
        <v>0.4833333333</v>
      </c>
      <c r="Z36" s="33">
        <f t="shared" si="12"/>
        <v>0.5083333333</v>
      </c>
      <c r="AA36" s="33">
        <f t="shared" si="12"/>
        <v>0.5333333333</v>
      </c>
      <c r="AB36" s="33">
        <f t="shared" si="12"/>
        <v>0.5583333333</v>
      </c>
      <c r="AC36" s="33">
        <f t="shared" si="12"/>
        <v>0.5833333333</v>
      </c>
      <c r="AD36" s="33">
        <f t="shared" si="12"/>
        <v>0.6083333333</v>
      </c>
      <c r="AE36" s="33">
        <f t="shared" si="12"/>
        <v>0.6333333333</v>
      </c>
      <c r="AF36" s="33">
        <f t="shared" si="12"/>
        <v>0.6583333333</v>
      </c>
      <c r="AG36" s="33">
        <f t="shared" si="12"/>
        <v>0.6833333333</v>
      </c>
      <c r="AH36" s="33">
        <f t="shared" si="12"/>
        <v>0.7083333333</v>
      </c>
      <c r="AI36" s="33">
        <f t="shared" si="12"/>
        <v>0.7333333333</v>
      </c>
      <c r="AJ36" s="33">
        <f t="shared" si="12"/>
        <v>0.7583333333</v>
      </c>
      <c r="AK36" s="33">
        <f t="shared" si="12"/>
        <v>0.7833333333</v>
      </c>
      <c r="AL36" s="33">
        <f t="shared" si="12"/>
        <v>0.8083333333</v>
      </c>
      <c r="AM36" s="33">
        <f t="shared" si="12"/>
        <v>0.8333333333</v>
      </c>
      <c r="AN36" s="33">
        <f t="shared" si="12"/>
        <v>0.8583333333</v>
      </c>
      <c r="AO36" s="33">
        <f t="shared" si="12"/>
        <v>0.8833333333</v>
      </c>
      <c r="AP36" s="33">
        <f t="shared" si="12"/>
        <v>0.9083333333</v>
      </c>
      <c r="AQ36" s="33">
        <f t="shared" si="12"/>
        <v>0.9333333333</v>
      </c>
      <c r="AR36" s="33">
        <f t="shared" si="12"/>
        <v>0.9583333333</v>
      </c>
      <c r="AS36" s="33">
        <f t="shared" si="12"/>
        <v>0.9833333333</v>
      </c>
      <c r="AT36" s="33">
        <f t="shared" si="12"/>
        <v>1.008333333</v>
      </c>
      <c r="AU36" s="33">
        <f t="shared" si="12"/>
        <v>1.033333333</v>
      </c>
      <c r="AV36" s="33">
        <f t="shared" si="12"/>
        <v>1.058333333</v>
      </c>
      <c r="AW36" s="33">
        <f t="shared" si="12"/>
        <v>1.083333333</v>
      </c>
      <c r="AX36" s="33">
        <f t="shared" si="12"/>
        <v>1.108333333</v>
      </c>
      <c r="AY36" s="33">
        <f t="shared" si="12"/>
        <v>1.133333333</v>
      </c>
      <c r="AZ36" s="33">
        <f t="shared" si="12"/>
        <v>1.158333333</v>
      </c>
      <c r="BA36" s="33">
        <f t="shared" si="12"/>
        <v>1.183333333</v>
      </c>
      <c r="BB36" s="33">
        <f t="shared" si="12"/>
        <v>1.208333333</v>
      </c>
      <c r="BC36" s="33">
        <f t="shared" si="12"/>
        <v>1.233333333</v>
      </c>
      <c r="BD36" s="33">
        <f t="shared" si="12"/>
        <v>1.258333333</v>
      </c>
      <c r="BE36" s="33">
        <f t="shared" si="12"/>
        <v>1.283333333</v>
      </c>
    </row>
    <row r="37" ht="15.75" customHeight="1">
      <c r="A37" s="7"/>
      <c r="B37" s="8"/>
      <c r="C37" s="16"/>
      <c r="D37" s="6"/>
      <c r="E37" s="8"/>
    </row>
    <row r="38" ht="15.75" customHeight="1">
      <c r="A38" s="7"/>
      <c r="B38" s="8"/>
      <c r="C38" s="16"/>
      <c r="D38" s="6"/>
      <c r="E38" s="8"/>
    </row>
    <row r="39" ht="15.75" customHeight="1">
      <c r="A39" s="38" t="s">
        <v>34</v>
      </c>
      <c r="B39" s="39"/>
      <c r="C39" s="40">
        <f>SUMIFS(C40:C1019,A40:A1019,A40)</f>
        <v>0.4810227561</v>
      </c>
      <c r="D39" s="41"/>
      <c r="E39" s="39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</row>
    <row r="40" ht="15.75" customHeight="1">
      <c r="A40" s="42" t="s">
        <v>34</v>
      </c>
      <c r="B40" s="53" t="s">
        <v>25</v>
      </c>
      <c r="C40" s="43">
        <f t="array" ref="C40">IF( B41="Short-Term", AVERAGE(F42:BE42)*B42, INDEX(F42:BE42, 1, COUNTA(F42:BE42))*B42 )</f>
        <v>0.2384615385</v>
      </c>
      <c r="D40" s="6" t="str">
        <f>IFERROR(__xludf.DUMMYFUNCTION("IF(B41=""Short-Term"", SPARKLINE(F42:BE42,IF(B40=""Maximum"", {""charttype"",""column"";""color"",""green""}, {""charttype"",""column"";""color"",""purple""})), SPARKLINE(INDEX(F42:BE42, 1, COUNTA(F42:BE42)) ,IF(B40=""Maximum"", {""charttype"",""bar"";""m"&amp;"ax"",100%;""color1"",""green""}, {""charttype"",""bar"";""max"",100%;""color1"",""purple""})) ) "),"")</f>
        <v/>
      </c>
      <c r="E40" s="8" t="s">
        <v>20</v>
      </c>
      <c r="F40" s="54">
        <f t="shared" ref="F40:BE40" si="13">RANDBETWEEN(1,7)%</f>
        <v>0.06</v>
      </c>
      <c r="G40" s="54">
        <f t="shared" si="13"/>
        <v>0.02</v>
      </c>
      <c r="H40" s="54">
        <f t="shared" si="13"/>
        <v>0.01</v>
      </c>
      <c r="I40" s="54">
        <f t="shared" si="13"/>
        <v>0.06</v>
      </c>
      <c r="J40" s="54">
        <f t="shared" si="13"/>
        <v>0.04</v>
      </c>
      <c r="K40" s="54">
        <f t="shared" si="13"/>
        <v>0.06</v>
      </c>
      <c r="L40" s="54">
        <f t="shared" si="13"/>
        <v>0.03</v>
      </c>
      <c r="M40" s="54">
        <f t="shared" si="13"/>
        <v>0.02</v>
      </c>
      <c r="N40" s="54">
        <f t="shared" si="13"/>
        <v>0.05</v>
      </c>
      <c r="O40" s="54">
        <f t="shared" si="13"/>
        <v>0.01</v>
      </c>
      <c r="P40" s="54">
        <f t="shared" si="13"/>
        <v>0.02</v>
      </c>
      <c r="Q40" s="54">
        <f t="shared" si="13"/>
        <v>0.04</v>
      </c>
      <c r="R40" s="54">
        <f t="shared" si="13"/>
        <v>0.01</v>
      </c>
      <c r="S40" s="54">
        <f t="shared" si="13"/>
        <v>0.01</v>
      </c>
      <c r="T40" s="54">
        <f t="shared" si="13"/>
        <v>0.04</v>
      </c>
      <c r="U40" s="54">
        <f t="shared" si="13"/>
        <v>0.06</v>
      </c>
      <c r="V40" s="54">
        <f t="shared" si="13"/>
        <v>0.03</v>
      </c>
      <c r="W40" s="54">
        <f t="shared" si="13"/>
        <v>0.07</v>
      </c>
      <c r="X40" s="54">
        <f t="shared" si="13"/>
        <v>0.01</v>
      </c>
      <c r="Y40" s="54">
        <f t="shared" si="13"/>
        <v>0.05</v>
      </c>
      <c r="Z40" s="54">
        <f t="shared" si="13"/>
        <v>0.06</v>
      </c>
      <c r="AA40" s="54">
        <f t="shared" si="13"/>
        <v>0.03</v>
      </c>
      <c r="AB40" s="54">
        <f t="shared" si="13"/>
        <v>0.03</v>
      </c>
      <c r="AC40" s="54">
        <f t="shared" si="13"/>
        <v>0.06</v>
      </c>
      <c r="AD40" s="54">
        <f t="shared" si="13"/>
        <v>0.07</v>
      </c>
      <c r="AE40" s="54">
        <f t="shared" si="13"/>
        <v>0.03</v>
      </c>
      <c r="AF40" s="54">
        <f t="shared" si="13"/>
        <v>0.04</v>
      </c>
      <c r="AG40" s="54">
        <f t="shared" si="13"/>
        <v>0.07</v>
      </c>
      <c r="AH40" s="54">
        <f t="shared" si="13"/>
        <v>0.06</v>
      </c>
      <c r="AI40" s="54">
        <f t="shared" si="13"/>
        <v>0.05</v>
      </c>
      <c r="AJ40" s="54">
        <f t="shared" si="13"/>
        <v>0.06</v>
      </c>
      <c r="AK40" s="54">
        <f t="shared" si="13"/>
        <v>0.06</v>
      </c>
      <c r="AL40" s="54">
        <f t="shared" si="13"/>
        <v>0.03</v>
      </c>
      <c r="AM40" s="54">
        <f t="shared" si="13"/>
        <v>0.04</v>
      </c>
      <c r="AN40" s="54">
        <f t="shared" si="13"/>
        <v>0.05</v>
      </c>
      <c r="AO40" s="54">
        <f t="shared" si="13"/>
        <v>0.05</v>
      </c>
      <c r="AP40" s="54">
        <f t="shared" si="13"/>
        <v>0.07</v>
      </c>
      <c r="AQ40" s="54">
        <f t="shared" si="13"/>
        <v>0.04</v>
      </c>
      <c r="AR40" s="54">
        <f t="shared" si="13"/>
        <v>0.07</v>
      </c>
      <c r="AS40" s="54">
        <f t="shared" si="13"/>
        <v>0.03</v>
      </c>
      <c r="AT40" s="54">
        <f t="shared" si="13"/>
        <v>0.03</v>
      </c>
      <c r="AU40" s="54">
        <f t="shared" si="13"/>
        <v>0.02</v>
      </c>
      <c r="AV40" s="54">
        <f t="shared" si="13"/>
        <v>0.05</v>
      </c>
      <c r="AW40" s="54">
        <f t="shared" si="13"/>
        <v>0.02</v>
      </c>
      <c r="AX40" s="54">
        <f t="shared" si="13"/>
        <v>0.03</v>
      </c>
      <c r="AY40" s="54">
        <f t="shared" si="13"/>
        <v>0.06</v>
      </c>
      <c r="AZ40" s="54">
        <f t="shared" si="13"/>
        <v>0.01</v>
      </c>
      <c r="BA40" s="54">
        <f t="shared" si="13"/>
        <v>0.07</v>
      </c>
      <c r="BB40" s="54">
        <f t="shared" si="13"/>
        <v>0.07</v>
      </c>
      <c r="BC40" s="54">
        <f t="shared" si="13"/>
        <v>0.06</v>
      </c>
      <c r="BD40" s="54">
        <f t="shared" si="13"/>
        <v>0.04</v>
      </c>
      <c r="BE40" s="54">
        <f t="shared" si="13"/>
        <v>0.01</v>
      </c>
    </row>
    <row r="41" ht="15.75" customHeight="1">
      <c r="A41" s="45" t="s">
        <v>35</v>
      </c>
      <c r="B41" s="25" t="s">
        <v>36</v>
      </c>
      <c r="E41" s="8" t="s">
        <v>23</v>
      </c>
      <c r="F41" s="55">
        <v>0.07</v>
      </c>
      <c r="G41" s="55">
        <v>0.07</v>
      </c>
      <c r="H41" s="55">
        <v>0.07</v>
      </c>
      <c r="I41" s="55">
        <v>0.07</v>
      </c>
      <c r="J41" s="55">
        <v>0.07</v>
      </c>
      <c r="K41" s="55">
        <v>0.07</v>
      </c>
      <c r="L41" s="55">
        <v>0.07</v>
      </c>
      <c r="M41" s="55">
        <v>0.07</v>
      </c>
      <c r="N41" s="55">
        <v>0.07</v>
      </c>
      <c r="O41" s="55">
        <v>0.07</v>
      </c>
      <c r="P41" s="55">
        <v>0.07</v>
      </c>
      <c r="Q41" s="55">
        <v>0.07</v>
      </c>
      <c r="R41" s="55">
        <v>0.07</v>
      </c>
      <c r="S41" s="55">
        <v>0.07</v>
      </c>
      <c r="T41" s="55">
        <v>0.07</v>
      </c>
      <c r="U41" s="55">
        <v>0.07</v>
      </c>
      <c r="V41" s="55">
        <v>0.07</v>
      </c>
      <c r="W41" s="55">
        <v>0.07</v>
      </c>
      <c r="X41" s="55">
        <v>0.07</v>
      </c>
      <c r="Y41" s="55">
        <v>0.07</v>
      </c>
      <c r="Z41" s="55">
        <v>0.07</v>
      </c>
      <c r="AA41" s="55">
        <v>0.07</v>
      </c>
      <c r="AB41" s="55">
        <v>0.07</v>
      </c>
      <c r="AC41" s="55">
        <v>0.07</v>
      </c>
      <c r="AD41" s="55">
        <v>0.07</v>
      </c>
      <c r="AE41" s="55">
        <v>0.07</v>
      </c>
      <c r="AF41" s="55">
        <v>0.07</v>
      </c>
      <c r="AG41" s="55">
        <v>0.07</v>
      </c>
      <c r="AH41" s="55">
        <v>0.07</v>
      </c>
      <c r="AI41" s="55">
        <v>0.07</v>
      </c>
      <c r="AJ41" s="55">
        <v>0.07</v>
      </c>
      <c r="AK41" s="55">
        <v>0.07</v>
      </c>
      <c r="AL41" s="55">
        <v>0.07</v>
      </c>
      <c r="AM41" s="55">
        <v>0.07</v>
      </c>
      <c r="AN41" s="55">
        <v>0.07</v>
      </c>
      <c r="AO41" s="55">
        <v>0.07</v>
      </c>
      <c r="AP41" s="55">
        <v>0.07</v>
      </c>
      <c r="AQ41" s="55">
        <v>0.07</v>
      </c>
      <c r="AR41" s="55">
        <v>0.07</v>
      </c>
      <c r="AS41" s="55">
        <v>0.07</v>
      </c>
      <c r="AT41" s="55">
        <v>0.07</v>
      </c>
      <c r="AU41" s="55">
        <v>0.07</v>
      </c>
      <c r="AV41" s="55">
        <v>0.07</v>
      </c>
      <c r="AW41" s="55">
        <v>0.07</v>
      </c>
      <c r="AX41" s="55">
        <v>0.07</v>
      </c>
      <c r="AY41" s="55">
        <v>0.07</v>
      </c>
      <c r="AZ41" s="55">
        <v>0.07</v>
      </c>
      <c r="BA41" s="55">
        <v>0.07</v>
      </c>
      <c r="BB41" s="55">
        <v>0.07</v>
      </c>
      <c r="BC41" s="55">
        <v>0.07</v>
      </c>
      <c r="BD41" s="55">
        <v>0.07</v>
      </c>
      <c r="BE41" s="55">
        <v>0.07</v>
      </c>
    </row>
    <row r="42" ht="15.75" customHeight="1">
      <c r="B42" s="46">
        <v>0.4</v>
      </c>
      <c r="E42" s="8" t="s">
        <v>24</v>
      </c>
      <c r="F42" s="47">
        <f t="shared" ref="F42:BE42" si="14">IF( $B40="Maximum", F40/F41 , IF( 100%-(F40-F41)/F41 &gt; 0, 100%-(F40-F41)/F41, 0) )</f>
        <v>0.8571428571</v>
      </c>
      <c r="G42" s="47">
        <f t="shared" si="14"/>
        <v>0.2857142857</v>
      </c>
      <c r="H42" s="47">
        <f t="shared" si="14"/>
        <v>0.1428571429</v>
      </c>
      <c r="I42" s="47">
        <f t="shared" si="14"/>
        <v>0.8571428571</v>
      </c>
      <c r="J42" s="47">
        <f t="shared" si="14"/>
        <v>0.5714285714</v>
      </c>
      <c r="K42" s="47">
        <f t="shared" si="14"/>
        <v>0.8571428571</v>
      </c>
      <c r="L42" s="47">
        <f t="shared" si="14"/>
        <v>0.4285714286</v>
      </c>
      <c r="M42" s="47">
        <f t="shared" si="14"/>
        <v>0.2857142857</v>
      </c>
      <c r="N42" s="47">
        <f t="shared" si="14"/>
        <v>0.7142857143</v>
      </c>
      <c r="O42" s="47">
        <f t="shared" si="14"/>
        <v>0.1428571429</v>
      </c>
      <c r="P42" s="47">
        <f t="shared" si="14"/>
        <v>0.2857142857</v>
      </c>
      <c r="Q42" s="47">
        <f t="shared" si="14"/>
        <v>0.5714285714</v>
      </c>
      <c r="R42" s="47">
        <f t="shared" si="14"/>
        <v>0.1428571429</v>
      </c>
      <c r="S42" s="47">
        <f t="shared" si="14"/>
        <v>0.1428571429</v>
      </c>
      <c r="T42" s="47">
        <f t="shared" si="14"/>
        <v>0.5714285714</v>
      </c>
      <c r="U42" s="47">
        <f t="shared" si="14"/>
        <v>0.8571428571</v>
      </c>
      <c r="V42" s="47">
        <f t="shared" si="14"/>
        <v>0.4285714286</v>
      </c>
      <c r="W42" s="47">
        <f t="shared" si="14"/>
        <v>1</v>
      </c>
      <c r="X42" s="47">
        <f t="shared" si="14"/>
        <v>0.1428571429</v>
      </c>
      <c r="Y42" s="47">
        <f t="shared" si="14"/>
        <v>0.7142857143</v>
      </c>
      <c r="Z42" s="47">
        <f t="shared" si="14"/>
        <v>0.8571428571</v>
      </c>
      <c r="AA42" s="47">
        <f t="shared" si="14"/>
        <v>0.4285714286</v>
      </c>
      <c r="AB42" s="47">
        <f t="shared" si="14"/>
        <v>0.4285714286</v>
      </c>
      <c r="AC42" s="47">
        <f t="shared" si="14"/>
        <v>0.8571428571</v>
      </c>
      <c r="AD42" s="47">
        <f t="shared" si="14"/>
        <v>1</v>
      </c>
      <c r="AE42" s="47">
        <f t="shared" si="14"/>
        <v>0.4285714286</v>
      </c>
      <c r="AF42" s="47">
        <f t="shared" si="14"/>
        <v>0.5714285714</v>
      </c>
      <c r="AG42" s="47">
        <f t="shared" si="14"/>
        <v>1</v>
      </c>
      <c r="AH42" s="47">
        <f t="shared" si="14"/>
        <v>0.8571428571</v>
      </c>
      <c r="AI42" s="47">
        <f t="shared" si="14"/>
        <v>0.7142857143</v>
      </c>
      <c r="AJ42" s="47">
        <f t="shared" si="14"/>
        <v>0.8571428571</v>
      </c>
      <c r="AK42" s="47">
        <f t="shared" si="14"/>
        <v>0.8571428571</v>
      </c>
      <c r="AL42" s="47">
        <f t="shared" si="14"/>
        <v>0.4285714286</v>
      </c>
      <c r="AM42" s="47">
        <f t="shared" si="14"/>
        <v>0.5714285714</v>
      </c>
      <c r="AN42" s="47">
        <f t="shared" si="14"/>
        <v>0.7142857143</v>
      </c>
      <c r="AO42" s="47">
        <f t="shared" si="14"/>
        <v>0.7142857143</v>
      </c>
      <c r="AP42" s="47">
        <f t="shared" si="14"/>
        <v>1</v>
      </c>
      <c r="AQ42" s="47">
        <f t="shared" si="14"/>
        <v>0.5714285714</v>
      </c>
      <c r="AR42" s="47">
        <f t="shared" si="14"/>
        <v>1</v>
      </c>
      <c r="AS42" s="47">
        <f t="shared" si="14"/>
        <v>0.4285714286</v>
      </c>
      <c r="AT42" s="47">
        <f t="shared" si="14"/>
        <v>0.4285714286</v>
      </c>
      <c r="AU42" s="47">
        <f t="shared" si="14"/>
        <v>0.2857142857</v>
      </c>
      <c r="AV42" s="47">
        <f t="shared" si="14"/>
        <v>0.7142857143</v>
      </c>
      <c r="AW42" s="47">
        <f t="shared" si="14"/>
        <v>0.2857142857</v>
      </c>
      <c r="AX42" s="47">
        <f t="shared" si="14"/>
        <v>0.4285714286</v>
      </c>
      <c r="AY42" s="47">
        <f t="shared" si="14"/>
        <v>0.8571428571</v>
      </c>
      <c r="AZ42" s="47">
        <f t="shared" si="14"/>
        <v>0.1428571429</v>
      </c>
      <c r="BA42" s="47">
        <f t="shared" si="14"/>
        <v>1</v>
      </c>
      <c r="BB42" s="47">
        <f t="shared" si="14"/>
        <v>1</v>
      </c>
      <c r="BC42" s="47">
        <f t="shared" si="14"/>
        <v>0.8571428571</v>
      </c>
      <c r="BD42" s="47">
        <f t="shared" si="14"/>
        <v>0.5714285714</v>
      </c>
      <c r="BE42" s="47">
        <f t="shared" si="14"/>
        <v>0.1428571429</v>
      </c>
    </row>
    <row r="43" ht="15.75" customHeight="1">
      <c r="A43" s="42" t="s">
        <v>34</v>
      </c>
      <c r="B43" s="53" t="s">
        <v>25</v>
      </c>
      <c r="C43" s="43">
        <f t="array" ref="C43">IF( B44="Short-Term", AVERAGE(F45:BE45)*B45, INDEX(F45:BE45, 1, COUNTA(F45:BE45))*B45 )</f>
        <v>0.1111538462</v>
      </c>
      <c r="D43" s="6" t="str">
        <f>IFERROR(__xludf.DUMMYFUNCTION("IF(B44=""Short-Term"", SPARKLINE(F45:BE45,IF(B43=""Maximum"", {""charttype"",""column"";""color"",""green""}, {""charttype"",""column"";""color"",""purple""})), SPARKLINE(INDEX(F45:BE45, 1, COUNTA(F45:BE45)) ,IF(B43=""Maximum"", {""charttype"",""bar"";""m"&amp;"ax"",100%;""color1"",""green""}, {""charttype"",""bar"";""max"",100%;""color1"",""purple""})) ) "),"")</f>
        <v/>
      </c>
      <c r="E43" s="8" t="s">
        <v>20</v>
      </c>
      <c r="F43" s="54">
        <f t="shared" ref="F43:BE43" si="15">RANDBETWEEN(1,10)%</f>
        <v>0.01</v>
      </c>
      <c r="G43" s="54">
        <f t="shared" si="15"/>
        <v>0.1</v>
      </c>
      <c r="H43" s="54">
        <f t="shared" si="15"/>
        <v>0.02</v>
      </c>
      <c r="I43" s="54">
        <f t="shared" si="15"/>
        <v>0.01</v>
      </c>
      <c r="J43" s="54">
        <f t="shared" si="15"/>
        <v>0.03</v>
      </c>
      <c r="K43" s="54">
        <f t="shared" si="15"/>
        <v>0.08</v>
      </c>
      <c r="L43" s="54">
        <f t="shared" si="15"/>
        <v>0.01</v>
      </c>
      <c r="M43" s="54">
        <f t="shared" si="15"/>
        <v>0.09</v>
      </c>
      <c r="N43" s="54">
        <f t="shared" si="15"/>
        <v>0.1</v>
      </c>
      <c r="O43" s="54">
        <f t="shared" si="15"/>
        <v>0.09</v>
      </c>
      <c r="P43" s="54">
        <f t="shared" si="15"/>
        <v>0.04</v>
      </c>
      <c r="Q43" s="54">
        <f t="shared" si="15"/>
        <v>0.02</v>
      </c>
      <c r="R43" s="54">
        <f t="shared" si="15"/>
        <v>0.06</v>
      </c>
      <c r="S43" s="54">
        <f t="shared" si="15"/>
        <v>0.03</v>
      </c>
      <c r="T43" s="54">
        <f t="shared" si="15"/>
        <v>0.04</v>
      </c>
      <c r="U43" s="54">
        <f t="shared" si="15"/>
        <v>0.09</v>
      </c>
      <c r="V43" s="54">
        <f t="shared" si="15"/>
        <v>0.09</v>
      </c>
      <c r="W43" s="54">
        <f t="shared" si="15"/>
        <v>0.06</v>
      </c>
      <c r="X43" s="54">
        <f t="shared" si="15"/>
        <v>0.08</v>
      </c>
      <c r="Y43" s="54">
        <f t="shared" si="15"/>
        <v>0.03</v>
      </c>
      <c r="Z43" s="54">
        <f t="shared" si="15"/>
        <v>0.09</v>
      </c>
      <c r="AA43" s="54">
        <f t="shared" si="15"/>
        <v>0.1</v>
      </c>
      <c r="AB43" s="54">
        <f t="shared" si="15"/>
        <v>0.07</v>
      </c>
      <c r="AC43" s="54">
        <f t="shared" si="15"/>
        <v>0.01</v>
      </c>
      <c r="AD43" s="54">
        <f t="shared" si="15"/>
        <v>0.03</v>
      </c>
      <c r="AE43" s="54">
        <f t="shared" si="15"/>
        <v>0.02</v>
      </c>
      <c r="AF43" s="54">
        <f t="shared" si="15"/>
        <v>0.03</v>
      </c>
      <c r="AG43" s="54">
        <f t="shared" si="15"/>
        <v>0.04</v>
      </c>
      <c r="AH43" s="54">
        <f t="shared" si="15"/>
        <v>0.03</v>
      </c>
      <c r="AI43" s="54">
        <f t="shared" si="15"/>
        <v>0.02</v>
      </c>
      <c r="AJ43" s="54">
        <f t="shared" si="15"/>
        <v>0.09</v>
      </c>
      <c r="AK43" s="54">
        <f t="shared" si="15"/>
        <v>0.06</v>
      </c>
      <c r="AL43" s="54">
        <f t="shared" si="15"/>
        <v>0.06</v>
      </c>
      <c r="AM43" s="54">
        <f t="shared" si="15"/>
        <v>0.1</v>
      </c>
      <c r="AN43" s="54">
        <f t="shared" si="15"/>
        <v>0.05</v>
      </c>
      <c r="AO43" s="54">
        <f t="shared" si="15"/>
        <v>0.1</v>
      </c>
      <c r="AP43" s="54">
        <f t="shared" si="15"/>
        <v>0.04</v>
      </c>
      <c r="AQ43" s="54">
        <f t="shared" si="15"/>
        <v>0.02</v>
      </c>
      <c r="AR43" s="54">
        <f t="shared" si="15"/>
        <v>0.05</v>
      </c>
      <c r="AS43" s="54">
        <f t="shared" si="15"/>
        <v>0.06</v>
      </c>
      <c r="AT43" s="54">
        <f t="shared" si="15"/>
        <v>0.03</v>
      </c>
      <c r="AU43" s="54">
        <f t="shared" si="15"/>
        <v>0.08</v>
      </c>
      <c r="AV43" s="54">
        <f t="shared" si="15"/>
        <v>0.1</v>
      </c>
      <c r="AW43" s="54">
        <f t="shared" si="15"/>
        <v>0.07</v>
      </c>
      <c r="AX43" s="54">
        <f t="shared" si="15"/>
        <v>0.05</v>
      </c>
      <c r="AY43" s="54">
        <f t="shared" si="15"/>
        <v>0.1</v>
      </c>
      <c r="AZ43" s="54">
        <f t="shared" si="15"/>
        <v>0.06</v>
      </c>
      <c r="BA43" s="54">
        <f t="shared" si="15"/>
        <v>0.1</v>
      </c>
      <c r="BB43" s="54">
        <f t="shared" si="15"/>
        <v>0.06</v>
      </c>
      <c r="BC43" s="54">
        <f t="shared" si="15"/>
        <v>0.05</v>
      </c>
      <c r="BD43" s="54">
        <f t="shared" si="15"/>
        <v>0.02</v>
      </c>
      <c r="BE43" s="54">
        <f t="shared" si="15"/>
        <v>0.02</v>
      </c>
    </row>
    <row r="44" ht="15.75" customHeight="1">
      <c r="A44" s="45" t="s">
        <v>37</v>
      </c>
      <c r="B44" s="25" t="s">
        <v>36</v>
      </c>
      <c r="E44" s="8" t="s">
        <v>23</v>
      </c>
      <c r="F44" s="55">
        <v>0.1</v>
      </c>
      <c r="G44" s="55">
        <v>0.1</v>
      </c>
      <c r="H44" s="55">
        <v>0.1</v>
      </c>
      <c r="I44" s="55">
        <v>0.1</v>
      </c>
      <c r="J44" s="55">
        <v>0.1</v>
      </c>
      <c r="K44" s="55">
        <v>0.1</v>
      </c>
      <c r="L44" s="55">
        <v>0.1</v>
      </c>
      <c r="M44" s="55">
        <v>0.1</v>
      </c>
      <c r="N44" s="55">
        <v>0.1</v>
      </c>
      <c r="O44" s="55">
        <v>0.1</v>
      </c>
      <c r="P44" s="55">
        <v>0.1</v>
      </c>
      <c r="Q44" s="55">
        <v>0.1</v>
      </c>
      <c r="R44" s="55">
        <v>0.1</v>
      </c>
      <c r="S44" s="55">
        <v>0.1</v>
      </c>
      <c r="T44" s="55">
        <v>0.1</v>
      </c>
      <c r="U44" s="55">
        <v>0.1</v>
      </c>
      <c r="V44" s="55">
        <v>0.1</v>
      </c>
      <c r="W44" s="55">
        <v>0.1</v>
      </c>
      <c r="X44" s="55">
        <v>0.1</v>
      </c>
      <c r="Y44" s="55">
        <v>0.1</v>
      </c>
      <c r="Z44" s="55">
        <v>0.1</v>
      </c>
      <c r="AA44" s="55">
        <v>0.1</v>
      </c>
      <c r="AB44" s="55">
        <v>0.1</v>
      </c>
      <c r="AC44" s="55">
        <v>0.1</v>
      </c>
      <c r="AD44" s="55">
        <v>0.1</v>
      </c>
      <c r="AE44" s="55">
        <v>0.1</v>
      </c>
      <c r="AF44" s="55">
        <v>0.1</v>
      </c>
      <c r="AG44" s="55">
        <v>0.1</v>
      </c>
      <c r="AH44" s="55">
        <v>0.1</v>
      </c>
      <c r="AI44" s="55">
        <v>0.1</v>
      </c>
      <c r="AJ44" s="55">
        <v>0.1</v>
      </c>
      <c r="AK44" s="55">
        <v>0.1</v>
      </c>
      <c r="AL44" s="55">
        <v>0.1</v>
      </c>
      <c r="AM44" s="55">
        <v>0.1</v>
      </c>
      <c r="AN44" s="55">
        <v>0.1</v>
      </c>
      <c r="AO44" s="55">
        <v>0.1</v>
      </c>
      <c r="AP44" s="55">
        <v>0.1</v>
      </c>
      <c r="AQ44" s="55">
        <v>0.1</v>
      </c>
      <c r="AR44" s="55">
        <v>0.1</v>
      </c>
      <c r="AS44" s="55">
        <v>0.1</v>
      </c>
      <c r="AT44" s="55">
        <v>0.1</v>
      </c>
      <c r="AU44" s="55">
        <v>0.1</v>
      </c>
      <c r="AV44" s="55">
        <v>0.1</v>
      </c>
      <c r="AW44" s="55">
        <v>0.1</v>
      </c>
      <c r="AX44" s="55">
        <v>0.1</v>
      </c>
      <c r="AY44" s="55">
        <v>0.1</v>
      </c>
      <c r="AZ44" s="55">
        <v>0.1</v>
      </c>
      <c r="BA44" s="55">
        <v>0.1</v>
      </c>
      <c r="BB44" s="55">
        <v>0.1</v>
      </c>
      <c r="BC44" s="55">
        <v>0.1</v>
      </c>
      <c r="BD44" s="55">
        <v>0.1</v>
      </c>
      <c r="BE44" s="55">
        <v>0.1</v>
      </c>
    </row>
    <row r="45" ht="15.75" customHeight="1">
      <c r="B45" s="49">
        <v>0.2</v>
      </c>
      <c r="E45" s="8" t="s">
        <v>24</v>
      </c>
      <c r="F45" s="47">
        <f t="shared" ref="F45:BE45" si="16">IF( $B43="Maximum", F43/F44 , IF( 100%-(F43-F44)/F44 &gt; 0, 100%-(F43-F44)/F44, 0) )</f>
        <v>0.1</v>
      </c>
      <c r="G45" s="47">
        <f t="shared" si="16"/>
        <v>1</v>
      </c>
      <c r="H45" s="47">
        <f t="shared" si="16"/>
        <v>0.2</v>
      </c>
      <c r="I45" s="47">
        <f t="shared" si="16"/>
        <v>0.1</v>
      </c>
      <c r="J45" s="47">
        <f t="shared" si="16"/>
        <v>0.3</v>
      </c>
      <c r="K45" s="47">
        <f t="shared" si="16"/>
        <v>0.8</v>
      </c>
      <c r="L45" s="47">
        <f t="shared" si="16"/>
        <v>0.1</v>
      </c>
      <c r="M45" s="47">
        <f t="shared" si="16"/>
        <v>0.9</v>
      </c>
      <c r="N45" s="47">
        <f t="shared" si="16"/>
        <v>1</v>
      </c>
      <c r="O45" s="47">
        <f t="shared" si="16"/>
        <v>0.9</v>
      </c>
      <c r="P45" s="47">
        <f t="shared" si="16"/>
        <v>0.4</v>
      </c>
      <c r="Q45" s="47">
        <f t="shared" si="16"/>
        <v>0.2</v>
      </c>
      <c r="R45" s="47">
        <f t="shared" si="16"/>
        <v>0.6</v>
      </c>
      <c r="S45" s="47">
        <f t="shared" si="16"/>
        <v>0.3</v>
      </c>
      <c r="T45" s="47">
        <f t="shared" si="16"/>
        <v>0.4</v>
      </c>
      <c r="U45" s="47">
        <f t="shared" si="16"/>
        <v>0.9</v>
      </c>
      <c r="V45" s="47">
        <f t="shared" si="16"/>
        <v>0.9</v>
      </c>
      <c r="W45" s="47">
        <f t="shared" si="16"/>
        <v>0.6</v>
      </c>
      <c r="X45" s="47">
        <f t="shared" si="16"/>
        <v>0.8</v>
      </c>
      <c r="Y45" s="47">
        <f t="shared" si="16"/>
        <v>0.3</v>
      </c>
      <c r="Z45" s="47">
        <f t="shared" si="16"/>
        <v>0.9</v>
      </c>
      <c r="AA45" s="47">
        <f t="shared" si="16"/>
        <v>1</v>
      </c>
      <c r="AB45" s="47">
        <f t="shared" si="16"/>
        <v>0.7</v>
      </c>
      <c r="AC45" s="47">
        <f t="shared" si="16"/>
        <v>0.1</v>
      </c>
      <c r="AD45" s="47">
        <f t="shared" si="16"/>
        <v>0.3</v>
      </c>
      <c r="AE45" s="47">
        <f t="shared" si="16"/>
        <v>0.2</v>
      </c>
      <c r="AF45" s="47">
        <f t="shared" si="16"/>
        <v>0.3</v>
      </c>
      <c r="AG45" s="47">
        <f t="shared" si="16"/>
        <v>0.4</v>
      </c>
      <c r="AH45" s="47">
        <f t="shared" si="16"/>
        <v>0.3</v>
      </c>
      <c r="AI45" s="47">
        <f t="shared" si="16"/>
        <v>0.2</v>
      </c>
      <c r="AJ45" s="47">
        <f t="shared" si="16"/>
        <v>0.9</v>
      </c>
      <c r="AK45" s="47">
        <f t="shared" si="16"/>
        <v>0.6</v>
      </c>
      <c r="AL45" s="47">
        <f t="shared" si="16"/>
        <v>0.6</v>
      </c>
      <c r="AM45" s="47">
        <f t="shared" si="16"/>
        <v>1</v>
      </c>
      <c r="AN45" s="47">
        <f t="shared" si="16"/>
        <v>0.5</v>
      </c>
      <c r="AO45" s="47">
        <f t="shared" si="16"/>
        <v>1</v>
      </c>
      <c r="AP45" s="47">
        <f t="shared" si="16"/>
        <v>0.4</v>
      </c>
      <c r="AQ45" s="47">
        <f t="shared" si="16"/>
        <v>0.2</v>
      </c>
      <c r="AR45" s="47">
        <f t="shared" si="16"/>
        <v>0.5</v>
      </c>
      <c r="AS45" s="47">
        <f t="shared" si="16"/>
        <v>0.6</v>
      </c>
      <c r="AT45" s="47">
        <f t="shared" si="16"/>
        <v>0.3</v>
      </c>
      <c r="AU45" s="47">
        <f t="shared" si="16"/>
        <v>0.8</v>
      </c>
      <c r="AV45" s="47">
        <f t="shared" si="16"/>
        <v>1</v>
      </c>
      <c r="AW45" s="47">
        <f t="shared" si="16"/>
        <v>0.7</v>
      </c>
      <c r="AX45" s="47">
        <f t="shared" si="16"/>
        <v>0.5</v>
      </c>
      <c r="AY45" s="47">
        <f t="shared" si="16"/>
        <v>1</v>
      </c>
      <c r="AZ45" s="47">
        <f t="shared" si="16"/>
        <v>0.6</v>
      </c>
      <c r="BA45" s="47">
        <f t="shared" si="16"/>
        <v>1</v>
      </c>
      <c r="BB45" s="47">
        <f t="shared" si="16"/>
        <v>0.6</v>
      </c>
      <c r="BC45" s="47">
        <f t="shared" si="16"/>
        <v>0.5</v>
      </c>
      <c r="BD45" s="47">
        <f t="shared" si="16"/>
        <v>0.2</v>
      </c>
      <c r="BE45" s="47">
        <f t="shared" si="16"/>
        <v>0.2</v>
      </c>
    </row>
    <row r="46" ht="15.75" customHeight="1">
      <c r="A46" s="42" t="s">
        <v>34</v>
      </c>
      <c r="B46" s="53" t="s">
        <v>25</v>
      </c>
      <c r="C46" s="43">
        <f t="array" ref="C46">IF( B47="Short-Term", AVERAGE(F48:BE48)*B48, INDEX(F48:BE48, 1, COUNTA(F48:BE48))*B48 )</f>
        <v>0.1314073715</v>
      </c>
      <c r="D46" s="6" t="str">
        <f>IFERROR(__xludf.DUMMYFUNCTION("IF(B47=""Short-Term"", SPARKLINE(F48:BE48,IF(B46=""Maximum"", {""charttype"",""column"";""color"",""green""}, {""charttype"",""column"";""color"",""purple""})), SPARKLINE(INDEX(F48:BE48, 1, COUNTA(F48:BE48)) ,IF(B46=""Maximum"", {""charttype"",""bar"";""y"&amp;"max"",100%;""ymin"":0;""color1"",""green""}, {""charttype"",""bar"";""ymax"",100%;""ymin"":0;""color1"",""purple""})) ) "),"")</f>
        <v/>
      </c>
      <c r="E46" s="8" t="s">
        <v>20</v>
      </c>
      <c r="F46" s="54">
        <f t="shared" ref="F46:BE46" si="17">RANDBETWEEN(80,99)%</f>
        <v>0.82</v>
      </c>
      <c r="G46" s="54">
        <f t="shared" si="17"/>
        <v>0.92</v>
      </c>
      <c r="H46" s="54">
        <f t="shared" si="17"/>
        <v>0.9</v>
      </c>
      <c r="I46" s="54">
        <f t="shared" si="17"/>
        <v>0.82</v>
      </c>
      <c r="J46" s="54">
        <f t="shared" si="17"/>
        <v>0.85</v>
      </c>
      <c r="K46" s="54">
        <f t="shared" si="17"/>
        <v>0.8</v>
      </c>
      <c r="L46" s="54">
        <f t="shared" si="17"/>
        <v>0.87</v>
      </c>
      <c r="M46" s="54">
        <f t="shared" si="17"/>
        <v>0.98</v>
      </c>
      <c r="N46" s="54">
        <f t="shared" si="17"/>
        <v>0.82</v>
      </c>
      <c r="O46" s="54">
        <f t="shared" si="17"/>
        <v>0.88</v>
      </c>
      <c r="P46" s="54">
        <f t="shared" si="17"/>
        <v>0.87</v>
      </c>
      <c r="Q46" s="54">
        <f t="shared" si="17"/>
        <v>0.8</v>
      </c>
      <c r="R46" s="54">
        <f t="shared" si="17"/>
        <v>0.95</v>
      </c>
      <c r="S46" s="54">
        <f t="shared" si="17"/>
        <v>0.91</v>
      </c>
      <c r="T46" s="54">
        <f t="shared" si="17"/>
        <v>0.82</v>
      </c>
      <c r="U46" s="54">
        <f t="shared" si="17"/>
        <v>0.99</v>
      </c>
      <c r="V46" s="54">
        <f t="shared" si="17"/>
        <v>0.84</v>
      </c>
      <c r="W46" s="54">
        <f t="shared" si="17"/>
        <v>0.96</v>
      </c>
      <c r="X46" s="54">
        <f t="shared" si="17"/>
        <v>0.99</v>
      </c>
      <c r="Y46" s="54">
        <f t="shared" si="17"/>
        <v>0.84</v>
      </c>
      <c r="Z46" s="54">
        <f t="shared" si="17"/>
        <v>0.82</v>
      </c>
      <c r="AA46" s="54">
        <f t="shared" si="17"/>
        <v>0.84</v>
      </c>
      <c r="AB46" s="54">
        <f t="shared" si="17"/>
        <v>0.82</v>
      </c>
      <c r="AC46" s="54">
        <f t="shared" si="17"/>
        <v>0.88</v>
      </c>
      <c r="AD46" s="54">
        <f t="shared" si="17"/>
        <v>0.82</v>
      </c>
      <c r="AE46" s="54">
        <f t="shared" si="17"/>
        <v>0.97</v>
      </c>
      <c r="AF46" s="54">
        <f t="shared" si="17"/>
        <v>0.93</v>
      </c>
      <c r="AG46" s="54">
        <f t="shared" si="17"/>
        <v>0.94</v>
      </c>
      <c r="AH46" s="54">
        <f t="shared" si="17"/>
        <v>0.8</v>
      </c>
      <c r="AI46" s="54">
        <f t="shared" si="17"/>
        <v>0.81</v>
      </c>
      <c r="AJ46" s="54">
        <f t="shared" si="17"/>
        <v>0.8</v>
      </c>
      <c r="AK46" s="54">
        <f t="shared" si="17"/>
        <v>0.92</v>
      </c>
      <c r="AL46" s="54">
        <f t="shared" si="17"/>
        <v>0.87</v>
      </c>
      <c r="AM46" s="54">
        <f t="shared" si="17"/>
        <v>0.96</v>
      </c>
      <c r="AN46" s="54">
        <f t="shared" si="17"/>
        <v>0.95</v>
      </c>
      <c r="AO46" s="54">
        <f t="shared" si="17"/>
        <v>0.83</v>
      </c>
      <c r="AP46" s="54">
        <f t="shared" si="17"/>
        <v>0.8</v>
      </c>
      <c r="AQ46" s="54">
        <f t="shared" si="17"/>
        <v>0.95</v>
      </c>
      <c r="AR46" s="54">
        <f t="shared" si="17"/>
        <v>0.96</v>
      </c>
      <c r="AS46" s="54">
        <f t="shared" si="17"/>
        <v>0.9</v>
      </c>
      <c r="AT46" s="54">
        <f t="shared" si="17"/>
        <v>0.92</v>
      </c>
      <c r="AU46" s="54">
        <f t="shared" si="17"/>
        <v>0.81</v>
      </c>
      <c r="AV46" s="54">
        <f t="shared" si="17"/>
        <v>0.81</v>
      </c>
      <c r="AW46" s="54">
        <f t="shared" si="17"/>
        <v>0.99</v>
      </c>
      <c r="AX46" s="54">
        <f t="shared" si="17"/>
        <v>0.91</v>
      </c>
      <c r="AY46" s="54">
        <f t="shared" si="17"/>
        <v>0.89</v>
      </c>
      <c r="AZ46" s="54">
        <f t="shared" si="17"/>
        <v>0.8</v>
      </c>
      <c r="BA46" s="54">
        <f t="shared" si="17"/>
        <v>0.8</v>
      </c>
      <c r="BB46" s="54">
        <f t="shared" si="17"/>
        <v>0.82</v>
      </c>
      <c r="BC46" s="54">
        <f t="shared" si="17"/>
        <v>0.91</v>
      </c>
      <c r="BD46" s="54">
        <f t="shared" si="17"/>
        <v>0.89</v>
      </c>
      <c r="BE46" s="54">
        <f t="shared" si="17"/>
        <v>0.8</v>
      </c>
    </row>
    <row r="47" ht="15.75" customHeight="1">
      <c r="A47" s="45" t="s">
        <v>38</v>
      </c>
      <c r="B47" s="25" t="s">
        <v>36</v>
      </c>
      <c r="E47" s="8" t="s">
        <v>23</v>
      </c>
      <c r="F47" s="54">
        <v>0.9999</v>
      </c>
      <c r="G47" s="54">
        <v>0.9999</v>
      </c>
      <c r="H47" s="54">
        <v>0.9999</v>
      </c>
      <c r="I47" s="54">
        <v>0.9999</v>
      </c>
      <c r="J47" s="54">
        <v>0.9999</v>
      </c>
      <c r="K47" s="54">
        <v>0.9999</v>
      </c>
      <c r="L47" s="54">
        <v>0.9999</v>
      </c>
      <c r="M47" s="54">
        <v>0.9999</v>
      </c>
      <c r="N47" s="54">
        <v>0.9999</v>
      </c>
      <c r="O47" s="54">
        <v>0.9999</v>
      </c>
      <c r="P47" s="54">
        <v>0.9999</v>
      </c>
      <c r="Q47" s="54">
        <v>0.9999</v>
      </c>
      <c r="R47" s="54">
        <v>0.9999</v>
      </c>
      <c r="S47" s="54">
        <v>0.9999</v>
      </c>
      <c r="T47" s="54">
        <v>0.9999</v>
      </c>
      <c r="U47" s="54">
        <v>0.9999</v>
      </c>
      <c r="V47" s="54">
        <v>0.9999</v>
      </c>
      <c r="W47" s="54">
        <v>0.9999</v>
      </c>
      <c r="X47" s="54">
        <v>0.9999</v>
      </c>
      <c r="Y47" s="54">
        <v>0.9999</v>
      </c>
      <c r="Z47" s="54">
        <v>0.9999</v>
      </c>
      <c r="AA47" s="54">
        <v>0.9999</v>
      </c>
      <c r="AB47" s="54">
        <v>0.9999</v>
      </c>
      <c r="AC47" s="54">
        <v>0.9999</v>
      </c>
      <c r="AD47" s="54">
        <v>0.9999</v>
      </c>
      <c r="AE47" s="54">
        <v>0.9999</v>
      </c>
      <c r="AF47" s="54">
        <v>0.9999</v>
      </c>
      <c r="AG47" s="54">
        <v>0.9999</v>
      </c>
      <c r="AH47" s="54">
        <v>0.9999</v>
      </c>
      <c r="AI47" s="54">
        <v>0.9999</v>
      </c>
      <c r="AJ47" s="54">
        <v>0.9999</v>
      </c>
      <c r="AK47" s="54">
        <v>0.9999</v>
      </c>
      <c r="AL47" s="54">
        <v>0.9999</v>
      </c>
      <c r="AM47" s="54">
        <v>0.9999</v>
      </c>
      <c r="AN47" s="54">
        <v>0.9999</v>
      </c>
      <c r="AO47" s="54">
        <v>0.9999</v>
      </c>
      <c r="AP47" s="54">
        <v>0.9999</v>
      </c>
      <c r="AQ47" s="54">
        <v>0.9999</v>
      </c>
      <c r="AR47" s="54">
        <v>0.9999</v>
      </c>
      <c r="AS47" s="54">
        <v>0.9999</v>
      </c>
      <c r="AT47" s="54">
        <v>0.9999</v>
      </c>
      <c r="AU47" s="54">
        <v>0.9999</v>
      </c>
      <c r="AV47" s="54">
        <v>0.9999</v>
      </c>
      <c r="AW47" s="54">
        <v>0.9999</v>
      </c>
      <c r="AX47" s="54">
        <v>0.9999</v>
      </c>
      <c r="AY47" s="54">
        <v>0.9999</v>
      </c>
      <c r="AZ47" s="54">
        <v>0.9999</v>
      </c>
      <c r="BA47" s="54">
        <v>0.9999</v>
      </c>
      <c r="BB47" s="54">
        <v>0.9999</v>
      </c>
      <c r="BC47" s="54">
        <v>0.9999</v>
      </c>
      <c r="BD47" s="54">
        <v>0.9999</v>
      </c>
      <c r="BE47" s="54">
        <v>0.9999</v>
      </c>
    </row>
    <row r="48" ht="15.75" customHeight="1">
      <c r="B48" s="49">
        <v>0.15</v>
      </c>
      <c r="E48" s="8" t="s">
        <v>24</v>
      </c>
      <c r="F48" s="47">
        <f t="shared" ref="F48:BE48" si="18">IF( $B46="Maximum", F46/F47 , IF( 100%-(F46-F47)/F47 &gt; 0, 100%-(F46-F47)/F47, 0) )</f>
        <v>0.8200820082</v>
      </c>
      <c r="G48" s="47">
        <f t="shared" si="18"/>
        <v>0.9200920092</v>
      </c>
      <c r="H48" s="47">
        <f t="shared" si="18"/>
        <v>0.900090009</v>
      </c>
      <c r="I48" s="47">
        <f t="shared" si="18"/>
        <v>0.8200820082</v>
      </c>
      <c r="J48" s="47">
        <f t="shared" si="18"/>
        <v>0.8500850085</v>
      </c>
      <c r="K48" s="47">
        <f t="shared" si="18"/>
        <v>0.800080008</v>
      </c>
      <c r="L48" s="47">
        <f t="shared" si="18"/>
        <v>0.8700870087</v>
      </c>
      <c r="M48" s="47">
        <f t="shared" si="18"/>
        <v>0.9800980098</v>
      </c>
      <c r="N48" s="47">
        <f t="shared" si="18"/>
        <v>0.8200820082</v>
      </c>
      <c r="O48" s="47">
        <f t="shared" si="18"/>
        <v>0.8800880088</v>
      </c>
      <c r="P48" s="47">
        <f t="shared" si="18"/>
        <v>0.8700870087</v>
      </c>
      <c r="Q48" s="47">
        <f t="shared" si="18"/>
        <v>0.800080008</v>
      </c>
      <c r="R48" s="47">
        <f t="shared" si="18"/>
        <v>0.9500950095</v>
      </c>
      <c r="S48" s="47">
        <f t="shared" si="18"/>
        <v>0.9100910091</v>
      </c>
      <c r="T48" s="47">
        <f t="shared" si="18"/>
        <v>0.8200820082</v>
      </c>
      <c r="U48" s="47">
        <f t="shared" si="18"/>
        <v>0.9900990099</v>
      </c>
      <c r="V48" s="47">
        <f t="shared" si="18"/>
        <v>0.8400840084</v>
      </c>
      <c r="W48" s="47">
        <f t="shared" si="18"/>
        <v>0.9600960096</v>
      </c>
      <c r="X48" s="47">
        <f t="shared" si="18"/>
        <v>0.9900990099</v>
      </c>
      <c r="Y48" s="47">
        <f t="shared" si="18"/>
        <v>0.8400840084</v>
      </c>
      <c r="Z48" s="47">
        <f t="shared" si="18"/>
        <v>0.8200820082</v>
      </c>
      <c r="AA48" s="47">
        <f t="shared" si="18"/>
        <v>0.8400840084</v>
      </c>
      <c r="AB48" s="47">
        <f t="shared" si="18"/>
        <v>0.8200820082</v>
      </c>
      <c r="AC48" s="47">
        <f t="shared" si="18"/>
        <v>0.8800880088</v>
      </c>
      <c r="AD48" s="47">
        <f t="shared" si="18"/>
        <v>0.8200820082</v>
      </c>
      <c r="AE48" s="47">
        <f t="shared" si="18"/>
        <v>0.9700970097</v>
      </c>
      <c r="AF48" s="47">
        <f t="shared" si="18"/>
        <v>0.9300930093</v>
      </c>
      <c r="AG48" s="47">
        <f t="shared" si="18"/>
        <v>0.9400940094</v>
      </c>
      <c r="AH48" s="47">
        <f t="shared" si="18"/>
        <v>0.800080008</v>
      </c>
      <c r="AI48" s="47">
        <f t="shared" si="18"/>
        <v>0.8100810081</v>
      </c>
      <c r="AJ48" s="47">
        <f t="shared" si="18"/>
        <v>0.800080008</v>
      </c>
      <c r="AK48" s="47">
        <f t="shared" si="18"/>
        <v>0.9200920092</v>
      </c>
      <c r="AL48" s="47">
        <f t="shared" si="18"/>
        <v>0.8700870087</v>
      </c>
      <c r="AM48" s="47">
        <f t="shared" si="18"/>
        <v>0.9600960096</v>
      </c>
      <c r="AN48" s="47">
        <f t="shared" si="18"/>
        <v>0.9500950095</v>
      </c>
      <c r="AO48" s="47">
        <f t="shared" si="18"/>
        <v>0.8300830083</v>
      </c>
      <c r="AP48" s="47">
        <f t="shared" si="18"/>
        <v>0.800080008</v>
      </c>
      <c r="AQ48" s="47">
        <f t="shared" si="18"/>
        <v>0.9500950095</v>
      </c>
      <c r="AR48" s="47">
        <f t="shared" si="18"/>
        <v>0.9600960096</v>
      </c>
      <c r="AS48" s="47">
        <f t="shared" si="18"/>
        <v>0.900090009</v>
      </c>
      <c r="AT48" s="47">
        <f t="shared" si="18"/>
        <v>0.9200920092</v>
      </c>
      <c r="AU48" s="47">
        <f t="shared" si="18"/>
        <v>0.8100810081</v>
      </c>
      <c r="AV48" s="47">
        <f t="shared" si="18"/>
        <v>0.8100810081</v>
      </c>
      <c r="AW48" s="47">
        <f t="shared" si="18"/>
        <v>0.9900990099</v>
      </c>
      <c r="AX48" s="47">
        <f t="shared" si="18"/>
        <v>0.9100910091</v>
      </c>
      <c r="AY48" s="47">
        <f t="shared" si="18"/>
        <v>0.8900890089</v>
      </c>
      <c r="AZ48" s="47">
        <f t="shared" si="18"/>
        <v>0.800080008</v>
      </c>
      <c r="BA48" s="47">
        <f t="shared" si="18"/>
        <v>0.800080008</v>
      </c>
      <c r="BB48" s="47">
        <f t="shared" si="18"/>
        <v>0.8200820082</v>
      </c>
      <c r="BC48" s="47">
        <f t="shared" si="18"/>
        <v>0.9100910091</v>
      </c>
      <c r="BD48" s="47">
        <f t="shared" si="18"/>
        <v>0.8900890089</v>
      </c>
      <c r="BE48" s="47">
        <f t="shared" si="18"/>
        <v>0.800080008</v>
      </c>
    </row>
    <row r="49" ht="15.75" customHeight="1">
      <c r="A49" s="7"/>
      <c r="B49" s="8"/>
      <c r="C49" s="16"/>
      <c r="D49" s="6"/>
      <c r="E49" s="8"/>
    </row>
    <row r="50" ht="15.75" customHeight="1">
      <c r="A50" s="7"/>
      <c r="B50" s="8"/>
      <c r="C50" s="16"/>
      <c r="D50" s="6"/>
      <c r="E50" s="8"/>
    </row>
    <row r="64" ht="15.75" customHeight="1">
      <c r="A64" s="7"/>
      <c r="B64" s="8"/>
      <c r="C64" s="16"/>
      <c r="E64" s="8"/>
    </row>
    <row r="65" ht="15.75" customHeight="1">
      <c r="A65" s="7"/>
      <c r="B65" s="8"/>
      <c r="C65" s="16"/>
      <c r="E65" s="8"/>
    </row>
    <row r="66" ht="15.75" customHeight="1">
      <c r="A66" s="7"/>
      <c r="B66" s="8"/>
      <c r="C66" s="9"/>
      <c r="E66" s="8"/>
    </row>
    <row r="67" ht="15.75" customHeight="1">
      <c r="A67" s="7"/>
      <c r="B67" s="8"/>
      <c r="C67" s="9"/>
      <c r="E67" s="8"/>
    </row>
    <row r="68" ht="15.75" customHeight="1">
      <c r="A68" s="7"/>
      <c r="B68" s="8"/>
      <c r="C68" s="9"/>
      <c r="E68" s="8"/>
    </row>
    <row r="69" ht="15.75" customHeight="1">
      <c r="A69" s="7"/>
      <c r="B69" s="8"/>
      <c r="C69" s="9"/>
      <c r="E69" s="8"/>
    </row>
    <row r="70" ht="15.75" customHeight="1">
      <c r="A70" s="7"/>
      <c r="B70" s="8"/>
      <c r="C70" s="9"/>
      <c r="E70" s="8"/>
    </row>
    <row r="71" ht="15.75" customHeight="1">
      <c r="A71" s="7"/>
      <c r="B71" s="8"/>
      <c r="C71" s="9"/>
      <c r="E71" s="8"/>
    </row>
    <row r="72" ht="15.75" customHeight="1">
      <c r="A72" s="7"/>
      <c r="B72" s="8"/>
      <c r="C72" s="9"/>
      <c r="E72" s="8"/>
    </row>
    <row r="73" ht="15.75" customHeight="1">
      <c r="A73" s="7"/>
      <c r="B73" s="8"/>
      <c r="C73" s="9"/>
      <c r="E73" s="8"/>
    </row>
    <row r="74" ht="15.75" customHeight="1">
      <c r="A74" s="7"/>
      <c r="B74" s="8"/>
      <c r="C74" s="9"/>
      <c r="E74" s="8"/>
    </row>
    <row r="75" ht="15.75" customHeight="1">
      <c r="A75" s="7"/>
      <c r="B75" s="8"/>
      <c r="C75" s="9"/>
      <c r="E75" s="8"/>
    </row>
    <row r="76" ht="15.75" customHeight="1">
      <c r="A76" s="7"/>
      <c r="B76" s="8"/>
      <c r="C76" s="9"/>
      <c r="E76" s="8"/>
    </row>
    <row r="77" ht="15.75" customHeight="1">
      <c r="A77" s="7"/>
      <c r="B77" s="8"/>
      <c r="C77" s="9"/>
      <c r="E77" s="8"/>
    </row>
    <row r="78" ht="15.75" customHeight="1">
      <c r="A78" s="7"/>
      <c r="B78" s="8"/>
      <c r="C78" s="9"/>
      <c r="E78" s="8"/>
    </row>
    <row r="79" ht="15.75" customHeight="1">
      <c r="A79" s="7"/>
      <c r="B79" s="8"/>
      <c r="C79" s="9"/>
      <c r="E79" s="8"/>
    </row>
    <row r="80" ht="15.75" customHeight="1">
      <c r="A80" s="7"/>
      <c r="B80" s="8"/>
      <c r="C80" s="9"/>
      <c r="E80" s="8"/>
    </row>
    <row r="81" ht="15.75" customHeight="1">
      <c r="A81" s="7"/>
      <c r="B81" s="8"/>
      <c r="C81" s="9"/>
      <c r="E81" s="8"/>
    </row>
    <row r="82" ht="15.75" customHeight="1">
      <c r="A82" s="7"/>
      <c r="B82" s="8"/>
      <c r="C82" s="9"/>
      <c r="E82" s="8"/>
    </row>
    <row r="83" ht="15.75" customHeight="1">
      <c r="A83" s="7"/>
      <c r="B83" s="8"/>
      <c r="C83" s="9"/>
      <c r="E83" s="8"/>
    </row>
    <row r="84" ht="15.75" customHeight="1">
      <c r="A84" s="7"/>
      <c r="B84" s="8"/>
      <c r="C84" s="9"/>
      <c r="E84" s="8"/>
    </row>
    <row r="85" ht="15.75" customHeight="1">
      <c r="A85" s="7"/>
      <c r="B85" s="8"/>
      <c r="C85" s="9"/>
      <c r="E85" s="8"/>
    </row>
    <row r="86" ht="15.75" customHeight="1">
      <c r="A86" s="7"/>
      <c r="B86" s="8"/>
      <c r="C86" s="9"/>
      <c r="E86" s="8"/>
    </row>
    <row r="87" ht="15.75" customHeight="1">
      <c r="A87" s="7"/>
      <c r="B87" s="8"/>
      <c r="C87" s="9"/>
      <c r="E87" s="8"/>
    </row>
    <row r="88" ht="15.75" customHeight="1">
      <c r="A88" s="7"/>
      <c r="B88" s="8"/>
      <c r="C88" s="9"/>
      <c r="E88" s="8"/>
    </row>
    <row r="89" ht="15.75" customHeight="1">
      <c r="A89" s="7"/>
      <c r="B89" s="8"/>
      <c r="C89" s="9"/>
      <c r="E89" s="8"/>
    </row>
    <row r="90" ht="15.75" customHeight="1">
      <c r="A90" s="7"/>
      <c r="B90" s="8"/>
      <c r="C90" s="9"/>
      <c r="E90" s="8"/>
    </row>
    <row r="91" ht="15.75" customHeight="1">
      <c r="A91" s="7"/>
      <c r="B91" s="8"/>
      <c r="C91" s="9"/>
      <c r="E91" s="8"/>
    </row>
    <row r="92" ht="15.75" customHeight="1">
      <c r="A92" s="7"/>
      <c r="B92" s="8"/>
      <c r="C92" s="9"/>
      <c r="E92" s="8"/>
    </row>
    <row r="93" ht="15.75" customHeight="1">
      <c r="A93" s="7"/>
      <c r="B93" s="8"/>
      <c r="C93" s="9"/>
      <c r="E93" s="8"/>
    </row>
    <row r="94" ht="15.75" customHeight="1">
      <c r="A94" s="7"/>
      <c r="B94" s="8"/>
      <c r="C94" s="9"/>
      <c r="E94" s="8"/>
    </row>
    <row r="95" ht="15.75" customHeight="1">
      <c r="A95" s="7"/>
      <c r="B95" s="8"/>
      <c r="C95" s="9"/>
      <c r="E95" s="8"/>
    </row>
    <row r="96" ht="15.75" customHeight="1">
      <c r="A96" s="7"/>
      <c r="B96" s="8"/>
      <c r="C96" s="9"/>
      <c r="E96" s="8"/>
    </row>
    <row r="97" ht="15.75" customHeight="1">
      <c r="A97" s="7"/>
      <c r="B97" s="8"/>
      <c r="C97" s="9"/>
      <c r="E97" s="8"/>
    </row>
    <row r="98" ht="15.75" customHeight="1">
      <c r="A98" s="7"/>
      <c r="B98" s="8"/>
      <c r="C98" s="9"/>
      <c r="E98" s="8"/>
    </row>
    <row r="99" ht="15.75" customHeight="1">
      <c r="A99" s="7"/>
      <c r="B99" s="8"/>
      <c r="C99" s="9"/>
      <c r="E99" s="8"/>
    </row>
    <row r="100" ht="15.75" customHeight="1">
      <c r="A100" s="7"/>
      <c r="B100" s="8"/>
      <c r="C100" s="9"/>
      <c r="E100" s="8"/>
    </row>
    <row r="101" ht="15.75" customHeight="1">
      <c r="A101" s="7"/>
      <c r="B101" s="8"/>
      <c r="C101" s="9"/>
      <c r="E101" s="8"/>
    </row>
    <row r="102" ht="15.75" customHeight="1">
      <c r="A102" s="7"/>
      <c r="B102" s="8"/>
      <c r="C102" s="9"/>
      <c r="E102" s="8"/>
    </row>
    <row r="103" ht="15.75" customHeight="1">
      <c r="A103" s="7"/>
      <c r="B103" s="8"/>
      <c r="C103" s="9"/>
      <c r="E103" s="8"/>
    </row>
    <row r="104" ht="15.75" customHeight="1">
      <c r="A104" s="7"/>
      <c r="B104" s="8"/>
      <c r="C104" s="9"/>
      <c r="E104" s="8"/>
    </row>
    <row r="105" ht="15.75" customHeight="1">
      <c r="A105" s="7"/>
      <c r="B105" s="8"/>
      <c r="C105" s="9"/>
      <c r="E105" s="8"/>
    </row>
    <row r="106" ht="15.75" customHeight="1">
      <c r="A106" s="7"/>
      <c r="B106" s="8"/>
      <c r="C106" s="9"/>
      <c r="E106" s="8"/>
    </row>
    <row r="107" ht="15.75" customHeight="1">
      <c r="A107" s="7"/>
      <c r="B107" s="8"/>
      <c r="C107" s="9"/>
      <c r="E107" s="8"/>
    </row>
    <row r="108" ht="15.75" customHeight="1">
      <c r="A108" s="7"/>
      <c r="B108" s="8"/>
      <c r="C108" s="9"/>
      <c r="E108" s="8"/>
    </row>
    <row r="109" ht="15.75" customHeight="1">
      <c r="A109" s="7"/>
      <c r="B109" s="8"/>
      <c r="C109" s="9"/>
      <c r="E109" s="8"/>
    </row>
    <row r="110" ht="15.75" customHeight="1">
      <c r="A110" s="7"/>
      <c r="B110" s="8"/>
      <c r="C110" s="9"/>
      <c r="E110" s="8"/>
    </row>
    <row r="111" ht="15.75" customHeight="1">
      <c r="A111" s="7"/>
      <c r="B111" s="8"/>
      <c r="C111" s="9"/>
      <c r="E111" s="8"/>
    </row>
    <row r="112" ht="15.75" customHeight="1">
      <c r="A112" s="7"/>
      <c r="B112" s="8"/>
      <c r="C112" s="9"/>
      <c r="E112" s="8"/>
    </row>
    <row r="113" ht="15.75" customHeight="1">
      <c r="A113" s="7"/>
      <c r="B113" s="8"/>
      <c r="C113" s="9"/>
      <c r="E113" s="8"/>
    </row>
    <row r="114" ht="15.75" customHeight="1">
      <c r="A114" s="7"/>
      <c r="B114" s="8"/>
      <c r="C114" s="9"/>
      <c r="E114" s="8"/>
    </row>
    <row r="115" ht="15.75" customHeight="1">
      <c r="A115" s="7"/>
      <c r="B115" s="8"/>
      <c r="C115" s="9"/>
      <c r="E115" s="8"/>
    </row>
    <row r="116" ht="15.75" customHeight="1">
      <c r="A116" s="7"/>
      <c r="B116" s="8"/>
      <c r="C116" s="9"/>
      <c r="E116" s="8"/>
    </row>
    <row r="117" ht="15.75" customHeight="1">
      <c r="A117" s="7"/>
      <c r="B117" s="8"/>
      <c r="C117" s="9"/>
      <c r="E117" s="8"/>
    </row>
    <row r="118" ht="15.75" customHeight="1">
      <c r="A118" s="7"/>
      <c r="B118" s="8"/>
      <c r="C118" s="9"/>
      <c r="E118" s="8"/>
    </row>
    <row r="119" ht="15.75" customHeight="1">
      <c r="A119" s="7"/>
      <c r="B119" s="8"/>
      <c r="C119" s="9"/>
      <c r="E119" s="8"/>
    </row>
    <row r="120" ht="15.75" customHeight="1">
      <c r="A120" s="7"/>
      <c r="B120" s="8"/>
      <c r="C120" s="9"/>
      <c r="E120" s="8"/>
    </row>
    <row r="121" ht="15.75" customHeight="1">
      <c r="A121" s="7"/>
      <c r="B121" s="8"/>
      <c r="C121" s="9"/>
      <c r="E121" s="8"/>
    </row>
    <row r="122" ht="15.75" customHeight="1">
      <c r="A122" s="7"/>
      <c r="B122" s="8"/>
      <c r="C122" s="9"/>
      <c r="E122" s="8"/>
    </row>
    <row r="123" ht="15.75" customHeight="1">
      <c r="A123" s="7"/>
      <c r="B123" s="8"/>
      <c r="C123" s="9"/>
      <c r="E123" s="8"/>
    </row>
    <row r="124" ht="15.75" customHeight="1">
      <c r="A124" s="7"/>
      <c r="B124" s="8"/>
      <c r="C124" s="9"/>
      <c r="E124" s="8"/>
    </row>
    <row r="125" ht="15.75" customHeight="1">
      <c r="A125" s="7"/>
      <c r="B125" s="8"/>
      <c r="C125" s="9"/>
      <c r="E125" s="8"/>
    </row>
    <row r="126" ht="15.75" customHeight="1">
      <c r="A126" s="7"/>
      <c r="B126" s="8"/>
      <c r="C126" s="9"/>
      <c r="E126" s="8"/>
    </row>
    <row r="127" ht="15.75" customHeight="1">
      <c r="A127" s="7"/>
      <c r="B127" s="8"/>
      <c r="C127" s="9"/>
      <c r="E127" s="8"/>
    </row>
    <row r="128" ht="15.75" customHeight="1">
      <c r="A128" s="7"/>
      <c r="B128" s="8"/>
      <c r="C128" s="9"/>
      <c r="E128" s="8"/>
    </row>
    <row r="129" ht="15.75" customHeight="1">
      <c r="A129" s="7"/>
      <c r="B129" s="8"/>
      <c r="C129" s="9"/>
      <c r="E129" s="8"/>
    </row>
    <row r="130" ht="15.75" customHeight="1">
      <c r="A130" s="7"/>
      <c r="B130" s="8"/>
      <c r="C130" s="9"/>
      <c r="E130" s="8"/>
    </row>
    <row r="131" ht="15.75" customHeight="1">
      <c r="A131" s="7"/>
      <c r="B131" s="8"/>
      <c r="C131" s="9"/>
      <c r="E131" s="8"/>
    </row>
    <row r="132" ht="15.75" customHeight="1">
      <c r="A132" s="7"/>
      <c r="B132" s="8"/>
      <c r="C132" s="9"/>
      <c r="E132" s="8"/>
    </row>
    <row r="133" ht="15.75" customHeight="1">
      <c r="A133" s="7"/>
      <c r="B133" s="8"/>
      <c r="C133" s="9"/>
      <c r="E133" s="8"/>
    </row>
    <row r="134" ht="15.75" customHeight="1">
      <c r="A134" s="7"/>
      <c r="B134" s="8"/>
      <c r="C134" s="9"/>
      <c r="E134" s="8"/>
    </row>
    <row r="135" ht="15.75" customHeight="1">
      <c r="A135" s="7"/>
      <c r="B135" s="8"/>
      <c r="C135" s="9"/>
      <c r="E135" s="8"/>
    </row>
    <row r="136" ht="15.75" customHeight="1">
      <c r="A136" s="7"/>
      <c r="B136" s="8"/>
      <c r="C136" s="9"/>
      <c r="E136" s="8"/>
    </row>
    <row r="137" ht="15.75" customHeight="1">
      <c r="A137" s="7"/>
      <c r="B137" s="8"/>
      <c r="C137" s="9"/>
      <c r="E137" s="8"/>
    </row>
    <row r="138" ht="15.75" customHeight="1">
      <c r="A138" s="7"/>
      <c r="B138" s="8"/>
      <c r="C138" s="9"/>
      <c r="E138" s="8"/>
    </row>
    <row r="139" ht="15.75" customHeight="1">
      <c r="A139" s="7"/>
      <c r="B139" s="8"/>
      <c r="C139" s="9"/>
      <c r="E139" s="8"/>
    </row>
    <row r="140" ht="15.75" customHeight="1">
      <c r="A140" s="7"/>
      <c r="B140" s="8"/>
      <c r="C140" s="9"/>
      <c r="E140" s="8"/>
    </row>
    <row r="141" ht="15.75" customHeight="1">
      <c r="A141" s="7"/>
      <c r="B141" s="8"/>
      <c r="C141" s="9"/>
      <c r="E141" s="8"/>
    </row>
    <row r="142" ht="15.75" customHeight="1">
      <c r="A142" s="7"/>
      <c r="B142" s="8"/>
      <c r="C142" s="9"/>
      <c r="E142" s="8"/>
    </row>
    <row r="143" ht="15.75" customHeight="1">
      <c r="A143" s="7"/>
      <c r="B143" s="8"/>
      <c r="C143" s="9"/>
      <c r="E143" s="8"/>
    </row>
    <row r="144" ht="15.75" customHeight="1">
      <c r="A144" s="7"/>
      <c r="B144" s="8"/>
      <c r="C144" s="9"/>
      <c r="E144" s="8"/>
    </row>
    <row r="145" ht="15.75" customHeight="1">
      <c r="A145" s="7"/>
      <c r="B145" s="8"/>
      <c r="C145" s="9"/>
      <c r="E145" s="8"/>
    </row>
    <row r="146" ht="15.75" customHeight="1">
      <c r="A146" s="7"/>
      <c r="B146" s="8"/>
      <c r="C146" s="9"/>
      <c r="E146" s="8"/>
    </row>
    <row r="147" ht="15.75" customHeight="1">
      <c r="A147" s="7"/>
      <c r="B147" s="8"/>
      <c r="C147" s="9"/>
      <c r="E147" s="8"/>
    </row>
    <row r="148" ht="15.75" customHeight="1">
      <c r="A148" s="7"/>
      <c r="B148" s="8"/>
      <c r="C148" s="9"/>
      <c r="E148" s="8"/>
    </row>
    <row r="149" ht="15.75" customHeight="1">
      <c r="A149" s="7"/>
      <c r="B149" s="8"/>
      <c r="C149" s="9"/>
      <c r="E149" s="8"/>
    </row>
    <row r="150" ht="15.75" customHeight="1">
      <c r="A150" s="7"/>
      <c r="B150" s="8"/>
      <c r="C150" s="9"/>
      <c r="E150" s="8"/>
    </row>
    <row r="151" ht="15.75" customHeight="1">
      <c r="A151" s="7"/>
      <c r="B151" s="8"/>
      <c r="C151" s="9"/>
      <c r="E151" s="8"/>
    </row>
    <row r="152" ht="15.75" customHeight="1">
      <c r="A152" s="7"/>
      <c r="B152" s="8"/>
      <c r="C152" s="9"/>
      <c r="E152" s="8"/>
    </row>
    <row r="153" ht="15.75" customHeight="1">
      <c r="A153" s="7"/>
      <c r="B153" s="8"/>
      <c r="C153" s="9"/>
      <c r="E153" s="8"/>
    </row>
    <row r="154" ht="15.75" customHeight="1">
      <c r="A154" s="7"/>
      <c r="B154" s="8"/>
      <c r="C154" s="9"/>
      <c r="E154" s="8"/>
    </row>
    <row r="155" ht="15.75" customHeight="1">
      <c r="A155" s="7"/>
      <c r="B155" s="8"/>
      <c r="C155" s="9"/>
      <c r="E155" s="8"/>
    </row>
    <row r="156" ht="15.75" customHeight="1">
      <c r="A156" s="7"/>
      <c r="B156" s="8"/>
      <c r="C156" s="9"/>
      <c r="E156" s="8"/>
    </row>
    <row r="157" ht="15.75" customHeight="1">
      <c r="A157" s="7"/>
      <c r="B157" s="8"/>
      <c r="C157" s="9"/>
      <c r="E157" s="8"/>
    </row>
    <row r="158" ht="15.75" customHeight="1">
      <c r="A158" s="7"/>
      <c r="B158" s="8"/>
      <c r="C158" s="9"/>
      <c r="E158" s="8"/>
    </row>
    <row r="159" ht="15.75" customHeight="1">
      <c r="A159" s="7"/>
      <c r="B159" s="8"/>
      <c r="C159" s="9"/>
      <c r="E159" s="8"/>
    </row>
    <row r="160" ht="15.75" customHeight="1">
      <c r="A160" s="7"/>
      <c r="B160" s="8"/>
      <c r="C160" s="9"/>
      <c r="E160" s="8"/>
    </row>
    <row r="161" ht="15.75" customHeight="1">
      <c r="A161" s="7"/>
      <c r="B161" s="8"/>
      <c r="C161" s="9"/>
      <c r="E161" s="8"/>
    </row>
    <row r="162" ht="15.75" customHeight="1">
      <c r="A162" s="7"/>
      <c r="B162" s="8"/>
      <c r="C162" s="9"/>
      <c r="E162" s="8"/>
    </row>
    <row r="163" ht="15.75" customHeight="1">
      <c r="A163" s="7"/>
      <c r="B163" s="8"/>
      <c r="C163" s="9"/>
      <c r="E163" s="8"/>
    </row>
    <row r="164" ht="15.75" customHeight="1">
      <c r="A164" s="7"/>
      <c r="B164" s="8"/>
      <c r="C164" s="9"/>
      <c r="E164" s="8"/>
    </row>
    <row r="165" ht="15.75" customHeight="1">
      <c r="A165" s="7"/>
      <c r="B165" s="8"/>
      <c r="C165" s="9"/>
      <c r="E165" s="8"/>
    </row>
    <row r="166" ht="15.75" customHeight="1">
      <c r="A166" s="7"/>
      <c r="B166" s="8"/>
      <c r="C166" s="9"/>
      <c r="E166" s="8"/>
    </row>
    <row r="167" ht="15.75" customHeight="1">
      <c r="A167" s="7"/>
      <c r="B167" s="8"/>
      <c r="C167" s="9"/>
      <c r="E167" s="8"/>
    </row>
    <row r="168" ht="15.75" customHeight="1">
      <c r="A168" s="7"/>
      <c r="B168" s="8"/>
      <c r="C168" s="9"/>
      <c r="E168" s="8"/>
    </row>
    <row r="169" ht="15.75" customHeight="1">
      <c r="A169" s="7"/>
      <c r="B169" s="8"/>
      <c r="C169" s="9"/>
      <c r="E169" s="8"/>
    </row>
    <row r="170" ht="15.75" customHeight="1">
      <c r="A170" s="7"/>
      <c r="B170" s="8"/>
      <c r="C170" s="9"/>
      <c r="E170" s="8"/>
    </row>
    <row r="171" ht="15.75" customHeight="1">
      <c r="A171" s="7"/>
      <c r="B171" s="8"/>
      <c r="C171" s="9"/>
      <c r="E171" s="8"/>
    </row>
    <row r="172" ht="15.75" customHeight="1">
      <c r="A172" s="7"/>
      <c r="B172" s="8"/>
      <c r="C172" s="9"/>
      <c r="E172" s="8"/>
    </row>
    <row r="173" ht="15.75" customHeight="1">
      <c r="A173" s="7"/>
      <c r="B173" s="8"/>
      <c r="C173" s="9"/>
      <c r="E173" s="8"/>
    </row>
    <row r="174" ht="15.75" customHeight="1">
      <c r="A174" s="7"/>
      <c r="B174" s="8"/>
      <c r="C174" s="9"/>
      <c r="E174" s="8"/>
    </row>
    <row r="175" ht="15.75" customHeight="1">
      <c r="A175" s="7"/>
      <c r="B175" s="8"/>
      <c r="C175" s="9"/>
      <c r="E175" s="8"/>
    </row>
    <row r="176" ht="15.75" customHeight="1">
      <c r="A176" s="7"/>
      <c r="B176" s="8"/>
      <c r="C176" s="9"/>
      <c r="E176" s="8"/>
    </row>
    <row r="177" ht="15.75" customHeight="1">
      <c r="A177" s="7"/>
      <c r="B177" s="8"/>
      <c r="C177" s="9"/>
      <c r="E177" s="8"/>
    </row>
    <row r="178" ht="15.75" customHeight="1">
      <c r="A178" s="7"/>
      <c r="B178" s="8"/>
      <c r="C178" s="9"/>
      <c r="E178" s="8"/>
    </row>
    <row r="179" ht="15.75" customHeight="1">
      <c r="A179" s="7"/>
      <c r="B179" s="8"/>
      <c r="C179" s="9"/>
      <c r="E179" s="8"/>
    </row>
    <row r="180" ht="15.75" customHeight="1">
      <c r="A180" s="7"/>
      <c r="B180" s="8"/>
      <c r="C180" s="9"/>
      <c r="E180" s="8"/>
    </row>
    <row r="181" ht="15.75" customHeight="1">
      <c r="A181" s="7"/>
      <c r="B181" s="8"/>
      <c r="C181" s="9"/>
      <c r="E181" s="8"/>
    </row>
    <row r="182" ht="15.75" customHeight="1">
      <c r="A182" s="7"/>
      <c r="B182" s="8"/>
      <c r="C182" s="9"/>
      <c r="E182" s="8"/>
    </row>
    <row r="183" ht="15.75" customHeight="1">
      <c r="A183" s="7"/>
      <c r="B183" s="8"/>
      <c r="C183" s="9"/>
      <c r="E183" s="8"/>
    </row>
    <row r="184" ht="15.75" customHeight="1">
      <c r="A184" s="7"/>
      <c r="B184" s="8"/>
      <c r="C184" s="9"/>
      <c r="E184" s="8"/>
    </row>
    <row r="185" ht="15.75" customHeight="1">
      <c r="A185" s="7"/>
      <c r="B185" s="8"/>
      <c r="C185" s="9"/>
      <c r="E185" s="8"/>
    </row>
    <row r="186" ht="15.75" customHeight="1">
      <c r="A186" s="7"/>
      <c r="B186" s="8"/>
      <c r="C186" s="9"/>
      <c r="E186" s="8"/>
    </row>
    <row r="187" ht="15.75" customHeight="1">
      <c r="A187" s="7"/>
      <c r="B187" s="8"/>
      <c r="C187" s="9"/>
      <c r="E187" s="8"/>
    </row>
    <row r="188" ht="15.75" customHeight="1">
      <c r="A188" s="7"/>
      <c r="B188" s="8"/>
      <c r="C188" s="9"/>
      <c r="E188" s="8"/>
    </row>
    <row r="189" ht="15.75" customHeight="1">
      <c r="A189" s="7"/>
      <c r="B189" s="8"/>
      <c r="C189" s="9"/>
      <c r="E189" s="8"/>
    </row>
    <row r="190" ht="15.75" customHeight="1">
      <c r="A190" s="7"/>
      <c r="B190" s="8"/>
      <c r="C190" s="9"/>
      <c r="E190" s="8"/>
    </row>
    <row r="191" ht="15.75" customHeight="1">
      <c r="A191" s="7"/>
      <c r="B191" s="8"/>
      <c r="C191" s="9"/>
      <c r="E191" s="8"/>
    </row>
    <row r="192" ht="15.75" customHeight="1">
      <c r="A192" s="7"/>
      <c r="B192" s="8"/>
      <c r="C192" s="9"/>
      <c r="E192" s="8"/>
    </row>
    <row r="193" ht="15.75" customHeight="1">
      <c r="A193" s="7"/>
      <c r="B193" s="8"/>
      <c r="C193" s="9"/>
      <c r="E193" s="8"/>
    </row>
    <row r="194" ht="15.75" customHeight="1">
      <c r="A194" s="7"/>
      <c r="B194" s="8"/>
      <c r="C194" s="9"/>
      <c r="E194" s="8"/>
    </row>
    <row r="195" ht="15.75" customHeight="1">
      <c r="A195" s="7"/>
      <c r="B195" s="8"/>
      <c r="C195" s="9"/>
      <c r="E195" s="8"/>
    </row>
    <row r="196" ht="15.75" customHeight="1">
      <c r="A196" s="7"/>
      <c r="B196" s="8"/>
      <c r="C196" s="9"/>
      <c r="E196" s="8"/>
    </row>
    <row r="197" ht="15.75" customHeight="1">
      <c r="A197" s="7"/>
      <c r="B197" s="8"/>
      <c r="C197" s="9"/>
      <c r="E197" s="8"/>
    </row>
    <row r="198" ht="15.75" customHeight="1">
      <c r="A198" s="7"/>
      <c r="B198" s="8"/>
      <c r="C198" s="9"/>
      <c r="E198" s="8"/>
    </row>
    <row r="199" ht="15.75" customHeight="1">
      <c r="A199" s="7"/>
      <c r="B199" s="8"/>
      <c r="C199" s="9"/>
      <c r="E199" s="8"/>
    </row>
    <row r="200" ht="15.75" customHeight="1">
      <c r="A200" s="7"/>
      <c r="B200" s="8"/>
      <c r="C200" s="9"/>
      <c r="E200" s="8"/>
    </row>
    <row r="201" ht="15.75" customHeight="1">
      <c r="A201" s="7"/>
      <c r="B201" s="8"/>
      <c r="C201" s="9"/>
      <c r="E201" s="8"/>
    </row>
    <row r="202" ht="15.75" customHeight="1">
      <c r="A202" s="7"/>
      <c r="B202" s="8"/>
      <c r="C202" s="9"/>
      <c r="E202" s="8"/>
    </row>
    <row r="203" ht="15.75" customHeight="1">
      <c r="A203" s="7"/>
      <c r="B203" s="8"/>
      <c r="C203" s="9"/>
      <c r="E203" s="8"/>
    </row>
    <row r="204" ht="15.75" customHeight="1">
      <c r="A204" s="7"/>
      <c r="B204" s="8"/>
      <c r="C204" s="9"/>
      <c r="E204" s="8"/>
    </row>
    <row r="205" ht="15.75" customHeight="1">
      <c r="A205" s="7"/>
      <c r="B205" s="8"/>
      <c r="C205" s="9"/>
      <c r="E205" s="8"/>
    </row>
    <row r="206" ht="15.75" customHeight="1">
      <c r="A206" s="7"/>
      <c r="B206" s="8"/>
      <c r="C206" s="9"/>
      <c r="E206" s="8"/>
    </row>
    <row r="207" ht="15.75" customHeight="1">
      <c r="A207" s="7"/>
      <c r="B207" s="8"/>
      <c r="C207" s="9"/>
      <c r="E207" s="8"/>
    </row>
    <row r="208" ht="15.75" customHeight="1">
      <c r="A208" s="7"/>
      <c r="B208" s="8"/>
      <c r="C208" s="9"/>
      <c r="E208" s="8"/>
    </row>
    <row r="209" ht="15.75" customHeight="1">
      <c r="A209" s="7"/>
      <c r="B209" s="8"/>
      <c r="C209" s="9"/>
      <c r="E209" s="8"/>
    </row>
    <row r="210" ht="15.75" customHeight="1">
      <c r="A210" s="7"/>
      <c r="B210" s="8"/>
      <c r="C210" s="9"/>
      <c r="E210" s="8"/>
    </row>
    <row r="211" ht="15.75" customHeight="1">
      <c r="A211" s="7"/>
      <c r="B211" s="8"/>
      <c r="C211" s="9"/>
      <c r="E211" s="8"/>
    </row>
    <row r="212" ht="15.75" customHeight="1">
      <c r="A212" s="7"/>
      <c r="B212" s="8"/>
      <c r="C212" s="9"/>
      <c r="E212" s="8"/>
    </row>
    <row r="213" ht="15.75" customHeight="1">
      <c r="A213" s="7"/>
      <c r="B213" s="8"/>
      <c r="C213" s="9"/>
      <c r="E213" s="8"/>
    </row>
    <row r="214" ht="15.75" customHeight="1">
      <c r="A214" s="7"/>
      <c r="B214" s="8"/>
      <c r="C214" s="9"/>
      <c r="E214" s="8"/>
    </row>
    <row r="215" ht="15.75" customHeight="1">
      <c r="A215" s="7"/>
      <c r="B215" s="8"/>
      <c r="C215" s="9"/>
      <c r="E215" s="8"/>
    </row>
    <row r="216" ht="15.75" customHeight="1">
      <c r="A216" s="7"/>
      <c r="B216" s="8"/>
      <c r="C216" s="9"/>
      <c r="E216" s="8"/>
    </row>
    <row r="217" ht="15.75" customHeight="1">
      <c r="A217" s="7"/>
      <c r="B217" s="8"/>
      <c r="C217" s="9"/>
      <c r="E217" s="8"/>
    </row>
    <row r="218" ht="15.75" customHeight="1">
      <c r="A218" s="7"/>
      <c r="B218" s="8"/>
      <c r="C218" s="9"/>
      <c r="E218" s="8"/>
    </row>
    <row r="219" ht="15.75" customHeight="1">
      <c r="A219" s="7"/>
      <c r="B219" s="8"/>
      <c r="C219" s="9"/>
      <c r="E219" s="8"/>
    </row>
    <row r="220" ht="15.75" customHeight="1">
      <c r="A220" s="7"/>
      <c r="B220" s="8"/>
      <c r="C220" s="9"/>
      <c r="E220" s="8"/>
    </row>
    <row r="221" ht="15.75" customHeight="1">
      <c r="A221" s="7"/>
      <c r="B221" s="8"/>
      <c r="C221" s="9"/>
      <c r="E221" s="8"/>
    </row>
    <row r="222" ht="15.75" customHeight="1">
      <c r="A222" s="7"/>
      <c r="B222" s="8"/>
      <c r="C222" s="9"/>
      <c r="E222" s="8"/>
    </row>
    <row r="223" ht="15.75" customHeight="1">
      <c r="A223" s="7"/>
      <c r="B223" s="8"/>
      <c r="C223" s="9"/>
      <c r="E223" s="8"/>
    </row>
    <row r="224" ht="15.75" customHeight="1">
      <c r="A224" s="7"/>
      <c r="B224" s="8"/>
      <c r="C224" s="9"/>
      <c r="E224" s="8"/>
    </row>
    <row r="225" ht="15.75" customHeight="1">
      <c r="A225" s="7"/>
      <c r="B225" s="8"/>
      <c r="C225" s="9"/>
      <c r="E225" s="8"/>
    </row>
    <row r="226" ht="15.75" customHeight="1">
      <c r="A226" s="7"/>
      <c r="B226" s="8"/>
      <c r="C226" s="9"/>
      <c r="E226" s="8"/>
    </row>
    <row r="227" ht="15.75" customHeight="1">
      <c r="A227" s="7"/>
      <c r="B227" s="8"/>
      <c r="C227" s="9"/>
      <c r="E227" s="8"/>
    </row>
    <row r="228" ht="15.75" customHeight="1">
      <c r="A228" s="7"/>
      <c r="B228" s="8"/>
      <c r="C228" s="9"/>
      <c r="E228" s="8"/>
    </row>
    <row r="229" ht="15.75" customHeight="1">
      <c r="A229" s="7"/>
      <c r="B229" s="8"/>
      <c r="C229" s="9"/>
      <c r="E229" s="8"/>
    </row>
    <row r="230" ht="15.75" customHeight="1">
      <c r="A230" s="7"/>
      <c r="B230" s="8"/>
      <c r="C230" s="9"/>
      <c r="E230" s="8"/>
    </row>
    <row r="231" ht="15.75" customHeight="1">
      <c r="A231" s="7"/>
      <c r="B231" s="8"/>
      <c r="C231" s="9"/>
      <c r="E231" s="8"/>
    </row>
    <row r="232" ht="15.75" customHeight="1">
      <c r="A232" s="7"/>
      <c r="B232" s="8"/>
      <c r="C232" s="9"/>
      <c r="E232" s="8"/>
    </row>
    <row r="233" ht="15.75" customHeight="1">
      <c r="A233" s="7"/>
      <c r="B233" s="8"/>
      <c r="C233" s="9"/>
      <c r="E233" s="8"/>
    </row>
    <row r="234" ht="15.75" customHeight="1">
      <c r="A234" s="7"/>
      <c r="B234" s="8"/>
      <c r="C234" s="9"/>
      <c r="E234" s="8"/>
    </row>
    <row r="235" ht="15.75" customHeight="1">
      <c r="A235" s="7"/>
      <c r="B235" s="8"/>
      <c r="C235" s="9"/>
      <c r="E235" s="8"/>
    </row>
    <row r="236" ht="15.75" customHeight="1">
      <c r="A236" s="7"/>
      <c r="B236" s="8"/>
      <c r="C236" s="9"/>
      <c r="E236" s="8"/>
    </row>
    <row r="237" ht="15.75" customHeight="1">
      <c r="A237" s="7"/>
      <c r="B237" s="8"/>
      <c r="C237" s="9"/>
      <c r="E237" s="8"/>
    </row>
    <row r="238" ht="15.75" customHeight="1">
      <c r="A238" s="7"/>
      <c r="B238" s="8"/>
      <c r="C238" s="9"/>
      <c r="E238" s="8"/>
    </row>
    <row r="239" ht="15.75" customHeight="1">
      <c r="A239" s="7"/>
      <c r="B239" s="8"/>
      <c r="C239" s="9"/>
      <c r="E239" s="8"/>
    </row>
    <row r="240" ht="15.75" customHeight="1">
      <c r="A240" s="7"/>
      <c r="B240" s="8"/>
      <c r="C240" s="9"/>
      <c r="E240" s="8"/>
    </row>
    <row r="241" ht="15.75" customHeight="1">
      <c r="A241" s="7"/>
      <c r="B241" s="8"/>
      <c r="C241" s="9"/>
      <c r="E241" s="8"/>
    </row>
    <row r="242" ht="15.75" customHeight="1">
      <c r="A242" s="7"/>
      <c r="B242" s="8"/>
      <c r="C242" s="9"/>
      <c r="E242" s="8"/>
    </row>
    <row r="243" ht="15.75" customHeight="1">
      <c r="A243" s="7"/>
      <c r="B243" s="8"/>
      <c r="C243" s="9"/>
      <c r="E243" s="8"/>
    </row>
    <row r="244" ht="15.75" customHeight="1">
      <c r="A244" s="7"/>
      <c r="B244" s="8"/>
      <c r="C244" s="9"/>
      <c r="E244" s="8"/>
    </row>
    <row r="245" ht="15.75" customHeight="1">
      <c r="A245" s="7"/>
      <c r="B245" s="8"/>
      <c r="C245" s="9"/>
      <c r="E245" s="8"/>
    </row>
    <row r="246" ht="15.75" customHeight="1">
      <c r="A246" s="7"/>
      <c r="B246" s="8"/>
      <c r="C246" s="9"/>
      <c r="E246" s="8"/>
    </row>
    <row r="247" ht="15.75" customHeight="1">
      <c r="A247" s="7"/>
      <c r="B247" s="8"/>
      <c r="C247" s="9"/>
      <c r="E247" s="8"/>
    </row>
    <row r="248" ht="15.75" customHeight="1">
      <c r="A248" s="7"/>
      <c r="B248" s="8"/>
      <c r="C248" s="9"/>
      <c r="E248" s="8"/>
    </row>
    <row r="249" ht="15.75" customHeight="1">
      <c r="A249" s="7"/>
      <c r="B249" s="8"/>
      <c r="C249" s="9"/>
      <c r="E249" s="8"/>
    </row>
    <row r="250" ht="15.75" customHeight="1">
      <c r="A250" s="7"/>
      <c r="B250" s="8"/>
      <c r="C250" s="9"/>
      <c r="E250" s="8"/>
    </row>
    <row r="251" ht="15.75" customHeight="1">
      <c r="A251" s="7"/>
      <c r="B251" s="8"/>
      <c r="C251" s="9"/>
      <c r="E251" s="8"/>
    </row>
    <row r="252" ht="15.75" customHeight="1">
      <c r="A252" s="7"/>
      <c r="B252" s="8"/>
      <c r="C252" s="9"/>
      <c r="E252" s="8"/>
    </row>
    <row r="253" ht="15.75" customHeight="1">
      <c r="A253" s="7"/>
      <c r="B253" s="8"/>
      <c r="C253" s="9"/>
      <c r="E253" s="8"/>
    </row>
    <row r="254" ht="15.75" customHeight="1">
      <c r="A254" s="7"/>
      <c r="B254" s="8"/>
      <c r="C254" s="9"/>
      <c r="E254" s="8"/>
    </row>
    <row r="255" ht="15.75" customHeight="1">
      <c r="A255" s="7"/>
      <c r="B255" s="8"/>
      <c r="C255" s="9"/>
      <c r="E255" s="8"/>
    </row>
    <row r="256" ht="15.75" customHeight="1">
      <c r="A256" s="7"/>
      <c r="B256" s="8"/>
      <c r="C256" s="9"/>
      <c r="E256" s="8"/>
    </row>
    <row r="257" ht="15.75" customHeight="1">
      <c r="A257" s="7"/>
      <c r="B257" s="8"/>
      <c r="C257" s="9"/>
      <c r="E257" s="8"/>
    </row>
    <row r="258" ht="15.75" customHeight="1">
      <c r="A258" s="7"/>
      <c r="B258" s="8"/>
      <c r="C258" s="9"/>
      <c r="E258" s="8"/>
    </row>
    <row r="259" ht="15.75" customHeight="1">
      <c r="A259" s="7"/>
      <c r="B259" s="8"/>
      <c r="C259" s="9"/>
      <c r="E259" s="8"/>
    </row>
    <row r="260" ht="15.75" customHeight="1">
      <c r="A260" s="7"/>
      <c r="B260" s="8"/>
      <c r="C260" s="9"/>
      <c r="E260" s="8"/>
    </row>
    <row r="261" ht="15.75" customHeight="1">
      <c r="A261" s="7"/>
      <c r="B261" s="8"/>
      <c r="C261" s="9"/>
      <c r="E261" s="8"/>
    </row>
    <row r="262" ht="15.75" customHeight="1">
      <c r="A262" s="7"/>
      <c r="B262" s="8"/>
      <c r="C262" s="9"/>
      <c r="E262" s="8"/>
    </row>
    <row r="263" ht="15.75" customHeight="1">
      <c r="A263" s="7"/>
      <c r="B263" s="8"/>
      <c r="C263" s="9"/>
      <c r="E263" s="8"/>
    </row>
    <row r="264" ht="15.75" customHeight="1">
      <c r="A264" s="7"/>
      <c r="B264" s="8"/>
      <c r="C264" s="9"/>
      <c r="E264" s="8"/>
    </row>
    <row r="265" ht="15.75" customHeight="1">
      <c r="A265" s="7"/>
      <c r="B265" s="8"/>
      <c r="C265" s="9"/>
      <c r="E265" s="8"/>
    </row>
    <row r="266" ht="15.75" customHeight="1">
      <c r="A266" s="7"/>
      <c r="B266" s="8"/>
      <c r="C266" s="9"/>
      <c r="E266" s="8"/>
    </row>
    <row r="267" ht="15.75" customHeight="1">
      <c r="A267" s="7"/>
      <c r="B267" s="8"/>
      <c r="C267" s="9"/>
      <c r="E267" s="8"/>
    </row>
    <row r="268" ht="15.75" customHeight="1">
      <c r="A268" s="7"/>
      <c r="B268" s="8"/>
      <c r="C268" s="9"/>
      <c r="E268" s="8"/>
    </row>
    <row r="269" ht="15.75" customHeight="1">
      <c r="A269" s="7"/>
      <c r="B269" s="8"/>
      <c r="C269" s="9"/>
      <c r="E269" s="8"/>
    </row>
    <row r="270" ht="15.75" customHeight="1">
      <c r="A270" s="7"/>
      <c r="B270" s="8"/>
      <c r="C270" s="9"/>
      <c r="E270" s="8"/>
    </row>
    <row r="271" ht="15.75" customHeight="1">
      <c r="A271" s="7"/>
      <c r="B271" s="8"/>
      <c r="C271" s="9"/>
      <c r="E271" s="8"/>
    </row>
    <row r="272" ht="15.75" customHeight="1">
      <c r="A272" s="7"/>
      <c r="B272" s="8"/>
      <c r="C272" s="9"/>
      <c r="E272" s="8"/>
    </row>
    <row r="273" ht="15.75" customHeight="1">
      <c r="A273" s="7"/>
      <c r="B273" s="8"/>
      <c r="C273" s="9"/>
      <c r="E273" s="8"/>
    </row>
    <row r="274" ht="15.75" customHeight="1">
      <c r="A274" s="7"/>
      <c r="B274" s="8"/>
      <c r="C274" s="9"/>
      <c r="E274" s="8"/>
    </row>
    <row r="275" ht="15.75" customHeight="1">
      <c r="A275" s="7"/>
      <c r="B275" s="8"/>
      <c r="C275" s="9"/>
      <c r="E275" s="8"/>
    </row>
    <row r="276" ht="15.75" customHeight="1">
      <c r="A276" s="7"/>
      <c r="B276" s="8"/>
      <c r="C276" s="9"/>
      <c r="E276" s="8"/>
    </row>
    <row r="277" ht="15.75" customHeight="1">
      <c r="A277" s="7"/>
      <c r="B277" s="8"/>
      <c r="C277" s="9"/>
      <c r="E277" s="8"/>
    </row>
    <row r="278" ht="15.75" customHeight="1">
      <c r="A278" s="7"/>
      <c r="B278" s="8"/>
      <c r="C278" s="9"/>
      <c r="E278" s="8"/>
    </row>
    <row r="279" ht="15.75" customHeight="1">
      <c r="A279" s="7"/>
      <c r="B279" s="8"/>
      <c r="C279" s="9"/>
      <c r="E279" s="8"/>
    </row>
    <row r="280" ht="15.75" customHeight="1">
      <c r="A280" s="7"/>
      <c r="B280" s="8"/>
      <c r="C280" s="9"/>
      <c r="E280" s="8"/>
    </row>
    <row r="281" ht="15.75" customHeight="1">
      <c r="A281" s="7"/>
      <c r="B281" s="8"/>
      <c r="C281" s="9"/>
      <c r="E281" s="8"/>
    </row>
    <row r="282" ht="15.75" customHeight="1">
      <c r="A282" s="7"/>
      <c r="B282" s="8"/>
      <c r="C282" s="9"/>
      <c r="E282" s="8"/>
    </row>
    <row r="283" ht="15.75" customHeight="1">
      <c r="A283" s="7"/>
      <c r="B283" s="8"/>
      <c r="C283" s="9"/>
      <c r="E283" s="8"/>
    </row>
    <row r="284" ht="15.75" customHeight="1">
      <c r="A284" s="7"/>
      <c r="B284" s="8"/>
      <c r="C284" s="9"/>
      <c r="E284" s="8"/>
    </row>
    <row r="285" ht="15.75" customHeight="1">
      <c r="A285" s="7"/>
      <c r="B285" s="8"/>
      <c r="C285" s="9"/>
      <c r="E285" s="8"/>
    </row>
    <row r="286" ht="15.75" customHeight="1">
      <c r="A286" s="7"/>
      <c r="B286" s="8"/>
      <c r="C286" s="9"/>
      <c r="E286" s="8"/>
    </row>
    <row r="287" ht="15.75" customHeight="1">
      <c r="A287" s="7"/>
      <c r="B287" s="8"/>
      <c r="C287" s="9"/>
      <c r="E287" s="8"/>
    </row>
    <row r="288" ht="15.75" customHeight="1">
      <c r="A288" s="7"/>
      <c r="B288" s="8"/>
      <c r="C288" s="9"/>
      <c r="E288" s="8"/>
    </row>
    <row r="289" ht="15.75" customHeight="1">
      <c r="A289" s="7"/>
      <c r="B289" s="8"/>
      <c r="C289" s="9"/>
      <c r="E289" s="8"/>
    </row>
    <row r="290" ht="15.75" customHeight="1">
      <c r="A290" s="7"/>
      <c r="B290" s="8"/>
      <c r="C290" s="9"/>
      <c r="E290" s="8"/>
    </row>
    <row r="291" ht="15.75" customHeight="1">
      <c r="A291" s="7"/>
      <c r="B291" s="8"/>
      <c r="C291" s="9"/>
      <c r="E291" s="8"/>
    </row>
    <row r="292" ht="15.75" customHeight="1">
      <c r="A292" s="7"/>
      <c r="B292" s="8"/>
      <c r="C292" s="9"/>
      <c r="E292" s="8"/>
    </row>
    <row r="293" ht="15.75" customHeight="1">
      <c r="A293" s="7"/>
      <c r="B293" s="8"/>
      <c r="C293" s="9"/>
      <c r="E293" s="8"/>
    </row>
    <row r="294" ht="15.75" customHeight="1">
      <c r="A294" s="7"/>
      <c r="B294" s="8"/>
      <c r="C294" s="9"/>
      <c r="E294" s="8"/>
    </row>
    <row r="295" ht="15.75" customHeight="1">
      <c r="A295" s="7"/>
      <c r="B295" s="8"/>
      <c r="C295" s="9"/>
      <c r="E295" s="8"/>
    </row>
    <row r="296" ht="15.75" customHeight="1">
      <c r="A296" s="7"/>
      <c r="B296" s="8"/>
      <c r="C296" s="9"/>
      <c r="E296" s="8"/>
    </row>
    <row r="297" ht="15.75" customHeight="1">
      <c r="A297" s="7"/>
      <c r="B297" s="8"/>
      <c r="C297" s="9"/>
      <c r="E297" s="8"/>
    </row>
    <row r="298" ht="15.75" customHeight="1">
      <c r="A298" s="7"/>
      <c r="B298" s="8"/>
      <c r="C298" s="9"/>
      <c r="E298" s="8"/>
    </row>
    <row r="299" ht="15.75" customHeight="1">
      <c r="A299" s="7"/>
      <c r="B299" s="8"/>
      <c r="C299" s="9"/>
      <c r="E299" s="8"/>
    </row>
    <row r="300" ht="15.75" customHeight="1">
      <c r="A300" s="7"/>
      <c r="B300" s="8"/>
      <c r="C300" s="9"/>
      <c r="E300" s="8"/>
    </row>
    <row r="301" ht="15.75" customHeight="1">
      <c r="A301" s="7"/>
      <c r="B301" s="8"/>
      <c r="C301" s="9"/>
      <c r="E301" s="8"/>
    </row>
    <row r="302" ht="15.75" customHeight="1">
      <c r="A302" s="7"/>
      <c r="B302" s="8"/>
      <c r="C302" s="9"/>
      <c r="E302" s="8"/>
    </row>
    <row r="303" ht="15.75" customHeight="1">
      <c r="A303" s="7"/>
      <c r="B303" s="8"/>
      <c r="C303" s="9"/>
      <c r="E303" s="8"/>
    </row>
    <row r="304" ht="15.75" customHeight="1">
      <c r="A304" s="7"/>
      <c r="B304" s="8"/>
      <c r="C304" s="9"/>
      <c r="E304" s="8"/>
    </row>
    <row r="305" ht="15.75" customHeight="1">
      <c r="A305" s="7"/>
      <c r="B305" s="8"/>
      <c r="C305" s="9"/>
      <c r="E305" s="8"/>
    </row>
    <row r="306" ht="15.75" customHeight="1">
      <c r="A306" s="7"/>
      <c r="B306" s="8"/>
      <c r="C306" s="9"/>
      <c r="E306" s="8"/>
    </row>
    <row r="307" ht="15.75" customHeight="1">
      <c r="A307" s="7"/>
      <c r="B307" s="8"/>
      <c r="C307" s="9"/>
      <c r="E307" s="8"/>
    </row>
    <row r="308" ht="15.75" customHeight="1">
      <c r="A308" s="7"/>
      <c r="B308" s="8"/>
      <c r="C308" s="9"/>
      <c r="E308" s="8"/>
    </row>
    <row r="309" ht="15.75" customHeight="1">
      <c r="A309" s="7"/>
      <c r="B309" s="8"/>
      <c r="C309" s="9"/>
      <c r="E309" s="8"/>
    </row>
    <row r="310" ht="15.75" customHeight="1">
      <c r="A310" s="7"/>
      <c r="B310" s="8"/>
      <c r="C310" s="9"/>
      <c r="E310" s="8"/>
    </row>
    <row r="311" ht="15.75" customHeight="1">
      <c r="A311" s="7"/>
      <c r="B311" s="8"/>
      <c r="C311" s="9"/>
      <c r="E311" s="8"/>
    </row>
    <row r="312" ht="15.75" customHeight="1">
      <c r="A312" s="7"/>
      <c r="B312" s="8"/>
      <c r="C312" s="9"/>
      <c r="E312" s="8"/>
    </row>
    <row r="313" ht="15.75" customHeight="1">
      <c r="A313" s="7"/>
      <c r="B313" s="8"/>
      <c r="C313" s="9"/>
      <c r="E313" s="8"/>
    </row>
    <row r="314" ht="15.75" customHeight="1">
      <c r="A314" s="7"/>
      <c r="B314" s="8"/>
      <c r="C314" s="9"/>
      <c r="E314" s="8"/>
    </row>
    <row r="315" ht="15.75" customHeight="1">
      <c r="A315" s="7"/>
      <c r="B315" s="8"/>
      <c r="C315" s="9"/>
      <c r="E315" s="8"/>
    </row>
    <row r="316" ht="15.75" customHeight="1">
      <c r="A316" s="7"/>
      <c r="B316" s="8"/>
      <c r="C316" s="9"/>
      <c r="E316" s="8"/>
    </row>
    <row r="317" ht="15.75" customHeight="1">
      <c r="A317" s="7"/>
      <c r="B317" s="8"/>
      <c r="C317" s="9"/>
      <c r="E317" s="8"/>
    </row>
    <row r="318" ht="15.75" customHeight="1">
      <c r="A318" s="7"/>
      <c r="B318" s="8"/>
      <c r="C318" s="9"/>
      <c r="E318" s="8"/>
    </row>
    <row r="319" ht="15.75" customHeight="1">
      <c r="A319" s="7"/>
      <c r="B319" s="8"/>
      <c r="C319" s="9"/>
      <c r="E319" s="8"/>
    </row>
    <row r="320" ht="15.75" customHeight="1">
      <c r="A320" s="7"/>
      <c r="B320" s="8"/>
      <c r="C320" s="9"/>
      <c r="E320" s="8"/>
    </row>
    <row r="321" ht="15.75" customHeight="1">
      <c r="A321" s="7"/>
      <c r="B321" s="8"/>
      <c r="C321" s="9"/>
      <c r="E321" s="8"/>
    </row>
    <row r="322" ht="15.75" customHeight="1">
      <c r="A322" s="7"/>
      <c r="B322" s="8"/>
      <c r="C322" s="9"/>
      <c r="E322" s="8"/>
    </row>
    <row r="323" ht="15.75" customHeight="1">
      <c r="A323" s="7"/>
      <c r="B323" s="8"/>
      <c r="C323" s="9"/>
      <c r="E323" s="8"/>
    </row>
    <row r="324" ht="15.75" customHeight="1">
      <c r="A324" s="7"/>
      <c r="B324" s="8"/>
      <c r="C324" s="9"/>
      <c r="E324" s="8"/>
    </row>
    <row r="325" ht="15.75" customHeight="1">
      <c r="A325" s="7"/>
      <c r="B325" s="8"/>
      <c r="C325" s="9"/>
      <c r="E325" s="8"/>
    </row>
    <row r="326" ht="15.75" customHeight="1">
      <c r="A326" s="7"/>
      <c r="B326" s="8"/>
      <c r="C326" s="9"/>
      <c r="E326" s="8"/>
    </row>
    <row r="327" ht="15.75" customHeight="1">
      <c r="A327" s="7"/>
      <c r="B327" s="8"/>
      <c r="C327" s="9"/>
      <c r="E327" s="8"/>
    </row>
    <row r="328" ht="15.75" customHeight="1">
      <c r="A328" s="7"/>
      <c r="B328" s="8"/>
      <c r="C328" s="9"/>
      <c r="E328" s="8"/>
    </row>
    <row r="329" ht="15.75" customHeight="1">
      <c r="A329" s="7"/>
      <c r="B329" s="8"/>
      <c r="C329" s="9"/>
      <c r="E329" s="8"/>
    </row>
    <row r="330" ht="15.75" customHeight="1">
      <c r="A330" s="7"/>
      <c r="B330" s="8"/>
      <c r="C330" s="9"/>
      <c r="E330" s="8"/>
    </row>
    <row r="331" ht="15.75" customHeight="1">
      <c r="A331" s="7"/>
      <c r="B331" s="8"/>
      <c r="C331" s="9"/>
      <c r="E331" s="8"/>
    </row>
    <row r="332" ht="15.75" customHeight="1">
      <c r="A332" s="7"/>
      <c r="B332" s="8"/>
      <c r="C332" s="9"/>
      <c r="E332" s="8"/>
    </row>
    <row r="333" ht="15.75" customHeight="1">
      <c r="A333" s="7"/>
      <c r="B333" s="8"/>
      <c r="C333" s="9"/>
      <c r="E333" s="8"/>
    </row>
    <row r="334" ht="15.75" customHeight="1">
      <c r="A334" s="7"/>
      <c r="B334" s="8"/>
      <c r="C334" s="9"/>
      <c r="E334" s="8"/>
    </row>
    <row r="335" ht="15.75" customHeight="1">
      <c r="A335" s="7"/>
      <c r="B335" s="8"/>
      <c r="C335" s="9"/>
      <c r="E335" s="8"/>
    </row>
    <row r="336" ht="15.75" customHeight="1">
      <c r="A336" s="7"/>
      <c r="B336" s="8"/>
      <c r="C336" s="9"/>
      <c r="E336" s="8"/>
    </row>
    <row r="337" ht="15.75" customHeight="1">
      <c r="A337" s="7"/>
      <c r="B337" s="8"/>
      <c r="C337" s="9"/>
      <c r="E337" s="8"/>
    </row>
    <row r="338" ht="15.75" customHeight="1">
      <c r="A338" s="7"/>
      <c r="B338" s="8"/>
      <c r="C338" s="9"/>
      <c r="E338" s="8"/>
    </row>
    <row r="339" ht="15.75" customHeight="1">
      <c r="A339" s="7"/>
      <c r="B339" s="8"/>
      <c r="C339" s="9"/>
      <c r="E339" s="8"/>
    </row>
    <row r="340" ht="15.75" customHeight="1">
      <c r="A340" s="7"/>
      <c r="B340" s="8"/>
      <c r="C340" s="9"/>
      <c r="E340" s="8"/>
    </row>
    <row r="341" ht="15.75" customHeight="1">
      <c r="A341" s="7"/>
      <c r="B341" s="8"/>
      <c r="C341" s="9"/>
      <c r="E341" s="8"/>
    </row>
    <row r="342" ht="15.75" customHeight="1">
      <c r="A342" s="7"/>
      <c r="B342" s="8"/>
      <c r="C342" s="9"/>
      <c r="E342" s="8"/>
    </row>
    <row r="343" ht="15.75" customHeight="1">
      <c r="A343" s="7"/>
      <c r="B343" s="8"/>
      <c r="C343" s="9"/>
      <c r="E343" s="8"/>
    </row>
    <row r="344" ht="15.75" customHeight="1">
      <c r="A344" s="7"/>
      <c r="B344" s="8"/>
      <c r="C344" s="9"/>
      <c r="E344" s="8"/>
    </row>
    <row r="345" ht="15.75" customHeight="1">
      <c r="A345" s="7"/>
      <c r="B345" s="8"/>
      <c r="C345" s="9"/>
      <c r="E345" s="8"/>
    </row>
    <row r="346" ht="15.75" customHeight="1">
      <c r="A346" s="7"/>
      <c r="B346" s="8"/>
      <c r="C346" s="9"/>
      <c r="E346" s="8"/>
    </row>
    <row r="347" ht="15.75" customHeight="1">
      <c r="A347" s="7"/>
      <c r="B347" s="8"/>
      <c r="C347" s="9"/>
      <c r="E347" s="8"/>
    </row>
    <row r="348" ht="15.75" customHeight="1">
      <c r="A348" s="7"/>
      <c r="B348" s="8"/>
      <c r="C348" s="9"/>
      <c r="E348" s="8"/>
    </row>
    <row r="349" ht="15.75" customHeight="1">
      <c r="A349" s="7"/>
      <c r="B349" s="8"/>
      <c r="C349" s="9"/>
      <c r="E349" s="8"/>
    </row>
    <row r="350" ht="15.75" customHeight="1">
      <c r="A350" s="7"/>
      <c r="B350" s="8"/>
      <c r="C350" s="9"/>
      <c r="E350" s="8"/>
    </row>
    <row r="351" ht="15.75" customHeight="1">
      <c r="A351" s="7"/>
      <c r="B351" s="8"/>
      <c r="C351" s="9"/>
      <c r="E351" s="8"/>
    </row>
    <row r="352" ht="15.75" customHeight="1">
      <c r="A352" s="7"/>
      <c r="B352" s="8"/>
      <c r="C352" s="9"/>
      <c r="E352" s="8"/>
    </row>
    <row r="353" ht="15.75" customHeight="1">
      <c r="A353" s="7"/>
      <c r="B353" s="8"/>
      <c r="C353" s="9"/>
      <c r="E353" s="8"/>
    </row>
    <row r="354" ht="15.75" customHeight="1">
      <c r="A354" s="7"/>
      <c r="B354" s="8"/>
      <c r="C354" s="9"/>
      <c r="E354" s="8"/>
    </row>
    <row r="355" ht="15.75" customHeight="1">
      <c r="A355" s="7"/>
      <c r="B355" s="8"/>
      <c r="C355" s="9"/>
      <c r="E355" s="8"/>
    </row>
    <row r="356" ht="15.75" customHeight="1">
      <c r="A356" s="7"/>
      <c r="B356" s="8"/>
      <c r="C356" s="9"/>
      <c r="E356" s="8"/>
    </row>
    <row r="357" ht="15.75" customHeight="1">
      <c r="A357" s="7"/>
      <c r="B357" s="8"/>
      <c r="C357" s="9"/>
      <c r="E357" s="8"/>
    </row>
    <row r="358" ht="15.75" customHeight="1">
      <c r="A358" s="7"/>
      <c r="B358" s="8"/>
      <c r="C358" s="9"/>
      <c r="E358" s="8"/>
    </row>
    <row r="359" ht="15.75" customHeight="1">
      <c r="A359" s="7"/>
      <c r="B359" s="8"/>
      <c r="C359" s="9"/>
      <c r="E359" s="8"/>
    </row>
    <row r="360" ht="15.75" customHeight="1">
      <c r="A360" s="7"/>
      <c r="B360" s="8"/>
      <c r="C360" s="9"/>
      <c r="E360" s="8"/>
    </row>
    <row r="361" ht="15.75" customHeight="1">
      <c r="A361" s="7"/>
      <c r="B361" s="8"/>
      <c r="C361" s="9"/>
      <c r="E361" s="8"/>
    </row>
    <row r="362" ht="15.75" customHeight="1">
      <c r="A362" s="7"/>
      <c r="B362" s="8"/>
      <c r="C362" s="9"/>
      <c r="E362" s="8"/>
    </row>
    <row r="363" ht="15.75" customHeight="1">
      <c r="A363" s="7"/>
      <c r="B363" s="8"/>
      <c r="C363" s="9"/>
      <c r="E363" s="8"/>
    </row>
    <row r="364" ht="15.75" customHeight="1">
      <c r="A364" s="7"/>
      <c r="B364" s="8"/>
      <c r="C364" s="9"/>
      <c r="E364" s="8"/>
    </row>
    <row r="365" ht="15.75" customHeight="1">
      <c r="A365" s="7"/>
      <c r="B365" s="8"/>
      <c r="C365" s="9"/>
      <c r="E365" s="8"/>
    </row>
    <row r="366" ht="15.75" customHeight="1">
      <c r="A366" s="7"/>
      <c r="B366" s="8"/>
      <c r="C366" s="9"/>
      <c r="E366" s="8"/>
    </row>
    <row r="367" ht="15.75" customHeight="1">
      <c r="A367" s="7"/>
      <c r="B367" s="8"/>
      <c r="C367" s="9"/>
      <c r="E367" s="8"/>
    </row>
    <row r="368" ht="15.75" customHeight="1">
      <c r="A368" s="7"/>
      <c r="B368" s="8"/>
      <c r="C368" s="9"/>
      <c r="E368" s="8"/>
    </row>
    <row r="369" ht="15.75" customHeight="1">
      <c r="A369" s="7"/>
      <c r="B369" s="8"/>
      <c r="C369" s="9"/>
      <c r="E369" s="8"/>
    </row>
    <row r="370" ht="15.75" customHeight="1">
      <c r="A370" s="7"/>
      <c r="B370" s="8"/>
      <c r="C370" s="9"/>
      <c r="E370" s="8"/>
    </row>
    <row r="371" ht="15.75" customHeight="1">
      <c r="A371" s="7"/>
      <c r="B371" s="8"/>
      <c r="C371" s="9"/>
      <c r="E371" s="8"/>
    </row>
    <row r="372" ht="15.75" customHeight="1">
      <c r="A372" s="7"/>
      <c r="B372" s="8"/>
      <c r="C372" s="9"/>
      <c r="E372" s="8"/>
    </row>
    <row r="373" ht="15.75" customHeight="1">
      <c r="A373" s="7"/>
      <c r="B373" s="8"/>
      <c r="C373" s="9"/>
      <c r="E373" s="8"/>
    </row>
    <row r="374" ht="15.75" customHeight="1">
      <c r="A374" s="7"/>
      <c r="B374" s="8"/>
      <c r="C374" s="9"/>
      <c r="E374" s="8"/>
    </row>
    <row r="375" ht="15.75" customHeight="1">
      <c r="A375" s="7"/>
      <c r="B375" s="8"/>
      <c r="C375" s="9"/>
      <c r="E375" s="8"/>
    </row>
    <row r="376" ht="15.75" customHeight="1">
      <c r="A376" s="7"/>
      <c r="B376" s="8"/>
      <c r="C376" s="9"/>
      <c r="E376" s="8"/>
    </row>
    <row r="377" ht="15.75" customHeight="1">
      <c r="A377" s="7"/>
      <c r="B377" s="8"/>
      <c r="C377" s="9"/>
      <c r="E377" s="8"/>
    </row>
    <row r="378" ht="15.75" customHeight="1">
      <c r="A378" s="7"/>
      <c r="B378" s="8"/>
      <c r="C378" s="9"/>
      <c r="E378" s="8"/>
    </row>
    <row r="379" ht="15.75" customHeight="1">
      <c r="A379" s="7"/>
      <c r="B379" s="8"/>
      <c r="C379" s="9"/>
      <c r="E379" s="8"/>
    </row>
    <row r="380" ht="15.75" customHeight="1">
      <c r="A380" s="7"/>
      <c r="B380" s="8"/>
      <c r="C380" s="9"/>
      <c r="E380" s="8"/>
    </row>
    <row r="381" ht="15.75" customHeight="1">
      <c r="A381" s="7"/>
      <c r="B381" s="8"/>
      <c r="C381" s="9"/>
      <c r="E381" s="8"/>
    </row>
    <row r="382" ht="15.75" customHeight="1">
      <c r="A382" s="7"/>
      <c r="B382" s="8"/>
      <c r="C382" s="9"/>
      <c r="E382" s="8"/>
    </row>
    <row r="383" ht="15.75" customHeight="1">
      <c r="A383" s="7"/>
      <c r="B383" s="8"/>
      <c r="C383" s="9"/>
      <c r="E383" s="8"/>
    </row>
    <row r="384" ht="15.75" customHeight="1">
      <c r="A384" s="7"/>
      <c r="B384" s="8"/>
      <c r="C384" s="9"/>
      <c r="E384" s="8"/>
    </row>
    <row r="385" ht="15.75" customHeight="1">
      <c r="A385" s="7"/>
      <c r="B385" s="8"/>
      <c r="C385" s="9"/>
      <c r="E385" s="8"/>
    </row>
    <row r="386" ht="15.75" customHeight="1">
      <c r="A386" s="7"/>
      <c r="B386" s="8"/>
      <c r="C386" s="9"/>
      <c r="E386" s="8"/>
    </row>
    <row r="387" ht="15.75" customHeight="1">
      <c r="A387" s="7"/>
      <c r="B387" s="8"/>
      <c r="C387" s="9"/>
      <c r="E387" s="8"/>
    </row>
    <row r="388" ht="15.75" customHeight="1">
      <c r="A388" s="7"/>
      <c r="B388" s="8"/>
      <c r="C388" s="9"/>
      <c r="E388" s="8"/>
    </row>
    <row r="389" ht="15.75" customHeight="1">
      <c r="A389" s="7"/>
      <c r="B389" s="8"/>
      <c r="C389" s="9"/>
      <c r="E389" s="8"/>
    </row>
    <row r="390" ht="15.75" customHeight="1">
      <c r="A390" s="7"/>
      <c r="B390" s="8"/>
      <c r="C390" s="9"/>
      <c r="E390" s="8"/>
    </row>
    <row r="391" ht="15.75" customHeight="1">
      <c r="A391" s="7"/>
      <c r="B391" s="8"/>
      <c r="C391" s="9"/>
      <c r="E391" s="8"/>
    </row>
    <row r="392" ht="15.75" customHeight="1">
      <c r="A392" s="7"/>
      <c r="B392" s="8"/>
      <c r="C392" s="9"/>
      <c r="E392" s="8"/>
    </row>
    <row r="393" ht="15.75" customHeight="1">
      <c r="A393" s="7"/>
      <c r="B393" s="8"/>
      <c r="C393" s="9"/>
      <c r="E393" s="8"/>
    </row>
    <row r="394" ht="15.75" customHeight="1">
      <c r="A394" s="7"/>
      <c r="B394" s="8"/>
      <c r="C394" s="9"/>
      <c r="E394" s="8"/>
    </row>
    <row r="395" ht="15.75" customHeight="1">
      <c r="A395" s="7"/>
      <c r="B395" s="8"/>
      <c r="C395" s="9"/>
      <c r="E395" s="8"/>
    </row>
    <row r="396" ht="15.75" customHeight="1">
      <c r="A396" s="7"/>
      <c r="B396" s="8"/>
      <c r="C396" s="9"/>
      <c r="E396" s="8"/>
    </row>
    <row r="397" ht="15.75" customHeight="1">
      <c r="A397" s="7"/>
      <c r="B397" s="8"/>
      <c r="C397" s="9"/>
      <c r="E397" s="8"/>
    </row>
    <row r="398" ht="15.75" customHeight="1">
      <c r="A398" s="7"/>
      <c r="B398" s="8"/>
      <c r="C398" s="9"/>
      <c r="E398" s="8"/>
    </row>
    <row r="399" ht="15.75" customHeight="1">
      <c r="A399" s="7"/>
      <c r="B399" s="8"/>
      <c r="C399" s="9"/>
      <c r="E399" s="8"/>
    </row>
    <row r="400" ht="15.75" customHeight="1">
      <c r="A400" s="7"/>
      <c r="B400" s="8"/>
      <c r="C400" s="9"/>
      <c r="E400" s="8"/>
    </row>
    <row r="401" ht="15.75" customHeight="1">
      <c r="A401" s="7"/>
      <c r="B401" s="8"/>
      <c r="C401" s="9"/>
      <c r="E401" s="8"/>
    </row>
    <row r="402" ht="15.75" customHeight="1">
      <c r="A402" s="7"/>
      <c r="B402" s="8"/>
      <c r="C402" s="9"/>
      <c r="E402" s="8"/>
    </row>
    <row r="403" ht="15.75" customHeight="1">
      <c r="A403" s="7"/>
      <c r="B403" s="8"/>
      <c r="C403" s="9"/>
      <c r="E403" s="8"/>
    </row>
    <row r="404" ht="15.75" customHeight="1">
      <c r="A404" s="7"/>
      <c r="B404" s="8"/>
      <c r="C404" s="9"/>
      <c r="E404" s="8"/>
    </row>
    <row r="405" ht="15.75" customHeight="1">
      <c r="A405" s="7"/>
      <c r="B405" s="8"/>
      <c r="C405" s="9"/>
      <c r="E405" s="8"/>
    </row>
    <row r="406" ht="15.75" customHeight="1">
      <c r="A406" s="7"/>
      <c r="B406" s="8"/>
      <c r="C406" s="9"/>
      <c r="E406" s="8"/>
    </row>
    <row r="407" ht="15.75" customHeight="1">
      <c r="A407" s="7"/>
      <c r="B407" s="8"/>
      <c r="C407" s="9"/>
      <c r="E407" s="8"/>
    </row>
    <row r="408" ht="15.75" customHeight="1">
      <c r="A408" s="7"/>
      <c r="B408" s="8"/>
      <c r="C408" s="9"/>
      <c r="E408" s="8"/>
    </row>
    <row r="409" ht="15.75" customHeight="1">
      <c r="A409" s="7"/>
      <c r="B409" s="8"/>
      <c r="C409" s="9"/>
      <c r="E409" s="8"/>
    </row>
    <row r="410" ht="15.75" customHeight="1">
      <c r="A410" s="7"/>
      <c r="B410" s="8"/>
      <c r="C410" s="9"/>
      <c r="E410" s="8"/>
    </row>
    <row r="411" ht="15.75" customHeight="1">
      <c r="A411" s="7"/>
      <c r="B411" s="8"/>
      <c r="C411" s="9"/>
      <c r="E411" s="8"/>
    </row>
    <row r="412" ht="15.75" customHeight="1">
      <c r="A412" s="7"/>
      <c r="B412" s="8"/>
      <c r="C412" s="9"/>
      <c r="E412" s="8"/>
    </row>
    <row r="413" ht="15.75" customHeight="1">
      <c r="A413" s="7"/>
      <c r="B413" s="8"/>
      <c r="C413" s="9"/>
      <c r="E413" s="8"/>
    </row>
    <row r="414" ht="15.75" customHeight="1">
      <c r="A414" s="7"/>
      <c r="B414" s="8"/>
      <c r="C414" s="9"/>
      <c r="E414" s="8"/>
    </row>
    <row r="415" ht="15.75" customHeight="1">
      <c r="A415" s="7"/>
      <c r="B415" s="8"/>
      <c r="C415" s="9"/>
      <c r="E415" s="8"/>
    </row>
    <row r="416" ht="15.75" customHeight="1">
      <c r="A416" s="7"/>
      <c r="B416" s="8"/>
      <c r="C416" s="9"/>
      <c r="E416" s="8"/>
    </row>
    <row r="417" ht="15.75" customHeight="1">
      <c r="A417" s="7"/>
      <c r="B417" s="8"/>
      <c r="C417" s="9"/>
      <c r="E417" s="8"/>
    </row>
    <row r="418" ht="15.75" customHeight="1">
      <c r="A418" s="7"/>
      <c r="B418" s="8"/>
      <c r="C418" s="9"/>
      <c r="E418" s="8"/>
    </row>
    <row r="419" ht="15.75" customHeight="1">
      <c r="A419" s="7"/>
      <c r="B419" s="8"/>
      <c r="C419" s="9"/>
      <c r="E419" s="8"/>
    </row>
    <row r="420" ht="15.75" customHeight="1">
      <c r="A420" s="7"/>
      <c r="B420" s="8"/>
      <c r="C420" s="9"/>
      <c r="E420" s="8"/>
    </row>
    <row r="421" ht="15.75" customHeight="1">
      <c r="A421" s="7"/>
      <c r="B421" s="8"/>
      <c r="C421" s="9"/>
      <c r="E421" s="8"/>
    </row>
    <row r="422" ht="15.75" customHeight="1">
      <c r="A422" s="7"/>
      <c r="B422" s="8"/>
      <c r="C422" s="9"/>
      <c r="E422" s="8"/>
    </row>
    <row r="423" ht="15.75" customHeight="1">
      <c r="A423" s="7"/>
      <c r="B423" s="8"/>
      <c r="C423" s="9"/>
      <c r="E423" s="8"/>
    </row>
    <row r="424" ht="15.75" customHeight="1">
      <c r="A424" s="7"/>
      <c r="B424" s="8"/>
      <c r="C424" s="9"/>
      <c r="E424" s="8"/>
    </row>
    <row r="425" ht="15.75" customHeight="1">
      <c r="A425" s="7"/>
      <c r="B425" s="8"/>
      <c r="C425" s="9"/>
      <c r="E425" s="8"/>
    </row>
    <row r="426" ht="15.75" customHeight="1">
      <c r="A426" s="7"/>
      <c r="B426" s="8"/>
      <c r="C426" s="9"/>
      <c r="E426" s="8"/>
    </row>
    <row r="427" ht="15.75" customHeight="1">
      <c r="A427" s="7"/>
      <c r="B427" s="8"/>
      <c r="C427" s="9"/>
      <c r="E427" s="8"/>
    </row>
    <row r="428" ht="15.75" customHeight="1">
      <c r="A428" s="7"/>
      <c r="B428" s="8"/>
      <c r="C428" s="9"/>
      <c r="E428" s="8"/>
    </row>
    <row r="429" ht="15.75" customHeight="1">
      <c r="A429" s="7"/>
      <c r="B429" s="8"/>
      <c r="C429" s="9"/>
      <c r="E429" s="8"/>
    </row>
    <row r="430" ht="15.75" customHeight="1">
      <c r="A430" s="7"/>
      <c r="B430" s="8"/>
      <c r="C430" s="9"/>
      <c r="E430" s="8"/>
    </row>
    <row r="431" ht="15.75" customHeight="1">
      <c r="A431" s="7"/>
      <c r="B431" s="8"/>
      <c r="C431" s="9"/>
      <c r="E431" s="8"/>
    </row>
    <row r="432" ht="15.75" customHeight="1">
      <c r="A432" s="7"/>
      <c r="B432" s="8"/>
      <c r="C432" s="9"/>
      <c r="E432" s="8"/>
    </row>
    <row r="433" ht="15.75" customHeight="1">
      <c r="A433" s="7"/>
      <c r="B433" s="8"/>
      <c r="C433" s="9"/>
      <c r="E433" s="8"/>
    </row>
    <row r="434" ht="15.75" customHeight="1">
      <c r="A434" s="7"/>
      <c r="B434" s="8"/>
      <c r="C434" s="9"/>
      <c r="E434" s="8"/>
    </row>
    <row r="435" ht="15.75" customHeight="1">
      <c r="A435" s="7"/>
      <c r="B435" s="8"/>
      <c r="C435" s="9"/>
      <c r="E435" s="8"/>
    </row>
    <row r="436" ht="15.75" customHeight="1">
      <c r="A436" s="7"/>
      <c r="B436" s="8"/>
      <c r="C436" s="9"/>
      <c r="E436" s="8"/>
    </row>
    <row r="437" ht="15.75" customHeight="1">
      <c r="A437" s="7"/>
      <c r="B437" s="8"/>
      <c r="C437" s="9"/>
      <c r="E437" s="8"/>
    </row>
    <row r="438" ht="15.75" customHeight="1">
      <c r="A438" s="7"/>
      <c r="B438" s="8"/>
      <c r="C438" s="9"/>
      <c r="E438" s="8"/>
    </row>
    <row r="439" ht="15.75" customHeight="1">
      <c r="A439" s="7"/>
      <c r="B439" s="8"/>
      <c r="C439" s="9"/>
      <c r="E439" s="8"/>
    </row>
    <row r="440" ht="15.75" customHeight="1">
      <c r="A440" s="7"/>
      <c r="B440" s="8"/>
      <c r="C440" s="9"/>
      <c r="E440" s="8"/>
    </row>
    <row r="441" ht="15.75" customHeight="1">
      <c r="A441" s="7"/>
      <c r="B441" s="8"/>
      <c r="C441" s="9"/>
      <c r="E441" s="8"/>
    </row>
    <row r="442" ht="15.75" customHeight="1">
      <c r="A442" s="7"/>
      <c r="B442" s="8"/>
      <c r="C442" s="9"/>
      <c r="E442" s="8"/>
    </row>
    <row r="443" ht="15.75" customHeight="1">
      <c r="A443" s="7"/>
      <c r="B443" s="8"/>
      <c r="C443" s="9"/>
      <c r="E443" s="8"/>
    </row>
    <row r="444" ht="15.75" customHeight="1">
      <c r="A444" s="7"/>
      <c r="B444" s="8"/>
      <c r="C444" s="9"/>
      <c r="E444" s="8"/>
    </row>
    <row r="445" ht="15.75" customHeight="1">
      <c r="A445" s="7"/>
      <c r="B445" s="8"/>
      <c r="C445" s="9"/>
      <c r="E445" s="8"/>
    </row>
    <row r="446" ht="15.75" customHeight="1">
      <c r="A446" s="7"/>
      <c r="B446" s="8"/>
      <c r="C446" s="9"/>
      <c r="E446" s="8"/>
    </row>
    <row r="447" ht="15.75" customHeight="1">
      <c r="A447" s="7"/>
      <c r="B447" s="8"/>
      <c r="C447" s="9"/>
      <c r="E447" s="8"/>
    </row>
    <row r="448" ht="15.75" customHeight="1">
      <c r="A448" s="7"/>
      <c r="B448" s="8"/>
      <c r="C448" s="9"/>
      <c r="E448" s="8"/>
    </row>
    <row r="449" ht="15.75" customHeight="1">
      <c r="A449" s="7"/>
      <c r="B449" s="8"/>
      <c r="C449" s="9"/>
      <c r="E449" s="8"/>
    </row>
    <row r="450" ht="15.75" customHeight="1">
      <c r="A450" s="7"/>
      <c r="B450" s="8"/>
      <c r="C450" s="9"/>
      <c r="E450" s="8"/>
    </row>
    <row r="451" ht="15.75" customHeight="1">
      <c r="A451" s="7"/>
      <c r="B451" s="8"/>
      <c r="C451" s="9"/>
      <c r="E451" s="8"/>
    </row>
    <row r="452" ht="15.75" customHeight="1">
      <c r="A452" s="7"/>
      <c r="B452" s="8"/>
      <c r="C452" s="9"/>
      <c r="E452" s="8"/>
    </row>
    <row r="453" ht="15.75" customHeight="1">
      <c r="A453" s="7"/>
      <c r="B453" s="8"/>
      <c r="C453" s="9"/>
      <c r="E453" s="8"/>
    </row>
    <row r="454" ht="15.75" customHeight="1">
      <c r="A454" s="7"/>
      <c r="B454" s="8"/>
      <c r="C454" s="9"/>
      <c r="E454" s="8"/>
    </row>
    <row r="455" ht="15.75" customHeight="1">
      <c r="A455" s="7"/>
      <c r="B455" s="8"/>
      <c r="C455" s="9"/>
      <c r="E455" s="8"/>
    </row>
    <row r="456" ht="15.75" customHeight="1">
      <c r="A456" s="7"/>
      <c r="B456" s="8"/>
      <c r="C456" s="9"/>
      <c r="E456" s="8"/>
    </row>
    <row r="457" ht="15.75" customHeight="1">
      <c r="A457" s="7"/>
      <c r="B457" s="8"/>
      <c r="C457" s="9"/>
      <c r="E457" s="8"/>
    </row>
    <row r="458" ht="15.75" customHeight="1">
      <c r="A458" s="7"/>
      <c r="B458" s="8"/>
      <c r="C458" s="9"/>
      <c r="E458" s="8"/>
    </row>
    <row r="459" ht="15.75" customHeight="1">
      <c r="A459" s="7"/>
      <c r="B459" s="8"/>
      <c r="C459" s="9"/>
      <c r="E459" s="8"/>
    </row>
    <row r="460" ht="15.75" customHeight="1">
      <c r="A460" s="7"/>
      <c r="B460" s="8"/>
      <c r="C460" s="9"/>
      <c r="E460" s="8"/>
    </row>
    <row r="461" ht="15.75" customHeight="1">
      <c r="A461" s="7"/>
      <c r="B461" s="8"/>
      <c r="C461" s="9"/>
      <c r="E461" s="8"/>
    </row>
    <row r="462" ht="15.75" customHeight="1">
      <c r="A462" s="7"/>
      <c r="B462" s="8"/>
      <c r="C462" s="9"/>
      <c r="E462" s="8"/>
    </row>
    <row r="463" ht="15.75" customHeight="1">
      <c r="A463" s="7"/>
      <c r="B463" s="8"/>
      <c r="C463" s="9"/>
      <c r="E463" s="8"/>
    </row>
    <row r="464" ht="15.75" customHeight="1">
      <c r="A464" s="7"/>
      <c r="B464" s="8"/>
      <c r="C464" s="9"/>
      <c r="E464" s="8"/>
    </row>
    <row r="465" ht="15.75" customHeight="1">
      <c r="A465" s="7"/>
      <c r="B465" s="8"/>
      <c r="C465" s="9"/>
      <c r="E465" s="8"/>
    </row>
    <row r="466" ht="15.75" customHeight="1">
      <c r="A466" s="7"/>
      <c r="B466" s="8"/>
      <c r="C466" s="9"/>
      <c r="E466" s="8"/>
    </row>
    <row r="467" ht="15.75" customHeight="1">
      <c r="A467" s="7"/>
      <c r="B467" s="8"/>
      <c r="C467" s="9"/>
      <c r="E467" s="8"/>
    </row>
    <row r="468" ht="15.75" customHeight="1">
      <c r="A468" s="7"/>
      <c r="B468" s="8"/>
      <c r="C468" s="9"/>
      <c r="E468" s="8"/>
    </row>
    <row r="469" ht="15.75" customHeight="1">
      <c r="A469" s="7"/>
      <c r="B469" s="8"/>
      <c r="C469" s="9"/>
      <c r="E469" s="8"/>
    </row>
    <row r="470" ht="15.75" customHeight="1">
      <c r="A470" s="7"/>
      <c r="B470" s="8"/>
      <c r="C470" s="9"/>
      <c r="E470" s="8"/>
    </row>
    <row r="471" ht="15.75" customHeight="1">
      <c r="A471" s="7"/>
      <c r="B471" s="8"/>
      <c r="C471" s="9"/>
      <c r="E471" s="8"/>
    </row>
    <row r="472" ht="15.75" customHeight="1">
      <c r="A472" s="7"/>
      <c r="B472" s="8"/>
      <c r="C472" s="9"/>
      <c r="E472" s="8"/>
    </row>
    <row r="473" ht="15.75" customHeight="1">
      <c r="A473" s="7"/>
      <c r="B473" s="8"/>
      <c r="C473" s="9"/>
      <c r="E473" s="8"/>
    </row>
    <row r="474" ht="15.75" customHeight="1">
      <c r="A474" s="7"/>
      <c r="B474" s="8"/>
      <c r="C474" s="9"/>
      <c r="E474" s="8"/>
    </row>
    <row r="475" ht="15.75" customHeight="1">
      <c r="A475" s="7"/>
      <c r="B475" s="8"/>
      <c r="C475" s="9"/>
      <c r="E475" s="8"/>
    </row>
    <row r="476" ht="15.75" customHeight="1">
      <c r="A476" s="7"/>
      <c r="B476" s="8"/>
      <c r="C476" s="9"/>
      <c r="E476" s="8"/>
    </row>
    <row r="477" ht="15.75" customHeight="1">
      <c r="A477" s="7"/>
      <c r="B477" s="8"/>
      <c r="C477" s="9"/>
      <c r="E477" s="8"/>
    </row>
    <row r="478" ht="15.75" customHeight="1">
      <c r="A478" s="7"/>
      <c r="B478" s="8"/>
      <c r="C478" s="9"/>
      <c r="E478" s="8"/>
    </row>
    <row r="479" ht="15.75" customHeight="1">
      <c r="A479" s="7"/>
      <c r="B479" s="8"/>
      <c r="C479" s="9"/>
      <c r="E479" s="8"/>
    </row>
    <row r="480" ht="15.75" customHeight="1">
      <c r="A480" s="7"/>
      <c r="B480" s="8"/>
      <c r="C480" s="9"/>
      <c r="E480" s="8"/>
    </row>
    <row r="481" ht="15.75" customHeight="1">
      <c r="A481" s="7"/>
      <c r="B481" s="8"/>
      <c r="C481" s="9"/>
      <c r="E481" s="8"/>
    </row>
    <row r="482" ht="15.75" customHeight="1">
      <c r="A482" s="7"/>
      <c r="B482" s="8"/>
      <c r="C482" s="9"/>
      <c r="E482" s="8"/>
    </row>
    <row r="483" ht="15.75" customHeight="1">
      <c r="A483" s="7"/>
      <c r="B483" s="8"/>
      <c r="C483" s="9"/>
      <c r="E483" s="8"/>
    </row>
    <row r="484" ht="15.75" customHeight="1">
      <c r="A484" s="7"/>
      <c r="B484" s="8"/>
      <c r="C484" s="9"/>
      <c r="E484" s="8"/>
    </row>
    <row r="485" ht="15.75" customHeight="1">
      <c r="A485" s="7"/>
      <c r="B485" s="8"/>
      <c r="C485" s="9"/>
      <c r="E485" s="8"/>
    </row>
    <row r="486" ht="15.75" customHeight="1">
      <c r="A486" s="7"/>
      <c r="B486" s="8"/>
      <c r="C486" s="9"/>
      <c r="E486" s="8"/>
    </row>
    <row r="487" ht="15.75" customHeight="1">
      <c r="A487" s="7"/>
      <c r="B487" s="8"/>
      <c r="C487" s="9"/>
      <c r="E487" s="8"/>
    </row>
    <row r="488" ht="15.75" customHeight="1">
      <c r="A488" s="7"/>
      <c r="B488" s="8"/>
      <c r="C488" s="9"/>
      <c r="E488" s="8"/>
    </row>
    <row r="489" ht="15.75" customHeight="1">
      <c r="A489" s="7"/>
      <c r="B489" s="8"/>
      <c r="C489" s="9"/>
      <c r="E489" s="8"/>
    </row>
    <row r="490" ht="15.75" customHeight="1">
      <c r="A490" s="7"/>
      <c r="B490" s="8"/>
      <c r="C490" s="9"/>
      <c r="E490" s="8"/>
    </row>
    <row r="491" ht="15.75" customHeight="1">
      <c r="A491" s="7"/>
      <c r="B491" s="8"/>
      <c r="C491" s="9"/>
      <c r="E491" s="8"/>
    </row>
    <row r="492" ht="15.75" customHeight="1">
      <c r="A492" s="7"/>
      <c r="B492" s="8"/>
      <c r="C492" s="9"/>
      <c r="E492" s="8"/>
    </row>
    <row r="493" ht="15.75" customHeight="1">
      <c r="A493" s="7"/>
      <c r="B493" s="8"/>
      <c r="C493" s="9"/>
      <c r="E493" s="8"/>
    </row>
    <row r="494" ht="15.75" customHeight="1">
      <c r="A494" s="7"/>
      <c r="B494" s="8"/>
      <c r="C494" s="9"/>
      <c r="E494" s="8"/>
    </row>
    <row r="495" ht="15.75" customHeight="1">
      <c r="A495" s="7"/>
      <c r="B495" s="8"/>
      <c r="C495" s="9"/>
      <c r="E495" s="8"/>
    </row>
    <row r="496" ht="15.75" customHeight="1">
      <c r="A496" s="7"/>
      <c r="B496" s="8"/>
      <c r="C496" s="9"/>
      <c r="E496" s="8"/>
    </row>
    <row r="497" ht="15.75" customHeight="1">
      <c r="A497" s="7"/>
      <c r="B497" s="8"/>
      <c r="C497" s="9"/>
      <c r="E497" s="8"/>
    </row>
    <row r="498" ht="15.75" customHeight="1">
      <c r="A498" s="7"/>
      <c r="B498" s="8"/>
      <c r="C498" s="9"/>
      <c r="E498" s="8"/>
    </row>
    <row r="499" ht="15.75" customHeight="1">
      <c r="A499" s="7"/>
      <c r="B499" s="8"/>
      <c r="C499" s="9"/>
      <c r="E499" s="8"/>
    </row>
    <row r="500" ht="15.75" customHeight="1">
      <c r="A500" s="7"/>
      <c r="B500" s="8"/>
      <c r="C500" s="9"/>
      <c r="E500" s="8"/>
    </row>
    <row r="501" ht="15.75" customHeight="1">
      <c r="A501" s="7"/>
      <c r="B501" s="8"/>
      <c r="C501" s="9"/>
      <c r="E501" s="8"/>
    </row>
    <row r="502" ht="15.75" customHeight="1">
      <c r="A502" s="7"/>
      <c r="B502" s="8"/>
      <c r="C502" s="9"/>
      <c r="E502" s="8"/>
    </row>
    <row r="503" ht="15.75" customHeight="1">
      <c r="A503" s="7"/>
      <c r="B503" s="8"/>
      <c r="C503" s="9"/>
      <c r="E503" s="8"/>
    </row>
    <row r="504" ht="15.75" customHeight="1">
      <c r="A504" s="7"/>
      <c r="B504" s="8"/>
      <c r="C504" s="9"/>
      <c r="E504" s="8"/>
    </row>
    <row r="505" ht="15.75" customHeight="1">
      <c r="A505" s="7"/>
      <c r="B505" s="8"/>
      <c r="C505" s="9"/>
      <c r="E505" s="8"/>
    </row>
    <row r="506" ht="15.75" customHeight="1">
      <c r="A506" s="7"/>
      <c r="B506" s="8"/>
      <c r="C506" s="9"/>
      <c r="E506" s="8"/>
    </row>
    <row r="507" ht="15.75" customHeight="1">
      <c r="A507" s="7"/>
      <c r="B507" s="8"/>
      <c r="C507" s="9"/>
      <c r="E507" s="8"/>
    </row>
    <row r="508" ht="15.75" customHeight="1">
      <c r="A508" s="7"/>
      <c r="B508" s="8"/>
      <c r="C508" s="9"/>
      <c r="E508" s="8"/>
    </row>
    <row r="509" ht="15.75" customHeight="1">
      <c r="A509" s="7"/>
      <c r="B509" s="8"/>
      <c r="C509" s="9"/>
      <c r="E509" s="8"/>
    </row>
    <row r="510" ht="15.75" customHeight="1">
      <c r="A510" s="7"/>
      <c r="B510" s="8"/>
      <c r="C510" s="9"/>
      <c r="E510" s="8"/>
    </row>
    <row r="511" ht="15.75" customHeight="1">
      <c r="A511" s="7"/>
      <c r="B511" s="8"/>
      <c r="C511" s="9"/>
      <c r="E511" s="8"/>
    </row>
    <row r="512" ht="15.75" customHeight="1">
      <c r="A512" s="7"/>
      <c r="B512" s="8"/>
      <c r="C512" s="9"/>
      <c r="E512" s="8"/>
    </row>
    <row r="513" ht="15.75" customHeight="1">
      <c r="A513" s="7"/>
      <c r="B513" s="8"/>
      <c r="C513" s="9"/>
      <c r="E513" s="8"/>
    </row>
    <row r="514" ht="15.75" customHeight="1">
      <c r="A514" s="7"/>
      <c r="B514" s="8"/>
      <c r="C514" s="9"/>
      <c r="E514" s="8"/>
    </row>
    <row r="515" ht="15.75" customHeight="1">
      <c r="A515" s="7"/>
      <c r="B515" s="8"/>
      <c r="C515" s="9"/>
      <c r="E515" s="8"/>
    </row>
    <row r="516" ht="15.75" customHeight="1">
      <c r="A516" s="7"/>
      <c r="B516" s="8"/>
      <c r="C516" s="9"/>
      <c r="E516" s="8"/>
    </row>
    <row r="517" ht="15.75" customHeight="1">
      <c r="A517" s="7"/>
      <c r="B517" s="8"/>
      <c r="C517" s="9"/>
      <c r="E517" s="8"/>
    </row>
    <row r="518" ht="15.75" customHeight="1">
      <c r="A518" s="7"/>
      <c r="B518" s="8"/>
      <c r="C518" s="9"/>
      <c r="E518" s="8"/>
    </row>
    <row r="519" ht="15.75" customHeight="1">
      <c r="A519" s="7"/>
      <c r="B519" s="8"/>
      <c r="C519" s="9"/>
      <c r="E519" s="8"/>
    </row>
    <row r="520" ht="15.75" customHeight="1">
      <c r="A520" s="7"/>
      <c r="B520" s="8"/>
      <c r="C520" s="9"/>
      <c r="E520" s="8"/>
    </row>
    <row r="521" ht="15.75" customHeight="1">
      <c r="A521" s="7"/>
      <c r="B521" s="8"/>
      <c r="C521" s="9"/>
      <c r="E521" s="8"/>
    </row>
    <row r="522" ht="15.75" customHeight="1">
      <c r="A522" s="7"/>
      <c r="B522" s="8"/>
      <c r="C522" s="9"/>
      <c r="E522" s="8"/>
    </row>
    <row r="523" ht="15.75" customHeight="1">
      <c r="A523" s="7"/>
      <c r="B523" s="8"/>
      <c r="C523" s="9"/>
      <c r="E523" s="8"/>
    </row>
    <row r="524" ht="15.75" customHeight="1">
      <c r="A524" s="7"/>
      <c r="B524" s="8"/>
      <c r="C524" s="9"/>
      <c r="E524" s="8"/>
    </row>
    <row r="525" ht="15.75" customHeight="1">
      <c r="A525" s="7"/>
      <c r="B525" s="8"/>
      <c r="C525" s="9"/>
      <c r="E525" s="8"/>
    </row>
    <row r="526" ht="15.75" customHeight="1">
      <c r="A526" s="7"/>
      <c r="B526" s="8"/>
      <c r="C526" s="9"/>
      <c r="E526" s="8"/>
    </row>
    <row r="527" ht="15.75" customHeight="1">
      <c r="A527" s="7"/>
      <c r="B527" s="8"/>
      <c r="C527" s="9"/>
      <c r="E527" s="8"/>
    </row>
    <row r="528" ht="15.75" customHeight="1">
      <c r="A528" s="7"/>
      <c r="B528" s="8"/>
      <c r="C528" s="9"/>
      <c r="E528" s="8"/>
    </row>
    <row r="529" ht="15.75" customHeight="1">
      <c r="A529" s="7"/>
      <c r="B529" s="8"/>
      <c r="C529" s="9"/>
      <c r="E529" s="8"/>
    </row>
    <row r="530" ht="15.75" customHeight="1">
      <c r="A530" s="7"/>
      <c r="B530" s="8"/>
      <c r="C530" s="9"/>
      <c r="E530" s="8"/>
    </row>
    <row r="531" ht="15.75" customHeight="1">
      <c r="A531" s="7"/>
      <c r="B531" s="8"/>
      <c r="C531" s="9"/>
      <c r="E531" s="8"/>
    </row>
    <row r="532" ht="15.75" customHeight="1">
      <c r="A532" s="7"/>
      <c r="B532" s="8"/>
      <c r="C532" s="9"/>
      <c r="E532" s="8"/>
    </row>
    <row r="533" ht="15.75" customHeight="1">
      <c r="A533" s="7"/>
      <c r="B533" s="8"/>
      <c r="C533" s="9"/>
      <c r="E533" s="8"/>
    </row>
    <row r="534" ht="15.75" customHeight="1">
      <c r="A534" s="7"/>
      <c r="B534" s="8"/>
      <c r="C534" s="9"/>
      <c r="E534" s="8"/>
    </row>
    <row r="535" ht="15.75" customHeight="1">
      <c r="A535" s="7"/>
      <c r="B535" s="8"/>
      <c r="C535" s="9"/>
      <c r="E535" s="8"/>
    </row>
    <row r="536" ht="15.75" customHeight="1">
      <c r="A536" s="7"/>
      <c r="B536" s="8"/>
      <c r="C536" s="9"/>
      <c r="E536" s="8"/>
    </row>
    <row r="537" ht="15.75" customHeight="1">
      <c r="A537" s="7"/>
      <c r="B537" s="8"/>
      <c r="C537" s="9"/>
      <c r="E537" s="8"/>
    </row>
    <row r="538" ht="15.75" customHeight="1">
      <c r="A538" s="7"/>
      <c r="B538" s="8"/>
      <c r="C538" s="9"/>
      <c r="E538" s="8"/>
    </row>
    <row r="539" ht="15.75" customHeight="1">
      <c r="A539" s="7"/>
      <c r="B539" s="8"/>
      <c r="C539" s="9"/>
      <c r="E539" s="8"/>
    </row>
    <row r="540" ht="15.75" customHeight="1">
      <c r="A540" s="7"/>
      <c r="B540" s="8"/>
      <c r="C540" s="9"/>
      <c r="E540" s="8"/>
    </row>
    <row r="541" ht="15.75" customHeight="1">
      <c r="A541" s="7"/>
      <c r="B541" s="8"/>
      <c r="C541" s="9"/>
      <c r="E541" s="8"/>
    </row>
    <row r="542" ht="15.75" customHeight="1">
      <c r="A542" s="7"/>
      <c r="B542" s="8"/>
      <c r="C542" s="9"/>
      <c r="E542" s="8"/>
    </row>
    <row r="543" ht="15.75" customHeight="1">
      <c r="A543" s="7"/>
      <c r="B543" s="8"/>
      <c r="C543" s="9"/>
      <c r="E543" s="8"/>
    </row>
    <row r="544" ht="15.75" customHeight="1">
      <c r="A544" s="7"/>
      <c r="B544" s="8"/>
      <c r="C544" s="9"/>
      <c r="E544" s="8"/>
    </row>
    <row r="545" ht="15.75" customHeight="1">
      <c r="A545" s="7"/>
      <c r="B545" s="8"/>
      <c r="C545" s="9"/>
      <c r="E545" s="8"/>
    </row>
    <row r="546" ht="15.75" customHeight="1">
      <c r="A546" s="7"/>
      <c r="B546" s="8"/>
      <c r="C546" s="9"/>
      <c r="E546" s="8"/>
    </row>
    <row r="547" ht="15.75" customHeight="1">
      <c r="A547" s="7"/>
      <c r="B547" s="8"/>
      <c r="C547" s="9"/>
      <c r="E547" s="8"/>
    </row>
    <row r="548" ht="15.75" customHeight="1">
      <c r="A548" s="7"/>
      <c r="B548" s="8"/>
      <c r="C548" s="9"/>
      <c r="E548" s="8"/>
    </row>
    <row r="549" ht="15.75" customHeight="1">
      <c r="A549" s="7"/>
      <c r="B549" s="8"/>
      <c r="C549" s="9"/>
      <c r="E549" s="8"/>
    </row>
    <row r="550" ht="15.75" customHeight="1">
      <c r="A550" s="7"/>
      <c r="B550" s="8"/>
      <c r="C550" s="9"/>
      <c r="E550" s="8"/>
    </row>
    <row r="551" ht="15.75" customHeight="1">
      <c r="A551" s="7"/>
      <c r="B551" s="8"/>
      <c r="C551" s="9"/>
      <c r="E551" s="8"/>
    </row>
    <row r="552" ht="15.75" customHeight="1">
      <c r="A552" s="7"/>
      <c r="B552" s="8"/>
      <c r="C552" s="9"/>
      <c r="E552" s="8"/>
    </row>
    <row r="553" ht="15.75" customHeight="1">
      <c r="A553" s="7"/>
      <c r="B553" s="8"/>
      <c r="C553" s="9"/>
      <c r="E553" s="8"/>
    </row>
    <row r="554" ht="15.75" customHeight="1">
      <c r="A554" s="7"/>
      <c r="B554" s="8"/>
      <c r="C554" s="9"/>
      <c r="E554" s="8"/>
    </row>
    <row r="555" ht="15.75" customHeight="1">
      <c r="A555" s="7"/>
      <c r="B555" s="8"/>
      <c r="C555" s="9"/>
      <c r="E555" s="8"/>
    </row>
    <row r="556" ht="15.75" customHeight="1">
      <c r="A556" s="7"/>
      <c r="B556" s="8"/>
      <c r="C556" s="9"/>
      <c r="E556" s="8"/>
    </row>
    <row r="557" ht="15.75" customHeight="1">
      <c r="A557" s="7"/>
      <c r="B557" s="8"/>
      <c r="C557" s="9"/>
      <c r="E557" s="8"/>
    </row>
    <row r="558" ht="15.75" customHeight="1">
      <c r="A558" s="7"/>
      <c r="B558" s="8"/>
      <c r="C558" s="9"/>
      <c r="E558" s="8"/>
    </row>
    <row r="559" ht="15.75" customHeight="1">
      <c r="A559" s="7"/>
      <c r="B559" s="8"/>
      <c r="C559" s="9"/>
      <c r="E559" s="8"/>
    </row>
    <row r="560" ht="15.75" customHeight="1">
      <c r="A560" s="7"/>
      <c r="B560" s="8"/>
      <c r="C560" s="9"/>
      <c r="E560" s="8"/>
    </row>
    <row r="561" ht="15.75" customHeight="1">
      <c r="A561" s="7"/>
      <c r="B561" s="8"/>
      <c r="C561" s="9"/>
      <c r="E561" s="8"/>
    </row>
    <row r="562" ht="15.75" customHeight="1">
      <c r="A562" s="7"/>
      <c r="B562" s="8"/>
      <c r="C562" s="9"/>
      <c r="E562" s="8"/>
    </row>
    <row r="563" ht="15.75" customHeight="1">
      <c r="A563" s="7"/>
      <c r="B563" s="8"/>
      <c r="C563" s="9"/>
      <c r="E563" s="8"/>
    </row>
    <row r="564" ht="15.75" customHeight="1">
      <c r="A564" s="7"/>
      <c r="B564" s="8"/>
      <c r="C564" s="9"/>
      <c r="E564" s="8"/>
    </row>
    <row r="565" ht="15.75" customHeight="1">
      <c r="A565" s="7"/>
      <c r="B565" s="8"/>
      <c r="C565" s="9"/>
      <c r="E565" s="8"/>
    </row>
    <row r="566" ht="15.75" customHeight="1">
      <c r="A566" s="7"/>
      <c r="B566" s="8"/>
      <c r="C566" s="9"/>
      <c r="E566" s="8"/>
    </row>
    <row r="567" ht="15.75" customHeight="1">
      <c r="A567" s="7"/>
      <c r="B567" s="8"/>
      <c r="C567" s="9"/>
      <c r="E567" s="8"/>
    </row>
    <row r="568" ht="15.75" customHeight="1">
      <c r="A568" s="7"/>
      <c r="B568" s="8"/>
      <c r="C568" s="9"/>
      <c r="E568" s="8"/>
    </row>
    <row r="569" ht="15.75" customHeight="1">
      <c r="A569" s="7"/>
      <c r="B569" s="8"/>
      <c r="C569" s="9"/>
      <c r="E569" s="8"/>
    </row>
    <row r="570" ht="15.75" customHeight="1">
      <c r="A570" s="7"/>
      <c r="B570" s="8"/>
      <c r="C570" s="9"/>
      <c r="E570" s="8"/>
    </row>
    <row r="571" ht="15.75" customHeight="1">
      <c r="A571" s="7"/>
      <c r="B571" s="8"/>
      <c r="C571" s="9"/>
      <c r="E571" s="8"/>
    </row>
    <row r="572" ht="15.75" customHeight="1">
      <c r="A572" s="7"/>
      <c r="B572" s="8"/>
      <c r="C572" s="9"/>
      <c r="E572" s="8"/>
    </row>
    <row r="573" ht="15.75" customHeight="1">
      <c r="A573" s="7"/>
      <c r="B573" s="8"/>
      <c r="C573" s="9"/>
      <c r="E573" s="8"/>
    </row>
    <row r="574" ht="15.75" customHeight="1">
      <c r="A574" s="7"/>
      <c r="B574" s="8"/>
      <c r="C574" s="9"/>
      <c r="E574" s="8"/>
    </row>
    <row r="575" ht="15.75" customHeight="1">
      <c r="A575" s="7"/>
      <c r="B575" s="8"/>
      <c r="C575" s="9"/>
      <c r="E575" s="8"/>
    </row>
    <row r="576" ht="15.75" customHeight="1">
      <c r="A576" s="7"/>
      <c r="B576" s="8"/>
      <c r="C576" s="9"/>
      <c r="E576" s="8"/>
    </row>
    <row r="577" ht="15.75" customHeight="1">
      <c r="A577" s="7"/>
      <c r="B577" s="8"/>
      <c r="C577" s="9"/>
      <c r="E577" s="8"/>
    </row>
    <row r="578" ht="15.75" customHeight="1">
      <c r="A578" s="7"/>
      <c r="B578" s="8"/>
      <c r="C578" s="9"/>
      <c r="E578" s="8"/>
    </row>
    <row r="579" ht="15.75" customHeight="1">
      <c r="A579" s="7"/>
      <c r="B579" s="8"/>
      <c r="C579" s="9"/>
      <c r="E579" s="8"/>
    </row>
    <row r="580" ht="15.75" customHeight="1">
      <c r="A580" s="7"/>
      <c r="B580" s="8"/>
      <c r="C580" s="9"/>
      <c r="E580" s="8"/>
    </row>
    <row r="581" ht="15.75" customHeight="1">
      <c r="A581" s="7"/>
      <c r="B581" s="8"/>
      <c r="C581" s="9"/>
      <c r="E581" s="8"/>
    </row>
    <row r="582" ht="15.75" customHeight="1">
      <c r="A582" s="7"/>
      <c r="B582" s="8"/>
      <c r="C582" s="9"/>
      <c r="E582" s="8"/>
    </row>
    <row r="583" ht="15.75" customHeight="1">
      <c r="A583" s="7"/>
      <c r="B583" s="8"/>
      <c r="C583" s="9"/>
      <c r="E583" s="8"/>
    </row>
    <row r="584" ht="15.75" customHeight="1">
      <c r="A584" s="7"/>
      <c r="B584" s="8"/>
      <c r="C584" s="9"/>
      <c r="E584" s="8"/>
    </row>
    <row r="585" ht="15.75" customHeight="1">
      <c r="A585" s="7"/>
      <c r="B585" s="8"/>
      <c r="C585" s="9"/>
      <c r="E585" s="8"/>
    </row>
    <row r="586" ht="15.75" customHeight="1">
      <c r="A586" s="7"/>
      <c r="B586" s="8"/>
      <c r="C586" s="9"/>
      <c r="E586" s="8"/>
    </row>
    <row r="587" ht="15.75" customHeight="1">
      <c r="A587" s="7"/>
      <c r="B587" s="8"/>
      <c r="C587" s="9"/>
      <c r="E587" s="8"/>
    </row>
    <row r="588" ht="15.75" customHeight="1">
      <c r="A588" s="7"/>
      <c r="B588" s="8"/>
      <c r="C588" s="9"/>
      <c r="E588" s="8"/>
    </row>
    <row r="589" ht="15.75" customHeight="1">
      <c r="A589" s="7"/>
      <c r="B589" s="8"/>
      <c r="C589" s="9"/>
      <c r="E589" s="8"/>
    </row>
    <row r="590" ht="15.75" customHeight="1">
      <c r="A590" s="7"/>
      <c r="B590" s="8"/>
      <c r="C590" s="9"/>
      <c r="E590" s="8"/>
    </row>
    <row r="591" ht="15.75" customHeight="1">
      <c r="A591" s="7"/>
      <c r="B591" s="8"/>
      <c r="C591" s="9"/>
      <c r="E591" s="8"/>
    </row>
    <row r="592" ht="15.75" customHeight="1">
      <c r="A592" s="7"/>
      <c r="B592" s="8"/>
      <c r="C592" s="9"/>
      <c r="E592" s="8"/>
    </row>
    <row r="593" ht="15.75" customHeight="1">
      <c r="A593" s="7"/>
      <c r="B593" s="8"/>
      <c r="C593" s="9"/>
      <c r="E593" s="8"/>
    </row>
    <row r="594" ht="15.75" customHeight="1">
      <c r="A594" s="7"/>
      <c r="B594" s="8"/>
      <c r="C594" s="9"/>
      <c r="E594" s="8"/>
    </row>
    <row r="595" ht="15.75" customHeight="1">
      <c r="A595" s="7"/>
      <c r="B595" s="8"/>
      <c r="C595" s="9"/>
      <c r="E595" s="8"/>
    </row>
    <row r="596" ht="15.75" customHeight="1">
      <c r="A596" s="7"/>
      <c r="B596" s="8"/>
      <c r="C596" s="9"/>
      <c r="E596" s="8"/>
    </row>
    <row r="597" ht="15.75" customHeight="1">
      <c r="A597" s="7"/>
      <c r="B597" s="8"/>
      <c r="C597" s="9"/>
      <c r="E597" s="8"/>
    </row>
    <row r="598" ht="15.75" customHeight="1">
      <c r="A598" s="7"/>
      <c r="B598" s="8"/>
      <c r="C598" s="9"/>
      <c r="E598" s="8"/>
    </row>
    <row r="599" ht="15.75" customHeight="1">
      <c r="A599" s="7"/>
      <c r="B599" s="8"/>
      <c r="C599" s="9"/>
      <c r="E599" s="8"/>
    </row>
    <row r="600" ht="15.75" customHeight="1">
      <c r="A600" s="7"/>
      <c r="B600" s="8"/>
      <c r="C600" s="9"/>
      <c r="E600" s="8"/>
    </row>
    <row r="601" ht="15.75" customHeight="1">
      <c r="A601" s="7"/>
      <c r="B601" s="8"/>
      <c r="C601" s="9"/>
      <c r="E601" s="8"/>
    </row>
    <row r="602" ht="15.75" customHeight="1">
      <c r="A602" s="7"/>
      <c r="B602" s="8"/>
      <c r="C602" s="9"/>
      <c r="E602" s="8"/>
    </row>
    <row r="603" ht="15.75" customHeight="1">
      <c r="A603" s="7"/>
      <c r="B603" s="8"/>
      <c r="C603" s="9"/>
      <c r="E603" s="8"/>
    </row>
    <row r="604" ht="15.75" customHeight="1">
      <c r="A604" s="7"/>
      <c r="B604" s="8"/>
      <c r="C604" s="9"/>
      <c r="E604" s="8"/>
    </row>
    <row r="605" ht="15.75" customHeight="1">
      <c r="A605" s="7"/>
      <c r="B605" s="8"/>
      <c r="C605" s="9"/>
      <c r="E605" s="8"/>
    </row>
    <row r="606" ht="15.75" customHeight="1">
      <c r="A606" s="7"/>
      <c r="B606" s="8"/>
      <c r="C606" s="9"/>
      <c r="E606" s="8"/>
    </row>
    <row r="607" ht="15.75" customHeight="1">
      <c r="A607" s="7"/>
      <c r="B607" s="8"/>
      <c r="C607" s="9"/>
      <c r="E607" s="8"/>
    </row>
    <row r="608" ht="15.75" customHeight="1">
      <c r="A608" s="7"/>
      <c r="B608" s="8"/>
      <c r="C608" s="9"/>
      <c r="E608" s="8"/>
    </row>
    <row r="609" ht="15.75" customHeight="1">
      <c r="A609" s="7"/>
      <c r="B609" s="8"/>
      <c r="C609" s="9"/>
      <c r="E609" s="8"/>
    </row>
    <row r="610" ht="15.75" customHeight="1">
      <c r="A610" s="7"/>
      <c r="B610" s="8"/>
      <c r="C610" s="9"/>
      <c r="E610" s="8"/>
    </row>
    <row r="611" ht="15.75" customHeight="1">
      <c r="A611" s="7"/>
      <c r="B611" s="8"/>
      <c r="C611" s="9"/>
      <c r="E611" s="8"/>
    </row>
    <row r="612" ht="15.75" customHeight="1">
      <c r="A612" s="7"/>
      <c r="B612" s="8"/>
      <c r="C612" s="9"/>
      <c r="E612" s="8"/>
    </row>
    <row r="613" ht="15.75" customHeight="1">
      <c r="A613" s="7"/>
      <c r="B613" s="8"/>
      <c r="C613" s="9"/>
      <c r="E613" s="8"/>
    </row>
    <row r="614" ht="15.75" customHeight="1">
      <c r="A614" s="7"/>
      <c r="B614" s="8"/>
      <c r="C614" s="9"/>
      <c r="E614" s="8"/>
    </row>
    <row r="615" ht="15.75" customHeight="1">
      <c r="A615" s="7"/>
      <c r="B615" s="8"/>
      <c r="C615" s="9"/>
      <c r="E615" s="8"/>
    </row>
    <row r="616" ht="15.75" customHeight="1">
      <c r="A616" s="7"/>
      <c r="B616" s="8"/>
      <c r="C616" s="9"/>
      <c r="E616" s="8"/>
    </row>
    <row r="617" ht="15.75" customHeight="1">
      <c r="A617" s="7"/>
      <c r="B617" s="8"/>
      <c r="C617" s="9"/>
      <c r="E617" s="8"/>
    </row>
    <row r="618" ht="15.75" customHeight="1">
      <c r="A618" s="7"/>
      <c r="B618" s="8"/>
      <c r="C618" s="9"/>
      <c r="E618" s="8"/>
    </row>
    <row r="619" ht="15.75" customHeight="1">
      <c r="A619" s="7"/>
      <c r="B619" s="8"/>
      <c r="C619" s="9"/>
      <c r="E619" s="8"/>
    </row>
    <row r="620" ht="15.75" customHeight="1">
      <c r="A620" s="7"/>
      <c r="B620" s="8"/>
      <c r="C620" s="9"/>
      <c r="E620" s="8"/>
    </row>
    <row r="621" ht="15.75" customHeight="1">
      <c r="A621" s="7"/>
      <c r="B621" s="8"/>
      <c r="C621" s="9"/>
      <c r="E621" s="8"/>
    </row>
    <row r="622" ht="15.75" customHeight="1">
      <c r="A622" s="7"/>
      <c r="B622" s="8"/>
      <c r="C622" s="9"/>
      <c r="E622" s="8"/>
    </row>
    <row r="623" ht="15.75" customHeight="1">
      <c r="A623" s="7"/>
      <c r="B623" s="8"/>
      <c r="C623" s="9"/>
      <c r="E623" s="8"/>
    </row>
    <row r="624" ht="15.75" customHeight="1">
      <c r="A624" s="7"/>
      <c r="B624" s="8"/>
      <c r="C624" s="9"/>
      <c r="E624" s="8"/>
    </row>
    <row r="625" ht="15.75" customHeight="1">
      <c r="A625" s="7"/>
      <c r="B625" s="8"/>
      <c r="C625" s="9"/>
      <c r="E625" s="8"/>
    </row>
    <row r="626" ht="15.75" customHeight="1">
      <c r="A626" s="7"/>
      <c r="B626" s="8"/>
      <c r="C626" s="9"/>
      <c r="E626" s="8"/>
    </row>
    <row r="627" ht="15.75" customHeight="1">
      <c r="A627" s="7"/>
      <c r="B627" s="8"/>
      <c r="C627" s="9"/>
      <c r="E627" s="8"/>
    </row>
    <row r="628" ht="15.75" customHeight="1">
      <c r="A628" s="7"/>
      <c r="B628" s="8"/>
      <c r="C628" s="9"/>
      <c r="E628" s="8"/>
    </row>
    <row r="629" ht="15.75" customHeight="1">
      <c r="A629" s="7"/>
      <c r="B629" s="8"/>
      <c r="C629" s="9"/>
      <c r="E629" s="8"/>
    </row>
    <row r="630" ht="15.75" customHeight="1">
      <c r="A630" s="7"/>
      <c r="B630" s="8"/>
      <c r="C630" s="9"/>
      <c r="E630" s="8"/>
    </row>
    <row r="631" ht="15.75" customHeight="1">
      <c r="A631" s="7"/>
      <c r="B631" s="8"/>
      <c r="C631" s="9"/>
      <c r="E631" s="8"/>
    </row>
    <row r="632" ht="15.75" customHeight="1">
      <c r="A632" s="7"/>
      <c r="B632" s="8"/>
      <c r="C632" s="9"/>
      <c r="E632" s="8"/>
    </row>
    <row r="633" ht="15.75" customHeight="1">
      <c r="A633" s="7"/>
      <c r="B633" s="8"/>
      <c r="C633" s="9"/>
      <c r="E633" s="8"/>
    </row>
    <row r="634" ht="15.75" customHeight="1">
      <c r="A634" s="7"/>
      <c r="B634" s="8"/>
      <c r="C634" s="9"/>
      <c r="E634" s="8"/>
    </row>
    <row r="635" ht="15.75" customHeight="1">
      <c r="A635" s="7"/>
      <c r="B635" s="8"/>
      <c r="C635" s="9"/>
      <c r="E635" s="8"/>
    </row>
    <row r="636" ht="15.75" customHeight="1">
      <c r="A636" s="7"/>
      <c r="B636" s="8"/>
      <c r="C636" s="9"/>
      <c r="E636" s="8"/>
    </row>
    <row r="637" ht="15.75" customHeight="1">
      <c r="A637" s="7"/>
      <c r="B637" s="8"/>
      <c r="C637" s="9"/>
      <c r="E637" s="8"/>
    </row>
    <row r="638" ht="15.75" customHeight="1">
      <c r="A638" s="7"/>
      <c r="B638" s="8"/>
      <c r="C638" s="9"/>
      <c r="E638" s="8"/>
    </row>
    <row r="639" ht="15.75" customHeight="1">
      <c r="A639" s="7"/>
      <c r="B639" s="8"/>
      <c r="C639" s="9"/>
      <c r="E639" s="8"/>
    </row>
    <row r="640" ht="15.75" customHeight="1">
      <c r="A640" s="7"/>
      <c r="B640" s="8"/>
      <c r="C640" s="9"/>
      <c r="E640" s="8"/>
    </row>
    <row r="641" ht="15.75" customHeight="1">
      <c r="A641" s="7"/>
      <c r="B641" s="8"/>
      <c r="C641" s="9"/>
      <c r="E641" s="8"/>
    </row>
    <row r="642" ht="15.75" customHeight="1">
      <c r="A642" s="7"/>
      <c r="B642" s="8"/>
      <c r="C642" s="9"/>
      <c r="E642" s="8"/>
    </row>
    <row r="643" ht="15.75" customHeight="1">
      <c r="A643" s="7"/>
      <c r="B643" s="8"/>
      <c r="C643" s="9"/>
      <c r="E643" s="8"/>
    </row>
    <row r="644" ht="15.75" customHeight="1">
      <c r="A644" s="7"/>
      <c r="B644" s="8"/>
      <c r="C644" s="9"/>
      <c r="E644" s="8"/>
    </row>
    <row r="645" ht="15.75" customHeight="1">
      <c r="A645" s="7"/>
      <c r="B645" s="8"/>
      <c r="C645" s="9"/>
      <c r="E645" s="8"/>
    </row>
    <row r="646" ht="15.75" customHeight="1">
      <c r="A646" s="7"/>
      <c r="B646" s="8"/>
      <c r="C646" s="9"/>
      <c r="E646" s="8"/>
    </row>
    <row r="647" ht="15.75" customHeight="1">
      <c r="A647" s="7"/>
      <c r="B647" s="8"/>
      <c r="C647" s="9"/>
      <c r="E647" s="8"/>
    </row>
    <row r="648" ht="15.75" customHeight="1">
      <c r="A648" s="7"/>
      <c r="B648" s="8"/>
      <c r="C648" s="9"/>
      <c r="E648" s="8"/>
    </row>
    <row r="649" ht="15.75" customHeight="1">
      <c r="A649" s="7"/>
      <c r="B649" s="8"/>
      <c r="C649" s="9"/>
      <c r="E649" s="8"/>
    </row>
    <row r="650" ht="15.75" customHeight="1">
      <c r="A650" s="7"/>
      <c r="B650" s="8"/>
      <c r="C650" s="9"/>
      <c r="E650" s="8"/>
    </row>
    <row r="651" ht="15.75" customHeight="1">
      <c r="A651" s="7"/>
      <c r="B651" s="8"/>
      <c r="C651" s="9"/>
      <c r="E651" s="8"/>
    </row>
    <row r="652" ht="15.75" customHeight="1">
      <c r="A652" s="7"/>
      <c r="B652" s="8"/>
      <c r="C652" s="9"/>
      <c r="E652" s="8"/>
    </row>
    <row r="653" ht="15.75" customHeight="1">
      <c r="A653" s="7"/>
      <c r="B653" s="8"/>
      <c r="C653" s="9"/>
      <c r="E653" s="8"/>
    </row>
    <row r="654" ht="15.75" customHeight="1">
      <c r="A654" s="7"/>
      <c r="B654" s="8"/>
      <c r="C654" s="9"/>
      <c r="E654" s="8"/>
    </row>
    <row r="655" ht="15.75" customHeight="1">
      <c r="A655" s="7"/>
      <c r="B655" s="8"/>
      <c r="C655" s="9"/>
      <c r="E655" s="8"/>
    </row>
    <row r="656" ht="15.75" customHeight="1">
      <c r="A656" s="7"/>
      <c r="B656" s="8"/>
      <c r="C656" s="9"/>
      <c r="E656" s="8"/>
    </row>
    <row r="657" ht="15.75" customHeight="1">
      <c r="A657" s="7"/>
      <c r="B657" s="8"/>
      <c r="C657" s="9"/>
      <c r="E657" s="8"/>
    </row>
    <row r="658" ht="15.75" customHeight="1">
      <c r="A658" s="7"/>
      <c r="B658" s="8"/>
      <c r="C658" s="9"/>
      <c r="E658" s="8"/>
    </row>
    <row r="659" ht="15.75" customHeight="1">
      <c r="A659" s="7"/>
      <c r="B659" s="8"/>
      <c r="C659" s="9"/>
      <c r="E659" s="8"/>
    </row>
    <row r="660" ht="15.75" customHeight="1">
      <c r="A660" s="7"/>
      <c r="B660" s="8"/>
      <c r="C660" s="9"/>
      <c r="E660" s="8"/>
    </row>
    <row r="661" ht="15.75" customHeight="1">
      <c r="A661" s="7"/>
      <c r="B661" s="8"/>
      <c r="C661" s="9"/>
      <c r="E661" s="8"/>
    </row>
    <row r="662" ht="15.75" customHeight="1">
      <c r="A662" s="7"/>
      <c r="B662" s="8"/>
      <c r="C662" s="9"/>
      <c r="E662" s="8"/>
    </row>
    <row r="663" ht="15.75" customHeight="1">
      <c r="A663" s="7"/>
      <c r="B663" s="8"/>
      <c r="C663" s="9"/>
      <c r="E663" s="8"/>
    </row>
    <row r="664" ht="15.75" customHeight="1">
      <c r="A664" s="7"/>
      <c r="B664" s="8"/>
      <c r="C664" s="9"/>
      <c r="E664" s="8"/>
    </row>
    <row r="665" ht="15.75" customHeight="1">
      <c r="A665" s="7"/>
      <c r="B665" s="8"/>
      <c r="C665" s="9"/>
      <c r="E665" s="8"/>
    </row>
    <row r="666" ht="15.75" customHeight="1">
      <c r="A666" s="7"/>
      <c r="B666" s="8"/>
      <c r="C666" s="9"/>
      <c r="E666" s="8"/>
    </row>
    <row r="667" ht="15.75" customHeight="1">
      <c r="A667" s="7"/>
      <c r="B667" s="8"/>
      <c r="C667" s="9"/>
      <c r="E667" s="8"/>
    </row>
    <row r="668" ht="15.75" customHeight="1">
      <c r="A668" s="7"/>
      <c r="B668" s="8"/>
      <c r="C668" s="9"/>
      <c r="E668" s="8"/>
    </row>
    <row r="669" ht="15.75" customHeight="1">
      <c r="A669" s="7"/>
      <c r="B669" s="8"/>
      <c r="C669" s="9"/>
      <c r="E669" s="8"/>
    </row>
    <row r="670" ht="15.75" customHeight="1">
      <c r="A670" s="7"/>
      <c r="B670" s="8"/>
      <c r="C670" s="9"/>
      <c r="E670" s="8"/>
    </row>
    <row r="671" ht="15.75" customHeight="1">
      <c r="A671" s="7"/>
      <c r="B671" s="8"/>
      <c r="C671" s="9"/>
      <c r="E671" s="8"/>
    </row>
    <row r="672" ht="15.75" customHeight="1">
      <c r="A672" s="7"/>
      <c r="B672" s="8"/>
      <c r="C672" s="9"/>
      <c r="E672" s="8"/>
    </row>
    <row r="673" ht="15.75" customHeight="1">
      <c r="A673" s="7"/>
      <c r="B673" s="8"/>
      <c r="C673" s="9"/>
      <c r="E673" s="8"/>
    </row>
    <row r="674" ht="15.75" customHeight="1">
      <c r="A674" s="7"/>
      <c r="B674" s="8"/>
      <c r="C674" s="9"/>
      <c r="E674" s="8"/>
    </row>
    <row r="675" ht="15.75" customHeight="1">
      <c r="A675" s="7"/>
      <c r="B675" s="8"/>
      <c r="C675" s="9"/>
      <c r="E675" s="8"/>
    </row>
    <row r="676" ht="15.75" customHeight="1">
      <c r="A676" s="7"/>
      <c r="B676" s="8"/>
      <c r="C676" s="9"/>
      <c r="E676" s="8"/>
    </row>
    <row r="677" ht="15.75" customHeight="1">
      <c r="A677" s="7"/>
      <c r="B677" s="8"/>
      <c r="C677" s="9"/>
      <c r="E677" s="8"/>
    </row>
    <row r="678" ht="15.75" customHeight="1">
      <c r="A678" s="7"/>
      <c r="B678" s="8"/>
      <c r="C678" s="9"/>
      <c r="E678" s="8"/>
    </row>
    <row r="679" ht="15.75" customHeight="1">
      <c r="A679" s="7"/>
      <c r="B679" s="8"/>
      <c r="C679" s="9"/>
      <c r="E679" s="8"/>
    </row>
    <row r="680" ht="15.75" customHeight="1">
      <c r="A680" s="7"/>
      <c r="B680" s="8"/>
      <c r="C680" s="9"/>
      <c r="E680" s="8"/>
    </row>
    <row r="681" ht="15.75" customHeight="1">
      <c r="A681" s="7"/>
      <c r="B681" s="8"/>
      <c r="C681" s="9"/>
      <c r="E681" s="8"/>
    </row>
    <row r="682" ht="15.75" customHeight="1">
      <c r="A682" s="7"/>
      <c r="B682" s="8"/>
      <c r="C682" s="9"/>
      <c r="E682" s="8"/>
    </row>
    <row r="683" ht="15.75" customHeight="1">
      <c r="A683" s="7"/>
      <c r="B683" s="8"/>
      <c r="C683" s="9"/>
      <c r="E683" s="8"/>
    </row>
    <row r="684" ht="15.75" customHeight="1">
      <c r="A684" s="7"/>
      <c r="B684" s="8"/>
      <c r="C684" s="9"/>
      <c r="E684" s="8"/>
    </row>
    <row r="685" ht="15.75" customHeight="1">
      <c r="A685" s="7"/>
      <c r="B685" s="8"/>
      <c r="C685" s="9"/>
      <c r="E685" s="8"/>
    </row>
    <row r="686" ht="15.75" customHeight="1">
      <c r="A686" s="7"/>
      <c r="B686" s="8"/>
      <c r="C686" s="9"/>
      <c r="E686" s="8"/>
    </row>
    <row r="687" ht="15.75" customHeight="1">
      <c r="A687" s="7"/>
      <c r="B687" s="8"/>
      <c r="C687" s="9"/>
      <c r="E687" s="8"/>
    </row>
    <row r="688" ht="15.75" customHeight="1">
      <c r="A688" s="7"/>
      <c r="B688" s="8"/>
      <c r="C688" s="9"/>
      <c r="E688" s="8"/>
    </row>
    <row r="689" ht="15.75" customHeight="1">
      <c r="A689" s="7"/>
      <c r="B689" s="8"/>
      <c r="C689" s="9"/>
      <c r="E689" s="8"/>
    </row>
    <row r="690" ht="15.75" customHeight="1">
      <c r="A690" s="7"/>
      <c r="B690" s="8"/>
      <c r="C690" s="9"/>
      <c r="E690" s="8"/>
    </row>
    <row r="691" ht="15.75" customHeight="1">
      <c r="A691" s="7"/>
      <c r="B691" s="8"/>
      <c r="C691" s="9"/>
      <c r="E691" s="8"/>
    </row>
    <row r="692" ht="15.75" customHeight="1">
      <c r="A692" s="7"/>
      <c r="B692" s="8"/>
      <c r="C692" s="9"/>
      <c r="E692" s="8"/>
    </row>
    <row r="693" ht="15.75" customHeight="1">
      <c r="A693" s="7"/>
      <c r="B693" s="8"/>
      <c r="C693" s="9"/>
      <c r="E693" s="8"/>
    </row>
    <row r="694" ht="15.75" customHeight="1">
      <c r="A694" s="7"/>
      <c r="B694" s="8"/>
      <c r="C694" s="9"/>
      <c r="E694" s="8"/>
    </row>
    <row r="695" ht="15.75" customHeight="1">
      <c r="A695" s="7"/>
      <c r="B695" s="8"/>
      <c r="C695" s="9"/>
      <c r="E695" s="8"/>
    </row>
    <row r="696" ht="15.75" customHeight="1">
      <c r="A696" s="7"/>
      <c r="B696" s="8"/>
      <c r="C696" s="9"/>
      <c r="E696" s="8"/>
    </row>
    <row r="697" ht="15.75" customHeight="1">
      <c r="A697" s="7"/>
      <c r="B697" s="8"/>
      <c r="C697" s="9"/>
      <c r="E697" s="8"/>
    </row>
    <row r="698" ht="15.75" customHeight="1">
      <c r="A698" s="7"/>
      <c r="B698" s="8"/>
      <c r="C698" s="9"/>
      <c r="E698" s="8"/>
    </row>
    <row r="699" ht="15.75" customHeight="1">
      <c r="A699" s="7"/>
      <c r="B699" s="8"/>
      <c r="C699" s="9"/>
      <c r="E699" s="8"/>
    </row>
    <row r="700" ht="15.75" customHeight="1">
      <c r="A700" s="7"/>
      <c r="B700" s="8"/>
      <c r="C700" s="9"/>
      <c r="E700" s="8"/>
    </row>
    <row r="701" ht="15.75" customHeight="1">
      <c r="A701" s="7"/>
      <c r="B701" s="8"/>
      <c r="C701" s="9"/>
      <c r="E701" s="8"/>
    </row>
    <row r="702" ht="15.75" customHeight="1">
      <c r="A702" s="7"/>
      <c r="B702" s="8"/>
      <c r="C702" s="9"/>
      <c r="E702" s="8"/>
    </row>
    <row r="703" ht="15.75" customHeight="1">
      <c r="A703" s="7"/>
      <c r="B703" s="8"/>
      <c r="C703" s="9"/>
      <c r="E703" s="8"/>
    </row>
    <row r="704" ht="15.75" customHeight="1">
      <c r="A704" s="7"/>
      <c r="B704" s="8"/>
      <c r="C704" s="9"/>
      <c r="E704" s="8"/>
    </row>
    <row r="705" ht="15.75" customHeight="1">
      <c r="A705" s="7"/>
      <c r="B705" s="8"/>
      <c r="C705" s="9"/>
      <c r="E705" s="8"/>
    </row>
    <row r="706" ht="15.75" customHeight="1">
      <c r="A706" s="7"/>
      <c r="B706" s="8"/>
      <c r="C706" s="9"/>
      <c r="E706" s="8"/>
    </row>
    <row r="707" ht="15.75" customHeight="1">
      <c r="A707" s="7"/>
      <c r="B707" s="8"/>
      <c r="C707" s="9"/>
      <c r="E707" s="8"/>
    </row>
    <row r="708" ht="15.75" customHeight="1">
      <c r="A708" s="7"/>
      <c r="B708" s="8"/>
      <c r="C708" s="9"/>
      <c r="E708" s="8"/>
    </row>
    <row r="709" ht="15.75" customHeight="1">
      <c r="A709" s="7"/>
      <c r="B709" s="8"/>
      <c r="C709" s="9"/>
      <c r="E709" s="8"/>
    </row>
    <row r="710" ht="15.75" customHeight="1">
      <c r="A710" s="7"/>
      <c r="B710" s="8"/>
      <c r="C710" s="9"/>
      <c r="E710" s="8"/>
    </row>
    <row r="711" ht="15.75" customHeight="1">
      <c r="A711" s="7"/>
      <c r="B711" s="8"/>
      <c r="C711" s="9"/>
      <c r="E711" s="8"/>
    </row>
    <row r="712" ht="15.75" customHeight="1">
      <c r="A712" s="7"/>
      <c r="B712" s="8"/>
      <c r="C712" s="9"/>
      <c r="E712" s="8"/>
    </row>
    <row r="713" ht="15.75" customHeight="1">
      <c r="A713" s="7"/>
      <c r="B713" s="8"/>
      <c r="C713" s="9"/>
      <c r="E713" s="8"/>
    </row>
    <row r="714" ht="15.75" customHeight="1">
      <c r="A714" s="7"/>
      <c r="B714" s="8"/>
      <c r="C714" s="9"/>
      <c r="E714" s="8"/>
    </row>
    <row r="715" ht="15.75" customHeight="1">
      <c r="A715" s="7"/>
      <c r="B715" s="8"/>
      <c r="C715" s="9"/>
      <c r="E715" s="8"/>
    </row>
    <row r="716" ht="15.75" customHeight="1">
      <c r="A716" s="7"/>
      <c r="B716" s="8"/>
      <c r="C716" s="9"/>
      <c r="E716" s="8"/>
    </row>
    <row r="717" ht="15.75" customHeight="1">
      <c r="A717" s="7"/>
      <c r="B717" s="8"/>
      <c r="C717" s="9"/>
      <c r="E717" s="8"/>
    </row>
    <row r="718" ht="15.75" customHeight="1">
      <c r="A718" s="7"/>
      <c r="B718" s="8"/>
      <c r="C718" s="9"/>
      <c r="E718" s="8"/>
    </row>
    <row r="719" ht="15.75" customHeight="1">
      <c r="A719" s="7"/>
      <c r="B719" s="8"/>
      <c r="C719" s="9"/>
      <c r="E719" s="8"/>
    </row>
    <row r="720" ht="15.75" customHeight="1">
      <c r="A720" s="7"/>
      <c r="B720" s="8"/>
      <c r="C720" s="9"/>
      <c r="E720" s="8"/>
    </row>
    <row r="721" ht="15.75" customHeight="1">
      <c r="A721" s="7"/>
      <c r="B721" s="8"/>
      <c r="C721" s="9"/>
      <c r="E721" s="8"/>
    </row>
    <row r="722" ht="15.75" customHeight="1">
      <c r="A722" s="7"/>
      <c r="B722" s="8"/>
      <c r="C722" s="9"/>
      <c r="E722" s="8"/>
    </row>
    <row r="723" ht="15.75" customHeight="1">
      <c r="A723" s="7"/>
      <c r="B723" s="8"/>
      <c r="C723" s="9"/>
      <c r="E723" s="8"/>
    </row>
    <row r="724" ht="15.75" customHeight="1">
      <c r="A724" s="7"/>
      <c r="B724" s="8"/>
      <c r="C724" s="9"/>
      <c r="E724" s="8"/>
    </row>
    <row r="725" ht="15.75" customHeight="1">
      <c r="A725" s="7"/>
      <c r="B725" s="8"/>
      <c r="C725" s="9"/>
      <c r="E725" s="8"/>
    </row>
    <row r="726" ht="15.75" customHeight="1">
      <c r="A726" s="7"/>
      <c r="B726" s="8"/>
      <c r="C726" s="9"/>
      <c r="E726" s="8"/>
    </row>
    <row r="727" ht="15.75" customHeight="1">
      <c r="A727" s="7"/>
      <c r="B727" s="8"/>
      <c r="C727" s="9"/>
      <c r="E727" s="8"/>
    </row>
    <row r="728" ht="15.75" customHeight="1">
      <c r="A728" s="7"/>
      <c r="B728" s="8"/>
      <c r="C728" s="9"/>
      <c r="E728" s="8"/>
    </row>
    <row r="729" ht="15.75" customHeight="1">
      <c r="A729" s="7"/>
      <c r="B729" s="8"/>
      <c r="C729" s="9"/>
      <c r="E729" s="8"/>
    </row>
    <row r="730" ht="15.75" customHeight="1">
      <c r="A730" s="7"/>
      <c r="B730" s="8"/>
      <c r="C730" s="9"/>
      <c r="E730" s="8"/>
    </row>
    <row r="731" ht="15.75" customHeight="1">
      <c r="A731" s="7"/>
      <c r="B731" s="8"/>
      <c r="C731" s="9"/>
      <c r="E731" s="8"/>
    </row>
    <row r="732" ht="15.75" customHeight="1">
      <c r="A732" s="7"/>
      <c r="B732" s="8"/>
      <c r="C732" s="9"/>
      <c r="E732" s="8"/>
    </row>
    <row r="733" ht="15.75" customHeight="1">
      <c r="A733" s="7"/>
      <c r="B733" s="8"/>
      <c r="C733" s="9"/>
      <c r="E733" s="8"/>
    </row>
    <row r="734" ht="15.75" customHeight="1">
      <c r="A734" s="7"/>
      <c r="B734" s="8"/>
      <c r="C734" s="9"/>
      <c r="E734" s="8"/>
    </row>
    <row r="735" ht="15.75" customHeight="1">
      <c r="A735" s="7"/>
      <c r="B735" s="8"/>
      <c r="C735" s="9"/>
      <c r="E735" s="8"/>
    </row>
    <row r="736" ht="15.75" customHeight="1">
      <c r="A736" s="7"/>
      <c r="B736" s="8"/>
      <c r="C736" s="9"/>
      <c r="E736" s="8"/>
    </row>
    <row r="737" ht="15.75" customHeight="1">
      <c r="A737" s="7"/>
      <c r="B737" s="8"/>
      <c r="C737" s="9"/>
      <c r="E737" s="8"/>
    </row>
    <row r="738" ht="15.75" customHeight="1">
      <c r="A738" s="7"/>
      <c r="B738" s="8"/>
      <c r="C738" s="9"/>
      <c r="E738" s="8"/>
    </row>
    <row r="739" ht="15.75" customHeight="1">
      <c r="A739" s="7"/>
      <c r="B739" s="8"/>
      <c r="C739" s="9"/>
      <c r="E739" s="8"/>
    </row>
    <row r="740" ht="15.75" customHeight="1">
      <c r="A740" s="7"/>
      <c r="B740" s="8"/>
      <c r="C740" s="9"/>
      <c r="E740" s="8"/>
    </row>
    <row r="741" ht="15.75" customHeight="1">
      <c r="A741" s="7"/>
      <c r="B741" s="8"/>
      <c r="C741" s="9"/>
      <c r="E741" s="8"/>
    </row>
    <row r="742" ht="15.75" customHeight="1">
      <c r="A742" s="7"/>
      <c r="B742" s="8"/>
      <c r="C742" s="9"/>
      <c r="E742" s="8"/>
    </row>
    <row r="743" ht="15.75" customHeight="1">
      <c r="A743" s="7"/>
      <c r="B743" s="8"/>
      <c r="C743" s="9"/>
      <c r="E743" s="8"/>
    </row>
    <row r="744" ht="15.75" customHeight="1">
      <c r="A744" s="7"/>
      <c r="B744" s="8"/>
      <c r="C744" s="9"/>
      <c r="E744" s="8"/>
    </row>
    <row r="745" ht="15.75" customHeight="1">
      <c r="A745" s="7"/>
      <c r="B745" s="8"/>
      <c r="C745" s="9"/>
      <c r="E745" s="8"/>
    </row>
    <row r="746" ht="15.75" customHeight="1">
      <c r="A746" s="7"/>
      <c r="B746" s="8"/>
      <c r="C746" s="9"/>
      <c r="E746" s="8"/>
    </row>
    <row r="747" ht="15.75" customHeight="1">
      <c r="A747" s="7"/>
      <c r="B747" s="8"/>
      <c r="C747" s="9"/>
      <c r="E747" s="8"/>
    </row>
    <row r="748" ht="15.75" customHeight="1">
      <c r="A748" s="7"/>
      <c r="B748" s="8"/>
      <c r="C748" s="9"/>
      <c r="E748" s="8"/>
    </row>
    <row r="749" ht="15.75" customHeight="1">
      <c r="A749" s="7"/>
      <c r="B749" s="8"/>
      <c r="C749" s="9"/>
      <c r="E749" s="8"/>
    </row>
    <row r="750" ht="15.75" customHeight="1">
      <c r="A750" s="7"/>
      <c r="B750" s="8"/>
      <c r="C750" s="9"/>
      <c r="E750" s="8"/>
    </row>
    <row r="751" ht="15.75" customHeight="1">
      <c r="A751" s="7"/>
      <c r="B751" s="8"/>
      <c r="C751" s="9"/>
      <c r="E751" s="8"/>
    </row>
    <row r="752" ht="15.75" customHeight="1">
      <c r="A752" s="7"/>
      <c r="B752" s="8"/>
      <c r="C752" s="9"/>
      <c r="E752" s="8"/>
    </row>
    <row r="753" ht="15.75" customHeight="1">
      <c r="A753" s="7"/>
      <c r="B753" s="8"/>
      <c r="C753" s="9"/>
      <c r="E753" s="8"/>
    </row>
    <row r="754" ht="15.75" customHeight="1">
      <c r="A754" s="7"/>
      <c r="B754" s="8"/>
      <c r="C754" s="9"/>
      <c r="E754" s="8"/>
    </row>
    <row r="755" ht="15.75" customHeight="1">
      <c r="A755" s="7"/>
      <c r="B755" s="8"/>
      <c r="C755" s="9"/>
      <c r="E755" s="8"/>
    </row>
    <row r="756" ht="15.75" customHeight="1">
      <c r="A756" s="7"/>
      <c r="B756" s="8"/>
      <c r="C756" s="9"/>
      <c r="E756" s="8"/>
    </row>
    <row r="757" ht="15.75" customHeight="1">
      <c r="A757" s="7"/>
      <c r="B757" s="8"/>
      <c r="C757" s="9"/>
      <c r="E757" s="8"/>
    </row>
    <row r="758" ht="15.75" customHeight="1">
      <c r="A758" s="7"/>
      <c r="B758" s="8"/>
      <c r="C758" s="9"/>
      <c r="E758" s="8"/>
    </row>
    <row r="759" ht="15.75" customHeight="1">
      <c r="A759" s="7"/>
      <c r="B759" s="8"/>
      <c r="C759" s="9"/>
      <c r="E759" s="8"/>
    </row>
    <row r="760" ht="15.75" customHeight="1">
      <c r="A760" s="7"/>
      <c r="B760" s="8"/>
      <c r="C760" s="9"/>
      <c r="E760" s="8"/>
    </row>
    <row r="761" ht="15.75" customHeight="1">
      <c r="A761" s="7"/>
      <c r="B761" s="8"/>
      <c r="C761" s="9"/>
      <c r="E761" s="8"/>
    </row>
    <row r="762" ht="15.75" customHeight="1">
      <c r="A762" s="7"/>
      <c r="B762" s="8"/>
      <c r="C762" s="9"/>
      <c r="E762" s="8"/>
    </row>
    <row r="763" ht="15.75" customHeight="1">
      <c r="A763" s="7"/>
      <c r="B763" s="8"/>
      <c r="C763" s="9"/>
      <c r="E763" s="8"/>
    </row>
    <row r="764" ht="15.75" customHeight="1">
      <c r="A764" s="7"/>
      <c r="B764" s="8"/>
      <c r="C764" s="9"/>
      <c r="E764" s="8"/>
    </row>
    <row r="765" ht="15.75" customHeight="1">
      <c r="A765" s="7"/>
      <c r="B765" s="8"/>
      <c r="C765" s="9"/>
      <c r="E765" s="8"/>
    </row>
    <row r="766" ht="15.75" customHeight="1">
      <c r="A766" s="7"/>
      <c r="B766" s="8"/>
      <c r="C766" s="9"/>
      <c r="E766" s="8"/>
    </row>
    <row r="767" ht="15.75" customHeight="1">
      <c r="A767" s="7"/>
      <c r="B767" s="8"/>
      <c r="C767" s="9"/>
      <c r="E767" s="8"/>
    </row>
    <row r="768" ht="15.75" customHeight="1">
      <c r="A768" s="7"/>
      <c r="B768" s="8"/>
      <c r="C768" s="9"/>
      <c r="E768" s="8"/>
    </row>
    <row r="769" ht="15.75" customHeight="1">
      <c r="A769" s="7"/>
      <c r="B769" s="8"/>
      <c r="C769" s="9"/>
      <c r="E769" s="8"/>
    </row>
    <row r="770" ht="15.75" customHeight="1">
      <c r="A770" s="7"/>
      <c r="B770" s="8"/>
      <c r="C770" s="9"/>
      <c r="E770" s="8"/>
    </row>
    <row r="771" ht="15.75" customHeight="1">
      <c r="A771" s="7"/>
      <c r="B771" s="8"/>
      <c r="C771" s="9"/>
      <c r="E771" s="8"/>
    </row>
    <row r="772" ht="15.75" customHeight="1">
      <c r="A772" s="7"/>
      <c r="B772" s="8"/>
      <c r="C772" s="9"/>
      <c r="E772" s="8"/>
    </row>
    <row r="773" ht="15.75" customHeight="1">
      <c r="A773" s="7"/>
      <c r="B773" s="8"/>
      <c r="C773" s="9"/>
      <c r="E773" s="8"/>
    </row>
    <row r="774" ht="15.75" customHeight="1">
      <c r="A774" s="7"/>
      <c r="B774" s="8"/>
      <c r="C774" s="9"/>
      <c r="E774" s="8"/>
    </row>
    <row r="775" ht="15.75" customHeight="1">
      <c r="A775" s="7"/>
      <c r="B775" s="8"/>
      <c r="C775" s="9"/>
      <c r="E775" s="8"/>
    </row>
    <row r="776" ht="15.75" customHeight="1">
      <c r="A776" s="7"/>
      <c r="B776" s="8"/>
      <c r="C776" s="9"/>
      <c r="E776" s="8"/>
    </row>
    <row r="777" ht="15.75" customHeight="1">
      <c r="A777" s="7"/>
      <c r="B777" s="8"/>
      <c r="C777" s="9"/>
      <c r="E777" s="8"/>
    </row>
    <row r="778" ht="15.75" customHeight="1">
      <c r="A778" s="7"/>
      <c r="B778" s="8"/>
      <c r="C778" s="9"/>
      <c r="E778" s="8"/>
    </row>
    <row r="779" ht="15.75" customHeight="1">
      <c r="A779" s="7"/>
      <c r="B779" s="8"/>
      <c r="C779" s="9"/>
      <c r="E779" s="8"/>
    </row>
    <row r="780" ht="15.75" customHeight="1">
      <c r="A780" s="7"/>
      <c r="B780" s="8"/>
      <c r="C780" s="9"/>
      <c r="E780" s="8"/>
    </row>
    <row r="781" ht="15.75" customHeight="1">
      <c r="A781" s="7"/>
      <c r="B781" s="8"/>
      <c r="C781" s="9"/>
      <c r="E781" s="8"/>
    </row>
    <row r="782" ht="15.75" customHeight="1">
      <c r="A782" s="7"/>
      <c r="B782" s="8"/>
      <c r="C782" s="9"/>
      <c r="E782" s="8"/>
    </row>
    <row r="783" ht="15.75" customHeight="1">
      <c r="A783" s="7"/>
      <c r="B783" s="8"/>
      <c r="C783" s="9"/>
      <c r="E783" s="8"/>
    </row>
    <row r="784" ht="15.75" customHeight="1">
      <c r="A784" s="7"/>
      <c r="B784" s="8"/>
      <c r="C784" s="9"/>
      <c r="E784" s="8"/>
    </row>
    <row r="785" ht="15.75" customHeight="1">
      <c r="A785" s="7"/>
      <c r="B785" s="8"/>
      <c r="C785" s="9"/>
      <c r="E785" s="8"/>
    </row>
    <row r="786" ht="15.75" customHeight="1">
      <c r="A786" s="7"/>
      <c r="B786" s="8"/>
      <c r="C786" s="9"/>
      <c r="E786" s="8"/>
    </row>
    <row r="787" ht="15.75" customHeight="1">
      <c r="A787" s="7"/>
      <c r="B787" s="8"/>
      <c r="C787" s="9"/>
      <c r="E787" s="8"/>
    </row>
    <row r="788" ht="15.75" customHeight="1">
      <c r="A788" s="7"/>
      <c r="B788" s="8"/>
      <c r="C788" s="9"/>
      <c r="E788" s="8"/>
    </row>
    <row r="789" ht="15.75" customHeight="1">
      <c r="A789" s="7"/>
      <c r="B789" s="8"/>
      <c r="C789" s="9"/>
      <c r="E789" s="8"/>
    </row>
    <row r="790" ht="15.75" customHeight="1">
      <c r="A790" s="7"/>
      <c r="B790" s="8"/>
      <c r="C790" s="9"/>
      <c r="E790" s="8"/>
    </row>
    <row r="791" ht="15.75" customHeight="1">
      <c r="A791" s="7"/>
      <c r="B791" s="8"/>
      <c r="C791" s="9"/>
      <c r="E791" s="8"/>
    </row>
    <row r="792" ht="15.75" customHeight="1">
      <c r="A792" s="7"/>
      <c r="B792" s="8"/>
      <c r="C792" s="9"/>
      <c r="E792" s="8"/>
    </row>
    <row r="793" ht="15.75" customHeight="1">
      <c r="A793" s="7"/>
      <c r="B793" s="8"/>
      <c r="C793" s="9"/>
      <c r="E793" s="8"/>
    </row>
    <row r="794" ht="15.75" customHeight="1">
      <c r="A794" s="7"/>
      <c r="B794" s="8"/>
      <c r="C794" s="9"/>
      <c r="E794" s="8"/>
    </row>
    <row r="795" ht="15.75" customHeight="1">
      <c r="A795" s="7"/>
      <c r="B795" s="8"/>
      <c r="C795" s="9"/>
      <c r="E795" s="8"/>
    </row>
    <row r="796" ht="15.75" customHeight="1">
      <c r="A796" s="7"/>
      <c r="B796" s="8"/>
      <c r="C796" s="9"/>
      <c r="E796" s="8"/>
    </row>
    <row r="797" ht="15.75" customHeight="1">
      <c r="A797" s="7"/>
      <c r="B797" s="8"/>
      <c r="C797" s="9"/>
      <c r="E797" s="8"/>
    </row>
    <row r="798" ht="15.75" customHeight="1">
      <c r="A798" s="7"/>
      <c r="B798" s="8"/>
      <c r="C798" s="9"/>
      <c r="E798" s="8"/>
    </row>
    <row r="799" ht="15.75" customHeight="1">
      <c r="A799" s="7"/>
      <c r="B799" s="8"/>
      <c r="C799" s="9"/>
      <c r="E799" s="8"/>
    </row>
    <row r="800" ht="15.75" customHeight="1">
      <c r="A800" s="7"/>
      <c r="B800" s="8"/>
      <c r="C800" s="9"/>
      <c r="E800" s="8"/>
    </row>
    <row r="801" ht="15.75" customHeight="1">
      <c r="A801" s="7"/>
      <c r="B801" s="8"/>
      <c r="C801" s="9"/>
      <c r="E801" s="8"/>
    </row>
    <row r="802" ht="15.75" customHeight="1">
      <c r="A802" s="7"/>
      <c r="B802" s="8"/>
      <c r="C802" s="9"/>
      <c r="E802" s="8"/>
    </row>
    <row r="803" ht="15.75" customHeight="1">
      <c r="A803" s="7"/>
      <c r="B803" s="8"/>
      <c r="C803" s="9"/>
      <c r="E803" s="8"/>
    </row>
    <row r="804" ht="15.75" customHeight="1">
      <c r="A804" s="7"/>
      <c r="B804" s="8"/>
      <c r="C804" s="9"/>
      <c r="E804" s="8"/>
    </row>
    <row r="805" ht="15.75" customHeight="1">
      <c r="A805" s="7"/>
      <c r="B805" s="8"/>
      <c r="C805" s="9"/>
      <c r="E805" s="8"/>
    </row>
    <row r="806" ht="15.75" customHeight="1">
      <c r="A806" s="7"/>
      <c r="B806" s="8"/>
      <c r="C806" s="9"/>
      <c r="E806" s="8"/>
    </row>
    <row r="807" ht="15.75" customHeight="1">
      <c r="A807" s="7"/>
      <c r="B807" s="8"/>
      <c r="C807" s="9"/>
      <c r="E807" s="8"/>
    </row>
    <row r="808" ht="15.75" customHeight="1">
      <c r="A808" s="7"/>
      <c r="B808" s="8"/>
      <c r="C808" s="9"/>
      <c r="E808" s="8"/>
    </row>
    <row r="809" ht="15.75" customHeight="1">
      <c r="A809" s="7"/>
      <c r="B809" s="8"/>
      <c r="C809" s="9"/>
      <c r="E809" s="8"/>
    </row>
    <row r="810" ht="15.75" customHeight="1">
      <c r="A810" s="7"/>
      <c r="B810" s="8"/>
      <c r="C810" s="9"/>
      <c r="E810" s="8"/>
    </row>
    <row r="811" ht="15.75" customHeight="1">
      <c r="A811" s="7"/>
      <c r="B811" s="8"/>
      <c r="C811" s="9"/>
      <c r="E811" s="8"/>
    </row>
    <row r="812" ht="15.75" customHeight="1">
      <c r="A812" s="7"/>
      <c r="B812" s="8"/>
      <c r="C812" s="9"/>
      <c r="E812" s="8"/>
    </row>
    <row r="813" ht="15.75" customHeight="1">
      <c r="A813" s="7"/>
      <c r="B813" s="8"/>
      <c r="C813" s="9"/>
      <c r="E813" s="8"/>
    </row>
    <row r="814" ht="15.75" customHeight="1">
      <c r="A814" s="7"/>
      <c r="B814" s="8"/>
      <c r="C814" s="9"/>
      <c r="E814" s="8"/>
    </row>
    <row r="815" ht="15.75" customHeight="1">
      <c r="A815" s="7"/>
      <c r="B815" s="8"/>
      <c r="C815" s="9"/>
      <c r="E815" s="8"/>
    </row>
    <row r="816" ht="15.75" customHeight="1">
      <c r="A816" s="7"/>
      <c r="B816" s="8"/>
      <c r="C816" s="9"/>
      <c r="E816" s="8"/>
    </row>
    <row r="817" ht="15.75" customHeight="1">
      <c r="A817" s="7"/>
      <c r="B817" s="8"/>
      <c r="C817" s="9"/>
      <c r="E817" s="8"/>
    </row>
    <row r="818" ht="15.75" customHeight="1">
      <c r="A818" s="7"/>
      <c r="B818" s="8"/>
      <c r="C818" s="9"/>
      <c r="E818" s="8"/>
    </row>
    <row r="819" ht="15.75" customHeight="1">
      <c r="A819" s="7"/>
      <c r="B819" s="8"/>
      <c r="C819" s="9"/>
      <c r="E819" s="8"/>
    </row>
    <row r="820" ht="15.75" customHeight="1">
      <c r="A820" s="7"/>
      <c r="B820" s="8"/>
      <c r="C820" s="9"/>
      <c r="E820" s="8"/>
    </row>
    <row r="821" ht="15.75" customHeight="1">
      <c r="A821" s="7"/>
      <c r="B821" s="8"/>
      <c r="C821" s="9"/>
      <c r="E821" s="8"/>
    </row>
    <row r="822" ht="15.75" customHeight="1">
      <c r="A822" s="7"/>
      <c r="B822" s="8"/>
      <c r="C822" s="9"/>
      <c r="E822" s="8"/>
    </row>
    <row r="823" ht="15.75" customHeight="1">
      <c r="A823" s="7"/>
      <c r="B823" s="8"/>
      <c r="C823" s="9"/>
      <c r="E823" s="8"/>
    </row>
    <row r="824" ht="15.75" customHeight="1">
      <c r="A824" s="7"/>
      <c r="B824" s="8"/>
      <c r="C824" s="9"/>
      <c r="E824" s="8"/>
    </row>
    <row r="825" ht="15.75" customHeight="1">
      <c r="A825" s="7"/>
      <c r="B825" s="8"/>
      <c r="C825" s="9"/>
      <c r="E825" s="8"/>
    </row>
    <row r="826" ht="15.75" customHeight="1">
      <c r="A826" s="7"/>
      <c r="B826" s="8"/>
      <c r="C826" s="9"/>
      <c r="E826" s="8"/>
    </row>
    <row r="827" ht="15.75" customHeight="1">
      <c r="A827" s="7"/>
      <c r="B827" s="8"/>
      <c r="C827" s="9"/>
      <c r="E827" s="8"/>
    </row>
    <row r="828" ht="15.75" customHeight="1">
      <c r="A828" s="7"/>
      <c r="B828" s="8"/>
      <c r="C828" s="9"/>
      <c r="E828" s="8"/>
    </row>
    <row r="829" ht="15.75" customHeight="1">
      <c r="A829" s="7"/>
      <c r="B829" s="8"/>
      <c r="C829" s="9"/>
      <c r="E829" s="8"/>
    </row>
    <row r="830" ht="15.75" customHeight="1">
      <c r="A830" s="7"/>
      <c r="B830" s="8"/>
      <c r="C830" s="9"/>
      <c r="E830" s="8"/>
    </row>
    <row r="831" ht="15.75" customHeight="1">
      <c r="A831" s="7"/>
      <c r="B831" s="8"/>
      <c r="C831" s="9"/>
      <c r="E831" s="8"/>
    </row>
    <row r="832" ht="15.75" customHeight="1">
      <c r="A832" s="7"/>
      <c r="B832" s="8"/>
      <c r="C832" s="9"/>
      <c r="E832" s="8"/>
    </row>
    <row r="833" ht="15.75" customHeight="1">
      <c r="A833" s="7"/>
      <c r="B833" s="8"/>
      <c r="C833" s="9"/>
      <c r="E833" s="8"/>
    </row>
    <row r="834" ht="15.75" customHeight="1">
      <c r="A834" s="7"/>
      <c r="B834" s="8"/>
      <c r="C834" s="9"/>
      <c r="E834" s="8"/>
    </row>
    <row r="835" ht="15.75" customHeight="1">
      <c r="A835" s="7"/>
      <c r="B835" s="8"/>
      <c r="C835" s="9"/>
      <c r="E835" s="8"/>
    </row>
    <row r="836" ht="15.75" customHeight="1">
      <c r="A836" s="7"/>
      <c r="B836" s="8"/>
      <c r="C836" s="9"/>
      <c r="E836" s="8"/>
    </row>
    <row r="837" ht="15.75" customHeight="1">
      <c r="A837" s="7"/>
      <c r="B837" s="8"/>
      <c r="C837" s="9"/>
      <c r="E837" s="8"/>
    </row>
    <row r="838" ht="15.75" customHeight="1">
      <c r="A838" s="7"/>
      <c r="B838" s="8"/>
      <c r="C838" s="9"/>
      <c r="E838" s="8"/>
    </row>
    <row r="839" ht="15.75" customHeight="1">
      <c r="A839" s="7"/>
      <c r="B839" s="8"/>
      <c r="C839" s="9"/>
      <c r="E839" s="8"/>
    </row>
    <row r="840" ht="15.75" customHeight="1">
      <c r="A840" s="7"/>
      <c r="B840" s="8"/>
      <c r="C840" s="9"/>
      <c r="E840" s="8"/>
    </row>
    <row r="841" ht="15.75" customHeight="1">
      <c r="A841" s="7"/>
      <c r="B841" s="8"/>
      <c r="C841" s="9"/>
      <c r="E841" s="8"/>
    </row>
    <row r="842" ht="15.75" customHeight="1">
      <c r="A842" s="7"/>
      <c r="B842" s="8"/>
      <c r="C842" s="9"/>
      <c r="E842" s="8"/>
    </row>
    <row r="843" ht="15.75" customHeight="1">
      <c r="A843" s="7"/>
      <c r="B843" s="8"/>
      <c r="C843" s="9"/>
      <c r="E843" s="8"/>
    </row>
    <row r="844" ht="15.75" customHeight="1">
      <c r="A844" s="7"/>
      <c r="B844" s="8"/>
      <c r="C844" s="9"/>
      <c r="E844" s="8"/>
    </row>
    <row r="845" ht="15.75" customHeight="1">
      <c r="A845" s="7"/>
      <c r="B845" s="8"/>
      <c r="C845" s="9"/>
      <c r="E845" s="8"/>
    </row>
    <row r="846" ht="15.75" customHeight="1">
      <c r="A846" s="7"/>
      <c r="B846" s="8"/>
      <c r="C846" s="9"/>
      <c r="E846" s="8"/>
    </row>
    <row r="847" ht="15.75" customHeight="1">
      <c r="A847" s="7"/>
      <c r="B847" s="8"/>
      <c r="C847" s="9"/>
      <c r="E847" s="8"/>
    </row>
    <row r="848" ht="15.75" customHeight="1">
      <c r="A848" s="7"/>
      <c r="B848" s="8"/>
      <c r="C848" s="9"/>
      <c r="E848" s="8"/>
    </row>
    <row r="849" ht="15.75" customHeight="1">
      <c r="A849" s="7"/>
      <c r="B849" s="8"/>
      <c r="C849" s="9"/>
      <c r="E849" s="8"/>
    </row>
    <row r="850" ht="15.75" customHeight="1">
      <c r="A850" s="7"/>
      <c r="B850" s="8"/>
      <c r="C850" s="9"/>
      <c r="E850" s="8"/>
    </row>
    <row r="851" ht="15.75" customHeight="1">
      <c r="A851" s="7"/>
      <c r="B851" s="8"/>
      <c r="C851" s="9"/>
      <c r="E851" s="8"/>
    </row>
    <row r="852" ht="15.75" customHeight="1">
      <c r="A852" s="7"/>
      <c r="B852" s="8"/>
      <c r="C852" s="9"/>
      <c r="E852" s="8"/>
    </row>
    <row r="853" ht="15.75" customHeight="1">
      <c r="A853" s="7"/>
      <c r="B853" s="8"/>
      <c r="C853" s="9"/>
      <c r="E853" s="8"/>
    </row>
    <row r="854" ht="15.75" customHeight="1">
      <c r="A854" s="7"/>
      <c r="B854" s="8"/>
      <c r="C854" s="9"/>
      <c r="E854" s="8"/>
    </row>
    <row r="855" ht="15.75" customHeight="1">
      <c r="A855" s="7"/>
      <c r="B855" s="8"/>
      <c r="C855" s="9"/>
      <c r="E855" s="8"/>
    </row>
    <row r="856" ht="15.75" customHeight="1">
      <c r="A856" s="7"/>
      <c r="B856" s="8"/>
      <c r="C856" s="9"/>
      <c r="E856" s="8"/>
    </row>
    <row r="857" ht="15.75" customHeight="1">
      <c r="A857" s="7"/>
      <c r="B857" s="8"/>
      <c r="C857" s="9"/>
      <c r="E857" s="8"/>
    </row>
    <row r="858" ht="15.75" customHeight="1">
      <c r="A858" s="7"/>
      <c r="B858" s="8"/>
      <c r="C858" s="9"/>
      <c r="E858" s="8"/>
    </row>
    <row r="859" ht="15.75" customHeight="1">
      <c r="A859" s="7"/>
      <c r="B859" s="8"/>
      <c r="C859" s="9"/>
      <c r="E859" s="8"/>
    </row>
    <row r="860" ht="15.75" customHeight="1">
      <c r="A860" s="7"/>
      <c r="B860" s="8"/>
      <c r="C860" s="9"/>
      <c r="E860" s="8"/>
    </row>
    <row r="861" ht="15.75" customHeight="1">
      <c r="A861" s="7"/>
      <c r="B861" s="8"/>
      <c r="C861" s="9"/>
      <c r="E861" s="8"/>
    </row>
    <row r="862" ht="15.75" customHeight="1">
      <c r="A862" s="7"/>
      <c r="B862" s="8"/>
      <c r="C862" s="9"/>
      <c r="E862" s="8"/>
    </row>
    <row r="863" ht="15.75" customHeight="1">
      <c r="A863" s="7"/>
      <c r="B863" s="8"/>
      <c r="C863" s="9"/>
      <c r="E863" s="8"/>
    </row>
    <row r="864" ht="15.75" customHeight="1">
      <c r="A864" s="7"/>
      <c r="B864" s="8"/>
      <c r="C864" s="9"/>
      <c r="E864" s="8"/>
    </row>
    <row r="865" ht="15.75" customHeight="1">
      <c r="A865" s="7"/>
      <c r="B865" s="8"/>
      <c r="C865" s="9"/>
      <c r="E865" s="8"/>
    </row>
    <row r="866" ht="15.75" customHeight="1">
      <c r="A866" s="7"/>
      <c r="B866" s="8"/>
      <c r="C866" s="9"/>
      <c r="E866" s="8"/>
    </row>
    <row r="867" ht="15.75" customHeight="1">
      <c r="A867" s="7"/>
      <c r="B867" s="8"/>
      <c r="C867" s="9"/>
      <c r="E867" s="8"/>
    </row>
    <row r="868" ht="15.75" customHeight="1">
      <c r="A868" s="7"/>
      <c r="B868" s="8"/>
      <c r="C868" s="9"/>
      <c r="E868" s="8"/>
    </row>
    <row r="869" ht="15.75" customHeight="1">
      <c r="A869" s="7"/>
      <c r="B869" s="8"/>
      <c r="C869" s="9"/>
      <c r="E869" s="8"/>
    </row>
    <row r="870" ht="15.75" customHeight="1">
      <c r="A870" s="7"/>
      <c r="B870" s="8"/>
      <c r="C870" s="9"/>
      <c r="E870" s="8"/>
    </row>
    <row r="871" ht="15.75" customHeight="1">
      <c r="A871" s="7"/>
      <c r="B871" s="8"/>
      <c r="C871" s="9"/>
      <c r="E871" s="8"/>
    </row>
    <row r="872" ht="15.75" customHeight="1">
      <c r="A872" s="7"/>
      <c r="B872" s="8"/>
      <c r="C872" s="9"/>
      <c r="E872" s="8"/>
    </row>
    <row r="873" ht="15.75" customHeight="1">
      <c r="A873" s="7"/>
      <c r="B873" s="8"/>
      <c r="C873" s="9"/>
      <c r="E873" s="8"/>
    </row>
    <row r="874" ht="15.75" customHeight="1">
      <c r="A874" s="7"/>
      <c r="B874" s="8"/>
      <c r="C874" s="9"/>
      <c r="E874" s="8"/>
    </row>
    <row r="875" ht="15.75" customHeight="1">
      <c r="A875" s="7"/>
      <c r="B875" s="8"/>
      <c r="C875" s="9"/>
      <c r="E875" s="8"/>
    </row>
    <row r="876" ht="15.75" customHeight="1">
      <c r="A876" s="7"/>
      <c r="B876" s="8"/>
      <c r="C876" s="9"/>
      <c r="E876" s="8"/>
    </row>
    <row r="877" ht="15.75" customHeight="1">
      <c r="A877" s="7"/>
      <c r="B877" s="8"/>
      <c r="C877" s="9"/>
      <c r="E877" s="8"/>
    </row>
    <row r="878" ht="15.75" customHeight="1">
      <c r="A878" s="7"/>
      <c r="B878" s="8"/>
      <c r="C878" s="9"/>
      <c r="E878" s="8"/>
    </row>
    <row r="879" ht="15.75" customHeight="1">
      <c r="A879" s="7"/>
      <c r="B879" s="8"/>
      <c r="C879" s="9"/>
      <c r="E879" s="8"/>
    </row>
    <row r="880" ht="15.75" customHeight="1">
      <c r="A880" s="7"/>
      <c r="B880" s="8"/>
      <c r="C880" s="9"/>
      <c r="E880" s="8"/>
    </row>
    <row r="881" ht="15.75" customHeight="1">
      <c r="A881" s="7"/>
      <c r="B881" s="8"/>
      <c r="C881" s="9"/>
      <c r="E881" s="8"/>
    </row>
    <row r="882" ht="15.75" customHeight="1">
      <c r="A882" s="7"/>
      <c r="B882" s="8"/>
      <c r="C882" s="9"/>
      <c r="E882" s="8"/>
    </row>
    <row r="883" ht="15.75" customHeight="1">
      <c r="A883" s="7"/>
      <c r="B883" s="8"/>
      <c r="C883" s="9"/>
      <c r="E883" s="8"/>
    </row>
    <row r="884" ht="15.75" customHeight="1">
      <c r="A884" s="7"/>
      <c r="B884" s="8"/>
      <c r="C884" s="9"/>
      <c r="E884" s="8"/>
    </row>
    <row r="885" ht="15.75" customHeight="1">
      <c r="A885" s="7"/>
      <c r="B885" s="8"/>
      <c r="C885" s="9"/>
      <c r="E885" s="8"/>
    </row>
    <row r="886" ht="15.75" customHeight="1">
      <c r="A886" s="7"/>
      <c r="B886" s="8"/>
      <c r="C886" s="9"/>
      <c r="E886" s="8"/>
    </row>
    <row r="887" ht="15.75" customHeight="1">
      <c r="A887" s="7"/>
      <c r="B887" s="8"/>
      <c r="C887" s="9"/>
      <c r="E887" s="8"/>
    </row>
    <row r="888" ht="15.75" customHeight="1">
      <c r="A888" s="7"/>
      <c r="B888" s="8"/>
      <c r="C888" s="9"/>
      <c r="E888" s="8"/>
    </row>
    <row r="889" ht="15.75" customHeight="1">
      <c r="A889" s="7"/>
      <c r="B889" s="8"/>
      <c r="C889" s="9"/>
      <c r="E889" s="8"/>
    </row>
    <row r="890" ht="15.75" customHeight="1">
      <c r="A890" s="7"/>
      <c r="B890" s="8"/>
      <c r="C890" s="9"/>
      <c r="E890" s="8"/>
    </row>
    <row r="891" ht="15.75" customHeight="1">
      <c r="A891" s="7"/>
      <c r="B891" s="8"/>
      <c r="C891" s="9"/>
      <c r="E891" s="8"/>
    </row>
    <row r="892" ht="15.75" customHeight="1">
      <c r="A892" s="7"/>
      <c r="B892" s="8"/>
      <c r="C892" s="9"/>
      <c r="E892" s="8"/>
    </row>
    <row r="893" ht="15.75" customHeight="1">
      <c r="A893" s="7"/>
      <c r="B893" s="8"/>
      <c r="C893" s="9"/>
      <c r="E893" s="8"/>
    </row>
    <row r="894" ht="15.75" customHeight="1">
      <c r="A894" s="7"/>
      <c r="B894" s="8"/>
      <c r="C894" s="9"/>
      <c r="E894" s="8"/>
    </row>
    <row r="895" ht="15.75" customHeight="1">
      <c r="A895" s="7"/>
      <c r="B895" s="8"/>
      <c r="C895" s="9"/>
      <c r="E895" s="8"/>
    </row>
    <row r="896" ht="15.75" customHeight="1">
      <c r="A896" s="7"/>
      <c r="B896" s="8"/>
      <c r="C896" s="9"/>
      <c r="E896" s="8"/>
    </row>
    <row r="897" ht="15.75" customHeight="1">
      <c r="A897" s="7"/>
      <c r="B897" s="8"/>
      <c r="C897" s="9"/>
      <c r="E897" s="8"/>
    </row>
    <row r="898" ht="15.75" customHeight="1">
      <c r="A898" s="7"/>
      <c r="B898" s="8"/>
      <c r="C898" s="9"/>
      <c r="E898" s="8"/>
    </row>
    <row r="899" ht="15.75" customHeight="1">
      <c r="A899" s="7"/>
      <c r="B899" s="8"/>
      <c r="C899" s="9"/>
      <c r="E899" s="8"/>
    </row>
    <row r="900" ht="15.75" customHeight="1">
      <c r="A900" s="7"/>
      <c r="B900" s="8"/>
      <c r="C900" s="9"/>
      <c r="E900" s="8"/>
    </row>
    <row r="901" ht="15.75" customHeight="1">
      <c r="A901" s="7"/>
      <c r="B901" s="8"/>
      <c r="C901" s="9"/>
      <c r="E901" s="8"/>
    </row>
    <row r="902" ht="15.75" customHeight="1">
      <c r="A902" s="7"/>
      <c r="B902" s="8"/>
      <c r="C902" s="9"/>
      <c r="E902" s="8"/>
    </row>
    <row r="903" ht="15.75" customHeight="1">
      <c r="A903" s="7"/>
      <c r="B903" s="8"/>
      <c r="C903" s="9"/>
      <c r="E903" s="8"/>
    </row>
    <row r="904" ht="15.75" customHeight="1">
      <c r="A904" s="7"/>
      <c r="B904" s="8"/>
      <c r="C904" s="9"/>
      <c r="E904" s="8"/>
    </row>
    <row r="905" ht="15.75" customHeight="1">
      <c r="A905" s="7"/>
      <c r="B905" s="8"/>
      <c r="C905" s="9"/>
      <c r="E905" s="8"/>
    </row>
    <row r="906" ht="15.75" customHeight="1">
      <c r="A906" s="7"/>
      <c r="B906" s="8"/>
      <c r="C906" s="9"/>
      <c r="E906" s="8"/>
    </row>
    <row r="907" ht="15.75" customHeight="1">
      <c r="A907" s="7"/>
      <c r="B907" s="8"/>
      <c r="C907" s="9"/>
      <c r="E907" s="8"/>
    </row>
    <row r="908" ht="15.75" customHeight="1">
      <c r="A908" s="7"/>
      <c r="B908" s="8"/>
      <c r="C908" s="9"/>
      <c r="E908" s="8"/>
    </row>
    <row r="909" ht="15.75" customHeight="1">
      <c r="A909" s="7"/>
      <c r="B909" s="8"/>
      <c r="C909" s="9"/>
      <c r="E909" s="8"/>
    </row>
    <row r="910" ht="15.75" customHeight="1">
      <c r="A910" s="7"/>
      <c r="B910" s="8"/>
      <c r="C910" s="9"/>
      <c r="E910" s="8"/>
    </row>
    <row r="911" ht="15.75" customHeight="1">
      <c r="A911" s="7"/>
      <c r="B911" s="8"/>
      <c r="C911" s="9"/>
      <c r="E911" s="8"/>
    </row>
    <row r="912" ht="15.75" customHeight="1">
      <c r="A912" s="7"/>
      <c r="B912" s="8"/>
      <c r="C912" s="9"/>
      <c r="E912" s="8"/>
    </row>
    <row r="913" ht="15.75" customHeight="1">
      <c r="A913" s="7"/>
      <c r="B913" s="8"/>
      <c r="C913" s="9"/>
      <c r="E913" s="8"/>
    </row>
    <row r="914" ht="15.75" customHeight="1">
      <c r="A914" s="7"/>
      <c r="B914" s="8"/>
      <c r="C914" s="9"/>
      <c r="E914" s="8"/>
    </row>
    <row r="915" ht="15.75" customHeight="1">
      <c r="A915" s="7"/>
      <c r="B915" s="8"/>
      <c r="C915" s="9"/>
      <c r="E915" s="8"/>
    </row>
    <row r="916" ht="15.75" customHeight="1">
      <c r="A916" s="7"/>
      <c r="B916" s="8"/>
      <c r="C916" s="9"/>
      <c r="E916" s="8"/>
    </row>
    <row r="917" ht="15.75" customHeight="1">
      <c r="A917" s="7"/>
      <c r="B917" s="8"/>
      <c r="C917" s="9"/>
      <c r="E917" s="8"/>
    </row>
    <row r="918" ht="15.75" customHeight="1">
      <c r="A918" s="7"/>
      <c r="B918" s="8"/>
      <c r="C918" s="9"/>
      <c r="E918" s="8"/>
    </row>
    <row r="919" ht="15.75" customHeight="1">
      <c r="A919" s="7"/>
      <c r="B919" s="8"/>
      <c r="C919" s="9"/>
      <c r="E919" s="8"/>
    </row>
    <row r="920" ht="15.75" customHeight="1">
      <c r="A920" s="7"/>
      <c r="B920" s="8"/>
      <c r="C920" s="9"/>
      <c r="E920" s="8"/>
    </row>
    <row r="921" ht="15.75" customHeight="1">
      <c r="A921" s="7"/>
      <c r="B921" s="8"/>
      <c r="C921" s="9"/>
      <c r="E921" s="8"/>
    </row>
    <row r="922" ht="15.75" customHeight="1">
      <c r="A922" s="7"/>
      <c r="B922" s="8"/>
      <c r="C922" s="9"/>
      <c r="E922" s="8"/>
    </row>
    <row r="923" ht="15.75" customHeight="1">
      <c r="A923" s="7"/>
      <c r="B923" s="8"/>
      <c r="C923" s="9"/>
      <c r="E923" s="8"/>
    </row>
    <row r="924" ht="15.75" customHeight="1">
      <c r="A924" s="7"/>
      <c r="B924" s="8"/>
      <c r="C924" s="9"/>
      <c r="E924" s="8"/>
    </row>
    <row r="925" ht="15.75" customHeight="1">
      <c r="A925" s="7"/>
      <c r="B925" s="8"/>
      <c r="C925" s="9"/>
      <c r="E925" s="8"/>
    </row>
    <row r="926" ht="15.75" customHeight="1">
      <c r="A926" s="7"/>
      <c r="B926" s="8"/>
      <c r="C926" s="9"/>
      <c r="E926" s="8"/>
    </row>
    <row r="927" ht="15.75" customHeight="1">
      <c r="A927" s="7"/>
      <c r="B927" s="8"/>
      <c r="C927" s="9"/>
      <c r="E927" s="8"/>
    </row>
    <row r="928" ht="15.75" customHeight="1">
      <c r="A928" s="7"/>
      <c r="B928" s="8"/>
      <c r="C928" s="9"/>
      <c r="E928" s="8"/>
    </row>
    <row r="929" ht="15.75" customHeight="1">
      <c r="A929" s="7"/>
      <c r="B929" s="8"/>
      <c r="C929" s="9"/>
      <c r="E929" s="8"/>
    </row>
    <row r="930" ht="15.75" customHeight="1">
      <c r="A930" s="7"/>
      <c r="B930" s="8"/>
      <c r="C930" s="9"/>
      <c r="E930" s="8"/>
    </row>
    <row r="931" ht="15.75" customHeight="1">
      <c r="A931" s="7"/>
      <c r="B931" s="8"/>
      <c r="C931" s="9"/>
      <c r="E931" s="8"/>
    </row>
    <row r="932" ht="15.75" customHeight="1">
      <c r="A932" s="7"/>
      <c r="B932" s="8"/>
      <c r="C932" s="9"/>
      <c r="E932" s="8"/>
    </row>
    <row r="933" ht="15.75" customHeight="1">
      <c r="A933" s="7"/>
      <c r="B933" s="8"/>
      <c r="C933" s="9"/>
      <c r="E933" s="8"/>
    </row>
    <row r="934" ht="15.75" customHeight="1">
      <c r="A934" s="7"/>
      <c r="B934" s="8"/>
      <c r="C934" s="9"/>
      <c r="E934" s="8"/>
    </row>
    <row r="935" ht="15.75" customHeight="1">
      <c r="A935" s="7"/>
      <c r="B935" s="8"/>
      <c r="C935" s="9"/>
      <c r="E935" s="8"/>
    </row>
    <row r="936" ht="15.75" customHeight="1">
      <c r="A936" s="7"/>
      <c r="B936" s="8"/>
      <c r="C936" s="9"/>
      <c r="E936" s="8"/>
    </row>
    <row r="937" ht="15.75" customHeight="1">
      <c r="A937" s="7"/>
      <c r="B937" s="8"/>
      <c r="C937" s="9"/>
      <c r="E937" s="8"/>
    </row>
    <row r="938" ht="15.75" customHeight="1">
      <c r="A938" s="7"/>
      <c r="B938" s="8"/>
      <c r="C938" s="9"/>
      <c r="E938" s="8"/>
    </row>
    <row r="939" ht="15.75" customHeight="1">
      <c r="A939" s="7"/>
      <c r="B939" s="8"/>
      <c r="C939" s="9"/>
      <c r="E939" s="8"/>
    </row>
    <row r="940" ht="15.75" customHeight="1">
      <c r="A940" s="7"/>
      <c r="B940" s="8"/>
      <c r="C940" s="9"/>
      <c r="E940" s="8"/>
    </row>
    <row r="941" ht="15.75" customHeight="1">
      <c r="A941" s="7"/>
      <c r="B941" s="8"/>
      <c r="C941" s="9"/>
      <c r="E941" s="8"/>
    </row>
    <row r="942" ht="15.75" customHeight="1">
      <c r="A942" s="7"/>
      <c r="B942" s="8"/>
      <c r="C942" s="9"/>
      <c r="E942" s="8"/>
    </row>
    <row r="943" ht="15.75" customHeight="1">
      <c r="A943" s="7"/>
      <c r="B943" s="8"/>
      <c r="C943" s="9"/>
      <c r="E943" s="8"/>
    </row>
    <row r="944" ht="15.75" customHeight="1">
      <c r="A944" s="7"/>
      <c r="B944" s="8"/>
      <c r="C944" s="9"/>
      <c r="E944" s="8"/>
    </row>
    <row r="945" ht="15.75" customHeight="1">
      <c r="A945" s="7"/>
      <c r="B945" s="8"/>
      <c r="C945" s="9"/>
      <c r="E945" s="8"/>
    </row>
    <row r="946" ht="15.75" customHeight="1">
      <c r="A946" s="7"/>
      <c r="B946" s="8"/>
      <c r="C946" s="9"/>
      <c r="E946" s="8"/>
    </row>
    <row r="947" ht="15.75" customHeight="1">
      <c r="A947" s="7"/>
      <c r="B947" s="8"/>
      <c r="C947" s="9"/>
      <c r="E947" s="8"/>
    </row>
    <row r="948" ht="15.75" customHeight="1">
      <c r="A948" s="7"/>
      <c r="B948" s="8"/>
      <c r="C948" s="9"/>
      <c r="E948" s="8"/>
    </row>
    <row r="949" ht="15.75" customHeight="1">
      <c r="A949" s="7"/>
      <c r="B949" s="8"/>
      <c r="C949" s="9"/>
      <c r="E949" s="8"/>
    </row>
    <row r="950" ht="15.75" customHeight="1">
      <c r="A950" s="7"/>
      <c r="B950" s="8"/>
      <c r="C950" s="9"/>
      <c r="E950" s="8"/>
    </row>
    <row r="951" ht="15.75" customHeight="1">
      <c r="A951" s="7"/>
      <c r="B951" s="8"/>
      <c r="C951" s="9"/>
      <c r="E951" s="8"/>
    </row>
    <row r="952" ht="15.75" customHeight="1">
      <c r="A952" s="7"/>
      <c r="B952" s="8"/>
      <c r="C952" s="9"/>
      <c r="E952" s="8"/>
    </row>
    <row r="953" ht="15.75" customHeight="1">
      <c r="A953" s="7"/>
      <c r="B953" s="8"/>
      <c r="C953" s="9"/>
      <c r="E953" s="8"/>
    </row>
    <row r="954" ht="15.75" customHeight="1">
      <c r="A954" s="7"/>
      <c r="B954" s="8"/>
      <c r="C954" s="9"/>
      <c r="E954" s="8"/>
    </row>
    <row r="955" ht="15.75" customHeight="1">
      <c r="A955" s="7"/>
      <c r="B955" s="8"/>
      <c r="C955" s="9"/>
      <c r="E955" s="8"/>
    </row>
    <row r="956" ht="15.75" customHeight="1">
      <c r="A956" s="7"/>
      <c r="B956" s="8"/>
      <c r="C956" s="9"/>
      <c r="E956" s="8"/>
    </row>
    <row r="957" ht="15.75" customHeight="1">
      <c r="A957" s="7"/>
      <c r="B957" s="8"/>
      <c r="C957" s="9"/>
      <c r="E957" s="8"/>
    </row>
    <row r="958" ht="15.75" customHeight="1">
      <c r="A958" s="7"/>
      <c r="B958" s="8"/>
      <c r="C958" s="9"/>
      <c r="E958" s="8"/>
    </row>
    <row r="959" ht="15.75" customHeight="1">
      <c r="A959" s="7"/>
      <c r="B959" s="8"/>
      <c r="C959" s="9"/>
      <c r="E959" s="8"/>
    </row>
    <row r="960" ht="15.75" customHeight="1">
      <c r="A960" s="7"/>
      <c r="B960" s="8"/>
      <c r="C960" s="9"/>
      <c r="E960" s="8"/>
    </row>
    <row r="961" ht="15.75" customHeight="1">
      <c r="A961" s="7"/>
      <c r="B961" s="8"/>
      <c r="C961" s="9"/>
      <c r="E961" s="8"/>
    </row>
    <row r="962" ht="15.75" customHeight="1">
      <c r="A962" s="7"/>
      <c r="B962" s="8"/>
      <c r="C962" s="9"/>
      <c r="E962" s="8"/>
    </row>
    <row r="963" ht="15.75" customHeight="1">
      <c r="A963" s="7"/>
      <c r="B963" s="8"/>
      <c r="C963" s="9"/>
      <c r="E963" s="8"/>
    </row>
    <row r="964" ht="15.75" customHeight="1">
      <c r="A964" s="7"/>
      <c r="B964" s="8"/>
      <c r="C964" s="9"/>
      <c r="E964" s="8"/>
    </row>
    <row r="965" ht="15.75" customHeight="1">
      <c r="A965" s="7"/>
      <c r="B965" s="8"/>
      <c r="C965" s="9"/>
      <c r="E965" s="8"/>
    </row>
    <row r="966" ht="15.75" customHeight="1">
      <c r="A966" s="7"/>
      <c r="B966" s="8"/>
      <c r="C966" s="9"/>
      <c r="E966" s="8"/>
    </row>
    <row r="967" ht="15.75" customHeight="1">
      <c r="A967" s="7"/>
      <c r="B967" s="8"/>
      <c r="C967" s="9"/>
      <c r="E967" s="8"/>
    </row>
    <row r="968" ht="15.75" customHeight="1">
      <c r="A968" s="7"/>
      <c r="B968" s="8"/>
      <c r="C968" s="9"/>
      <c r="E968" s="8"/>
    </row>
    <row r="969" ht="15.75" customHeight="1">
      <c r="A969" s="7"/>
      <c r="B969" s="8"/>
      <c r="C969" s="9"/>
      <c r="E969" s="8"/>
    </row>
    <row r="970" ht="15.75" customHeight="1">
      <c r="A970" s="7"/>
      <c r="B970" s="8"/>
      <c r="C970" s="9"/>
      <c r="E970" s="8"/>
    </row>
    <row r="971" ht="15.75" customHeight="1">
      <c r="A971" s="7"/>
      <c r="B971" s="8"/>
      <c r="C971" s="9"/>
      <c r="E971" s="8"/>
    </row>
    <row r="972" ht="15.75" customHeight="1">
      <c r="A972" s="7"/>
      <c r="B972" s="8"/>
      <c r="C972" s="9"/>
      <c r="E972" s="8"/>
    </row>
    <row r="973" ht="15.75" customHeight="1">
      <c r="A973" s="7"/>
      <c r="B973" s="8"/>
      <c r="C973" s="9"/>
      <c r="E973" s="8"/>
    </row>
    <row r="974" ht="15.75" customHeight="1">
      <c r="A974" s="7"/>
      <c r="B974" s="8"/>
      <c r="C974" s="9"/>
      <c r="E974" s="8"/>
    </row>
    <row r="975" ht="15.75" customHeight="1">
      <c r="A975" s="7"/>
      <c r="B975" s="8"/>
      <c r="C975" s="9"/>
      <c r="E975" s="8"/>
    </row>
    <row r="976" ht="15.75" customHeight="1">
      <c r="A976" s="7"/>
      <c r="B976" s="8"/>
      <c r="C976" s="9"/>
      <c r="E976" s="8"/>
    </row>
    <row r="977" ht="15.75" customHeight="1">
      <c r="A977" s="7"/>
      <c r="B977" s="8"/>
      <c r="C977" s="9"/>
      <c r="E977" s="8"/>
    </row>
    <row r="978" ht="15.75" customHeight="1">
      <c r="A978" s="7"/>
      <c r="B978" s="8"/>
      <c r="C978" s="9"/>
      <c r="E978" s="8"/>
    </row>
    <row r="979" ht="15.75" customHeight="1">
      <c r="A979" s="7"/>
      <c r="B979" s="8"/>
      <c r="C979" s="9"/>
      <c r="E979" s="8"/>
    </row>
    <row r="980" ht="15.75" customHeight="1">
      <c r="A980" s="7"/>
      <c r="B980" s="8"/>
      <c r="C980" s="9"/>
      <c r="E980" s="8"/>
    </row>
    <row r="981" ht="15.75" customHeight="1">
      <c r="A981" s="7"/>
      <c r="B981" s="8"/>
      <c r="C981" s="9"/>
      <c r="E981" s="8"/>
    </row>
    <row r="982" ht="15.75" customHeight="1">
      <c r="A982" s="7"/>
      <c r="B982" s="8"/>
      <c r="C982" s="9"/>
      <c r="E982" s="8"/>
    </row>
    <row r="983" ht="15.75" customHeight="1">
      <c r="A983" s="7"/>
      <c r="B983" s="8"/>
      <c r="C983" s="9"/>
      <c r="E983" s="8"/>
    </row>
    <row r="984" ht="15.75" customHeight="1">
      <c r="A984" s="7"/>
      <c r="B984" s="8"/>
      <c r="C984" s="9"/>
      <c r="E984" s="8"/>
    </row>
    <row r="985" ht="15.75" customHeight="1">
      <c r="A985" s="7"/>
      <c r="B985" s="8"/>
      <c r="C985" s="9"/>
      <c r="E985" s="8"/>
    </row>
    <row r="986" ht="15.75" customHeight="1">
      <c r="A986" s="7"/>
      <c r="B986" s="8"/>
      <c r="C986" s="9"/>
      <c r="E986" s="8"/>
    </row>
    <row r="987" ht="15.75" customHeight="1">
      <c r="A987" s="7"/>
      <c r="B987" s="8"/>
      <c r="C987" s="9"/>
      <c r="E987" s="8"/>
    </row>
    <row r="988" ht="15.75" customHeight="1">
      <c r="A988" s="7"/>
      <c r="B988" s="8"/>
      <c r="C988" s="9"/>
      <c r="E988" s="8"/>
    </row>
    <row r="989" ht="15.75" customHeight="1">
      <c r="A989" s="7"/>
      <c r="B989" s="8"/>
      <c r="C989" s="9"/>
      <c r="E989" s="8"/>
    </row>
    <row r="990" ht="15.75" customHeight="1">
      <c r="A990" s="7"/>
      <c r="B990" s="8"/>
      <c r="C990" s="9"/>
      <c r="E990" s="8"/>
    </row>
    <row r="991" ht="15.75" customHeight="1">
      <c r="A991" s="7"/>
      <c r="B991" s="8"/>
      <c r="C991" s="9"/>
      <c r="E991" s="8"/>
    </row>
    <row r="992" ht="15.75" customHeight="1">
      <c r="A992" s="7"/>
      <c r="B992" s="8"/>
      <c r="C992" s="9"/>
      <c r="E992" s="8"/>
    </row>
    <row r="993" ht="15.75" customHeight="1">
      <c r="A993" s="7"/>
      <c r="B993" s="8"/>
      <c r="C993" s="9"/>
      <c r="E993" s="8"/>
    </row>
    <row r="994" ht="15.75" customHeight="1">
      <c r="A994" s="7"/>
      <c r="B994" s="8"/>
      <c r="C994" s="9"/>
      <c r="E994" s="8"/>
    </row>
    <row r="995" ht="15.75" customHeight="1">
      <c r="A995" s="7"/>
      <c r="B995" s="8"/>
      <c r="C995" s="9"/>
      <c r="E995" s="8"/>
    </row>
    <row r="996" ht="15.75" customHeight="1">
      <c r="A996" s="7"/>
      <c r="B996" s="8"/>
      <c r="C996" s="9"/>
      <c r="E996" s="8"/>
    </row>
    <row r="997" ht="15.75" customHeight="1">
      <c r="A997" s="7"/>
      <c r="B997" s="8"/>
      <c r="C997" s="9"/>
      <c r="E997" s="8"/>
    </row>
    <row r="998" ht="15.75" customHeight="1">
      <c r="A998" s="7"/>
      <c r="B998" s="8"/>
      <c r="C998" s="9"/>
      <c r="E998" s="8"/>
    </row>
    <row r="999" ht="15.75" customHeight="1">
      <c r="A999" s="7"/>
      <c r="B999" s="8"/>
      <c r="C999" s="9"/>
      <c r="E999" s="8"/>
    </row>
    <row r="1000" ht="15.75" customHeight="1">
      <c r="A1000" s="7"/>
      <c r="B1000" s="8"/>
      <c r="C1000" s="9"/>
      <c r="E1000" s="8"/>
    </row>
    <row r="1001" ht="15.75" customHeight="1">
      <c r="A1001" s="7"/>
      <c r="B1001" s="8"/>
      <c r="C1001" s="9"/>
      <c r="E1001" s="8"/>
    </row>
    <row r="1002" ht="15.75" customHeight="1">
      <c r="A1002" s="7"/>
      <c r="B1002" s="8"/>
      <c r="C1002" s="9"/>
      <c r="E1002" s="8"/>
    </row>
    <row r="1003" ht="15.75" customHeight="1">
      <c r="A1003" s="7"/>
      <c r="B1003" s="8"/>
      <c r="C1003" s="9"/>
      <c r="E1003" s="8"/>
    </row>
    <row r="1004" ht="15.75" customHeight="1">
      <c r="A1004" s="7"/>
      <c r="B1004" s="8"/>
      <c r="C1004" s="9"/>
      <c r="E1004" s="8"/>
    </row>
    <row r="1005" ht="15.75" customHeight="1">
      <c r="A1005" s="7"/>
      <c r="B1005" s="8"/>
      <c r="C1005" s="9"/>
      <c r="E1005" s="8"/>
    </row>
    <row r="1006" ht="15.75" customHeight="1">
      <c r="A1006" s="7"/>
      <c r="B1006" s="8"/>
      <c r="C1006" s="9"/>
      <c r="E1006" s="8"/>
    </row>
    <row r="1007" ht="15.75" customHeight="1">
      <c r="A1007" s="7"/>
      <c r="B1007" s="8"/>
      <c r="C1007" s="9"/>
      <c r="E1007" s="8"/>
    </row>
    <row r="1008" ht="15.75" customHeight="1">
      <c r="A1008" s="7"/>
      <c r="B1008" s="8"/>
      <c r="C1008" s="9"/>
      <c r="E1008" s="8"/>
    </row>
    <row r="1009" ht="15.75" customHeight="1">
      <c r="A1009" s="7"/>
      <c r="B1009" s="8"/>
      <c r="C1009" s="9"/>
      <c r="E1009" s="8"/>
    </row>
    <row r="1010" ht="15.75" customHeight="1">
      <c r="A1010" s="7"/>
      <c r="B1010" s="8"/>
      <c r="C1010" s="9"/>
      <c r="E1010" s="8"/>
    </row>
    <row r="1011" ht="15.75" customHeight="1">
      <c r="A1011" s="7"/>
      <c r="B1011" s="8"/>
      <c r="C1011" s="9"/>
      <c r="E1011" s="8"/>
    </row>
    <row r="1012" ht="15.75" customHeight="1">
      <c r="A1012" s="7"/>
      <c r="B1012" s="8"/>
      <c r="C1012" s="9"/>
      <c r="E1012" s="8"/>
    </row>
    <row r="1013" ht="15.75" customHeight="1">
      <c r="A1013" s="7"/>
      <c r="B1013" s="8"/>
      <c r="C1013" s="9"/>
      <c r="E1013" s="8"/>
    </row>
    <row r="1014" ht="15.75" customHeight="1">
      <c r="A1014" s="7"/>
      <c r="B1014" s="8"/>
      <c r="C1014" s="9"/>
      <c r="E1014" s="8"/>
    </row>
    <row r="1015" ht="15.75" customHeight="1">
      <c r="A1015" s="7"/>
      <c r="B1015" s="8"/>
      <c r="C1015" s="9"/>
      <c r="E1015" s="8"/>
    </row>
    <row r="1016" ht="15.75" customHeight="1">
      <c r="A1016" s="7"/>
      <c r="B1016" s="8"/>
      <c r="C1016" s="9"/>
      <c r="E1016" s="8"/>
    </row>
    <row r="1017" ht="15.75" customHeight="1">
      <c r="A1017" s="7"/>
      <c r="B1017" s="8"/>
      <c r="C1017" s="9"/>
      <c r="E1017" s="8"/>
    </row>
    <row r="1018" ht="15.75" customHeight="1">
      <c r="A1018" s="7"/>
      <c r="B1018" s="8"/>
      <c r="C1018" s="9"/>
      <c r="E1018" s="8"/>
    </row>
    <row r="1019" ht="15.75" customHeight="1">
      <c r="A1019" s="7"/>
      <c r="B1019" s="8"/>
      <c r="C1019" s="9"/>
      <c r="E1019" s="8"/>
    </row>
  </sheetData>
  <mergeCells count="98">
    <mergeCell ref="L2:L4"/>
    <mergeCell ref="M2:M4"/>
    <mergeCell ref="N2:N4"/>
    <mergeCell ref="O2:O4"/>
    <mergeCell ref="P2:P4"/>
    <mergeCell ref="Q2:Q4"/>
    <mergeCell ref="R2:R4"/>
    <mergeCell ref="B1:D4"/>
    <mergeCell ref="F2:F4"/>
    <mergeCell ref="G2:G4"/>
    <mergeCell ref="H2:H4"/>
    <mergeCell ref="I2:I4"/>
    <mergeCell ref="J2:J4"/>
    <mergeCell ref="K2:K4"/>
    <mergeCell ref="C10:C12"/>
    <mergeCell ref="D10:D12"/>
    <mergeCell ref="A11:A12"/>
    <mergeCell ref="C13:C15"/>
    <mergeCell ref="D13:D15"/>
    <mergeCell ref="C16:C18"/>
    <mergeCell ref="D16:D18"/>
    <mergeCell ref="C31:C33"/>
    <mergeCell ref="C34:C36"/>
    <mergeCell ref="C40:C42"/>
    <mergeCell ref="C43:C45"/>
    <mergeCell ref="C46:C48"/>
    <mergeCell ref="D34:D36"/>
    <mergeCell ref="D40:D42"/>
    <mergeCell ref="D43:D45"/>
    <mergeCell ref="D46:D48"/>
    <mergeCell ref="C19:C21"/>
    <mergeCell ref="D19:D21"/>
    <mergeCell ref="C25:C27"/>
    <mergeCell ref="D25:D27"/>
    <mergeCell ref="C28:C30"/>
    <mergeCell ref="D28:D30"/>
    <mergeCell ref="D31:D33"/>
    <mergeCell ref="A41:A42"/>
    <mergeCell ref="A44:A45"/>
    <mergeCell ref="A47:A48"/>
    <mergeCell ref="A14:A15"/>
    <mergeCell ref="A17:A18"/>
    <mergeCell ref="A20:A21"/>
    <mergeCell ref="A26:A27"/>
    <mergeCell ref="A29:A30"/>
    <mergeCell ref="A32:A33"/>
    <mergeCell ref="A35:A36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AD2:AD4"/>
    <mergeCell ref="AE2:AE4"/>
    <mergeCell ref="AF2:AF4"/>
    <mergeCell ref="AG2:AG4"/>
    <mergeCell ref="AH2:AH4"/>
    <mergeCell ref="AI2:AI4"/>
    <mergeCell ref="AJ2:AJ4"/>
    <mergeCell ref="AK2:AK4"/>
    <mergeCell ref="AL2:AL4"/>
    <mergeCell ref="AM2:AM4"/>
    <mergeCell ref="AN2:AN4"/>
    <mergeCell ref="AO2:AO4"/>
    <mergeCell ref="AP2:AP4"/>
    <mergeCell ref="AQ2:AQ4"/>
    <mergeCell ref="AR2:AR4"/>
    <mergeCell ref="AS2:AS4"/>
    <mergeCell ref="AT2:AT4"/>
    <mergeCell ref="BB2:BB4"/>
    <mergeCell ref="BC2:BC4"/>
    <mergeCell ref="BD2:BD4"/>
    <mergeCell ref="BE2:BE4"/>
    <mergeCell ref="AU2:AU4"/>
    <mergeCell ref="AV2:AV4"/>
    <mergeCell ref="AW2:AW4"/>
    <mergeCell ref="AX2:AX4"/>
    <mergeCell ref="AY2:AY4"/>
    <mergeCell ref="AZ2:AZ4"/>
    <mergeCell ref="BA2:BA4"/>
    <mergeCell ref="AJ6:AN6"/>
    <mergeCell ref="AO6:AR6"/>
    <mergeCell ref="AS6:AW6"/>
    <mergeCell ref="AX6:BA6"/>
    <mergeCell ref="BB6:BE6"/>
    <mergeCell ref="F6:J6"/>
    <mergeCell ref="K6:N6"/>
    <mergeCell ref="O6:R6"/>
    <mergeCell ref="S6:V6"/>
    <mergeCell ref="W6:AA6"/>
    <mergeCell ref="AB6:AE6"/>
    <mergeCell ref="AF6:AI6"/>
  </mergeCells>
  <conditionalFormatting sqref="B11 B14 B17 B20 B26 B29 B32 B35 B41 B44 B47">
    <cfRule type="cellIs" dxfId="0" priority="1" operator="equal">
      <formula>"Short-Term"</formula>
    </cfRule>
  </conditionalFormatting>
  <conditionalFormatting sqref="B11 B14 B17 B20 B26 B29 B32 B35 B41 B44 B47">
    <cfRule type="cellIs" dxfId="1" priority="2" operator="equal">
      <formula>"Long-Term"</formula>
    </cfRule>
  </conditionalFormatting>
  <conditionalFormatting sqref="B10 B13 B16 B19 B25 B28 B31 B34">
    <cfRule type="cellIs" dxfId="2" priority="3" operator="equal">
      <formula>"Minimum"</formula>
    </cfRule>
  </conditionalFormatting>
  <conditionalFormatting sqref="B10 B13 B16 B19 B25 B28 B31 B34">
    <cfRule type="cellIs" dxfId="3" priority="4" operator="equal">
      <formula>"Maximum"</formula>
    </cfRule>
  </conditionalFormatting>
  <conditionalFormatting sqref="F25:BE25 F28:BE28 F31:BE31 F34:BE34 F40:BE40 F43:BE43 F46:BE46">
    <cfRule type="expression" dxfId="4" priority="5">
      <formula>AND($B25="Maximum",F25&gt;=F26)</formula>
    </cfRule>
  </conditionalFormatting>
  <conditionalFormatting sqref="F25:BE25 F28:BE28 F31:BE31 F34:BE34 F40:BE40 F43:BE43 F46:BE46">
    <cfRule type="expression" dxfId="2" priority="6">
      <formula>AND($B25="Minimum",50%&gt;F27)</formula>
    </cfRule>
  </conditionalFormatting>
  <conditionalFormatting sqref="F25:BE25 F28:BE28 F31:BE31 F34:BE34 F40:BE40 F43:BE43 F46:BE46">
    <cfRule type="notContainsBlanks" dxfId="5" priority="7">
      <formula>LEN(TRIM(F25))&gt;0</formula>
    </cfRule>
  </conditionalFormatting>
  <conditionalFormatting sqref="B25 B28 B31 B34 B40 B43 B46">
    <cfRule type="cellIs" dxfId="2" priority="8" operator="equal">
      <formula>"Minimum"</formula>
    </cfRule>
  </conditionalFormatting>
  <conditionalFormatting sqref="B25 B28 B31 B34 B40 B43 B46">
    <cfRule type="cellIs" dxfId="3" priority="9" operator="equal">
      <formula>"Maximum"</formula>
    </cfRule>
  </conditionalFormatting>
  <conditionalFormatting sqref="B26 B29 B32 B35 B41 B44 B47">
    <cfRule type="cellIs" dxfId="0" priority="10" operator="equal">
      <formula>"Short-Term"</formula>
    </cfRule>
  </conditionalFormatting>
  <conditionalFormatting sqref="B26 B29 B32 B35 B41 B44 B47">
    <cfRule type="cellIs" dxfId="1" priority="11" operator="equal">
      <formula>"Long-Term"</formula>
    </cfRule>
  </conditionalFormatting>
  <dataValidations>
    <dataValidation type="list" allowBlank="1" showDropDown="1" showErrorMessage="1" sqref="B11 B14 B17 B20 B26 B29 B32 B35 B41 B44 B47">
      <formula1>"Long-Term,Short-Term"</formula1>
    </dataValidation>
    <dataValidation type="list" allowBlank="1" showDropDown="1" showErrorMessage="1" sqref="B40 B43 B46">
      <formula1>"Maximum,Minimum"</formula1>
    </dataValidation>
    <dataValidation type="list" allowBlank="1" showDropDown="1" showErrorMessage="1" sqref="B10 B13 B16 B19 B25 B28 B31 B34">
      <formula1>"Maximum,Minimum"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1.22" defaultRowHeight="15.0"/>
  <cols>
    <col customWidth="1" min="1" max="1" width="26.67"/>
    <col customWidth="1" min="2" max="3" width="13.22"/>
    <col customWidth="1" min="4" max="4" width="26.22"/>
    <col customWidth="1" min="5" max="5" width="10.78"/>
    <col customWidth="1" min="6" max="57" width="10.56"/>
  </cols>
  <sheetData>
    <row r="1" ht="15.75" customHeight="1">
      <c r="A1" s="56"/>
      <c r="B1" s="57" t="s">
        <v>0</v>
      </c>
      <c r="E1" s="58"/>
      <c r="F1" s="59">
        <f t="shared" ref="F1:BE1" si="1">AVERAGEIFS(F9:F971,$E9:$E971,"% Target")</f>
        <v>0</v>
      </c>
      <c r="G1" s="59">
        <f t="shared" si="1"/>
        <v>0.01222460263</v>
      </c>
      <c r="H1" s="59">
        <f t="shared" si="1"/>
        <v>0.02444920526</v>
      </c>
      <c r="I1" s="59">
        <f t="shared" si="1"/>
        <v>0.03667380789</v>
      </c>
      <c r="J1" s="59">
        <f t="shared" si="1"/>
        <v>0.04889841052</v>
      </c>
      <c r="K1" s="59">
        <f t="shared" si="1"/>
        <v>0.06112301315</v>
      </c>
      <c r="L1" s="59">
        <f t="shared" si="1"/>
        <v>0.07334761578</v>
      </c>
      <c r="M1" s="59">
        <f t="shared" si="1"/>
        <v>0.08557221841</v>
      </c>
      <c r="N1" s="59">
        <f t="shared" si="1"/>
        <v>0.09779682104</v>
      </c>
      <c r="O1" s="59">
        <f t="shared" si="1"/>
        <v>0.1100214237</v>
      </c>
      <c r="P1" s="59">
        <f t="shared" si="1"/>
        <v>0.1222460263</v>
      </c>
      <c r="Q1" s="59">
        <f t="shared" si="1"/>
        <v>0.1344706289</v>
      </c>
      <c r="R1" s="59">
        <f t="shared" si="1"/>
        <v>0.1466952316</v>
      </c>
      <c r="S1" s="59">
        <f t="shared" si="1"/>
        <v>0.1589198342</v>
      </c>
      <c r="T1" s="59">
        <f t="shared" si="1"/>
        <v>0.1711444368</v>
      </c>
      <c r="U1" s="59">
        <f t="shared" si="1"/>
        <v>0.1833690395</v>
      </c>
      <c r="V1" s="59">
        <f t="shared" si="1"/>
        <v>0.1955936421</v>
      </c>
      <c r="W1" s="59">
        <f t="shared" si="1"/>
        <v>0.2078182447</v>
      </c>
      <c r="X1" s="59">
        <f t="shared" si="1"/>
        <v>0.2200428473</v>
      </c>
      <c r="Y1" s="59">
        <f t="shared" si="1"/>
        <v>0.23226745</v>
      </c>
      <c r="Z1" s="59">
        <f t="shared" si="1"/>
        <v>0.2444920526</v>
      </c>
      <c r="AA1" s="59">
        <f t="shared" si="1"/>
        <v>0.2567166552</v>
      </c>
      <c r="AB1" s="59">
        <f t="shared" si="1"/>
        <v>0.2689412579</v>
      </c>
      <c r="AC1" s="59">
        <f t="shared" si="1"/>
        <v>0.2811658605</v>
      </c>
      <c r="AD1" s="59">
        <f t="shared" si="1"/>
        <v>0.2933904631</v>
      </c>
      <c r="AE1" s="59">
        <f t="shared" si="1"/>
        <v>0.3056150658</v>
      </c>
      <c r="AF1" s="59">
        <f t="shared" si="1"/>
        <v>0.3178396684</v>
      </c>
      <c r="AG1" s="59">
        <f t="shared" si="1"/>
        <v>0.330064271</v>
      </c>
      <c r="AH1" s="59">
        <f t="shared" si="1"/>
        <v>0.3422888736</v>
      </c>
      <c r="AI1" s="59">
        <f t="shared" si="1"/>
        <v>0.3545134763</v>
      </c>
      <c r="AJ1" s="59">
        <f t="shared" si="1"/>
        <v>0.3667380789</v>
      </c>
      <c r="AK1" s="59">
        <f t="shared" si="1"/>
        <v>0.3789626815</v>
      </c>
      <c r="AL1" s="59">
        <f t="shared" si="1"/>
        <v>0.3911872842</v>
      </c>
      <c r="AM1" s="59">
        <f t="shared" si="1"/>
        <v>0.4034118868</v>
      </c>
      <c r="AN1" s="59">
        <f t="shared" si="1"/>
        <v>0.4156364894</v>
      </c>
      <c r="AO1" s="59">
        <f t="shared" si="1"/>
        <v>0.4278610921</v>
      </c>
      <c r="AP1" s="59">
        <f t="shared" si="1"/>
        <v>0.4400856947</v>
      </c>
      <c r="AQ1" s="59">
        <f t="shared" si="1"/>
        <v>0.4523102973</v>
      </c>
      <c r="AR1" s="59">
        <f t="shared" si="1"/>
        <v>0.4645349</v>
      </c>
      <c r="AS1" s="59">
        <f t="shared" si="1"/>
        <v>0.4767595026</v>
      </c>
      <c r="AT1" s="59">
        <f t="shared" si="1"/>
        <v>0.4889841052</v>
      </c>
      <c r="AU1" s="59">
        <f t="shared" si="1"/>
        <v>0.5012087078</v>
      </c>
      <c r="AV1" s="59">
        <f t="shared" si="1"/>
        <v>0.5134333105</v>
      </c>
      <c r="AW1" s="59">
        <f t="shared" si="1"/>
        <v>0.5256579131</v>
      </c>
      <c r="AX1" s="59">
        <f t="shared" si="1"/>
        <v>0.5378825157</v>
      </c>
      <c r="AY1" s="59">
        <f t="shared" si="1"/>
        <v>0.5501071184</v>
      </c>
      <c r="AZ1" s="59">
        <f t="shared" si="1"/>
        <v>0.562331721</v>
      </c>
      <c r="BA1" s="59">
        <f t="shared" si="1"/>
        <v>0.5745563236</v>
      </c>
      <c r="BB1" s="59">
        <f t="shared" si="1"/>
        <v>0.5867809263</v>
      </c>
      <c r="BC1" s="59">
        <f t="shared" si="1"/>
        <v>0.5990055289</v>
      </c>
      <c r="BD1" s="59">
        <f t="shared" si="1"/>
        <v>0.6112301315</v>
      </c>
      <c r="BE1" s="59">
        <f t="shared" si="1"/>
        <v>0.6234547341</v>
      </c>
    </row>
    <row r="2" ht="15.75" customHeight="1">
      <c r="A2" s="60"/>
      <c r="E2" s="58"/>
      <c r="F2" s="61" t="str">
        <f>IFERROR(__xludf.DUMMYFUNCTION("SPARKLINE(AVERAGEIFS(F9:F971,$E9:$E971,""% Target""), {""charttype"",""column"";""ymin"",0%;""ymax"",100%;""color"",""green""})"),"")</f>
        <v/>
      </c>
      <c r="G2" s="61" t="str">
        <f>IFERROR(__xludf.DUMMYFUNCTION("SPARKLINE(AVERAGEIFS(G9:G971,$E9:$E971,""% Target""), {""charttype"",""column"";""ymin"",0%;""ymax"",100%;""color"",""green""})"),"")</f>
        <v/>
      </c>
      <c r="H2" s="61" t="str">
        <f>IFERROR(__xludf.DUMMYFUNCTION("SPARKLINE(AVERAGEIFS(H9:H971,$E9:$E971,""% Target""), {""charttype"",""column"";""ymin"",0%;""ymax"",100%;""color"",""green""})"),"")</f>
        <v/>
      </c>
      <c r="I2" s="61" t="str">
        <f>IFERROR(__xludf.DUMMYFUNCTION("SPARKLINE(AVERAGEIFS(I9:I971,$E9:$E971,""% Target""), {""charttype"",""column"";""ymin"",0%;""ymax"",100%;""color"",""green""})"),"")</f>
        <v/>
      </c>
      <c r="J2" s="61" t="str">
        <f>IFERROR(__xludf.DUMMYFUNCTION("SPARKLINE(AVERAGEIFS(J9:J971,$E9:$E971,""% Target""), {""charttype"",""column"";""ymin"",0%;""ymax"",100%;""color"",""green""})"),"")</f>
        <v/>
      </c>
      <c r="K2" s="61" t="str">
        <f>IFERROR(__xludf.DUMMYFUNCTION("SPARKLINE(AVERAGEIFS(K9:K971,$E9:$E971,""% Target""), {""charttype"",""column"";""ymin"",0%;""ymax"",100%;""color"",""green""})"),"")</f>
        <v/>
      </c>
      <c r="L2" s="61" t="str">
        <f>IFERROR(__xludf.DUMMYFUNCTION("SPARKLINE(AVERAGEIFS(L9:L971,$E9:$E971,""% Target""), {""charttype"",""column"";""ymin"",0%;""ymax"",100%;""color"",""green""})"),"")</f>
        <v/>
      </c>
      <c r="M2" s="61" t="str">
        <f>IFERROR(__xludf.DUMMYFUNCTION("SPARKLINE(AVERAGEIFS(M9:M971,$E9:$E971,""% Target""), {""charttype"",""column"";""ymin"",0%;""ymax"",100%;""color"",""green""})"),"")</f>
        <v/>
      </c>
      <c r="N2" s="61" t="str">
        <f>IFERROR(__xludf.DUMMYFUNCTION("SPARKLINE(AVERAGEIFS(N9:N971,$E9:$E971,""% Target""), {""charttype"",""column"";""ymin"",0%;""ymax"",100%;""color"",""green""})"),"")</f>
        <v/>
      </c>
      <c r="O2" s="61" t="str">
        <f>IFERROR(__xludf.DUMMYFUNCTION("SPARKLINE(AVERAGEIFS(O9:O971,$E9:$E971,""% Target""), {""charttype"",""column"";""ymin"",0%;""ymax"",100%;""color"",""green""})"),"")</f>
        <v/>
      </c>
      <c r="P2" s="61" t="str">
        <f>IFERROR(__xludf.DUMMYFUNCTION("SPARKLINE(AVERAGEIFS(P9:P971,$E9:$E971,""% Target""), {""charttype"",""column"";""ymin"",0%;""ymax"",100%;""color"",""green""})"),"")</f>
        <v/>
      </c>
      <c r="Q2" s="61" t="str">
        <f>IFERROR(__xludf.DUMMYFUNCTION("SPARKLINE(AVERAGEIFS(Q9:Q971,$E9:$E971,""% Target""), {""charttype"",""column"";""ymin"",0%;""ymax"",100%;""color"",""green""})"),"")</f>
        <v/>
      </c>
      <c r="R2" s="61" t="str">
        <f>IFERROR(__xludf.DUMMYFUNCTION("SPARKLINE(AVERAGEIFS(R9:R971,$E9:$E971,""% Target""), {""charttype"",""column"";""ymin"",0%;""ymax"",100%;""color"",""green""})"),"")</f>
        <v/>
      </c>
      <c r="S2" s="61" t="str">
        <f>IFERROR(__xludf.DUMMYFUNCTION("SPARKLINE(AVERAGEIFS(S9:S971,$E9:$E971,""% Target""), {""charttype"",""column"";""ymin"",0%;""ymax"",100%;""color"",""green""})"),"")</f>
        <v/>
      </c>
      <c r="T2" s="61" t="str">
        <f>IFERROR(__xludf.DUMMYFUNCTION("SPARKLINE(AVERAGEIFS(T9:T971,$E9:$E971,""% Target""), {""charttype"",""column"";""ymin"",0%;""ymax"",100%;""color"",""green""})"),"")</f>
        <v/>
      </c>
      <c r="U2" s="61" t="str">
        <f>IFERROR(__xludf.DUMMYFUNCTION("SPARKLINE(AVERAGEIFS(U9:U971,$E9:$E971,""% Target""), {""charttype"",""column"";""ymin"",0%;""ymax"",100%;""color"",""green""})"),"")</f>
        <v/>
      </c>
      <c r="V2" s="61" t="str">
        <f>IFERROR(__xludf.DUMMYFUNCTION("SPARKLINE(AVERAGEIFS(V9:V971,$E9:$E971,""% Target""), {""charttype"",""column"";""ymin"",0%;""ymax"",100%;""color"",""green""})"),"")</f>
        <v/>
      </c>
      <c r="W2" s="61" t="str">
        <f>IFERROR(__xludf.DUMMYFUNCTION("SPARKLINE(AVERAGEIFS(W9:W971,$E9:$E971,""% Target""), {""charttype"",""column"";""ymin"",0%;""ymax"",100%;""color"",""green""})"),"")</f>
        <v/>
      </c>
      <c r="X2" s="61" t="str">
        <f>IFERROR(__xludf.DUMMYFUNCTION("SPARKLINE(AVERAGEIFS(X9:X971,$E9:$E971,""% Target""), {""charttype"",""column"";""ymin"",0%;""ymax"",100%;""color"",""green""})"),"")</f>
        <v/>
      </c>
      <c r="Y2" s="61" t="str">
        <f>IFERROR(__xludf.DUMMYFUNCTION("SPARKLINE(AVERAGEIFS(Y9:Y971,$E9:$E971,""% Target""), {""charttype"",""column"";""ymin"",0%;""ymax"",100%;""color"",""green""})"),"")</f>
        <v/>
      </c>
      <c r="Z2" s="61" t="str">
        <f>IFERROR(__xludf.DUMMYFUNCTION("SPARKLINE(AVERAGEIFS(Z9:Z971,$E9:$E971,""% Target""), {""charttype"",""column"";""ymin"",0%;""ymax"",100%;""color"",""green""})"),"")</f>
        <v/>
      </c>
      <c r="AA2" s="61" t="str">
        <f>IFERROR(__xludf.DUMMYFUNCTION("SPARKLINE(AVERAGEIFS(AA9:AA971,$E9:$E971,""% Target""), {""charttype"",""column"";""ymin"",0%;""ymax"",100%;""color"",""green""})"),"")</f>
        <v/>
      </c>
      <c r="AB2" s="61" t="str">
        <f>IFERROR(__xludf.DUMMYFUNCTION("SPARKLINE(AVERAGEIFS(AB9:AB971,$E9:$E971,""% Target""), {""charttype"",""column"";""ymin"",0%;""ymax"",100%;""color"",""green""})"),"")</f>
        <v/>
      </c>
      <c r="AC2" s="61" t="str">
        <f>IFERROR(__xludf.DUMMYFUNCTION("SPARKLINE(AVERAGEIFS(AC9:AC971,$E9:$E971,""% Target""), {""charttype"",""column"";""ymin"",0%;""ymax"",100%;""color"",""green""})"),"")</f>
        <v/>
      </c>
      <c r="AD2" s="61" t="str">
        <f>IFERROR(__xludf.DUMMYFUNCTION("SPARKLINE(AVERAGEIFS(AD9:AD971,$E9:$E971,""% Target""), {""charttype"",""column"";""ymin"",0%;""ymax"",100%;""color"",""green""})"),"")</f>
        <v/>
      </c>
      <c r="AE2" s="61" t="str">
        <f>IFERROR(__xludf.DUMMYFUNCTION("SPARKLINE(AVERAGEIFS(AE9:AE971,$E9:$E971,""% Target""), {""charttype"",""column"";""ymin"",0%;""ymax"",100%;""color"",""green""})"),"")</f>
        <v/>
      </c>
      <c r="AF2" s="61" t="str">
        <f>IFERROR(__xludf.DUMMYFUNCTION("SPARKLINE(AVERAGEIFS(AF9:AF971,$E9:$E971,""% Target""), {""charttype"",""column"";""ymin"",0%;""ymax"",100%;""color"",""green""})"),"")</f>
        <v/>
      </c>
      <c r="AG2" s="61" t="str">
        <f>IFERROR(__xludf.DUMMYFUNCTION("SPARKLINE(AVERAGEIFS(AG9:AG971,$E9:$E971,""% Target""), {""charttype"",""column"";""ymin"",0%;""ymax"",100%;""color"",""green""})"),"")</f>
        <v/>
      </c>
      <c r="AH2" s="61" t="str">
        <f>IFERROR(__xludf.DUMMYFUNCTION("SPARKLINE(AVERAGEIFS(AH9:AH971,$E9:$E971,""% Target""), {""charttype"",""column"";""ymin"",0%;""ymax"",100%;""color"",""green""})"),"")</f>
        <v/>
      </c>
      <c r="AI2" s="61" t="str">
        <f>IFERROR(__xludf.DUMMYFUNCTION("SPARKLINE(AVERAGEIFS(AI9:AI971,$E9:$E971,""% Target""), {""charttype"",""column"";""ymin"",0%;""ymax"",100%;""color"",""green""})"),"")</f>
        <v/>
      </c>
      <c r="AJ2" s="61" t="str">
        <f>IFERROR(__xludf.DUMMYFUNCTION("SPARKLINE(AVERAGEIFS(AJ9:AJ971,$E9:$E971,""% Target""), {""charttype"",""column"";""ymin"",0%;""ymax"",100%;""color"",""green""})"),"")</f>
        <v/>
      </c>
      <c r="AK2" s="61" t="str">
        <f>IFERROR(__xludf.DUMMYFUNCTION("SPARKLINE(AVERAGEIFS(AK9:AK971,$E9:$E971,""% Target""), {""charttype"",""column"";""ymin"",0%;""ymax"",100%;""color"",""green""})"),"")</f>
        <v/>
      </c>
      <c r="AL2" s="61" t="str">
        <f>IFERROR(__xludf.DUMMYFUNCTION("SPARKLINE(AVERAGEIFS(AL9:AL971,$E9:$E971,""% Target""), {""charttype"",""column"";""ymin"",0%;""ymax"",100%;""color"",""green""})"),"")</f>
        <v/>
      </c>
      <c r="AM2" s="61" t="str">
        <f>IFERROR(__xludf.DUMMYFUNCTION("SPARKLINE(AVERAGEIFS(AM9:AM971,$E9:$E971,""% Target""), {""charttype"",""column"";""ymin"",0%;""ymax"",100%;""color"",""green""})"),"")</f>
        <v/>
      </c>
      <c r="AN2" s="61" t="str">
        <f>IFERROR(__xludf.DUMMYFUNCTION("SPARKLINE(AVERAGEIFS(AN9:AN971,$E9:$E971,""% Target""), {""charttype"",""column"";""ymin"",0%;""ymax"",100%;""color"",""green""})"),"")</f>
        <v/>
      </c>
      <c r="AO2" s="61" t="str">
        <f>IFERROR(__xludf.DUMMYFUNCTION("SPARKLINE(AVERAGEIFS(AO9:AO971,$E9:$E971,""% Target""), {""charttype"",""column"";""ymin"",0%;""ymax"",100%;""color"",""green""})"),"")</f>
        <v/>
      </c>
      <c r="AP2" s="61" t="str">
        <f>IFERROR(__xludf.DUMMYFUNCTION("SPARKLINE(AVERAGEIFS(AP9:AP971,$E9:$E971,""% Target""), {""charttype"",""column"";""ymin"",0%;""ymax"",100%;""color"",""green""})"),"")</f>
        <v/>
      </c>
      <c r="AQ2" s="61" t="str">
        <f>IFERROR(__xludf.DUMMYFUNCTION("SPARKLINE(AVERAGEIFS(AQ9:AQ971,$E9:$E971,""% Target""), {""charttype"",""column"";""ymin"",0%;""ymax"",100%;""color"",""green""})"),"")</f>
        <v/>
      </c>
      <c r="AR2" s="61" t="str">
        <f>IFERROR(__xludf.DUMMYFUNCTION("SPARKLINE(AVERAGEIFS(AR9:AR971,$E9:$E971,""% Target""), {""charttype"",""column"";""ymin"",0%;""ymax"",100%;""color"",""green""})"),"")</f>
        <v/>
      </c>
      <c r="AS2" s="61" t="str">
        <f>IFERROR(__xludf.DUMMYFUNCTION("SPARKLINE(AVERAGEIFS(AS9:AS971,$E9:$E971,""% Target""), {""charttype"",""column"";""ymin"",0%;""ymax"",100%;""color"",""green""})"),"")</f>
        <v/>
      </c>
      <c r="AT2" s="61" t="str">
        <f>IFERROR(__xludf.DUMMYFUNCTION("SPARKLINE(AVERAGEIFS(AT9:AT971,$E9:$E971,""% Target""), {""charttype"",""column"";""ymin"",0%;""ymax"",100%;""color"",""green""})"),"")</f>
        <v/>
      </c>
      <c r="AU2" s="61" t="str">
        <f>IFERROR(__xludf.DUMMYFUNCTION("SPARKLINE(AVERAGEIFS(AU9:AU971,$E9:$E971,""% Target""), {""charttype"",""column"";""ymin"",0%;""ymax"",100%;""color"",""green""})"),"")</f>
        <v/>
      </c>
      <c r="AV2" s="61" t="str">
        <f>IFERROR(__xludf.DUMMYFUNCTION("SPARKLINE(AVERAGEIFS(AV9:AV971,$E9:$E971,""% Target""), {""charttype"",""column"";""ymin"",0%;""ymax"",100%;""color"",""green""})"),"")</f>
        <v/>
      </c>
      <c r="AW2" s="61" t="str">
        <f>IFERROR(__xludf.DUMMYFUNCTION("SPARKLINE(AVERAGEIFS(AW9:AW971,$E9:$E971,""% Target""), {""charttype"",""column"";""ymin"",0%;""ymax"",100%;""color"",""green""})"),"")</f>
        <v/>
      </c>
      <c r="AX2" s="61" t="str">
        <f>IFERROR(__xludf.DUMMYFUNCTION("SPARKLINE(AVERAGEIFS(AX9:AX971,$E9:$E971,""% Target""), {""charttype"",""column"";""ymin"",0%;""ymax"",100%;""color"",""green""})"),"")</f>
        <v/>
      </c>
      <c r="AY2" s="61" t="str">
        <f>IFERROR(__xludf.DUMMYFUNCTION("SPARKLINE(AVERAGEIFS(AY9:AY971,$E9:$E971,""% Target""), {""charttype"",""column"";""ymin"",0%;""ymax"",100%;""color"",""green""})"),"")</f>
        <v/>
      </c>
      <c r="AZ2" s="61" t="str">
        <f>IFERROR(__xludf.DUMMYFUNCTION("SPARKLINE(AVERAGEIFS(AZ9:AZ971,$E9:$E971,""% Target""), {""charttype"",""column"";""ymin"",0%;""ymax"",100%;""color"",""green""})"),"")</f>
        <v/>
      </c>
      <c r="BA2" s="61" t="str">
        <f>IFERROR(__xludf.DUMMYFUNCTION("SPARKLINE(AVERAGEIFS(BA9:BA971,$E9:$E971,""% Target""), {""charttype"",""column"";""ymin"",0%;""ymax"",100%;""color"",""green""})"),"")</f>
        <v/>
      </c>
      <c r="BB2" s="61" t="str">
        <f>IFERROR(__xludf.DUMMYFUNCTION("SPARKLINE(AVERAGEIFS(BB9:BB971,$E9:$E971,""% Target""), {""charttype"",""column"";""ymin"",0%;""ymax"",100%;""color"",""green""})"),"")</f>
        <v/>
      </c>
      <c r="BC2" s="61" t="str">
        <f>IFERROR(__xludf.DUMMYFUNCTION("SPARKLINE(AVERAGEIFS(BC9:BC971,$E9:$E971,""% Target""), {""charttype"",""column"";""ymin"",0%;""ymax"",100%;""color"",""green""})"),"")</f>
        <v/>
      </c>
      <c r="BD2" s="61" t="str">
        <f>IFERROR(__xludf.DUMMYFUNCTION("SPARKLINE(AVERAGEIFS(BD9:BD971,$E9:$E971,""% Target""), {""charttype"",""column"";""ymin"",0%;""ymax"",100%;""color"",""green""})"),"")</f>
        <v/>
      </c>
      <c r="BE2" s="61" t="str">
        <f>IFERROR(__xludf.DUMMYFUNCTION("SPARKLINE(AVERAGEIFS(BE9:BE971,$E9:$E971,""% Target""), {""charttype"",""column"";""ymin"",0%;""ymax"",100%;""color"",""green""})"),"")</f>
        <v/>
      </c>
    </row>
    <row r="3" ht="15.75" customHeight="1">
      <c r="A3" s="60"/>
      <c r="E3" s="58"/>
    </row>
    <row r="4" ht="15.75" customHeight="1">
      <c r="A4" s="60" t="s">
        <v>1</v>
      </c>
      <c r="E4" s="58"/>
    </row>
    <row r="5" ht="15.75" customHeight="1">
      <c r="A5" s="62"/>
      <c r="B5" s="63"/>
      <c r="E5" s="63"/>
    </row>
    <row r="6" ht="15.75" customHeight="1">
      <c r="A6" s="64" t="s">
        <v>2</v>
      </c>
      <c r="B6" s="65" t="s">
        <v>3</v>
      </c>
      <c r="C6" s="65" t="s">
        <v>4</v>
      </c>
      <c r="D6" s="65"/>
      <c r="E6" s="65" t="s">
        <v>5</v>
      </c>
      <c r="F6" s="66" t="s">
        <v>6</v>
      </c>
      <c r="K6" s="66" t="s">
        <v>7</v>
      </c>
      <c r="O6" s="66" t="s">
        <v>8</v>
      </c>
      <c r="S6" s="66" t="s">
        <v>9</v>
      </c>
      <c r="W6" s="66" t="s">
        <v>10</v>
      </c>
      <c r="AB6" s="66" t="s">
        <v>11</v>
      </c>
      <c r="AF6" s="66" t="s">
        <v>12</v>
      </c>
      <c r="AJ6" s="66" t="s">
        <v>13</v>
      </c>
      <c r="AO6" s="67" t="s">
        <v>14</v>
      </c>
      <c r="AS6" s="67" t="s">
        <v>15</v>
      </c>
      <c r="AX6" s="67" t="s">
        <v>16</v>
      </c>
      <c r="BB6" s="67" t="s">
        <v>17</v>
      </c>
    </row>
    <row r="7" ht="15.75" customHeight="1">
      <c r="A7" s="68"/>
      <c r="B7" s="69"/>
      <c r="C7" s="70"/>
      <c r="D7" s="70"/>
      <c r="E7" s="71"/>
      <c r="F7" s="72">
        <v>1.0</v>
      </c>
      <c r="G7" s="72">
        <v>2.0</v>
      </c>
      <c r="H7" s="72">
        <v>3.0</v>
      </c>
      <c r="I7" s="72">
        <v>4.0</v>
      </c>
      <c r="J7" s="72">
        <v>5.0</v>
      </c>
      <c r="K7" s="72">
        <v>1.0</v>
      </c>
      <c r="L7" s="72">
        <v>2.0</v>
      </c>
      <c r="M7" s="72">
        <v>3.0</v>
      </c>
      <c r="N7" s="72">
        <v>4.0</v>
      </c>
      <c r="O7" s="72">
        <v>1.0</v>
      </c>
      <c r="P7" s="72">
        <v>2.0</v>
      </c>
      <c r="Q7" s="72">
        <v>3.0</v>
      </c>
      <c r="R7" s="72">
        <v>4.0</v>
      </c>
      <c r="S7" s="72">
        <v>1.0</v>
      </c>
      <c r="T7" s="72">
        <v>2.0</v>
      </c>
      <c r="U7" s="72">
        <v>3.0</v>
      </c>
      <c r="V7" s="72">
        <v>4.0</v>
      </c>
      <c r="W7" s="72">
        <v>1.0</v>
      </c>
      <c r="X7" s="72">
        <v>2.0</v>
      </c>
      <c r="Y7" s="72">
        <v>3.0</v>
      </c>
      <c r="Z7" s="72">
        <v>4.0</v>
      </c>
      <c r="AA7" s="72">
        <v>5.0</v>
      </c>
      <c r="AB7" s="72">
        <v>1.0</v>
      </c>
      <c r="AC7" s="72">
        <v>2.0</v>
      </c>
      <c r="AD7" s="72">
        <v>3.0</v>
      </c>
      <c r="AE7" s="72">
        <v>4.0</v>
      </c>
      <c r="AF7" s="72">
        <v>1.0</v>
      </c>
      <c r="AG7" s="72">
        <v>2.0</v>
      </c>
      <c r="AH7" s="72">
        <v>3.0</v>
      </c>
      <c r="AI7" s="72">
        <v>4.0</v>
      </c>
      <c r="AJ7" s="72">
        <v>1.0</v>
      </c>
      <c r="AK7" s="72">
        <v>2.0</v>
      </c>
      <c r="AL7" s="72">
        <v>3.0</v>
      </c>
      <c r="AM7" s="72">
        <v>4.0</v>
      </c>
      <c r="AN7" s="72">
        <v>5.0</v>
      </c>
      <c r="AO7" s="69">
        <v>1.0</v>
      </c>
      <c r="AP7" s="69">
        <v>2.0</v>
      </c>
      <c r="AQ7" s="69">
        <v>3.0</v>
      </c>
      <c r="AR7" s="69">
        <v>4.0</v>
      </c>
      <c r="AS7" s="69">
        <v>1.0</v>
      </c>
      <c r="AT7" s="69">
        <v>2.0</v>
      </c>
      <c r="AU7" s="69">
        <v>3.0</v>
      </c>
      <c r="AV7" s="69">
        <v>4.0</v>
      </c>
      <c r="AW7" s="69">
        <v>5.0</v>
      </c>
      <c r="AX7" s="69">
        <v>1.0</v>
      </c>
      <c r="AY7" s="69">
        <v>2.0</v>
      </c>
      <c r="AZ7" s="69">
        <v>3.0</v>
      </c>
      <c r="BA7" s="69">
        <v>4.0</v>
      </c>
      <c r="BB7" s="69">
        <v>1.0</v>
      </c>
      <c r="BC7" s="69">
        <v>2.0</v>
      </c>
      <c r="BD7" s="69">
        <v>3.0</v>
      </c>
      <c r="BE7" s="69">
        <v>4.0</v>
      </c>
    </row>
    <row r="8" ht="15.75" customHeight="1">
      <c r="A8" s="62"/>
      <c r="B8" s="63"/>
      <c r="E8" s="63"/>
    </row>
    <row r="9" ht="15.75" customHeight="1">
      <c r="A9" s="38" t="s">
        <v>39</v>
      </c>
      <c r="B9" s="39"/>
      <c r="C9" s="40">
        <f>SUMIFS(Divison!C52:C1019,Divison!A52:A1019,A10)</f>
        <v>0</v>
      </c>
      <c r="D9" s="41"/>
      <c r="E9" s="39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</row>
    <row r="10" ht="15.75" customHeight="1">
      <c r="A10" s="42" t="s">
        <v>39</v>
      </c>
      <c r="B10" s="25" t="s">
        <v>25</v>
      </c>
      <c r="C10" s="43">
        <f t="array" ref="C10">IF( B11="Short-Term", AVERAGE(F12:BE12)*B12, INDEX(F12:BE12, 1, COUNTA(F12:BE12))*B12 )</f>
        <v>0.1307692308</v>
      </c>
      <c r="D10" s="6" t="str">
        <f>IFERROR(__xludf.DUMMYFUNCTION("IF(B11=""Short-Term"", SPARKLINE(F12:BE12,IF(B10=""Maximum"", {""charttype"",""column"";""color"",""green""}, {""charttype"",""column"";""color"",""purple""})), SPARKLINE(INDEX(F12:BE12, 1, COUNTA(F12:BE12)) ,IF(B10=""Maximum"", {""charttype"",""bar"";""m"&amp;"ax"",100%;""color1"",""green""}, {""charttype"",""bar"";""max"",100%;""color1"",""purple""})) ) "),"")</f>
        <v/>
      </c>
      <c r="E10" s="8" t="s">
        <v>20</v>
      </c>
      <c r="F10" s="44">
        <v>0.0</v>
      </c>
      <c r="G10" s="44">
        <v>6.0</v>
      </c>
      <c r="H10" s="44">
        <v>12.0</v>
      </c>
      <c r="I10" s="44">
        <v>18.0</v>
      </c>
      <c r="J10" s="44">
        <v>24.0</v>
      </c>
      <c r="K10" s="44">
        <v>30.0</v>
      </c>
      <c r="L10" s="44">
        <v>36.0</v>
      </c>
      <c r="M10" s="44">
        <v>42.0</v>
      </c>
      <c r="N10" s="44">
        <v>48.0</v>
      </c>
      <c r="O10" s="44">
        <v>54.0</v>
      </c>
      <c r="P10" s="44">
        <v>60.0</v>
      </c>
      <c r="Q10" s="44">
        <v>66.0</v>
      </c>
      <c r="R10" s="44">
        <v>72.0</v>
      </c>
      <c r="S10" s="44">
        <v>78.0</v>
      </c>
      <c r="T10" s="44">
        <v>84.0</v>
      </c>
      <c r="U10" s="44">
        <v>90.0</v>
      </c>
      <c r="V10" s="44">
        <v>96.0</v>
      </c>
      <c r="W10" s="44">
        <v>102.0</v>
      </c>
      <c r="X10" s="44">
        <v>108.0</v>
      </c>
      <c r="Y10" s="44">
        <v>114.0</v>
      </c>
      <c r="Z10" s="44">
        <v>120.0</v>
      </c>
      <c r="AA10" s="44">
        <v>126.0</v>
      </c>
      <c r="AB10" s="44">
        <v>132.0</v>
      </c>
      <c r="AC10" s="44">
        <v>138.0</v>
      </c>
      <c r="AD10" s="44">
        <v>144.0</v>
      </c>
      <c r="AE10" s="44">
        <v>150.0</v>
      </c>
      <c r="AF10" s="44">
        <v>156.0</v>
      </c>
      <c r="AG10" s="44">
        <v>162.0</v>
      </c>
      <c r="AH10" s="44">
        <v>168.0</v>
      </c>
      <c r="AI10" s="44">
        <v>174.0</v>
      </c>
      <c r="AJ10" s="44">
        <v>180.0</v>
      </c>
      <c r="AK10" s="44">
        <v>186.0</v>
      </c>
      <c r="AL10" s="44">
        <v>192.0</v>
      </c>
      <c r="AM10" s="44">
        <v>198.0</v>
      </c>
      <c r="AN10" s="44">
        <v>204.0</v>
      </c>
      <c r="AO10" s="44">
        <v>210.0</v>
      </c>
      <c r="AP10" s="44">
        <v>216.0</v>
      </c>
      <c r="AQ10" s="44">
        <v>222.0</v>
      </c>
      <c r="AR10" s="44">
        <v>228.0</v>
      </c>
      <c r="AS10" s="44">
        <v>234.0</v>
      </c>
      <c r="AT10" s="44">
        <v>240.0</v>
      </c>
      <c r="AU10" s="44">
        <v>246.0</v>
      </c>
      <c r="AV10" s="44">
        <v>252.0</v>
      </c>
      <c r="AW10" s="44">
        <v>258.0</v>
      </c>
      <c r="AX10" s="44">
        <v>264.0</v>
      </c>
      <c r="AY10" s="44">
        <v>270.0</v>
      </c>
      <c r="AZ10" s="44">
        <v>276.0</v>
      </c>
      <c r="BA10" s="44">
        <v>282.0</v>
      </c>
      <c r="BB10" s="44">
        <v>288.0</v>
      </c>
      <c r="BC10" s="44">
        <v>294.0</v>
      </c>
      <c r="BD10" s="44">
        <v>300.0</v>
      </c>
      <c r="BE10" s="44">
        <v>306.0</v>
      </c>
    </row>
    <row r="11" ht="15.75" customHeight="1">
      <c r="A11" s="45" t="s">
        <v>40</v>
      </c>
      <c r="B11" s="25" t="s">
        <v>36</v>
      </c>
      <c r="E11" s="8" t="s">
        <v>23</v>
      </c>
      <c r="F11" s="44">
        <v>468.0</v>
      </c>
      <c r="G11" s="44">
        <v>468.0</v>
      </c>
      <c r="H11" s="44">
        <v>468.0</v>
      </c>
      <c r="I11" s="44">
        <v>468.0</v>
      </c>
      <c r="J11" s="44">
        <v>468.0</v>
      </c>
      <c r="K11" s="44">
        <v>468.0</v>
      </c>
      <c r="L11" s="44">
        <v>468.0</v>
      </c>
      <c r="M11" s="44">
        <v>468.0</v>
      </c>
      <c r="N11" s="44">
        <v>468.0</v>
      </c>
      <c r="O11" s="44">
        <v>468.0</v>
      </c>
      <c r="P11" s="44">
        <v>468.0</v>
      </c>
      <c r="Q11" s="44">
        <v>468.0</v>
      </c>
      <c r="R11" s="44">
        <v>468.0</v>
      </c>
      <c r="S11" s="44">
        <v>468.0</v>
      </c>
      <c r="T11" s="44">
        <v>468.0</v>
      </c>
      <c r="U11" s="44">
        <v>468.0</v>
      </c>
      <c r="V11" s="44">
        <v>468.0</v>
      </c>
      <c r="W11" s="44">
        <v>468.0</v>
      </c>
      <c r="X11" s="44">
        <v>468.0</v>
      </c>
      <c r="Y11" s="44">
        <v>468.0</v>
      </c>
      <c r="Z11" s="44">
        <v>468.0</v>
      </c>
      <c r="AA11" s="44">
        <v>468.0</v>
      </c>
      <c r="AB11" s="44">
        <v>468.0</v>
      </c>
      <c r="AC11" s="44">
        <v>468.0</v>
      </c>
      <c r="AD11" s="44">
        <v>468.0</v>
      </c>
      <c r="AE11" s="44">
        <v>468.0</v>
      </c>
      <c r="AF11" s="44">
        <v>468.0</v>
      </c>
      <c r="AG11" s="44">
        <v>468.0</v>
      </c>
      <c r="AH11" s="44">
        <v>468.0</v>
      </c>
      <c r="AI11" s="44">
        <v>468.0</v>
      </c>
      <c r="AJ11" s="44">
        <v>468.0</v>
      </c>
      <c r="AK11" s="44">
        <v>468.0</v>
      </c>
      <c r="AL11" s="44">
        <v>468.0</v>
      </c>
      <c r="AM11" s="44">
        <v>468.0</v>
      </c>
      <c r="AN11" s="44">
        <v>468.0</v>
      </c>
      <c r="AO11" s="44">
        <v>468.0</v>
      </c>
      <c r="AP11" s="44">
        <v>468.0</v>
      </c>
      <c r="AQ11" s="44">
        <v>468.0</v>
      </c>
      <c r="AR11" s="44">
        <v>468.0</v>
      </c>
      <c r="AS11" s="44">
        <v>468.0</v>
      </c>
      <c r="AT11" s="44">
        <v>468.0</v>
      </c>
      <c r="AU11" s="44">
        <v>468.0</v>
      </c>
      <c r="AV11" s="44">
        <v>468.0</v>
      </c>
      <c r="AW11" s="44">
        <v>468.0</v>
      </c>
      <c r="AX11" s="44">
        <v>468.0</v>
      </c>
      <c r="AY11" s="44">
        <v>468.0</v>
      </c>
      <c r="AZ11" s="44">
        <v>468.0</v>
      </c>
      <c r="BA11" s="44">
        <v>468.0</v>
      </c>
      <c r="BB11" s="44">
        <v>468.0</v>
      </c>
      <c r="BC11" s="44">
        <v>468.0</v>
      </c>
      <c r="BD11" s="44">
        <v>468.0</v>
      </c>
      <c r="BE11" s="44">
        <v>468.0</v>
      </c>
    </row>
    <row r="12" ht="15.75" customHeight="1">
      <c r="B12" s="49">
        <v>0.4</v>
      </c>
      <c r="E12" s="8" t="s">
        <v>24</v>
      </c>
      <c r="F12" s="47">
        <f t="shared" ref="F12:BE12" si="2">IF( $B10="Maximum", F10/F11 , IF( 100%-(F10-F11)/F11 &gt; 0, 100%-(F10-F11)/F11, 0) )</f>
        <v>0</v>
      </c>
      <c r="G12" s="47">
        <f t="shared" si="2"/>
        <v>0.01282051282</v>
      </c>
      <c r="H12" s="47">
        <f t="shared" si="2"/>
        <v>0.02564102564</v>
      </c>
      <c r="I12" s="47">
        <f t="shared" si="2"/>
        <v>0.03846153846</v>
      </c>
      <c r="J12" s="47">
        <f t="shared" si="2"/>
        <v>0.05128205128</v>
      </c>
      <c r="K12" s="47">
        <f t="shared" si="2"/>
        <v>0.0641025641</v>
      </c>
      <c r="L12" s="47">
        <f t="shared" si="2"/>
        <v>0.07692307692</v>
      </c>
      <c r="M12" s="47">
        <f t="shared" si="2"/>
        <v>0.08974358974</v>
      </c>
      <c r="N12" s="47">
        <f t="shared" si="2"/>
        <v>0.1025641026</v>
      </c>
      <c r="O12" s="47">
        <f t="shared" si="2"/>
        <v>0.1153846154</v>
      </c>
      <c r="P12" s="47">
        <f t="shared" si="2"/>
        <v>0.1282051282</v>
      </c>
      <c r="Q12" s="47">
        <f t="shared" si="2"/>
        <v>0.141025641</v>
      </c>
      <c r="R12" s="47">
        <f t="shared" si="2"/>
        <v>0.1538461538</v>
      </c>
      <c r="S12" s="47">
        <f t="shared" si="2"/>
        <v>0.1666666667</v>
      </c>
      <c r="T12" s="47">
        <f t="shared" si="2"/>
        <v>0.1794871795</v>
      </c>
      <c r="U12" s="47">
        <f t="shared" si="2"/>
        <v>0.1923076923</v>
      </c>
      <c r="V12" s="47">
        <f t="shared" si="2"/>
        <v>0.2051282051</v>
      </c>
      <c r="W12" s="47">
        <f t="shared" si="2"/>
        <v>0.2179487179</v>
      </c>
      <c r="X12" s="47">
        <f t="shared" si="2"/>
        <v>0.2307692308</v>
      </c>
      <c r="Y12" s="47">
        <f t="shared" si="2"/>
        <v>0.2435897436</v>
      </c>
      <c r="Z12" s="47">
        <f t="shared" si="2"/>
        <v>0.2564102564</v>
      </c>
      <c r="AA12" s="47">
        <f t="shared" si="2"/>
        <v>0.2692307692</v>
      </c>
      <c r="AB12" s="47">
        <f t="shared" si="2"/>
        <v>0.2820512821</v>
      </c>
      <c r="AC12" s="47">
        <f t="shared" si="2"/>
        <v>0.2948717949</v>
      </c>
      <c r="AD12" s="47">
        <f t="shared" si="2"/>
        <v>0.3076923077</v>
      </c>
      <c r="AE12" s="47">
        <f t="shared" si="2"/>
        <v>0.3205128205</v>
      </c>
      <c r="AF12" s="47">
        <f t="shared" si="2"/>
        <v>0.3333333333</v>
      </c>
      <c r="AG12" s="47">
        <f t="shared" si="2"/>
        <v>0.3461538462</v>
      </c>
      <c r="AH12" s="47">
        <f t="shared" si="2"/>
        <v>0.358974359</v>
      </c>
      <c r="AI12" s="47">
        <f t="shared" si="2"/>
        <v>0.3717948718</v>
      </c>
      <c r="AJ12" s="47">
        <f t="shared" si="2"/>
        <v>0.3846153846</v>
      </c>
      <c r="AK12" s="47">
        <f t="shared" si="2"/>
        <v>0.3974358974</v>
      </c>
      <c r="AL12" s="47">
        <f t="shared" si="2"/>
        <v>0.4102564103</v>
      </c>
      <c r="AM12" s="47">
        <f t="shared" si="2"/>
        <v>0.4230769231</v>
      </c>
      <c r="AN12" s="47">
        <f t="shared" si="2"/>
        <v>0.4358974359</v>
      </c>
      <c r="AO12" s="47">
        <f t="shared" si="2"/>
        <v>0.4487179487</v>
      </c>
      <c r="AP12" s="47">
        <f t="shared" si="2"/>
        <v>0.4615384615</v>
      </c>
      <c r="AQ12" s="47">
        <f t="shared" si="2"/>
        <v>0.4743589744</v>
      </c>
      <c r="AR12" s="47">
        <f t="shared" si="2"/>
        <v>0.4871794872</v>
      </c>
      <c r="AS12" s="47">
        <f t="shared" si="2"/>
        <v>0.5</v>
      </c>
      <c r="AT12" s="47">
        <f t="shared" si="2"/>
        <v>0.5128205128</v>
      </c>
      <c r="AU12" s="47">
        <f t="shared" si="2"/>
        <v>0.5256410256</v>
      </c>
      <c r="AV12" s="47">
        <f t="shared" si="2"/>
        <v>0.5384615385</v>
      </c>
      <c r="AW12" s="47">
        <f t="shared" si="2"/>
        <v>0.5512820513</v>
      </c>
      <c r="AX12" s="47">
        <f t="shared" si="2"/>
        <v>0.5641025641</v>
      </c>
      <c r="AY12" s="47">
        <f t="shared" si="2"/>
        <v>0.5769230769</v>
      </c>
      <c r="AZ12" s="47">
        <f t="shared" si="2"/>
        <v>0.5897435897</v>
      </c>
      <c r="BA12" s="47">
        <f t="shared" si="2"/>
        <v>0.6025641026</v>
      </c>
      <c r="BB12" s="47">
        <f t="shared" si="2"/>
        <v>0.6153846154</v>
      </c>
      <c r="BC12" s="47">
        <f t="shared" si="2"/>
        <v>0.6282051282</v>
      </c>
      <c r="BD12" s="47">
        <f t="shared" si="2"/>
        <v>0.641025641</v>
      </c>
      <c r="BE12" s="47">
        <f t="shared" si="2"/>
        <v>0.6538461538</v>
      </c>
    </row>
    <row r="13" ht="15.75" customHeight="1">
      <c r="A13" s="42" t="s">
        <v>39</v>
      </c>
      <c r="B13" s="25" t="s">
        <v>25</v>
      </c>
      <c r="C13" s="43">
        <f t="array" ref="C13">IF( B14="Short-Term", AVERAGE(F15:BE15)*B15, INDEX(F15:BE15, 1, COUNTA(F15:BE15))*B15 )</f>
        <v>0.051</v>
      </c>
      <c r="D13" s="6" t="str">
        <f>IFERROR(__xludf.DUMMYFUNCTION("IF(B14=""Short-Term"", SPARKLINE(F15:BE15,IF(B13=""Maximum"", {""charttype"",""column"";""color"",""green""}, {""charttype"",""column"";""color"",""purple""})), SPARKLINE(INDEX(F15:BE15, 1, COUNTA(F15:BE15)) ,IF(B13=""Maximum"", {""charttype"",""bar"";""m"&amp;"ax"",100%;""color1"",""green""}, {""charttype"",""bar"";""max"",100%;""color1"",""purple""})) ) "),"")</f>
        <v/>
      </c>
      <c r="E13" s="8" t="s">
        <v>20</v>
      </c>
      <c r="F13" s="44">
        <v>0.0</v>
      </c>
      <c r="G13" s="44">
        <v>1.0</v>
      </c>
      <c r="H13" s="44">
        <v>2.0</v>
      </c>
      <c r="I13" s="44">
        <v>3.0</v>
      </c>
      <c r="J13" s="44">
        <v>4.0</v>
      </c>
      <c r="K13" s="44">
        <v>5.0</v>
      </c>
      <c r="L13" s="44">
        <v>6.0</v>
      </c>
      <c r="M13" s="44">
        <v>7.0</v>
      </c>
      <c r="N13" s="44">
        <v>8.0</v>
      </c>
      <c r="O13" s="44">
        <v>9.0</v>
      </c>
      <c r="P13" s="44">
        <v>10.0</v>
      </c>
      <c r="Q13" s="44">
        <v>11.0</v>
      </c>
      <c r="R13" s="44">
        <v>12.0</v>
      </c>
      <c r="S13" s="44">
        <v>13.0</v>
      </c>
      <c r="T13" s="44">
        <v>14.0</v>
      </c>
      <c r="U13" s="44">
        <v>15.0</v>
      </c>
      <c r="V13" s="44">
        <v>16.0</v>
      </c>
      <c r="W13" s="44">
        <v>17.0</v>
      </c>
      <c r="X13" s="44">
        <v>18.0</v>
      </c>
      <c r="Y13" s="44">
        <v>19.0</v>
      </c>
      <c r="Z13" s="44">
        <v>20.0</v>
      </c>
      <c r="AA13" s="44">
        <v>21.0</v>
      </c>
      <c r="AB13" s="44">
        <v>22.0</v>
      </c>
      <c r="AC13" s="44">
        <v>23.0</v>
      </c>
      <c r="AD13" s="44">
        <v>24.0</v>
      </c>
      <c r="AE13" s="44">
        <v>25.0</v>
      </c>
      <c r="AF13" s="44">
        <v>26.0</v>
      </c>
      <c r="AG13" s="44">
        <v>27.0</v>
      </c>
      <c r="AH13" s="44">
        <v>28.0</v>
      </c>
      <c r="AI13" s="44">
        <v>29.0</v>
      </c>
      <c r="AJ13" s="44">
        <v>30.0</v>
      </c>
      <c r="AK13" s="44">
        <v>31.0</v>
      </c>
      <c r="AL13" s="44">
        <v>32.0</v>
      </c>
      <c r="AM13" s="44">
        <v>33.0</v>
      </c>
      <c r="AN13" s="44">
        <v>34.0</v>
      </c>
      <c r="AO13" s="44">
        <v>35.0</v>
      </c>
      <c r="AP13" s="44">
        <v>36.0</v>
      </c>
      <c r="AQ13" s="44">
        <v>37.0</v>
      </c>
      <c r="AR13" s="44">
        <v>38.0</v>
      </c>
      <c r="AS13" s="44">
        <v>39.0</v>
      </c>
      <c r="AT13" s="44">
        <v>40.0</v>
      </c>
      <c r="AU13" s="44">
        <v>41.0</v>
      </c>
      <c r="AV13" s="44">
        <v>42.0</v>
      </c>
      <c r="AW13" s="44">
        <v>43.0</v>
      </c>
      <c r="AX13" s="44">
        <v>44.0</v>
      </c>
      <c r="AY13" s="44">
        <v>45.0</v>
      </c>
      <c r="AZ13" s="44">
        <v>46.0</v>
      </c>
      <c r="BA13" s="44">
        <v>47.0</v>
      </c>
      <c r="BB13" s="44">
        <v>48.0</v>
      </c>
      <c r="BC13" s="44">
        <v>49.0</v>
      </c>
      <c r="BD13" s="44">
        <v>50.0</v>
      </c>
      <c r="BE13" s="44">
        <v>51.0</v>
      </c>
    </row>
    <row r="14" ht="15.75" customHeight="1">
      <c r="A14" s="45" t="s">
        <v>41</v>
      </c>
      <c r="B14" s="25" t="s">
        <v>36</v>
      </c>
      <c r="E14" s="8" t="s">
        <v>23</v>
      </c>
      <c r="F14" s="73">
        <v>100.0</v>
      </c>
      <c r="G14" s="73">
        <v>100.0</v>
      </c>
      <c r="H14" s="73">
        <v>100.0</v>
      </c>
      <c r="I14" s="73">
        <v>100.0</v>
      </c>
      <c r="J14" s="73">
        <v>100.0</v>
      </c>
      <c r="K14" s="73">
        <v>100.0</v>
      </c>
      <c r="L14" s="73">
        <v>100.0</v>
      </c>
      <c r="M14" s="73">
        <v>100.0</v>
      </c>
      <c r="N14" s="73">
        <v>100.0</v>
      </c>
      <c r="O14" s="73">
        <v>100.0</v>
      </c>
      <c r="P14" s="73">
        <v>100.0</v>
      </c>
      <c r="Q14" s="73">
        <v>100.0</v>
      </c>
      <c r="R14" s="73">
        <v>100.0</v>
      </c>
      <c r="S14" s="73">
        <v>100.0</v>
      </c>
      <c r="T14" s="73">
        <v>100.0</v>
      </c>
      <c r="U14" s="73">
        <v>100.0</v>
      </c>
      <c r="V14" s="73">
        <v>100.0</v>
      </c>
      <c r="W14" s="73">
        <v>100.0</v>
      </c>
      <c r="X14" s="73">
        <v>100.0</v>
      </c>
      <c r="Y14" s="73">
        <v>100.0</v>
      </c>
      <c r="Z14" s="73">
        <v>100.0</v>
      </c>
      <c r="AA14" s="73">
        <v>100.0</v>
      </c>
      <c r="AB14" s="73">
        <v>100.0</v>
      </c>
      <c r="AC14" s="73">
        <v>100.0</v>
      </c>
      <c r="AD14" s="73">
        <v>100.0</v>
      </c>
      <c r="AE14" s="73">
        <v>100.0</v>
      </c>
      <c r="AF14" s="73">
        <v>100.0</v>
      </c>
      <c r="AG14" s="73">
        <v>100.0</v>
      </c>
      <c r="AH14" s="73">
        <v>100.0</v>
      </c>
      <c r="AI14" s="73">
        <v>100.0</v>
      </c>
      <c r="AJ14" s="73">
        <v>100.0</v>
      </c>
      <c r="AK14" s="73">
        <v>100.0</v>
      </c>
      <c r="AL14" s="73">
        <v>100.0</v>
      </c>
      <c r="AM14" s="73">
        <v>100.0</v>
      </c>
      <c r="AN14" s="73">
        <v>100.0</v>
      </c>
      <c r="AO14" s="73">
        <v>100.0</v>
      </c>
      <c r="AP14" s="73">
        <v>100.0</v>
      </c>
      <c r="AQ14" s="73">
        <v>100.0</v>
      </c>
      <c r="AR14" s="73">
        <v>100.0</v>
      </c>
      <c r="AS14" s="73">
        <v>100.0</v>
      </c>
      <c r="AT14" s="73">
        <v>100.0</v>
      </c>
      <c r="AU14" s="73">
        <v>100.0</v>
      </c>
      <c r="AV14" s="73">
        <v>100.0</v>
      </c>
      <c r="AW14" s="73">
        <v>100.0</v>
      </c>
      <c r="AX14" s="73">
        <v>100.0</v>
      </c>
      <c r="AY14" s="73">
        <v>100.0</v>
      </c>
      <c r="AZ14" s="73">
        <v>100.0</v>
      </c>
      <c r="BA14" s="73">
        <v>100.0</v>
      </c>
      <c r="BB14" s="73">
        <v>100.0</v>
      </c>
      <c r="BC14" s="73">
        <v>100.0</v>
      </c>
      <c r="BD14" s="73">
        <v>100.0</v>
      </c>
      <c r="BE14" s="73">
        <v>100.0</v>
      </c>
    </row>
    <row r="15" ht="15.75" customHeight="1">
      <c r="B15" s="49">
        <v>0.2</v>
      </c>
      <c r="E15" s="8" t="s">
        <v>24</v>
      </c>
      <c r="F15" s="47">
        <f t="shared" ref="F15:BE15" si="3">IF( $B13="Maximum", F13/F14 , IF( 100%-(F13-F14)/F14 &gt; 0, 100%-(F13-F14)/F14, 0) )</f>
        <v>0</v>
      </c>
      <c r="G15" s="47">
        <f t="shared" si="3"/>
        <v>0.01</v>
      </c>
      <c r="H15" s="47">
        <f t="shared" si="3"/>
        <v>0.02</v>
      </c>
      <c r="I15" s="47">
        <f t="shared" si="3"/>
        <v>0.03</v>
      </c>
      <c r="J15" s="47">
        <f t="shared" si="3"/>
        <v>0.04</v>
      </c>
      <c r="K15" s="47">
        <f t="shared" si="3"/>
        <v>0.05</v>
      </c>
      <c r="L15" s="47">
        <f t="shared" si="3"/>
        <v>0.06</v>
      </c>
      <c r="M15" s="47">
        <f t="shared" si="3"/>
        <v>0.07</v>
      </c>
      <c r="N15" s="47">
        <f t="shared" si="3"/>
        <v>0.08</v>
      </c>
      <c r="O15" s="47">
        <f t="shared" si="3"/>
        <v>0.09</v>
      </c>
      <c r="P15" s="47">
        <f t="shared" si="3"/>
        <v>0.1</v>
      </c>
      <c r="Q15" s="47">
        <f t="shared" si="3"/>
        <v>0.11</v>
      </c>
      <c r="R15" s="47">
        <f t="shared" si="3"/>
        <v>0.12</v>
      </c>
      <c r="S15" s="47">
        <f t="shared" si="3"/>
        <v>0.13</v>
      </c>
      <c r="T15" s="47">
        <f t="shared" si="3"/>
        <v>0.14</v>
      </c>
      <c r="U15" s="47">
        <f t="shared" si="3"/>
        <v>0.15</v>
      </c>
      <c r="V15" s="47">
        <f t="shared" si="3"/>
        <v>0.16</v>
      </c>
      <c r="W15" s="47">
        <f t="shared" si="3"/>
        <v>0.17</v>
      </c>
      <c r="X15" s="47">
        <f t="shared" si="3"/>
        <v>0.18</v>
      </c>
      <c r="Y15" s="47">
        <f t="shared" si="3"/>
        <v>0.19</v>
      </c>
      <c r="Z15" s="47">
        <f t="shared" si="3"/>
        <v>0.2</v>
      </c>
      <c r="AA15" s="47">
        <f t="shared" si="3"/>
        <v>0.21</v>
      </c>
      <c r="AB15" s="47">
        <f t="shared" si="3"/>
        <v>0.22</v>
      </c>
      <c r="AC15" s="47">
        <f t="shared" si="3"/>
        <v>0.23</v>
      </c>
      <c r="AD15" s="47">
        <f t="shared" si="3"/>
        <v>0.24</v>
      </c>
      <c r="AE15" s="47">
        <f t="shared" si="3"/>
        <v>0.25</v>
      </c>
      <c r="AF15" s="47">
        <f t="shared" si="3"/>
        <v>0.26</v>
      </c>
      <c r="AG15" s="47">
        <f t="shared" si="3"/>
        <v>0.27</v>
      </c>
      <c r="AH15" s="47">
        <f t="shared" si="3"/>
        <v>0.28</v>
      </c>
      <c r="AI15" s="47">
        <f t="shared" si="3"/>
        <v>0.29</v>
      </c>
      <c r="AJ15" s="47">
        <f t="shared" si="3"/>
        <v>0.3</v>
      </c>
      <c r="AK15" s="47">
        <f t="shared" si="3"/>
        <v>0.31</v>
      </c>
      <c r="AL15" s="47">
        <f t="shared" si="3"/>
        <v>0.32</v>
      </c>
      <c r="AM15" s="47">
        <f t="shared" si="3"/>
        <v>0.33</v>
      </c>
      <c r="AN15" s="47">
        <f t="shared" si="3"/>
        <v>0.34</v>
      </c>
      <c r="AO15" s="47">
        <f t="shared" si="3"/>
        <v>0.35</v>
      </c>
      <c r="AP15" s="47">
        <f t="shared" si="3"/>
        <v>0.36</v>
      </c>
      <c r="AQ15" s="47">
        <f t="shared" si="3"/>
        <v>0.37</v>
      </c>
      <c r="AR15" s="47">
        <f t="shared" si="3"/>
        <v>0.38</v>
      </c>
      <c r="AS15" s="47">
        <f t="shared" si="3"/>
        <v>0.39</v>
      </c>
      <c r="AT15" s="47">
        <f t="shared" si="3"/>
        <v>0.4</v>
      </c>
      <c r="AU15" s="47">
        <f t="shared" si="3"/>
        <v>0.41</v>
      </c>
      <c r="AV15" s="47">
        <f t="shared" si="3"/>
        <v>0.42</v>
      </c>
      <c r="AW15" s="47">
        <f t="shared" si="3"/>
        <v>0.43</v>
      </c>
      <c r="AX15" s="47">
        <f t="shared" si="3"/>
        <v>0.44</v>
      </c>
      <c r="AY15" s="47">
        <f t="shared" si="3"/>
        <v>0.45</v>
      </c>
      <c r="AZ15" s="47">
        <f t="shared" si="3"/>
        <v>0.46</v>
      </c>
      <c r="BA15" s="47">
        <f t="shared" si="3"/>
        <v>0.47</v>
      </c>
      <c r="BB15" s="47">
        <f t="shared" si="3"/>
        <v>0.48</v>
      </c>
      <c r="BC15" s="47">
        <f t="shared" si="3"/>
        <v>0.49</v>
      </c>
      <c r="BD15" s="47">
        <f t="shared" si="3"/>
        <v>0.5</v>
      </c>
      <c r="BE15" s="47">
        <f t="shared" si="3"/>
        <v>0.51</v>
      </c>
    </row>
    <row r="16" ht="15.75" customHeight="1">
      <c r="A16" s="42" t="s">
        <v>39</v>
      </c>
      <c r="B16" s="25" t="s">
        <v>25</v>
      </c>
      <c r="C16" s="43">
        <f t="array" ref="C16">IF( B17="Short-Term", AVERAGE(F18:BE18)*B18, INDEX(F18:BE18, 1, COUNTA(F18:BE18))*B18 )</f>
        <v>0.1076959174</v>
      </c>
      <c r="D16" s="6" t="str">
        <f>IFERROR(__xludf.DUMMYFUNCTION("IF(B17=""Short-Term"", SPARKLINE(F18:BE18,IF(B16=""Maximum"", {""charttype"",""column"";""color"",""green""}, {""charttype"",""column"";""color"",""purple""})), SPARKLINE(INDEX(F18:BE18, 1, COUNTA(F18:BE18)) ,IF(B16=""Maximum"", {""charttype"",""bar"";""m"&amp;"ax"",100%;""color1"",""green""}, {""charttype"",""bar"";""max"",100%;""color1"",""purple""})) ) "),"")</f>
        <v/>
      </c>
      <c r="E16" s="8" t="s">
        <v>20</v>
      </c>
      <c r="F16" s="44">
        <v>0.0</v>
      </c>
      <c r="G16" s="44">
        <v>180.0</v>
      </c>
      <c r="H16" s="44">
        <v>360.0</v>
      </c>
      <c r="I16" s="44">
        <v>540.0</v>
      </c>
      <c r="J16" s="44">
        <v>720.0</v>
      </c>
      <c r="K16" s="44">
        <v>900.0</v>
      </c>
      <c r="L16" s="44">
        <v>1080.0</v>
      </c>
      <c r="M16" s="44">
        <v>1260.0</v>
      </c>
      <c r="N16" s="44">
        <v>1440.0</v>
      </c>
      <c r="O16" s="44">
        <v>1620.0</v>
      </c>
      <c r="P16" s="44">
        <v>1800.0</v>
      </c>
      <c r="Q16" s="44">
        <v>1980.0</v>
      </c>
      <c r="R16" s="44">
        <v>2160.0</v>
      </c>
      <c r="S16" s="44">
        <v>2340.0</v>
      </c>
      <c r="T16" s="44">
        <v>2520.0</v>
      </c>
      <c r="U16" s="44">
        <v>2700.0</v>
      </c>
      <c r="V16" s="44">
        <v>2880.0</v>
      </c>
      <c r="W16" s="44">
        <v>3060.0</v>
      </c>
      <c r="X16" s="44">
        <v>3240.0</v>
      </c>
      <c r="Y16" s="44">
        <v>3420.0</v>
      </c>
      <c r="Z16" s="44">
        <v>3600.0</v>
      </c>
      <c r="AA16" s="44">
        <v>3780.0</v>
      </c>
      <c r="AB16" s="44">
        <v>3960.0</v>
      </c>
      <c r="AC16" s="44">
        <v>4140.0</v>
      </c>
      <c r="AD16" s="44">
        <v>4320.0</v>
      </c>
      <c r="AE16" s="44">
        <v>4500.0</v>
      </c>
      <c r="AF16" s="44">
        <v>4680.0</v>
      </c>
      <c r="AG16" s="44">
        <v>4860.0</v>
      </c>
      <c r="AH16" s="44">
        <v>5040.0</v>
      </c>
      <c r="AI16" s="44">
        <v>5220.0</v>
      </c>
      <c r="AJ16" s="44">
        <v>5400.0</v>
      </c>
      <c r="AK16" s="44">
        <v>5580.0</v>
      </c>
      <c r="AL16" s="44">
        <v>5760.0</v>
      </c>
      <c r="AM16" s="44">
        <v>5940.0</v>
      </c>
      <c r="AN16" s="44">
        <v>6120.0</v>
      </c>
      <c r="AO16" s="44">
        <v>6300.0</v>
      </c>
      <c r="AP16" s="44">
        <v>6480.0</v>
      </c>
      <c r="AQ16" s="44">
        <v>6660.0</v>
      </c>
      <c r="AR16" s="44">
        <v>6840.0</v>
      </c>
      <c r="AS16" s="44">
        <v>7020.0</v>
      </c>
      <c r="AT16" s="44">
        <v>7200.0</v>
      </c>
      <c r="AU16" s="44">
        <v>7380.0</v>
      </c>
      <c r="AV16" s="44">
        <v>7560.0</v>
      </c>
      <c r="AW16" s="44">
        <v>7740.0</v>
      </c>
      <c r="AX16" s="44">
        <v>7920.0</v>
      </c>
      <c r="AY16" s="44">
        <v>8100.0</v>
      </c>
      <c r="AZ16" s="44">
        <v>8280.0</v>
      </c>
      <c r="BA16" s="44">
        <v>8460.0</v>
      </c>
      <c r="BB16" s="44">
        <v>8640.0</v>
      </c>
      <c r="BC16" s="44">
        <v>8820.0</v>
      </c>
      <c r="BD16" s="44">
        <v>9000.0</v>
      </c>
      <c r="BE16" s="44">
        <v>9180.0</v>
      </c>
    </row>
    <row r="17" ht="15.75" customHeight="1">
      <c r="A17" s="45" t="s">
        <v>42</v>
      </c>
      <c r="B17" s="25" t="s">
        <v>36</v>
      </c>
      <c r="E17" s="8" t="s">
        <v>23</v>
      </c>
      <c r="F17" s="44">
        <v>12786.0</v>
      </c>
      <c r="G17" s="44">
        <v>12786.0</v>
      </c>
      <c r="H17" s="44">
        <v>12786.0</v>
      </c>
      <c r="I17" s="44">
        <v>12786.0</v>
      </c>
      <c r="J17" s="44">
        <v>12786.0</v>
      </c>
      <c r="K17" s="44">
        <v>12786.0</v>
      </c>
      <c r="L17" s="44">
        <v>12786.0</v>
      </c>
      <c r="M17" s="44">
        <v>12786.0</v>
      </c>
      <c r="N17" s="44">
        <v>12786.0</v>
      </c>
      <c r="O17" s="44">
        <v>12786.0</v>
      </c>
      <c r="P17" s="44">
        <v>12786.0</v>
      </c>
      <c r="Q17" s="44">
        <v>12786.0</v>
      </c>
      <c r="R17" s="44">
        <v>12786.0</v>
      </c>
      <c r="S17" s="44">
        <v>12786.0</v>
      </c>
      <c r="T17" s="44">
        <v>12786.0</v>
      </c>
      <c r="U17" s="44">
        <v>12786.0</v>
      </c>
      <c r="V17" s="44">
        <v>12786.0</v>
      </c>
      <c r="W17" s="44">
        <v>12786.0</v>
      </c>
      <c r="X17" s="44">
        <v>12786.0</v>
      </c>
      <c r="Y17" s="44">
        <v>12786.0</v>
      </c>
      <c r="Z17" s="44">
        <v>12786.0</v>
      </c>
      <c r="AA17" s="44">
        <v>12786.0</v>
      </c>
      <c r="AB17" s="44">
        <v>12786.0</v>
      </c>
      <c r="AC17" s="44">
        <v>12786.0</v>
      </c>
      <c r="AD17" s="44">
        <v>12786.0</v>
      </c>
      <c r="AE17" s="44">
        <v>12786.0</v>
      </c>
      <c r="AF17" s="44">
        <v>12786.0</v>
      </c>
      <c r="AG17" s="44">
        <v>12786.0</v>
      </c>
      <c r="AH17" s="44">
        <v>12786.0</v>
      </c>
      <c r="AI17" s="44">
        <v>12786.0</v>
      </c>
      <c r="AJ17" s="44">
        <v>12786.0</v>
      </c>
      <c r="AK17" s="44">
        <v>12786.0</v>
      </c>
      <c r="AL17" s="44">
        <v>12786.0</v>
      </c>
      <c r="AM17" s="44">
        <v>12786.0</v>
      </c>
      <c r="AN17" s="44">
        <v>12786.0</v>
      </c>
      <c r="AO17" s="44">
        <v>12786.0</v>
      </c>
      <c r="AP17" s="44">
        <v>12786.0</v>
      </c>
      <c r="AQ17" s="44">
        <v>12786.0</v>
      </c>
      <c r="AR17" s="44">
        <v>12786.0</v>
      </c>
      <c r="AS17" s="44">
        <v>12786.0</v>
      </c>
      <c r="AT17" s="44">
        <v>12786.0</v>
      </c>
      <c r="AU17" s="44">
        <v>12786.0</v>
      </c>
      <c r="AV17" s="44">
        <v>12786.0</v>
      </c>
      <c r="AW17" s="44">
        <v>12786.0</v>
      </c>
      <c r="AX17" s="44">
        <v>12786.0</v>
      </c>
      <c r="AY17" s="44">
        <v>12786.0</v>
      </c>
      <c r="AZ17" s="44">
        <v>12786.0</v>
      </c>
      <c r="BA17" s="44">
        <v>12786.0</v>
      </c>
      <c r="BB17" s="44">
        <v>12786.0</v>
      </c>
      <c r="BC17" s="44">
        <v>12786.0</v>
      </c>
      <c r="BD17" s="44">
        <v>12786.0</v>
      </c>
      <c r="BE17" s="44">
        <v>12786.0</v>
      </c>
    </row>
    <row r="18" ht="15.75" customHeight="1">
      <c r="B18" s="49">
        <v>0.3</v>
      </c>
      <c r="E18" s="8" t="s">
        <v>24</v>
      </c>
      <c r="F18" s="47">
        <f t="shared" ref="F18:BE18" si="4">IF( $B16="Maximum", F16/F17 , IF( 100%-(F16-F17)/F17 &gt; 0, 100%-(F16-F17)/F17, 0) )</f>
        <v>0</v>
      </c>
      <c r="G18" s="47">
        <f t="shared" si="4"/>
        <v>0.0140778977</v>
      </c>
      <c r="H18" s="47">
        <f t="shared" si="4"/>
        <v>0.0281557954</v>
      </c>
      <c r="I18" s="47">
        <f t="shared" si="4"/>
        <v>0.0422336931</v>
      </c>
      <c r="J18" s="47">
        <f t="shared" si="4"/>
        <v>0.0563115908</v>
      </c>
      <c r="K18" s="47">
        <f t="shared" si="4"/>
        <v>0.0703894885</v>
      </c>
      <c r="L18" s="47">
        <f t="shared" si="4"/>
        <v>0.0844673862</v>
      </c>
      <c r="M18" s="47">
        <f t="shared" si="4"/>
        <v>0.0985452839</v>
      </c>
      <c r="N18" s="47">
        <f t="shared" si="4"/>
        <v>0.1126231816</v>
      </c>
      <c r="O18" s="47">
        <f t="shared" si="4"/>
        <v>0.1267010793</v>
      </c>
      <c r="P18" s="47">
        <f t="shared" si="4"/>
        <v>0.140778977</v>
      </c>
      <c r="Q18" s="47">
        <f t="shared" si="4"/>
        <v>0.1548568747</v>
      </c>
      <c r="R18" s="47">
        <f t="shared" si="4"/>
        <v>0.1689347724</v>
      </c>
      <c r="S18" s="47">
        <f t="shared" si="4"/>
        <v>0.1830126701</v>
      </c>
      <c r="T18" s="47">
        <f t="shared" si="4"/>
        <v>0.1970905678</v>
      </c>
      <c r="U18" s="47">
        <f t="shared" si="4"/>
        <v>0.2111684655</v>
      </c>
      <c r="V18" s="47">
        <f t="shared" si="4"/>
        <v>0.2252463632</v>
      </c>
      <c r="W18" s="47">
        <f t="shared" si="4"/>
        <v>0.2393242609</v>
      </c>
      <c r="X18" s="47">
        <f t="shared" si="4"/>
        <v>0.2534021586</v>
      </c>
      <c r="Y18" s="47">
        <f t="shared" si="4"/>
        <v>0.2674800563</v>
      </c>
      <c r="Z18" s="47">
        <f t="shared" si="4"/>
        <v>0.281557954</v>
      </c>
      <c r="AA18" s="47">
        <f t="shared" si="4"/>
        <v>0.2956358517</v>
      </c>
      <c r="AB18" s="47">
        <f t="shared" si="4"/>
        <v>0.3097137494</v>
      </c>
      <c r="AC18" s="47">
        <f t="shared" si="4"/>
        <v>0.3237916471</v>
      </c>
      <c r="AD18" s="47">
        <f t="shared" si="4"/>
        <v>0.3378695448</v>
      </c>
      <c r="AE18" s="47">
        <f t="shared" si="4"/>
        <v>0.3519474425</v>
      </c>
      <c r="AF18" s="47">
        <f t="shared" si="4"/>
        <v>0.3660253402</v>
      </c>
      <c r="AG18" s="47">
        <f t="shared" si="4"/>
        <v>0.3801032379</v>
      </c>
      <c r="AH18" s="47">
        <f t="shared" si="4"/>
        <v>0.3941811356</v>
      </c>
      <c r="AI18" s="47">
        <f t="shared" si="4"/>
        <v>0.4082590333</v>
      </c>
      <c r="AJ18" s="47">
        <f t="shared" si="4"/>
        <v>0.422336931</v>
      </c>
      <c r="AK18" s="47">
        <f t="shared" si="4"/>
        <v>0.4364148287</v>
      </c>
      <c r="AL18" s="47">
        <f t="shared" si="4"/>
        <v>0.4504927264</v>
      </c>
      <c r="AM18" s="47">
        <f t="shared" si="4"/>
        <v>0.4645706241</v>
      </c>
      <c r="AN18" s="47">
        <f t="shared" si="4"/>
        <v>0.4786485218</v>
      </c>
      <c r="AO18" s="47">
        <f t="shared" si="4"/>
        <v>0.4927264195</v>
      </c>
      <c r="AP18" s="47">
        <f t="shared" si="4"/>
        <v>0.5068043172</v>
      </c>
      <c r="AQ18" s="47">
        <f t="shared" si="4"/>
        <v>0.5208822149</v>
      </c>
      <c r="AR18" s="47">
        <f t="shared" si="4"/>
        <v>0.5349601126</v>
      </c>
      <c r="AS18" s="47">
        <f t="shared" si="4"/>
        <v>0.5490380103</v>
      </c>
      <c r="AT18" s="47">
        <f t="shared" si="4"/>
        <v>0.563115908</v>
      </c>
      <c r="AU18" s="47">
        <f t="shared" si="4"/>
        <v>0.5771938057</v>
      </c>
      <c r="AV18" s="47">
        <f t="shared" si="4"/>
        <v>0.5912717034</v>
      </c>
      <c r="AW18" s="47">
        <f t="shared" si="4"/>
        <v>0.6053496011</v>
      </c>
      <c r="AX18" s="47">
        <f t="shared" si="4"/>
        <v>0.6194274988</v>
      </c>
      <c r="AY18" s="47">
        <f t="shared" si="4"/>
        <v>0.6335053965</v>
      </c>
      <c r="AZ18" s="47">
        <f t="shared" si="4"/>
        <v>0.6475832942</v>
      </c>
      <c r="BA18" s="47">
        <f t="shared" si="4"/>
        <v>0.6616611919</v>
      </c>
      <c r="BB18" s="47">
        <f t="shared" si="4"/>
        <v>0.6757390896</v>
      </c>
      <c r="BC18" s="47">
        <f t="shared" si="4"/>
        <v>0.6898169873</v>
      </c>
      <c r="BD18" s="47">
        <f t="shared" si="4"/>
        <v>0.703894885</v>
      </c>
      <c r="BE18" s="47">
        <f t="shared" si="4"/>
        <v>0.7179727827</v>
      </c>
    </row>
    <row r="19" ht="15.75" customHeight="1">
      <c r="A19" s="42" t="s">
        <v>39</v>
      </c>
      <c r="B19" s="25" t="s">
        <v>25</v>
      </c>
      <c r="C19" s="43">
        <f t="array" ref="C19">IF( B20="Short-Term", AVERAGE(F21:BE21)*B21, INDEX(F21:BE21, 1, COUNTA(F21:BE21))*B21 )</f>
        <v>0.0306</v>
      </c>
      <c r="D19" s="6" t="str">
        <f>IFERROR(__xludf.DUMMYFUNCTION("IF(B20=""Short-Term"", SPARKLINE(F21:BE21,IF(B19=""Maximum"", {""charttype"",""column"";""color"",""green""}, {""charttype"",""column"";""color"",""purple""})), SPARKLINE(INDEX(F21:BE21, 1, COUNTA(F21:BE21)) ,IF(B19=""Maximum"", {""charttype"",""bar"";""m"&amp;"ax"",100%;""color1"",""green""}, {""charttype"",""bar"";""max"",100%;""color1"",""purple""})) ) "),"")</f>
        <v/>
      </c>
      <c r="E19" s="8" t="s">
        <v>20</v>
      </c>
      <c r="F19" s="44">
        <v>0.0</v>
      </c>
      <c r="G19" s="44">
        <v>3.0</v>
      </c>
      <c r="H19" s="44">
        <v>6.0</v>
      </c>
      <c r="I19" s="44">
        <v>9.0</v>
      </c>
      <c r="J19" s="44">
        <v>12.0</v>
      </c>
      <c r="K19" s="44">
        <v>15.0</v>
      </c>
      <c r="L19" s="44">
        <v>18.0</v>
      </c>
      <c r="M19" s="44">
        <v>21.0</v>
      </c>
      <c r="N19" s="44">
        <v>24.0</v>
      </c>
      <c r="O19" s="44">
        <v>27.0</v>
      </c>
      <c r="P19" s="44">
        <v>30.0</v>
      </c>
      <c r="Q19" s="44">
        <v>33.0</v>
      </c>
      <c r="R19" s="44">
        <v>36.0</v>
      </c>
      <c r="S19" s="44">
        <v>39.0</v>
      </c>
      <c r="T19" s="44">
        <v>42.0</v>
      </c>
      <c r="U19" s="44">
        <v>45.0</v>
      </c>
      <c r="V19" s="44">
        <v>48.0</v>
      </c>
      <c r="W19" s="44">
        <v>51.0</v>
      </c>
      <c r="X19" s="44">
        <v>54.0</v>
      </c>
      <c r="Y19" s="44">
        <v>57.0</v>
      </c>
      <c r="Z19" s="44">
        <v>60.0</v>
      </c>
      <c r="AA19" s="44">
        <v>63.0</v>
      </c>
      <c r="AB19" s="44">
        <v>66.0</v>
      </c>
      <c r="AC19" s="44">
        <v>69.0</v>
      </c>
      <c r="AD19" s="44">
        <v>72.0</v>
      </c>
      <c r="AE19" s="44">
        <v>75.0</v>
      </c>
      <c r="AF19" s="44">
        <v>78.0</v>
      </c>
      <c r="AG19" s="44">
        <v>81.0</v>
      </c>
      <c r="AH19" s="44">
        <v>84.0</v>
      </c>
      <c r="AI19" s="44">
        <v>87.0</v>
      </c>
      <c r="AJ19" s="44">
        <v>90.0</v>
      </c>
      <c r="AK19" s="44">
        <v>93.0</v>
      </c>
      <c r="AL19" s="44">
        <v>96.0</v>
      </c>
      <c r="AM19" s="44">
        <v>99.0</v>
      </c>
      <c r="AN19" s="44">
        <v>102.0</v>
      </c>
      <c r="AO19" s="44">
        <v>105.0</v>
      </c>
      <c r="AP19" s="44">
        <v>108.0</v>
      </c>
      <c r="AQ19" s="44">
        <v>111.0</v>
      </c>
      <c r="AR19" s="44">
        <v>114.0</v>
      </c>
      <c r="AS19" s="44">
        <v>117.0</v>
      </c>
      <c r="AT19" s="44">
        <v>120.0</v>
      </c>
      <c r="AU19" s="44">
        <v>123.0</v>
      </c>
      <c r="AV19" s="44">
        <v>126.0</v>
      </c>
      <c r="AW19" s="44">
        <v>129.0</v>
      </c>
      <c r="AX19" s="44">
        <v>132.0</v>
      </c>
      <c r="AY19" s="44">
        <v>135.0</v>
      </c>
      <c r="AZ19" s="44">
        <v>138.0</v>
      </c>
      <c r="BA19" s="44">
        <v>141.0</v>
      </c>
      <c r="BB19" s="44">
        <v>144.0</v>
      </c>
      <c r="BC19" s="44">
        <v>147.0</v>
      </c>
      <c r="BD19" s="44">
        <v>150.0</v>
      </c>
      <c r="BE19" s="44">
        <v>153.0</v>
      </c>
    </row>
    <row r="20" ht="15.75" customHeight="1">
      <c r="A20" s="45" t="s">
        <v>43</v>
      </c>
      <c r="B20" s="25" t="s">
        <v>36</v>
      </c>
      <c r="E20" s="8" t="s">
        <v>23</v>
      </c>
      <c r="F20" s="44">
        <v>250.0</v>
      </c>
      <c r="G20" s="44">
        <v>250.0</v>
      </c>
      <c r="H20" s="44">
        <v>250.0</v>
      </c>
      <c r="I20" s="44">
        <v>250.0</v>
      </c>
      <c r="J20" s="44">
        <v>250.0</v>
      </c>
      <c r="K20" s="44">
        <v>250.0</v>
      </c>
      <c r="L20" s="44">
        <v>250.0</v>
      </c>
      <c r="M20" s="44">
        <v>250.0</v>
      </c>
      <c r="N20" s="44">
        <v>250.0</v>
      </c>
      <c r="O20" s="44">
        <v>250.0</v>
      </c>
      <c r="P20" s="44">
        <v>250.0</v>
      </c>
      <c r="Q20" s="44">
        <v>250.0</v>
      </c>
      <c r="R20" s="44">
        <v>250.0</v>
      </c>
      <c r="S20" s="44">
        <v>250.0</v>
      </c>
      <c r="T20" s="44">
        <v>250.0</v>
      </c>
      <c r="U20" s="44">
        <v>250.0</v>
      </c>
      <c r="V20" s="44">
        <v>250.0</v>
      </c>
      <c r="W20" s="44">
        <v>250.0</v>
      </c>
      <c r="X20" s="44">
        <v>250.0</v>
      </c>
      <c r="Y20" s="44">
        <v>250.0</v>
      </c>
      <c r="Z20" s="44">
        <v>250.0</v>
      </c>
      <c r="AA20" s="44">
        <v>250.0</v>
      </c>
      <c r="AB20" s="44">
        <v>250.0</v>
      </c>
      <c r="AC20" s="44">
        <v>250.0</v>
      </c>
      <c r="AD20" s="44">
        <v>250.0</v>
      </c>
      <c r="AE20" s="44">
        <v>250.0</v>
      </c>
      <c r="AF20" s="44">
        <v>250.0</v>
      </c>
      <c r="AG20" s="44">
        <v>250.0</v>
      </c>
      <c r="AH20" s="44">
        <v>250.0</v>
      </c>
      <c r="AI20" s="44">
        <v>250.0</v>
      </c>
      <c r="AJ20" s="44">
        <v>250.0</v>
      </c>
      <c r="AK20" s="44">
        <v>250.0</v>
      </c>
      <c r="AL20" s="44">
        <v>250.0</v>
      </c>
      <c r="AM20" s="44">
        <v>250.0</v>
      </c>
      <c r="AN20" s="44">
        <v>250.0</v>
      </c>
      <c r="AO20" s="44">
        <v>250.0</v>
      </c>
      <c r="AP20" s="44">
        <v>250.0</v>
      </c>
      <c r="AQ20" s="44">
        <v>250.0</v>
      </c>
      <c r="AR20" s="44">
        <v>250.0</v>
      </c>
      <c r="AS20" s="44">
        <v>250.0</v>
      </c>
      <c r="AT20" s="44">
        <v>250.0</v>
      </c>
      <c r="AU20" s="44">
        <v>250.0</v>
      </c>
      <c r="AV20" s="44">
        <v>250.0</v>
      </c>
      <c r="AW20" s="44">
        <v>250.0</v>
      </c>
      <c r="AX20" s="44">
        <v>250.0</v>
      </c>
      <c r="AY20" s="44">
        <v>250.0</v>
      </c>
      <c r="AZ20" s="44">
        <v>250.0</v>
      </c>
      <c r="BA20" s="44">
        <v>250.0</v>
      </c>
      <c r="BB20" s="44">
        <v>250.0</v>
      </c>
      <c r="BC20" s="44">
        <v>250.0</v>
      </c>
      <c r="BD20" s="44">
        <v>250.0</v>
      </c>
      <c r="BE20" s="44">
        <v>250.0</v>
      </c>
    </row>
    <row r="21" ht="15.75" customHeight="1">
      <c r="B21" s="49">
        <v>0.1</v>
      </c>
      <c r="E21" s="8" t="s">
        <v>24</v>
      </c>
      <c r="F21" s="47">
        <f t="shared" ref="F21:BE21" si="5">IF( $B19="Maximum", F19/F20 , IF( 100%-(F19-F20)/F20 &gt; 0, 100%-(F19-F20)/F20, 0) )</f>
        <v>0</v>
      </c>
      <c r="G21" s="47">
        <f t="shared" si="5"/>
        <v>0.012</v>
      </c>
      <c r="H21" s="47">
        <f t="shared" si="5"/>
        <v>0.024</v>
      </c>
      <c r="I21" s="47">
        <f t="shared" si="5"/>
        <v>0.036</v>
      </c>
      <c r="J21" s="47">
        <f t="shared" si="5"/>
        <v>0.048</v>
      </c>
      <c r="K21" s="47">
        <f t="shared" si="5"/>
        <v>0.06</v>
      </c>
      <c r="L21" s="47">
        <f t="shared" si="5"/>
        <v>0.072</v>
      </c>
      <c r="M21" s="47">
        <f t="shared" si="5"/>
        <v>0.084</v>
      </c>
      <c r="N21" s="47">
        <f t="shared" si="5"/>
        <v>0.096</v>
      </c>
      <c r="O21" s="47">
        <f t="shared" si="5"/>
        <v>0.108</v>
      </c>
      <c r="P21" s="47">
        <f t="shared" si="5"/>
        <v>0.12</v>
      </c>
      <c r="Q21" s="47">
        <f t="shared" si="5"/>
        <v>0.132</v>
      </c>
      <c r="R21" s="47">
        <f t="shared" si="5"/>
        <v>0.144</v>
      </c>
      <c r="S21" s="47">
        <f t="shared" si="5"/>
        <v>0.156</v>
      </c>
      <c r="T21" s="47">
        <f t="shared" si="5"/>
        <v>0.168</v>
      </c>
      <c r="U21" s="47">
        <f t="shared" si="5"/>
        <v>0.18</v>
      </c>
      <c r="V21" s="47">
        <f t="shared" si="5"/>
        <v>0.192</v>
      </c>
      <c r="W21" s="47">
        <f t="shared" si="5"/>
        <v>0.204</v>
      </c>
      <c r="X21" s="47">
        <f t="shared" si="5"/>
        <v>0.216</v>
      </c>
      <c r="Y21" s="47">
        <f t="shared" si="5"/>
        <v>0.228</v>
      </c>
      <c r="Z21" s="47">
        <f t="shared" si="5"/>
        <v>0.24</v>
      </c>
      <c r="AA21" s="47">
        <f t="shared" si="5"/>
        <v>0.252</v>
      </c>
      <c r="AB21" s="47">
        <f t="shared" si="5"/>
        <v>0.264</v>
      </c>
      <c r="AC21" s="47">
        <f t="shared" si="5"/>
        <v>0.276</v>
      </c>
      <c r="AD21" s="47">
        <f t="shared" si="5"/>
        <v>0.288</v>
      </c>
      <c r="AE21" s="47">
        <f t="shared" si="5"/>
        <v>0.3</v>
      </c>
      <c r="AF21" s="47">
        <f t="shared" si="5"/>
        <v>0.312</v>
      </c>
      <c r="AG21" s="47">
        <f t="shared" si="5"/>
        <v>0.324</v>
      </c>
      <c r="AH21" s="47">
        <f t="shared" si="5"/>
        <v>0.336</v>
      </c>
      <c r="AI21" s="47">
        <f t="shared" si="5"/>
        <v>0.348</v>
      </c>
      <c r="AJ21" s="47">
        <f t="shared" si="5"/>
        <v>0.36</v>
      </c>
      <c r="AK21" s="47">
        <f t="shared" si="5"/>
        <v>0.372</v>
      </c>
      <c r="AL21" s="47">
        <f t="shared" si="5"/>
        <v>0.384</v>
      </c>
      <c r="AM21" s="47">
        <f t="shared" si="5"/>
        <v>0.396</v>
      </c>
      <c r="AN21" s="47">
        <f t="shared" si="5"/>
        <v>0.408</v>
      </c>
      <c r="AO21" s="47">
        <f t="shared" si="5"/>
        <v>0.42</v>
      </c>
      <c r="AP21" s="47">
        <f t="shared" si="5"/>
        <v>0.432</v>
      </c>
      <c r="AQ21" s="47">
        <f t="shared" si="5"/>
        <v>0.444</v>
      </c>
      <c r="AR21" s="47">
        <f t="shared" si="5"/>
        <v>0.456</v>
      </c>
      <c r="AS21" s="47">
        <f t="shared" si="5"/>
        <v>0.468</v>
      </c>
      <c r="AT21" s="47">
        <f t="shared" si="5"/>
        <v>0.48</v>
      </c>
      <c r="AU21" s="47">
        <f t="shared" si="5"/>
        <v>0.492</v>
      </c>
      <c r="AV21" s="47">
        <f t="shared" si="5"/>
        <v>0.504</v>
      </c>
      <c r="AW21" s="47">
        <f t="shared" si="5"/>
        <v>0.516</v>
      </c>
      <c r="AX21" s="47">
        <f t="shared" si="5"/>
        <v>0.528</v>
      </c>
      <c r="AY21" s="47">
        <f t="shared" si="5"/>
        <v>0.54</v>
      </c>
      <c r="AZ21" s="47">
        <f t="shared" si="5"/>
        <v>0.552</v>
      </c>
      <c r="BA21" s="47">
        <f t="shared" si="5"/>
        <v>0.564</v>
      </c>
      <c r="BB21" s="47">
        <f t="shared" si="5"/>
        <v>0.576</v>
      </c>
      <c r="BC21" s="47">
        <f t="shared" si="5"/>
        <v>0.588</v>
      </c>
      <c r="BD21" s="47">
        <f t="shared" si="5"/>
        <v>0.6</v>
      </c>
      <c r="BE21" s="47">
        <f t="shared" si="5"/>
        <v>0.612</v>
      </c>
    </row>
    <row r="22" ht="15.75" customHeight="1">
      <c r="A22" s="62"/>
      <c r="B22" s="63"/>
      <c r="E22" s="63"/>
    </row>
    <row r="23" ht="15.75" customHeight="1">
      <c r="A23" s="62"/>
      <c r="B23" s="63"/>
      <c r="E23" s="63"/>
    </row>
    <row r="24" ht="15.75" customHeight="1">
      <c r="A24" s="62"/>
      <c r="B24" s="63"/>
      <c r="E24" s="63"/>
    </row>
    <row r="25" ht="15.75" customHeight="1">
      <c r="A25" s="62"/>
      <c r="B25" s="63"/>
      <c r="E25" s="63"/>
    </row>
    <row r="26" ht="15.75" customHeight="1">
      <c r="A26" s="62"/>
      <c r="B26" s="63"/>
      <c r="E26" s="63"/>
    </row>
    <row r="27" ht="15.75" customHeight="1">
      <c r="A27" s="62"/>
      <c r="B27" s="63"/>
      <c r="E27" s="63"/>
    </row>
    <row r="28" ht="15.75" customHeight="1">
      <c r="A28" s="62"/>
      <c r="B28" s="63"/>
      <c r="E28" s="63"/>
    </row>
    <row r="29" ht="15.75" customHeight="1">
      <c r="A29" s="62"/>
      <c r="B29" s="63"/>
      <c r="E29" s="63"/>
    </row>
    <row r="30" ht="15.75" customHeight="1">
      <c r="A30" s="62"/>
      <c r="B30" s="63"/>
      <c r="E30" s="63"/>
    </row>
    <row r="31" ht="15.75" customHeight="1">
      <c r="A31" s="62"/>
      <c r="B31" s="63"/>
      <c r="E31" s="63"/>
    </row>
    <row r="32" ht="15.75" customHeight="1">
      <c r="A32" s="62"/>
      <c r="B32" s="63"/>
      <c r="E32" s="63"/>
    </row>
    <row r="33" ht="15.75" customHeight="1">
      <c r="A33" s="62"/>
      <c r="B33" s="63"/>
      <c r="E33" s="63"/>
    </row>
    <row r="34" ht="15.75" customHeight="1">
      <c r="A34" s="62"/>
      <c r="B34" s="63"/>
      <c r="E34" s="63"/>
    </row>
    <row r="35" ht="15.75" customHeight="1">
      <c r="A35" s="62"/>
      <c r="B35" s="63"/>
      <c r="E35" s="63"/>
    </row>
    <row r="36" ht="15.75" customHeight="1">
      <c r="A36" s="62"/>
      <c r="B36" s="63"/>
      <c r="E36" s="63"/>
    </row>
    <row r="37" ht="15.75" customHeight="1">
      <c r="A37" s="62"/>
      <c r="B37" s="63"/>
      <c r="E37" s="63"/>
    </row>
    <row r="38" ht="15.75" customHeight="1">
      <c r="A38" s="62"/>
      <c r="B38" s="63"/>
      <c r="E38" s="63"/>
    </row>
    <row r="39" ht="15.75" customHeight="1">
      <c r="A39" s="62"/>
      <c r="B39" s="63"/>
      <c r="E39" s="63"/>
    </row>
    <row r="40" ht="15.75" customHeight="1">
      <c r="A40" s="62"/>
      <c r="B40" s="63"/>
      <c r="E40" s="63"/>
    </row>
    <row r="41" ht="15.75" customHeight="1">
      <c r="A41" s="62"/>
      <c r="B41" s="63"/>
      <c r="E41" s="63"/>
    </row>
    <row r="42" ht="15.75" customHeight="1">
      <c r="A42" s="62"/>
      <c r="B42" s="63"/>
      <c r="E42" s="63"/>
    </row>
    <row r="43" ht="15.75" customHeight="1">
      <c r="A43" s="62"/>
      <c r="B43" s="63"/>
      <c r="E43" s="63"/>
    </row>
    <row r="44" ht="15.75" customHeight="1">
      <c r="A44" s="62"/>
      <c r="B44" s="63"/>
      <c r="E44" s="63"/>
    </row>
    <row r="45" ht="15.75" customHeight="1">
      <c r="A45" s="62"/>
      <c r="B45" s="63"/>
      <c r="E45" s="63"/>
    </row>
    <row r="46" ht="15.75" customHeight="1">
      <c r="A46" s="62"/>
      <c r="B46" s="63"/>
      <c r="E46" s="63"/>
    </row>
    <row r="47" ht="15.75" customHeight="1">
      <c r="A47" s="62"/>
      <c r="B47" s="63"/>
      <c r="E47" s="63"/>
    </row>
    <row r="48" ht="15.75" customHeight="1">
      <c r="A48" s="62"/>
      <c r="B48" s="63"/>
      <c r="E48" s="63"/>
    </row>
    <row r="49" ht="15.75" customHeight="1">
      <c r="A49" s="62"/>
      <c r="B49" s="63"/>
      <c r="E49" s="63"/>
    </row>
    <row r="50" ht="15.75" customHeight="1">
      <c r="A50" s="62"/>
      <c r="B50" s="63"/>
      <c r="E50" s="63"/>
    </row>
    <row r="51" ht="15.75" customHeight="1">
      <c r="A51" s="62"/>
      <c r="B51" s="63"/>
      <c r="E51" s="63"/>
    </row>
    <row r="52" ht="15.75" customHeight="1">
      <c r="A52" s="62"/>
      <c r="B52" s="63"/>
      <c r="E52" s="63"/>
    </row>
    <row r="53" ht="15.75" customHeight="1">
      <c r="A53" s="62"/>
      <c r="B53" s="63"/>
      <c r="E53" s="63"/>
    </row>
    <row r="54" ht="15.75" customHeight="1">
      <c r="A54" s="62"/>
      <c r="B54" s="63"/>
      <c r="E54" s="63"/>
    </row>
    <row r="55" ht="15.75" customHeight="1">
      <c r="A55" s="62"/>
      <c r="B55" s="63"/>
      <c r="E55" s="63"/>
    </row>
    <row r="56" ht="15.75" customHeight="1">
      <c r="A56" s="62"/>
      <c r="B56" s="63"/>
      <c r="E56" s="63"/>
    </row>
    <row r="57" ht="15.75" customHeight="1">
      <c r="A57" s="62"/>
      <c r="B57" s="63"/>
      <c r="E57" s="63"/>
    </row>
    <row r="58" ht="15.75" customHeight="1">
      <c r="A58" s="62"/>
      <c r="B58" s="63"/>
      <c r="E58" s="63"/>
    </row>
    <row r="59" ht="15.75" customHeight="1">
      <c r="A59" s="62"/>
      <c r="B59" s="63"/>
      <c r="E59" s="63"/>
    </row>
    <row r="60" ht="15.75" customHeight="1">
      <c r="A60" s="62"/>
      <c r="B60" s="63"/>
      <c r="E60" s="63"/>
    </row>
    <row r="61" ht="15.75" customHeight="1">
      <c r="A61" s="62"/>
      <c r="B61" s="63"/>
      <c r="E61" s="63"/>
    </row>
    <row r="62" ht="15.75" customHeight="1">
      <c r="A62" s="62"/>
      <c r="B62" s="63"/>
      <c r="E62" s="63"/>
    </row>
    <row r="63" ht="15.75" customHeight="1">
      <c r="A63" s="62"/>
      <c r="B63" s="63"/>
      <c r="E63" s="63"/>
    </row>
    <row r="64" ht="15.75" customHeight="1">
      <c r="A64" s="62"/>
      <c r="B64" s="63"/>
      <c r="E64" s="63"/>
    </row>
    <row r="65" ht="15.75" customHeight="1">
      <c r="A65" s="62"/>
      <c r="B65" s="63"/>
      <c r="E65" s="63"/>
    </row>
    <row r="66" ht="15.75" customHeight="1">
      <c r="A66" s="62"/>
      <c r="B66" s="63"/>
      <c r="E66" s="63"/>
    </row>
    <row r="67" ht="15.75" customHeight="1">
      <c r="A67" s="62"/>
      <c r="B67" s="63"/>
      <c r="E67" s="63"/>
    </row>
    <row r="68" ht="15.75" customHeight="1">
      <c r="A68" s="62"/>
      <c r="B68" s="63"/>
      <c r="E68" s="63"/>
    </row>
    <row r="69" ht="15.75" customHeight="1">
      <c r="A69" s="62"/>
      <c r="B69" s="63"/>
      <c r="E69" s="63"/>
    </row>
    <row r="70" ht="15.75" customHeight="1">
      <c r="A70" s="62"/>
      <c r="B70" s="63"/>
      <c r="E70" s="63"/>
    </row>
    <row r="71" ht="15.75" customHeight="1">
      <c r="A71" s="62"/>
      <c r="B71" s="63"/>
      <c r="E71" s="63"/>
    </row>
    <row r="72" ht="15.75" customHeight="1">
      <c r="A72" s="62"/>
      <c r="B72" s="63"/>
      <c r="E72" s="63"/>
    </row>
    <row r="73" ht="15.75" customHeight="1">
      <c r="A73" s="62"/>
      <c r="B73" s="63"/>
      <c r="E73" s="63"/>
    </row>
    <row r="74" ht="15.75" customHeight="1">
      <c r="A74" s="62"/>
      <c r="B74" s="63"/>
      <c r="E74" s="63"/>
    </row>
    <row r="75" ht="15.75" customHeight="1">
      <c r="A75" s="62"/>
      <c r="B75" s="63"/>
      <c r="E75" s="63"/>
    </row>
    <row r="76" ht="15.75" customHeight="1">
      <c r="A76" s="62"/>
      <c r="B76" s="63"/>
      <c r="E76" s="63"/>
    </row>
    <row r="77" ht="15.75" customHeight="1">
      <c r="A77" s="62"/>
      <c r="B77" s="63"/>
      <c r="E77" s="63"/>
    </row>
    <row r="78" ht="15.75" customHeight="1">
      <c r="A78" s="62"/>
      <c r="B78" s="63"/>
      <c r="E78" s="63"/>
    </row>
    <row r="79" ht="15.75" customHeight="1">
      <c r="A79" s="62"/>
      <c r="B79" s="63"/>
      <c r="E79" s="63"/>
    </row>
    <row r="80" ht="15.75" customHeight="1">
      <c r="A80" s="62"/>
      <c r="B80" s="63"/>
      <c r="E80" s="63"/>
    </row>
    <row r="81" ht="15.75" customHeight="1">
      <c r="A81" s="62"/>
      <c r="B81" s="63"/>
      <c r="E81" s="63"/>
    </row>
    <row r="82" ht="15.75" customHeight="1">
      <c r="A82" s="62"/>
      <c r="B82" s="63"/>
      <c r="E82" s="63"/>
    </row>
    <row r="83" ht="15.75" customHeight="1">
      <c r="A83" s="62"/>
      <c r="B83" s="63"/>
      <c r="E83" s="63"/>
    </row>
    <row r="84" ht="15.75" customHeight="1">
      <c r="A84" s="62"/>
      <c r="B84" s="63"/>
      <c r="E84" s="63"/>
    </row>
    <row r="85" ht="15.75" customHeight="1">
      <c r="A85" s="62"/>
      <c r="B85" s="63"/>
      <c r="E85" s="63"/>
    </row>
    <row r="86" ht="15.75" customHeight="1">
      <c r="A86" s="62"/>
      <c r="B86" s="63"/>
      <c r="E86" s="63"/>
    </row>
    <row r="87" ht="15.75" customHeight="1">
      <c r="A87" s="62"/>
      <c r="B87" s="63"/>
      <c r="E87" s="63"/>
    </row>
    <row r="88" ht="15.75" customHeight="1">
      <c r="A88" s="62"/>
      <c r="B88" s="63"/>
      <c r="E88" s="63"/>
    </row>
    <row r="89" ht="15.75" customHeight="1">
      <c r="A89" s="62"/>
      <c r="B89" s="63"/>
      <c r="E89" s="63"/>
    </row>
    <row r="90" ht="15.75" customHeight="1">
      <c r="A90" s="62"/>
      <c r="B90" s="63"/>
      <c r="E90" s="63"/>
    </row>
    <row r="91" ht="15.75" customHeight="1">
      <c r="A91" s="62"/>
      <c r="B91" s="63"/>
      <c r="E91" s="63"/>
    </row>
    <row r="92" ht="15.75" customHeight="1">
      <c r="A92" s="62"/>
      <c r="B92" s="63"/>
      <c r="E92" s="63"/>
    </row>
    <row r="93" ht="15.75" customHeight="1">
      <c r="A93" s="62"/>
      <c r="B93" s="63"/>
      <c r="E93" s="63"/>
    </row>
    <row r="94" ht="15.75" customHeight="1">
      <c r="A94" s="62"/>
      <c r="B94" s="63"/>
      <c r="E94" s="63"/>
    </row>
    <row r="95" ht="15.75" customHeight="1">
      <c r="A95" s="62"/>
      <c r="B95" s="63"/>
      <c r="E95" s="63"/>
    </row>
    <row r="96" ht="15.75" customHeight="1">
      <c r="A96" s="62"/>
      <c r="B96" s="63"/>
      <c r="E96" s="63"/>
    </row>
    <row r="97" ht="15.75" customHeight="1">
      <c r="A97" s="62"/>
      <c r="B97" s="63"/>
      <c r="E97" s="63"/>
    </row>
    <row r="98" ht="15.75" customHeight="1">
      <c r="A98" s="62"/>
      <c r="B98" s="63"/>
      <c r="E98" s="63"/>
    </row>
    <row r="99" ht="15.75" customHeight="1">
      <c r="A99" s="62"/>
      <c r="B99" s="63"/>
      <c r="E99" s="63"/>
    </row>
    <row r="100" ht="15.75" customHeight="1">
      <c r="A100" s="62"/>
      <c r="B100" s="63"/>
      <c r="E100" s="63"/>
    </row>
    <row r="101" ht="15.75" customHeight="1">
      <c r="A101" s="62"/>
      <c r="B101" s="63"/>
      <c r="E101" s="63"/>
    </row>
    <row r="102" ht="15.75" customHeight="1">
      <c r="A102" s="62"/>
      <c r="B102" s="63"/>
      <c r="E102" s="63"/>
    </row>
    <row r="103" ht="15.75" customHeight="1">
      <c r="A103" s="62"/>
      <c r="B103" s="63"/>
      <c r="E103" s="63"/>
    </row>
    <row r="104" ht="15.75" customHeight="1">
      <c r="A104" s="62"/>
      <c r="B104" s="63"/>
      <c r="E104" s="63"/>
    </row>
    <row r="105" ht="15.75" customHeight="1">
      <c r="A105" s="62"/>
      <c r="B105" s="63"/>
      <c r="E105" s="63"/>
    </row>
    <row r="106" ht="15.75" customHeight="1">
      <c r="A106" s="62"/>
      <c r="B106" s="63"/>
      <c r="E106" s="63"/>
    </row>
    <row r="107" ht="15.75" customHeight="1">
      <c r="A107" s="62"/>
      <c r="B107" s="63"/>
      <c r="E107" s="63"/>
    </row>
    <row r="108" ht="15.75" customHeight="1">
      <c r="A108" s="62"/>
      <c r="B108" s="63"/>
      <c r="E108" s="63"/>
    </row>
    <row r="109" ht="15.75" customHeight="1">
      <c r="A109" s="62"/>
      <c r="B109" s="63"/>
      <c r="E109" s="63"/>
    </row>
    <row r="110" ht="15.75" customHeight="1">
      <c r="A110" s="62"/>
      <c r="B110" s="63"/>
      <c r="E110" s="63"/>
    </row>
    <row r="111" ht="15.75" customHeight="1">
      <c r="A111" s="62"/>
      <c r="B111" s="63"/>
      <c r="E111" s="63"/>
    </row>
    <row r="112" ht="15.75" customHeight="1">
      <c r="A112" s="62"/>
      <c r="B112" s="63"/>
      <c r="E112" s="63"/>
    </row>
    <row r="113" ht="15.75" customHeight="1">
      <c r="A113" s="62"/>
      <c r="B113" s="63"/>
      <c r="E113" s="63"/>
    </row>
    <row r="114" ht="15.75" customHeight="1">
      <c r="A114" s="62"/>
      <c r="B114" s="63"/>
      <c r="E114" s="63"/>
    </row>
    <row r="115" ht="15.75" customHeight="1">
      <c r="A115" s="62"/>
      <c r="B115" s="63"/>
      <c r="E115" s="63"/>
    </row>
    <row r="116" ht="15.75" customHeight="1">
      <c r="A116" s="62"/>
      <c r="B116" s="63"/>
      <c r="E116" s="63"/>
    </row>
    <row r="117" ht="15.75" customHeight="1">
      <c r="A117" s="62"/>
      <c r="B117" s="63"/>
      <c r="E117" s="63"/>
    </row>
    <row r="118" ht="15.75" customHeight="1">
      <c r="A118" s="62"/>
      <c r="B118" s="63"/>
      <c r="E118" s="63"/>
    </row>
    <row r="119" ht="15.75" customHeight="1">
      <c r="A119" s="62"/>
      <c r="B119" s="63"/>
      <c r="E119" s="63"/>
    </row>
    <row r="120" ht="15.75" customHeight="1">
      <c r="A120" s="62"/>
      <c r="B120" s="63"/>
      <c r="E120" s="63"/>
    </row>
    <row r="121" ht="15.75" customHeight="1">
      <c r="A121" s="62"/>
      <c r="B121" s="63"/>
      <c r="E121" s="63"/>
    </row>
    <row r="122" ht="15.75" customHeight="1">
      <c r="A122" s="62"/>
      <c r="B122" s="63"/>
      <c r="E122" s="63"/>
    </row>
    <row r="123" ht="15.75" customHeight="1">
      <c r="A123" s="62"/>
      <c r="B123" s="63"/>
      <c r="E123" s="63"/>
    </row>
    <row r="124" ht="15.75" customHeight="1">
      <c r="A124" s="62"/>
      <c r="B124" s="63"/>
      <c r="E124" s="63"/>
    </row>
    <row r="125" ht="15.75" customHeight="1">
      <c r="A125" s="62"/>
      <c r="B125" s="63"/>
      <c r="E125" s="63"/>
    </row>
    <row r="126" ht="15.75" customHeight="1">
      <c r="A126" s="62"/>
      <c r="B126" s="63"/>
      <c r="E126" s="63"/>
    </row>
    <row r="127" ht="15.75" customHeight="1">
      <c r="A127" s="62"/>
      <c r="B127" s="63"/>
      <c r="E127" s="63"/>
    </row>
    <row r="128" ht="15.75" customHeight="1">
      <c r="A128" s="62"/>
      <c r="B128" s="63"/>
      <c r="E128" s="63"/>
    </row>
    <row r="129" ht="15.75" customHeight="1">
      <c r="A129" s="62"/>
      <c r="B129" s="63"/>
      <c r="E129" s="63"/>
    </row>
    <row r="130" ht="15.75" customHeight="1">
      <c r="A130" s="62"/>
      <c r="B130" s="63"/>
      <c r="E130" s="63"/>
    </row>
    <row r="131" ht="15.75" customHeight="1">
      <c r="A131" s="62"/>
      <c r="B131" s="63"/>
      <c r="E131" s="63"/>
    </row>
    <row r="132" ht="15.75" customHeight="1">
      <c r="A132" s="62"/>
      <c r="B132" s="63"/>
      <c r="E132" s="63"/>
    </row>
    <row r="133" ht="15.75" customHeight="1">
      <c r="A133" s="62"/>
      <c r="B133" s="63"/>
      <c r="E133" s="63"/>
    </row>
    <row r="134" ht="15.75" customHeight="1">
      <c r="A134" s="62"/>
      <c r="B134" s="63"/>
      <c r="E134" s="63"/>
    </row>
    <row r="135" ht="15.75" customHeight="1">
      <c r="A135" s="62"/>
      <c r="B135" s="63"/>
      <c r="E135" s="63"/>
    </row>
    <row r="136" ht="15.75" customHeight="1">
      <c r="A136" s="62"/>
      <c r="B136" s="63"/>
      <c r="E136" s="63"/>
    </row>
    <row r="137" ht="15.75" customHeight="1">
      <c r="A137" s="62"/>
      <c r="B137" s="63"/>
      <c r="E137" s="63"/>
    </row>
    <row r="138" ht="15.75" customHeight="1">
      <c r="A138" s="62"/>
      <c r="B138" s="63"/>
      <c r="E138" s="63"/>
    </row>
    <row r="139" ht="15.75" customHeight="1">
      <c r="A139" s="62"/>
      <c r="B139" s="63"/>
      <c r="E139" s="63"/>
    </row>
    <row r="140" ht="15.75" customHeight="1">
      <c r="A140" s="62"/>
      <c r="B140" s="63"/>
      <c r="E140" s="63"/>
    </row>
    <row r="141" ht="15.75" customHeight="1">
      <c r="A141" s="62"/>
      <c r="B141" s="63"/>
      <c r="E141" s="63"/>
    </row>
    <row r="142" ht="15.75" customHeight="1">
      <c r="A142" s="62"/>
      <c r="B142" s="63"/>
      <c r="E142" s="63"/>
    </row>
    <row r="143" ht="15.75" customHeight="1">
      <c r="A143" s="62"/>
      <c r="B143" s="63"/>
      <c r="E143" s="63"/>
    </row>
    <row r="144" ht="15.75" customHeight="1">
      <c r="A144" s="62"/>
      <c r="B144" s="63"/>
      <c r="E144" s="63"/>
    </row>
    <row r="145" ht="15.75" customHeight="1">
      <c r="A145" s="62"/>
      <c r="B145" s="63"/>
      <c r="E145" s="63"/>
    </row>
    <row r="146" ht="15.75" customHeight="1">
      <c r="A146" s="62"/>
      <c r="B146" s="63"/>
      <c r="E146" s="63"/>
    </row>
    <row r="147" ht="15.75" customHeight="1">
      <c r="A147" s="62"/>
      <c r="B147" s="63"/>
      <c r="E147" s="63"/>
    </row>
    <row r="148" ht="15.75" customHeight="1">
      <c r="A148" s="62"/>
      <c r="B148" s="63"/>
      <c r="E148" s="63"/>
    </row>
    <row r="149" ht="15.75" customHeight="1">
      <c r="A149" s="62"/>
      <c r="B149" s="63"/>
      <c r="E149" s="63"/>
    </row>
    <row r="150" ht="15.75" customHeight="1">
      <c r="A150" s="62"/>
      <c r="B150" s="63"/>
      <c r="E150" s="63"/>
    </row>
    <row r="151" ht="15.75" customHeight="1">
      <c r="A151" s="62"/>
      <c r="B151" s="63"/>
      <c r="E151" s="63"/>
    </row>
    <row r="152" ht="15.75" customHeight="1">
      <c r="A152" s="62"/>
      <c r="B152" s="63"/>
      <c r="E152" s="63"/>
    </row>
    <row r="153" ht="15.75" customHeight="1">
      <c r="A153" s="62"/>
      <c r="B153" s="63"/>
      <c r="E153" s="63"/>
    </row>
    <row r="154" ht="15.75" customHeight="1">
      <c r="A154" s="62"/>
      <c r="B154" s="63"/>
      <c r="E154" s="63"/>
    </row>
    <row r="155" ht="15.75" customHeight="1">
      <c r="A155" s="62"/>
      <c r="B155" s="63"/>
      <c r="E155" s="63"/>
    </row>
    <row r="156" ht="15.75" customHeight="1">
      <c r="A156" s="62"/>
      <c r="B156" s="63"/>
      <c r="E156" s="63"/>
    </row>
    <row r="157" ht="15.75" customHeight="1">
      <c r="A157" s="62"/>
      <c r="B157" s="63"/>
      <c r="E157" s="63"/>
    </row>
    <row r="158" ht="15.75" customHeight="1">
      <c r="A158" s="62"/>
      <c r="B158" s="63"/>
      <c r="E158" s="63"/>
    </row>
    <row r="159" ht="15.75" customHeight="1">
      <c r="A159" s="62"/>
      <c r="B159" s="63"/>
      <c r="E159" s="63"/>
    </row>
    <row r="160" ht="15.75" customHeight="1">
      <c r="A160" s="62"/>
      <c r="B160" s="63"/>
      <c r="E160" s="63"/>
    </row>
    <row r="161" ht="15.75" customHeight="1">
      <c r="A161" s="62"/>
      <c r="B161" s="63"/>
      <c r="E161" s="63"/>
    </row>
    <row r="162" ht="15.75" customHeight="1">
      <c r="A162" s="62"/>
      <c r="B162" s="63"/>
      <c r="E162" s="63"/>
    </row>
    <row r="163" ht="15.75" customHeight="1">
      <c r="A163" s="62"/>
      <c r="B163" s="63"/>
      <c r="E163" s="63"/>
    </row>
    <row r="164" ht="15.75" customHeight="1">
      <c r="A164" s="62"/>
      <c r="B164" s="63"/>
      <c r="E164" s="63"/>
    </row>
    <row r="165" ht="15.75" customHeight="1">
      <c r="A165" s="62"/>
      <c r="B165" s="63"/>
      <c r="E165" s="63"/>
    </row>
    <row r="166" ht="15.75" customHeight="1">
      <c r="A166" s="62"/>
      <c r="B166" s="63"/>
      <c r="E166" s="63"/>
    </row>
    <row r="167" ht="15.75" customHeight="1">
      <c r="A167" s="62"/>
      <c r="B167" s="63"/>
      <c r="E167" s="63"/>
    </row>
    <row r="168" ht="15.75" customHeight="1">
      <c r="A168" s="62"/>
      <c r="B168" s="63"/>
      <c r="E168" s="63"/>
    </row>
    <row r="169" ht="15.75" customHeight="1">
      <c r="A169" s="62"/>
      <c r="B169" s="63"/>
      <c r="E169" s="63"/>
    </row>
    <row r="170" ht="15.75" customHeight="1">
      <c r="A170" s="62"/>
      <c r="B170" s="63"/>
      <c r="E170" s="63"/>
    </row>
    <row r="171" ht="15.75" customHeight="1">
      <c r="A171" s="62"/>
      <c r="B171" s="63"/>
      <c r="E171" s="63"/>
    </row>
    <row r="172" ht="15.75" customHeight="1">
      <c r="A172" s="62"/>
      <c r="B172" s="63"/>
      <c r="E172" s="63"/>
    </row>
    <row r="173" ht="15.75" customHeight="1">
      <c r="A173" s="62"/>
      <c r="B173" s="63"/>
      <c r="E173" s="63"/>
    </row>
    <row r="174" ht="15.75" customHeight="1">
      <c r="A174" s="62"/>
      <c r="B174" s="63"/>
      <c r="E174" s="63"/>
    </row>
    <row r="175" ht="15.75" customHeight="1">
      <c r="A175" s="62"/>
      <c r="B175" s="63"/>
      <c r="E175" s="63"/>
    </row>
    <row r="176" ht="15.75" customHeight="1">
      <c r="A176" s="62"/>
      <c r="B176" s="63"/>
      <c r="E176" s="63"/>
    </row>
    <row r="177" ht="15.75" customHeight="1">
      <c r="A177" s="62"/>
      <c r="B177" s="63"/>
      <c r="E177" s="63"/>
    </row>
    <row r="178" ht="15.75" customHeight="1">
      <c r="A178" s="62"/>
      <c r="B178" s="63"/>
      <c r="E178" s="63"/>
    </row>
    <row r="179" ht="15.75" customHeight="1">
      <c r="A179" s="62"/>
      <c r="B179" s="63"/>
      <c r="E179" s="63"/>
    </row>
    <row r="180" ht="15.75" customHeight="1">
      <c r="A180" s="62"/>
      <c r="B180" s="63"/>
      <c r="E180" s="63"/>
    </row>
    <row r="181" ht="15.75" customHeight="1">
      <c r="A181" s="62"/>
      <c r="B181" s="63"/>
      <c r="E181" s="63"/>
    </row>
    <row r="182" ht="15.75" customHeight="1">
      <c r="A182" s="62"/>
      <c r="B182" s="63"/>
      <c r="E182" s="63"/>
    </row>
    <row r="183" ht="15.75" customHeight="1">
      <c r="A183" s="62"/>
      <c r="B183" s="63"/>
      <c r="E183" s="63"/>
    </row>
    <row r="184" ht="15.75" customHeight="1">
      <c r="A184" s="62"/>
      <c r="B184" s="63"/>
      <c r="E184" s="63"/>
    </row>
    <row r="185" ht="15.75" customHeight="1">
      <c r="A185" s="62"/>
      <c r="B185" s="63"/>
      <c r="E185" s="63"/>
    </row>
    <row r="186" ht="15.75" customHeight="1">
      <c r="A186" s="62"/>
      <c r="B186" s="63"/>
      <c r="E186" s="63"/>
    </row>
    <row r="187" ht="15.75" customHeight="1">
      <c r="A187" s="62"/>
      <c r="B187" s="63"/>
      <c r="E187" s="63"/>
    </row>
    <row r="188" ht="15.75" customHeight="1">
      <c r="A188" s="62"/>
      <c r="B188" s="63"/>
      <c r="E188" s="63"/>
    </row>
    <row r="189" ht="15.75" customHeight="1">
      <c r="A189" s="62"/>
      <c r="B189" s="63"/>
      <c r="E189" s="63"/>
    </row>
    <row r="190" ht="15.75" customHeight="1">
      <c r="A190" s="62"/>
      <c r="B190" s="63"/>
      <c r="E190" s="63"/>
    </row>
    <row r="191" ht="15.75" customHeight="1">
      <c r="A191" s="62"/>
      <c r="B191" s="63"/>
      <c r="E191" s="63"/>
    </row>
    <row r="192" ht="15.75" customHeight="1">
      <c r="A192" s="62"/>
      <c r="B192" s="63"/>
      <c r="E192" s="63"/>
    </row>
    <row r="193" ht="15.75" customHeight="1">
      <c r="A193" s="62"/>
      <c r="B193" s="63"/>
      <c r="E193" s="63"/>
    </row>
    <row r="194" ht="15.75" customHeight="1">
      <c r="A194" s="62"/>
      <c r="B194" s="63"/>
      <c r="E194" s="63"/>
    </row>
    <row r="195" ht="15.75" customHeight="1">
      <c r="A195" s="62"/>
      <c r="B195" s="63"/>
      <c r="E195" s="63"/>
    </row>
    <row r="196" ht="15.75" customHeight="1">
      <c r="A196" s="62"/>
      <c r="B196" s="63"/>
      <c r="E196" s="63"/>
    </row>
    <row r="197" ht="15.75" customHeight="1">
      <c r="A197" s="62"/>
      <c r="B197" s="63"/>
      <c r="E197" s="63"/>
    </row>
    <row r="198" ht="15.75" customHeight="1">
      <c r="A198" s="62"/>
      <c r="B198" s="63"/>
      <c r="E198" s="63"/>
    </row>
    <row r="199" ht="15.75" customHeight="1">
      <c r="A199" s="62"/>
      <c r="B199" s="63"/>
      <c r="E199" s="63"/>
    </row>
    <row r="200" ht="15.75" customHeight="1">
      <c r="A200" s="62"/>
      <c r="B200" s="63"/>
      <c r="E200" s="63"/>
    </row>
    <row r="201" ht="15.75" customHeight="1">
      <c r="A201" s="62"/>
      <c r="B201" s="63"/>
      <c r="E201" s="63"/>
    </row>
    <row r="202" ht="15.75" customHeight="1">
      <c r="A202" s="62"/>
      <c r="B202" s="63"/>
      <c r="E202" s="63"/>
    </row>
    <row r="203" ht="15.75" customHeight="1">
      <c r="A203" s="62"/>
      <c r="B203" s="63"/>
      <c r="E203" s="63"/>
    </row>
    <row r="204" ht="15.75" customHeight="1">
      <c r="A204" s="62"/>
      <c r="B204" s="63"/>
      <c r="E204" s="63"/>
    </row>
    <row r="205" ht="15.75" customHeight="1">
      <c r="A205" s="62"/>
      <c r="B205" s="63"/>
      <c r="E205" s="63"/>
    </row>
    <row r="206" ht="15.75" customHeight="1">
      <c r="A206" s="62"/>
      <c r="B206" s="63"/>
      <c r="E206" s="63"/>
    </row>
    <row r="207" ht="15.75" customHeight="1">
      <c r="A207" s="62"/>
      <c r="B207" s="63"/>
      <c r="E207" s="63"/>
    </row>
    <row r="208" ht="15.75" customHeight="1">
      <c r="A208" s="62"/>
      <c r="B208" s="63"/>
      <c r="E208" s="63"/>
    </row>
    <row r="209" ht="15.75" customHeight="1">
      <c r="A209" s="62"/>
      <c r="B209" s="63"/>
      <c r="E209" s="63"/>
    </row>
    <row r="210" ht="15.75" customHeight="1">
      <c r="A210" s="62"/>
      <c r="B210" s="63"/>
      <c r="E210" s="63"/>
    </row>
    <row r="211" ht="15.75" customHeight="1">
      <c r="A211" s="62"/>
      <c r="B211" s="63"/>
      <c r="E211" s="63"/>
    </row>
    <row r="212" ht="15.75" customHeight="1">
      <c r="A212" s="62"/>
      <c r="B212" s="63"/>
      <c r="E212" s="63"/>
    </row>
    <row r="213" ht="15.75" customHeight="1">
      <c r="A213" s="62"/>
      <c r="B213" s="63"/>
      <c r="E213" s="63"/>
    </row>
    <row r="214" ht="15.75" customHeight="1">
      <c r="A214" s="62"/>
      <c r="B214" s="63"/>
      <c r="E214" s="63"/>
    </row>
    <row r="215" ht="15.75" customHeight="1">
      <c r="A215" s="62"/>
      <c r="B215" s="63"/>
      <c r="E215" s="63"/>
    </row>
    <row r="216" ht="15.75" customHeight="1">
      <c r="A216" s="62"/>
      <c r="B216" s="63"/>
      <c r="E216" s="63"/>
    </row>
    <row r="217" ht="15.75" customHeight="1">
      <c r="A217" s="62"/>
      <c r="B217" s="63"/>
      <c r="E217" s="63"/>
    </row>
    <row r="218" ht="15.75" customHeight="1">
      <c r="A218" s="62"/>
      <c r="B218" s="63"/>
      <c r="E218" s="63"/>
    </row>
    <row r="219" ht="15.75" customHeight="1">
      <c r="A219" s="62"/>
      <c r="B219" s="63"/>
      <c r="E219" s="63"/>
    </row>
    <row r="220" ht="15.75" customHeight="1">
      <c r="A220" s="62"/>
      <c r="B220" s="63"/>
      <c r="E220" s="63"/>
    </row>
    <row r="221" ht="15.75" customHeight="1">
      <c r="A221" s="62"/>
      <c r="B221" s="63"/>
      <c r="E221" s="63"/>
    </row>
    <row r="222" ht="15.75" customHeight="1">
      <c r="A222" s="62"/>
      <c r="B222" s="63"/>
      <c r="E222" s="63"/>
    </row>
    <row r="223" ht="15.75" customHeight="1">
      <c r="A223" s="62"/>
      <c r="B223" s="63"/>
      <c r="E223" s="63"/>
    </row>
    <row r="224" ht="15.75" customHeight="1">
      <c r="A224" s="62"/>
      <c r="B224" s="63"/>
      <c r="E224" s="63"/>
    </row>
    <row r="225" ht="15.75" customHeight="1">
      <c r="A225" s="62"/>
      <c r="B225" s="63"/>
      <c r="E225" s="63"/>
    </row>
    <row r="226" ht="15.75" customHeight="1">
      <c r="A226" s="62"/>
      <c r="B226" s="63"/>
      <c r="E226" s="63"/>
    </row>
    <row r="227" ht="15.75" customHeight="1">
      <c r="A227" s="62"/>
      <c r="B227" s="63"/>
      <c r="E227" s="63"/>
    </row>
    <row r="228" ht="15.75" customHeight="1">
      <c r="A228" s="62"/>
      <c r="B228" s="63"/>
      <c r="E228" s="63"/>
    </row>
    <row r="229" ht="15.75" customHeight="1">
      <c r="A229" s="62"/>
      <c r="B229" s="63"/>
      <c r="E229" s="63"/>
    </row>
    <row r="230" ht="15.75" customHeight="1">
      <c r="A230" s="62"/>
      <c r="B230" s="63"/>
      <c r="E230" s="63"/>
    </row>
    <row r="231" ht="15.75" customHeight="1">
      <c r="A231" s="62"/>
      <c r="B231" s="63"/>
      <c r="E231" s="63"/>
    </row>
    <row r="232" ht="15.75" customHeight="1">
      <c r="A232" s="62"/>
      <c r="B232" s="63"/>
      <c r="E232" s="63"/>
    </row>
    <row r="233" ht="15.75" customHeight="1">
      <c r="A233" s="62"/>
      <c r="B233" s="63"/>
      <c r="E233" s="63"/>
    </row>
    <row r="234" ht="15.75" customHeight="1">
      <c r="A234" s="62"/>
      <c r="B234" s="63"/>
      <c r="E234" s="63"/>
    </row>
    <row r="235" ht="15.75" customHeight="1">
      <c r="A235" s="62"/>
      <c r="B235" s="63"/>
      <c r="E235" s="63"/>
    </row>
    <row r="236" ht="15.75" customHeight="1">
      <c r="A236" s="62"/>
      <c r="B236" s="63"/>
      <c r="E236" s="63"/>
    </row>
    <row r="237" ht="15.75" customHeight="1">
      <c r="A237" s="62"/>
      <c r="B237" s="63"/>
      <c r="E237" s="63"/>
    </row>
    <row r="238" ht="15.75" customHeight="1">
      <c r="A238" s="62"/>
      <c r="B238" s="63"/>
      <c r="E238" s="63"/>
    </row>
    <row r="239" ht="15.75" customHeight="1">
      <c r="A239" s="62"/>
      <c r="B239" s="63"/>
      <c r="E239" s="63"/>
    </row>
    <row r="240" ht="15.75" customHeight="1">
      <c r="A240" s="62"/>
      <c r="B240" s="63"/>
      <c r="E240" s="63"/>
    </row>
    <row r="241" ht="15.75" customHeight="1">
      <c r="A241" s="62"/>
      <c r="B241" s="63"/>
      <c r="E241" s="63"/>
    </row>
    <row r="242" ht="15.75" customHeight="1">
      <c r="A242" s="62"/>
      <c r="B242" s="63"/>
      <c r="E242" s="63"/>
    </row>
    <row r="243" ht="15.75" customHeight="1">
      <c r="A243" s="62"/>
      <c r="B243" s="63"/>
      <c r="E243" s="63"/>
    </row>
    <row r="244" ht="15.75" customHeight="1">
      <c r="A244" s="62"/>
      <c r="B244" s="63"/>
      <c r="E244" s="63"/>
    </row>
    <row r="245" ht="15.75" customHeight="1">
      <c r="A245" s="62"/>
      <c r="B245" s="63"/>
      <c r="E245" s="63"/>
    </row>
    <row r="246" ht="15.75" customHeight="1">
      <c r="A246" s="62"/>
      <c r="B246" s="63"/>
      <c r="E246" s="63"/>
    </row>
    <row r="247" ht="15.75" customHeight="1">
      <c r="A247" s="62"/>
      <c r="B247" s="63"/>
      <c r="E247" s="63"/>
    </row>
    <row r="248" ht="15.75" customHeight="1">
      <c r="A248" s="62"/>
      <c r="B248" s="63"/>
      <c r="E248" s="63"/>
    </row>
    <row r="249" ht="15.75" customHeight="1">
      <c r="A249" s="62"/>
      <c r="B249" s="63"/>
      <c r="E249" s="63"/>
    </row>
    <row r="250" ht="15.75" customHeight="1">
      <c r="A250" s="62"/>
      <c r="B250" s="63"/>
      <c r="E250" s="63"/>
    </row>
    <row r="251" ht="15.75" customHeight="1">
      <c r="A251" s="62"/>
      <c r="B251" s="63"/>
      <c r="E251" s="63"/>
    </row>
    <row r="252" ht="15.75" customHeight="1">
      <c r="A252" s="62"/>
      <c r="B252" s="63"/>
      <c r="E252" s="63"/>
    </row>
    <row r="253" ht="15.75" customHeight="1">
      <c r="A253" s="62"/>
      <c r="B253" s="63"/>
      <c r="E253" s="63"/>
    </row>
    <row r="254" ht="15.75" customHeight="1">
      <c r="A254" s="62"/>
      <c r="B254" s="63"/>
      <c r="E254" s="63"/>
    </row>
    <row r="255" ht="15.75" customHeight="1">
      <c r="A255" s="62"/>
      <c r="B255" s="63"/>
      <c r="E255" s="63"/>
    </row>
    <row r="256" ht="15.75" customHeight="1">
      <c r="A256" s="62"/>
      <c r="B256" s="63"/>
      <c r="E256" s="63"/>
    </row>
    <row r="257" ht="15.75" customHeight="1">
      <c r="A257" s="62"/>
      <c r="B257" s="63"/>
      <c r="E257" s="63"/>
    </row>
    <row r="258" ht="15.75" customHeight="1">
      <c r="A258" s="62"/>
      <c r="B258" s="63"/>
      <c r="E258" s="63"/>
    </row>
    <row r="259" ht="15.75" customHeight="1">
      <c r="A259" s="62"/>
      <c r="B259" s="63"/>
      <c r="E259" s="63"/>
    </row>
    <row r="260" ht="15.75" customHeight="1">
      <c r="A260" s="62"/>
      <c r="B260" s="63"/>
      <c r="E260" s="63"/>
    </row>
    <row r="261" ht="15.75" customHeight="1">
      <c r="A261" s="62"/>
      <c r="B261" s="63"/>
      <c r="E261" s="63"/>
    </row>
    <row r="262" ht="15.75" customHeight="1">
      <c r="A262" s="62"/>
      <c r="B262" s="63"/>
      <c r="E262" s="63"/>
    </row>
    <row r="263" ht="15.75" customHeight="1">
      <c r="A263" s="62"/>
      <c r="B263" s="63"/>
      <c r="E263" s="63"/>
    </row>
    <row r="264" ht="15.75" customHeight="1">
      <c r="A264" s="62"/>
      <c r="B264" s="63"/>
      <c r="E264" s="63"/>
    </row>
    <row r="265" ht="15.75" customHeight="1">
      <c r="A265" s="62"/>
      <c r="B265" s="63"/>
      <c r="E265" s="63"/>
    </row>
    <row r="266" ht="15.75" customHeight="1">
      <c r="A266" s="62"/>
      <c r="B266" s="63"/>
      <c r="E266" s="63"/>
    </row>
    <row r="267" ht="15.75" customHeight="1">
      <c r="A267" s="62"/>
      <c r="B267" s="63"/>
      <c r="E267" s="63"/>
    </row>
    <row r="268" ht="15.75" customHeight="1">
      <c r="A268" s="62"/>
      <c r="B268" s="63"/>
      <c r="E268" s="63"/>
    </row>
    <row r="269" ht="15.75" customHeight="1">
      <c r="A269" s="62"/>
      <c r="B269" s="63"/>
      <c r="E269" s="63"/>
    </row>
    <row r="270" ht="15.75" customHeight="1">
      <c r="A270" s="62"/>
      <c r="B270" s="63"/>
      <c r="E270" s="63"/>
    </row>
    <row r="271" ht="15.75" customHeight="1">
      <c r="A271" s="62"/>
      <c r="B271" s="63"/>
      <c r="E271" s="63"/>
    </row>
    <row r="272" ht="15.75" customHeight="1">
      <c r="A272" s="62"/>
      <c r="B272" s="63"/>
      <c r="E272" s="63"/>
    </row>
    <row r="273" ht="15.75" customHeight="1">
      <c r="A273" s="62"/>
      <c r="B273" s="63"/>
      <c r="E273" s="63"/>
    </row>
    <row r="274" ht="15.75" customHeight="1">
      <c r="A274" s="62"/>
      <c r="B274" s="63"/>
      <c r="E274" s="63"/>
    </row>
    <row r="275" ht="15.75" customHeight="1">
      <c r="A275" s="62"/>
      <c r="B275" s="63"/>
      <c r="E275" s="63"/>
    </row>
    <row r="276" ht="15.75" customHeight="1">
      <c r="A276" s="62"/>
      <c r="B276" s="63"/>
      <c r="E276" s="63"/>
    </row>
    <row r="277" ht="15.75" customHeight="1">
      <c r="A277" s="62"/>
      <c r="B277" s="63"/>
      <c r="E277" s="63"/>
    </row>
    <row r="278" ht="15.75" customHeight="1">
      <c r="A278" s="62"/>
      <c r="B278" s="63"/>
      <c r="E278" s="63"/>
    </row>
    <row r="279" ht="15.75" customHeight="1">
      <c r="A279" s="62"/>
      <c r="B279" s="63"/>
      <c r="E279" s="63"/>
    </row>
    <row r="280" ht="15.75" customHeight="1">
      <c r="A280" s="62"/>
      <c r="B280" s="63"/>
      <c r="E280" s="63"/>
    </row>
    <row r="281" ht="15.75" customHeight="1">
      <c r="A281" s="62"/>
      <c r="B281" s="63"/>
      <c r="E281" s="63"/>
    </row>
    <row r="282" ht="15.75" customHeight="1">
      <c r="A282" s="62"/>
      <c r="B282" s="63"/>
      <c r="E282" s="63"/>
    </row>
    <row r="283" ht="15.75" customHeight="1">
      <c r="A283" s="62"/>
      <c r="B283" s="63"/>
      <c r="E283" s="63"/>
    </row>
    <row r="284" ht="15.75" customHeight="1">
      <c r="A284" s="62"/>
      <c r="B284" s="63"/>
      <c r="E284" s="63"/>
    </row>
    <row r="285" ht="15.75" customHeight="1">
      <c r="A285" s="62"/>
      <c r="B285" s="63"/>
      <c r="E285" s="63"/>
    </row>
    <row r="286" ht="15.75" customHeight="1">
      <c r="A286" s="62"/>
      <c r="B286" s="63"/>
      <c r="E286" s="63"/>
    </row>
    <row r="287" ht="15.75" customHeight="1">
      <c r="A287" s="62"/>
      <c r="B287" s="63"/>
      <c r="E287" s="63"/>
    </row>
    <row r="288" ht="15.75" customHeight="1">
      <c r="A288" s="62"/>
      <c r="B288" s="63"/>
      <c r="E288" s="63"/>
    </row>
    <row r="289" ht="15.75" customHeight="1">
      <c r="A289" s="62"/>
      <c r="B289" s="63"/>
      <c r="E289" s="63"/>
    </row>
    <row r="290" ht="15.75" customHeight="1">
      <c r="A290" s="62"/>
      <c r="B290" s="63"/>
      <c r="E290" s="63"/>
    </row>
    <row r="291" ht="15.75" customHeight="1">
      <c r="A291" s="62"/>
      <c r="B291" s="63"/>
      <c r="E291" s="63"/>
    </row>
    <row r="292" ht="15.75" customHeight="1">
      <c r="A292" s="62"/>
      <c r="B292" s="63"/>
      <c r="E292" s="63"/>
    </row>
    <row r="293" ht="15.75" customHeight="1">
      <c r="A293" s="62"/>
      <c r="B293" s="63"/>
      <c r="E293" s="63"/>
    </row>
    <row r="294" ht="15.75" customHeight="1">
      <c r="A294" s="62"/>
      <c r="B294" s="63"/>
      <c r="E294" s="63"/>
    </row>
    <row r="295" ht="15.75" customHeight="1">
      <c r="A295" s="62"/>
      <c r="B295" s="63"/>
      <c r="E295" s="63"/>
    </row>
    <row r="296" ht="15.75" customHeight="1">
      <c r="A296" s="62"/>
      <c r="B296" s="63"/>
      <c r="E296" s="63"/>
    </row>
    <row r="297" ht="15.75" customHeight="1">
      <c r="A297" s="62"/>
      <c r="B297" s="63"/>
      <c r="E297" s="63"/>
    </row>
    <row r="298" ht="15.75" customHeight="1">
      <c r="A298" s="62"/>
      <c r="B298" s="63"/>
      <c r="E298" s="63"/>
    </row>
    <row r="299" ht="15.75" customHeight="1">
      <c r="A299" s="62"/>
      <c r="B299" s="63"/>
      <c r="E299" s="63"/>
    </row>
    <row r="300" ht="15.75" customHeight="1">
      <c r="A300" s="62"/>
      <c r="B300" s="63"/>
      <c r="E300" s="63"/>
    </row>
    <row r="301" ht="15.75" customHeight="1">
      <c r="A301" s="62"/>
      <c r="B301" s="63"/>
      <c r="E301" s="63"/>
    </row>
    <row r="302" ht="15.75" customHeight="1">
      <c r="A302" s="62"/>
      <c r="B302" s="63"/>
      <c r="E302" s="63"/>
    </row>
    <row r="303" ht="15.75" customHeight="1">
      <c r="A303" s="62"/>
      <c r="B303" s="63"/>
      <c r="E303" s="63"/>
    </row>
    <row r="304" ht="15.75" customHeight="1">
      <c r="A304" s="62"/>
      <c r="B304" s="63"/>
      <c r="E304" s="63"/>
    </row>
    <row r="305" ht="15.75" customHeight="1">
      <c r="A305" s="62"/>
      <c r="B305" s="63"/>
      <c r="E305" s="63"/>
    </row>
    <row r="306" ht="15.75" customHeight="1">
      <c r="A306" s="62"/>
      <c r="B306" s="63"/>
      <c r="E306" s="63"/>
    </row>
    <row r="307" ht="15.75" customHeight="1">
      <c r="A307" s="62"/>
      <c r="B307" s="63"/>
      <c r="E307" s="63"/>
    </row>
    <row r="308" ht="15.75" customHeight="1">
      <c r="A308" s="62"/>
      <c r="B308" s="63"/>
      <c r="E308" s="63"/>
    </row>
    <row r="309" ht="15.75" customHeight="1">
      <c r="A309" s="62"/>
      <c r="B309" s="63"/>
      <c r="E309" s="63"/>
    </row>
    <row r="310" ht="15.75" customHeight="1">
      <c r="A310" s="62"/>
      <c r="B310" s="63"/>
      <c r="E310" s="63"/>
    </row>
    <row r="311" ht="15.75" customHeight="1">
      <c r="A311" s="62"/>
      <c r="B311" s="63"/>
      <c r="E311" s="63"/>
    </row>
    <row r="312" ht="15.75" customHeight="1">
      <c r="A312" s="62"/>
      <c r="B312" s="63"/>
      <c r="E312" s="63"/>
    </row>
    <row r="313" ht="15.75" customHeight="1">
      <c r="A313" s="62"/>
      <c r="B313" s="63"/>
      <c r="E313" s="63"/>
    </row>
    <row r="314" ht="15.75" customHeight="1">
      <c r="A314" s="62"/>
      <c r="B314" s="63"/>
      <c r="E314" s="63"/>
    </row>
    <row r="315" ht="15.75" customHeight="1">
      <c r="A315" s="62"/>
      <c r="B315" s="63"/>
      <c r="E315" s="63"/>
    </row>
    <row r="316" ht="15.75" customHeight="1">
      <c r="A316" s="62"/>
      <c r="B316" s="63"/>
      <c r="E316" s="63"/>
    </row>
    <row r="317" ht="15.75" customHeight="1">
      <c r="A317" s="62"/>
      <c r="B317" s="63"/>
      <c r="E317" s="63"/>
    </row>
    <row r="318" ht="15.75" customHeight="1">
      <c r="A318" s="62"/>
      <c r="B318" s="63"/>
      <c r="E318" s="63"/>
    </row>
    <row r="319" ht="15.75" customHeight="1">
      <c r="A319" s="62"/>
      <c r="B319" s="63"/>
      <c r="E319" s="63"/>
    </row>
    <row r="320" ht="15.75" customHeight="1">
      <c r="A320" s="62"/>
      <c r="B320" s="63"/>
      <c r="E320" s="63"/>
    </row>
    <row r="321" ht="15.75" customHeight="1">
      <c r="A321" s="62"/>
      <c r="B321" s="63"/>
      <c r="E321" s="63"/>
    </row>
    <row r="322" ht="15.75" customHeight="1">
      <c r="A322" s="62"/>
      <c r="B322" s="63"/>
      <c r="E322" s="63"/>
    </row>
    <row r="323" ht="15.75" customHeight="1">
      <c r="A323" s="62"/>
      <c r="B323" s="63"/>
      <c r="E323" s="63"/>
    </row>
    <row r="324" ht="15.75" customHeight="1">
      <c r="A324" s="62"/>
      <c r="B324" s="63"/>
      <c r="E324" s="63"/>
    </row>
    <row r="325" ht="15.75" customHeight="1">
      <c r="A325" s="62"/>
      <c r="B325" s="63"/>
      <c r="E325" s="63"/>
    </row>
    <row r="326" ht="15.75" customHeight="1">
      <c r="A326" s="62"/>
      <c r="B326" s="63"/>
      <c r="E326" s="63"/>
    </row>
    <row r="327" ht="15.75" customHeight="1">
      <c r="A327" s="62"/>
      <c r="B327" s="63"/>
      <c r="E327" s="63"/>
    </row>
    <row r="328" ht="15.75" customHeight="1">
      <c r="A328" s="62"/>
      <c r="B328" s="63"/>
      <c r="E328" s="63"/>
    </row>
    <row r="329" ht="15.75" customHeight="1">
      <c r="A329" s="62"/>
      <c r="B329" s="63"/>
      <c r="E329" s="63"/>
    </row>
    <row r="330" ht="15.75" customHeight="1">
      <c r="A330" s="62"/>
      <c r="B330" s="63"/>
      <c r="E330" s="63"/>
    </row>
    <row r="331" ht="15.75" customHeight="1">
      <c r="A331" s="62"/>
      <c r="B331" s="63"/>
      <c r="E331" s="63"/>
    </row>
    <row r="332" ht="15.75" customHeight="1">
      <c r="A332" s="62"/>
      <c r="B332" s="63"/>
      <c r="E332" s="63"/>
    </row>
    <row r="333" ht="15.75" customHeight="1">
      <c r="A333" s="62"/>
      <c r="B333" s="63"/>
      <c r="E333" s="63"/>
    </row>
    <row r="334" ht="15.75" customHeight="1">
      <c r="A334" s="62"/>
      <c r="B334" s="63"/>
      <c r="E334" s="63"/>
    </row>
    <row r="335" ht="15.75" customHeight="1">
      <c r="A335" s="62"/>
      <c r="B335" s="63"/>
      <c r="E335" s="63"/>
    </row>
    <row r="336" ht="15.75" customHeight="1">
      <c r="A336" s="62"/>
      <c r="B336" s="63"/>
      <c r="E336" s="63"/>
    </row>
    <row r="337" ht="15.75" customHeight="1">
      <c r="A337" s="62"/>
      <c r="B337" s="63"/>
      <c r="E337" s="63"/>
    </row>
    <row r="338" ht="15.75" customHeight="1">
      <c r="A338" s="62"/>
      <c r="B338" s="63"/>
      <c r="E338" s="63"/>
    </row>
    <row r="339" ht="15.75" customHeight="1">
      <c r="A339" s="62"/>
      <c r="B339" s="63"/>
      <c r="E339" s="63"/>
    </row>
    <row r="340" ht="15.75" customHeight="1">
      <c r="A340" s="62"/>
      <c r="B340" s="63"/>
      <c r="E340" s="63"/>
    </row>
    <row r="341" ht="15.75" customHeight="1">
      <c r="A341" s="62"/>
      <c r="B341" s="63"/>
      <c r="E341" s="63"/>
    </row>
    <row r="342" ht="15.75" customHeight="1">
      <c r="A342" s="62"/>
      <c r="B342" s="63"/>
      <c r="E342" s="63"/>
    </row>
    <row r="343" ht="15.75" customHeight="1">
      <c r="A343" s="62"/>
      <c r="B343" s="63"/>
      <c r="E343" s="63"/>
    </row>
    <row r="344" ht="15.75" customHeight="1">
      <c r="A344" s="62"/>
      <c r="B344" s="63"/>
      <c r="E344" s="63"/>
    </row>
    <row r="345" ht="15.75" customHeight="1">
      <c r="A345" s="62"/>
      <c r="B345" s="63"/>
      <c r="E345" s="63"/>
    </row>
    <row r="346" ht="15.75" customHeight="1">
      <c r="A346" s="62"/>
      <c r="B346" s="63"/>
      <c r="E346" s="63"/>
    </row>
    <row r="347" ht="15.75" customHeight="1">
      <c r="A347" s="62"/>
      <c r="B347" s="63"/>
      <c r="E347" s="63"/>
    </row>
    <row r="348" ht="15.75" customHeight="1">
      <c r="A348" s="62"/>
      <c r="B348" s="63"/>
      <c r="E348" s="63"/>
    </row>
    <row r="349" ht="15.75" customHeight="1">
      <c r="A349" s="62"/>
      <c r="B349" s="63"/>
      <c r="E349" s="63"/>
    </row>
    <row r="350" ht="15.75" customHeight="1">
      <c r="A350" s="62"/>
      <c r="B350" s="63"/>
      <c r="E350" s="63"/>
    </row>
    <row r="351" ht="15.75" customHeight="1">
      <c r="A351" s="62"/>
      <c r="B351" s="63"/>
      <c r="E351" s="63"/>
    </row>
    <row r="352" ht="15.75" customHeight="1">
      <c r="A352" s="62"/>
      <c r="B352" s="63"/>
      <c r="E352" s="63"/>
    </row>
    <row r="353" ht="15.75" customHeight="1">
      <c r="A353" s="62"/>
      <c r="B353" s="63"/>
      <c r="E353" s="63"/>
    </row>
    <row r="354" ht="15.75" customHeight="1">
      <c r="A354" s="62"/>
      <c r="B354" s="63"/>
      <c r="E354" s="63"/>
    </row>
    <row r="355" ht="15.75" customHeight="1">
      <c r="A355" s="62"/>
      <c r="B355" s="63"/>
      <c r="E355" s="63"/>
    </row>
    <row r="356" ht="15.75" customHeight="1">
      <c r="A356" s="62"/>
      <c r="B356" s="63"/>
      <c r="E356" s="63"/>
    </row>
    <row r="357" ht="15.75" customHeight="1">
      <c r="A357" s="62"/>
      <c r="B357" s="63"/>
      <c r="E357" s="63"/>
    </row>
    <row r="358" ht="15.75" customHeight="1">
      <c r="A358" s="62"/>
      <c r="B358" s="63"/>
      <c r="E358" s="63"/>
    </row>
    <row r="359" ht="15.75" customHeight="1">
      <c r="A359" s="62"/>
      <c r="B359" s="63"/>
      <c r="E359" s="63"/>
    </row>
    <row r="360" ht="15.75" customHeight="1">
      <c r="A360" s="62"/>
      <c r="B360" s="63"/>
      <c r="E360" s="63"/>
    </row>
    <row r="361" ht="15.75" customHeight="1">
      <c r="A361" s="62"/>
      <c r="B361" s="63"/>
      <c r="E361" s="63"/>
    </row>
    <row r="362" ht="15.75" customHeight="1">
      <c r="A362" s="62"/>
      <c r="B362" s="63"/>
      <c r="E362" s="63"/>
    </row>
    <row r="363" ht="15.75" customHeight="1">
      <c r="A363" s="62"/>
      <c r="B363" s="63"/>
      <c r="E363" s="63"/>
    </row>
    <row r="364" ht="15.75" customHeight="1">
      <c r="A364" s="62"/>
      <c r="B364" s="63"/>
      <c r="E364" s="63"/>
    </row>
    <row r="365" ht="15.75" customHeight="1">
      <c r="A365" s="62"/>
      <c r="B365" s="63"/>
      <c r="E365" s="63"/>
    </row>
    <row r="366" ht="15.75" customHeight="1">
      <c r="A366" s="62"/>
      <c r="B366" s="63"/>
      <c r="E366" s="63"/>
    </row>
    <row r="367" ht="15.75" customHeight="1">
      <c r="A367" s="62"/>
      <c r="B367" s="63"/>
      <c r="E367" s="63"/>
    </row>
    <row r="368" ht="15.75" customHeight="1">
      <c r="A368" s="62"/>
      <c r="B368" s="63"/>
      <c r="E368" s="63"/>
    </row>
    <row r="369" ht="15.75" customHeight="1">
      <c r="A369" s="62"/>
      <c r="B369" s="63"/>
      <c r="E369" s="63"/>
    </row>
    <row r="370" ht="15.75" customHeight="1">
      <c r="A370" s="62"/>
      <c r="B370" s="63"/>
      <c r="E370" s="63"/>
    </row>
    <row r="371" ht="15.75" customHeight="1">
      <c r="A371" s="62"/>
      <c r="B371" s="63"/>
      <c r="E371" s="63"/>
    </row>
    <row r="372" ht="15.75" customHeight="1">
      <c r="A372" s="62"/>
      <c r="B372" s="63"/>
      <c r="E372" s="63"/>
    </row>
    <row r="373" ht="15.75" customHeight="1">
      <c r="A373" s="62"/>
      <c r="B373" s="63"/>
      <c r="E373" s="63"/>
    </row>
    <row r="374" ht="15.75" customHeight="1">
      <c r="A374" s="62"/>
      <c r="B374" s="63"/>
      <c r="E374" s="63"/>
    </row>
    <row r="375" ht="15.75" customHeight="1">
      <c r="A375" s="62"/>
      <c r="B375" s="63"/>
      <c r="E375" s="63"/>
    </row>
    <row r="376" ht="15.75" customHeight="1">
      <c r="A376" s="62"/>
      <c r="B376" s="63"/>
      <c r="E376" s="63"/>
    </row>
    <row r="377" ht="15.75" customHeight="1">
      <c r="A377" s="62"/>
      <c r="B377" s="63"/>
      <c r="E377" s="63"/>
    </row>
    <row r="378" ht="15.75" customHeight="1">
      <c r="A378" s="62"/>
      <c r="B378" s="63"/>
      <c r="E378" s="63"/>
    </row>
    <row r="379" ht="15.75" customHeight="1">
      <c r="A379" s="62"/>
      <c r="B379" s="63"/>
      <c r="E379" s="63"/>
    </row>
    <row r="380" ht="15.75" customHeight="1">
      <c r="A380" s="62"/>
      <c r="B380" s="63"/>
      <c r="E380" s="63"/>
    </row>
    <row r="381" ht="15.75" customHeight="1">
      <c r="A381" s="62"/>
      <c r="B381" s="63"/>
      <c r="E381" s="63"/>
    </row>
    <row r="382" ht="15.75" customHeight="1">
      <c r="A382" s="62"/>
      <c r="B382" s="63"/>
      <c r="E382" s="63"/>
    </row>
    <row r="383" ht="15.75" customHeight="1">
      <c r="A383" s="62"/>
      <c r="B383" s="63"/>
      <c r="E383" s="63"/>
    </row>
    <row r="384" ht="15.75" customHeight="1">
      <c r="A384" s="62"/>
      <c r="B384" s="63"/>
      <c r="E384" s="63"/>
    </row>
    <row r="385" ht="15.75" customHeight="1">
      <c r="A385" s="62"/>
      <c r="B385" s="63"/>
      <c r="E385" s="63"/>
    </row>
    <row r="386" ht="15.75" customHeight="1">
      <c r="A386" s="62"/>
      <c r="B386" s="63"/>
      <c r="E386" s="63"/>
    </row>
    <row r="387" ht="15.75" customHeight="1">
      <c r="A387" s="62"/>
      <c r="B387" s="63"/>
      <c r="E387" s="63"/>
    </row>
    <row r="388" ht="15.75" customHeight="1">
      <c r="A388" s="62"/>
      <c r="B388" s="63"/>
      <c r="E388" s="63"/>
    </row>
    <row r="389" ht="15.75" customHeight="1">
      <c r="A389" s="62"/>
      <c r="B389" s="63"/>
      <c r="E389" s="63"/>
    </row>
    <row r="390" ht="15.75" customHeight="1">
      <c r="A390" s="62"/>
      <c r="B390" s="63"/>
      <c r="E390" s="63"/>
    </row>
    <row r="391" ht="15.75" customHeight="1">
      <c r="A391" s="62"/>
      <c r="B391" s="63"/>
      <c r="E391" s="63"/>
    </row>
    <row r="392" ht="15.75" customHeight="1">
      <c r="A392" s="62"/>
      <c r="B392" s="63"/>
      <c r="E392" s="63"/>
    </row>
    <row r="393" ht="15.75" customHeight="1">
      <c r="A393" s="62"/>
      <c r="B393" s="63"/>
      <c r="E393" s="63"/>
    </row>
    <row r="394" ht="15.75" customHeight="1">
      <c r="A394" s="62"/>
      <c r="B394" s="63"/>
      <c r="E394" s="63"/>
    </row>
    <row r="395" ht="15.75" customHeight="1">
      <c r="A395" s="62"/>
      <c r="B395" s="63"/>
      <c r="E395" s="63"/>
    </row>
    <row r="396" ht="15.75" customHeight="1">
      <c r="A396" s="62"/>
      <c r="B396" s="63"/>
      <c r="E396" s="63"/>
    </row>
    <row r="397" ht="15.75" customHeight="1">
      <c r="A397" s="62"/>
      <c r="B397" s="63"/>
      <c r="E397" s="63"/>
    </row>
    <row r="398" ht="15.75" customHeight="1">
      <c r="A398" s="62"/>
      <c r="B398" s="63"/>
      <c r="E398" s="63"/>
    </row>
    <row r="399" ht="15.75" customHeight="1">
      <c r="A399" s="62"/>
      <c r="B399" s="63"/>
      <c r="E399" s="63"/>
    </row>
    <row r="400" ht="15.75" customHeight="1">
      <c r="A400" s="62"/>
      <c r="B400" s="63"/>
      <c r="E400" s="63"/>
    </row>
    <row r="401" ht="15.75" customHeight="1">
      <c r="A401" s="62"/>
      <c r="B401" s="63"/>
      <c r="E401" s="63"/>
    </row>
    <row r="402" ht="15.75" customHeight="1">
      <c r="A402" s="62"/>
      <c r="B402" s="63"/>
      <c r="E402" s="63"/>
    </row>
    <row r="403" ht="15.75" customHeight="1">
      <c r="A403" s="62"/>
      <c r="B403" s="63"/>
      <c r="E403" s="63"/>
    </row>
    <row r="404" ht="15.75" customHeight="1">
      <c r="A404" s="62"/>
      <c r="B404" s="63"/>
      <c r="E404" s="63"/>
    </row>
    <row r="405" ht="15.75" customHeight="1">
      <c r="A405" s="62"/>
      <c r="B405" s="63"/>
      <c r="E405" s="63"/>
    </row>
    <row r="406" ht="15.75" customHeight="1">
      <c r="A406" s="62"/>
      <c r="B406" s="63"/>
      <c r="E406" s="63"/>
    </row>
    <row r="407" ht="15.75" customHeight="1">
      <c r="A407" s="62"/>
      <c r="B407" s="63"/>
      <c r="E407" s="63"/>
    </row>
    <row r="408" ht="15.75" customHeight="1">
      <c r="A408" s="62"/>
      <c r="B408" s="63"/>
      <c r="E408" s="63"/>
    </row>
    <row r="409" ht="15.75" customHeight="1">
      <c r="A409" s="62"/>
      <c r="B409" s="63"/>
      <c r="E409" s="63"/>
    </row>
    <row r="410" ht="15.75" customHeight="1">
      <c r="A410" s="62"/>
      <c r="B410" s="63"/>
      <c r="E410" s="63"/>
    </row>
    <row r="411" ht="15.75" customHeight="1">
      <c r="A411" s="62"/>
      <c r="B411" s="63"/>
      <c r="E411" s="63"/>
    </row>
    <row r="412" ht="15.75" customHeight="1">
      <c r="A412" s="62"/>
      <c r="B412" s="63"/>
      <c r="E412" s="63"/>
    </row>
    <row r="413" ht="15.75" customHeight="1">
      <c r="A413" s="62"/>
      <c r="B413" s="63"/>
      <c r="E413" s="63"/>
    </row>
    <row r="414" ht="15.75" customHeight="1">
      <c r="A414" s="62"/>
      <c r="B414" s="63"/>
      <c r="E414" s="63"/>
    </row>
    <row r="415" ht="15.75" customHeight="1">
      <c r="A415" s="62"/>
      <c r="B415" s="63"/>
      <c r="E415" s="63"/>
    </row>
    <row r="416" ht="15.75" customHeight="1">
      <c r="A416" s="62"/>
      <c r="B416" s="63"/>
      <c r="E416" s="63"/>
    </row>
    <row r="417" ht="15.75" customHeight="1">
      <c r="A417" s="62"/>
      <c r="B417" s="63"/>
      <c r="E417" s="63"/>
    </row>
    <row r="418" ht="15.75" customHeight="1">
      <c r="A418" s="62"/>
      <c r="B418" s="63"/>
      <c r="E418" s="63"/>
    </row>
    <row r="419" ht="15.75" customHeight="1">
      <c r="A419" s="62"/>
      <c r="B419" s="63"/>
      <c r="E419" s="63"/>
    </row>
    <row r="420" ht="15.75" customHeight="1">
      <c r="A420" s="62"/>
      <c r="B420" s="63"/>
      <c r="E420" s="63"/>
    </row>
    <row r="421" ht="15.75" customHeight="1">
      <c r="A421" s="62"/>
      <c r="B421" s="63"/>
      <c r="E421" s="63"/>
    </row>
    <row r="422" ht="15.75" customHeight="1">
      <c r="A422" s="62"/>
      <c r="B422" s="63"/>
      <c r="E422" s="63"/>
    </row>
    <row r="423" ht="15.75" customHeight="1">
      <c r="A423" s="62"/>
      <c r="B423" s="63"/>
      <c r="E423" s="63"/>
    </row>
    <row r="424" ht="15.75" customHeight="1">
      <c r="A424" s="62"/>
      <c r="B424" s="63"/>
      <c r="E424" s="63"/>
    </row>
    <row r="425" ht="15.75" customHeight="1">
      <c r="A425" s="62"/>
      <c r="B425" s="63"/>
      <c r="E425" s="63"/>
    </row>
    <row r="426" ht="15.75" customHeight="1">
      <c r="A426" s="62"/>
      <c r="B426" s="63"/>
      <c r="E426" s="63"/>
    </row>
    <row r="427" ht="15.75" customHeight="1">
      <c r="A427" s="62"/>
      <c r="B427" s="63"/>
      <c r="E427" s="63"/>
    </row>
    <row r="428" ht="15.75" customHeight="1">
      <c r="A428" s="62"/>
      <c r="B428" s="63"/>
      <c r="E428" s="63"/>
    </row>
    <row r="429" ht="15.75" customHeight="1">
      <c r="A429" s="62"/>
      <c r="B429" s="63"/>
      <c r="E429" s="63"/>
    </row>
    <row r="430" ht="15.75" customHeight="1">
      <c r="A430" s="62"/>
      <c r="B430" s="63"/>
      <c r="E430" s="63"/>
    </row>
    <row r="431" ht="15.75" customHeight="1">
      <c r="A431" s="62"/>
      <c r="B431" s="63"/>
      <c r="E431" s="63"/>
    </row>
    <row r="432" ht="15.75" customHeight="1">
      <c r="A432" s="62"/>
      <c r="B432" s="63"/>
      <c r="E432" s="63"/>
    </row>
    <row r="433" ht="15.75" customHeight="1">
      <c r="A433" s="62"/>
      <c r="B433" s="63"/>
      <c r="E433" s="63"/>
    </row>
    <row r="434" ht="15.75" customHeight="1">
      <c r="A434" s="62"/>
      <c r="B434" s="63"/>
      <c r="E434" s="63"/>
    </row>
    <row r="435" ht="15.75" customHeight="1">
      <c r="A435" s="62"/>
      <c r="B435" s="63"/>
      <c r="E435" s="63"/>
    </row>
    <row r="436" ht="15.75" customHeight="1">
      <c r="A436" s="62"/>
      <c r="B436" s="63"/>
      <c r="E436" s="63"/>
    </row>
    <row r="437" ht="15.75" customHeight="1">
      <c r="A437" s="62"/>
      <c r="B437" s="63"/>
      <c r="E437" s="63"/>
    </row>
    <row r="438" ht="15.75" customHeight="1">
      <c r="A438" s="62"/>
      <c r="B438" s="63"/>
      <c r="E438" s="63"/>
    </row>
    <row r="439" ht="15.75" customHeight="1">
      <c r="A439" s="62"/>
      <c r="B439" s="63"/>
      <c r="E439" s="63"/>
    </row>
    <row r="440" ht="15.75" customHeight="1">
      <c r="A440" s="62"/>
      <c r="B440" s="63"/>
      <c r="E440" s="63"/>
    </row>
    <row r="441" ht="15.75" customHeight="1">
      <c r="A441" s="62"/>
      <c r="B441" s="63"/>
      <c r="E441" s="63"/>
    </row>
    <row r="442" ht="15.75" customHeight="1">
      <c r="A442" s="62"/>
      <c r="B442" s="63"/>
      <c r="E442" s="63"/>
    </row>
    <row r="443" ht="15.75" customHeight="1">
      <c r="A443" s="62"/>
      <c r="B443" s="63"/>
      <c r="E443" s="63"/>
    </row>
    <row r="444" ht="15.75" customHeight="1">
      <c r="A444" s="62"/>
      <c r="B444" s="63"/>
      <c r="E444" s="63"/>
    </row>
    <row r="445" ht="15.75" customHeight="1">
      <c r="A445" s="62"/>
      <c r="B445" s="63"/>
      <c r="E445" s="63"/>
    </row>
    <row r="446" ht="15.75" customHeight="1">
      <c r="A446" s="62"/>
      <c r="B446" s="63"/>
      <c r="E446" s="63"/>
    </row>
    <row r="447" ht="15.75" customHeight="1">
      <c r="A447" s="62"/>
      <c r="B447" s="63"/>
      <c r="E447" s="63"/>
    </row>
    <row r="448" ht="15.75" customHeight="1">
      <c r="A448" s="62"/>
      <c r="B448" s="63"/>
      <c r="E448" s="63"/>
    </row>
    <row r="449" ht="15.75" customHeight="1">
      <c r="A449" s="62"/>
      <c r="B449" s="63"/>
      <c r="E449" s="63"/>
    </row>
    <row r="450" ht="15.75" customHeight="1">
      <c r="A450" s="62"/>
      <c r="B450" s="63"/>
      <c r="E450" s="63"/>
    </row>
    <row r="451" ht="15.75" customHeight="1">
      <c r="A451" s="62"/>
      <c r="B451" s="63"/>
      <c r="E451" s="63"/>
    </row>
    <row r="452" ht="15.75" customHeight="1">
      <c r="A452" s="62"/>
      <c r="B452" s="63"/>
      <c r="E452" s="63"/>
    </row>
    <row r="453" ht="15.75" customHeight="1">
      <c r="A453" s="62"/>
      <c r="B453" s="63"/>
      <c r="E453" s="63"/>
    </row>
    <row r="454" ht="15.75" customHeight="1">
      <c r="A454" s="62"/>
      <c r="B454" s="63"/>
      <c r="E454" s="63"/>
    </row>
    <row r="455" ht="15.75" customHeight="1">
      <c r="A455" s="62"/>
      <c r="B455" s="63"/>
      <c r="E455" s="63"/>
    </row>
    <row r="456" ht="15.75" customHeight="1">
      <c r="A456" s="62"/>
      <c r="B456" s="63"/>
      <c r="E456" s="63"/>
    </row>
    <row r="457" ht="15.75" customHeight="1">
      <c r="A457" s="62"/>
      <c r="B457" s="63"/>
      <c r="E457" s="63"/>
    </row>
    <row r="458" ht="15.75" customHeight="1">
      <c r="A458" s="62"/>
      <c r="B458" s="63"/>
      <c r="E458" s="63"/>
    </row>
    <row r="459" ht="15.75" customHeight="1">
      <c r="A459" s="62"/>
      <c r="B459" s="63"/>
      <c r="E459" s="63"/>
    </row>
    <row r="460" ht="15.75" customHeight="1">
      <c r="A460" s="62"/>
      <c r="B460" s="63"/>
      <c r="E460" s="63"/>
    </row>
    <row r="461" ht="15.75" customHeight="1">
      <c r="A461" s="62"/>
      <c r="B461" s="63"/>
      <c r="E461" s="63"/>
    </row>
    <row r="462" ht="15.75" customHeight="1">
      <c r="A462" s="62"/>
      <c r="B462" s="63"/>
      <c r="E462" s="63"/>
    </row>
    <row r="463" ht="15.75" customHeight="1">
      <c r="A463" s="62"/>
      <c r="B463" s="63"/>
      <c r="E463" s="63"/>
    </row>
    <row r="464" ht="15.75" customHeight="1">
      <c r="A464" s="62"/>
      <c r="B464" s="63"/>
      <c r="E464" s="63"/>
    </row>
    <row r="465" ht="15.75" customHeight="1">
      <c r="A465" s="62"/>
      <c r="B465" s="63"/>
      <c r="E465" s="63"/>
    </row>
    <row r="466" ht="15.75" customHeight="1">
      <c r="A466" s="62"/>
      <c r="B466" s="63"/>
      <c r="E466" s="63"/>
    </row>
    <row r="467" ht="15.75" customHeight="1">
      <c r="A467" s="62"/>
      <c r="B467" s="63"/>
      <c r="E467" s="63"/>
    </row>
    <row r="468" ht="15.75" customHeight="1">
      <c r="A468" s="62"/>
      <c r="B468" s="63"/>
      <c r="E468" s="63"/>
    </row>
    <row r="469" ht="15.75" customHeight="1">
      <c r="A469" s="62"/>
      <c r="B469" s="63"/>
      <c r="E469" s="63"/>
    </row>
    <row r="470" ht="15.75" customHeight="1">
      <c r="A470" s="62"/>
      <c r="B470" s="63"/>
      <c r="E470" s="63"/>
    </row>
    <row r="471" ht="15.75" customHeight="1">
      <c r="A471" s="62"/>
      <c r="B471" s="63"/>
      <c r="E471" s="63"/>
    </row>
    <row r="472" ht="15.75" customHeight="1">
      <c r="A472" s="62"/>
      <c r="B472" s="63"/>
      <c r="E472" s="63"/>
    </row>
    <row r="473" ht="15.75" customHeight="1">
      <c r="A473" s="62"/>
      <c r="B473" s="63"/>
      <c r="E473" s="63"/>
    </row>
    <row r="474" ht="15.75" customHeight="1">
      <c r="A474" s="62"/>
      <c r="B474" s="63"/>
      <c r="E474" s="63"/>
    </row>
    <row r="475" ht="15.75" customHeight="1">
      <c r="A475" s="62"/>
      <c r="B475" s="63"/>
      <c r="E475" s="63"/>
    </row>
    <row r="476" ht="15.75" customHeight="1">
      <c r="A476" s="62"/>
      <c r="B476" s="63"/>
      <c r="E476" s="63"/>
    </row>
    <row r="477" ht="15.75" customHeight="1">
      <c r="A477" s="62"/>
      <c r="B477" s="63"/>
      <c r="E477" s="63"/>
    </row>
    <row r="478" ht="15.75" customHeight="1">
      <c r="A478" s="62"/>
      <c r="B478" s="63"/>
      <c r="E478" s="63"/>
    </row>
    <row r="479" ht="15.75" customHeight="1">
      <c r="A479" s="62"/>
      <c r="B479" s="63"/>
      <c r="E479" s="63"/>
    </row>
    <row r="480" ht="15.75" customHeight="1">
      <c r="A480" s="62"/>
      <c r="B480" s="63"/>
      <c r="E480" s="63"/>
    </row>
    <row r="481" ht="15.75" customHeight="1">
      <c r="A481" s="62"/>
      <c r="B481" s="63"/>
      <c r="E481" s="63"/>
    </row>
    <row r="482" ht="15.75" customHeight="1">
      <c r="A482" s="62"/>
      <c r="B482" s="63"/>
      <c r="E482" s="63"/>
    </row>
    <row r="483" ht="15.75" customHeight="1">
      <c r="A483" s="62"/>
      <c r="B483" s="63"/>
      <c r="E483" s="63"/>
    </row>
    <row r="484" ht="15.75" customHeight="1">
      <c r="A484" s="62"/>
      <c r="B484" s="63"/>
      <c r="E484" s="63"/>
    </row>
    <row r="485" ht="15.75" customHeight="1">
      <c r="A485" s="62"/>
      <c r="B485" s="63"/>
      <c r="E485" s="63"/>
    </row>
    <row r="486" ht="15.75" customHeight="1">
      <c r="A486" s="62"/>
      <c r="B486" s="63"/>
      <c r="E486" s="63"/>
    </row>
    <row r="487" ht="15.75" customHeight="1">
      <c r="A487" s="62"/>
      <c r="B487" s="63"/>
      <c r="E487" s="63"/>
    </row>
    <row r="488" ht="15.75" customHeight="1">
      <c r="A488" s="62"/>
      <c r="B488" s="63"/>
      <c r="E488" s="63"/>
    </row>
    <row r="489" ht="15.75" customHeight="1">
      <c r="A489" s="62"/>
      <c r="B489" s="63"/>
      <c r="E489" s="63"/>
    </row>
    <row r="490" ht="15.75" customHeight="1">
      <c r="A490" s="62"/>
      <c r="B490" s="63"/>
      <c r="E490" s="63"/>
    </row>
    <row r="491" ht="15.75" customHeight="1">
      <c r="A491" s="62"/>
      <c r="B491" s="63"/>
      <c r="E491" s="63"/>
    </row>
    <row r="492" ht="15.75" customHeight="1">
      <c r="A492" s="62"/>
      <c r="B492" s="63"/>
      <c r="E492" s="63"/>
    </row>
    <row r="493" ht="15.75" customHeight="1">
      <c r="A493" s="62"/>
      <c r="B493" s="63"/>
      <c r="E493" s="63"/>
    </row>
    <row r="494" ht="15.75" customHeight="1">
      <c r="A494" s="62"/>
      <c r="B494" s="63"/>
      <c r="E494" s="63"/>
    </row>
    <row r="495" ht="15.75" customHeight="1">
      <c r="A495" s="62"/>
      <c r="B495" s="63"/>
      <c r="E495" s="63"/>
    </row>
    <row r="496" ht="15.75" customHeight="1">
      <c r="A496" s="62"/>
      <c r="B496" s="63"/>
      <c r="E496" s="63"/>
    </row>
    <row r="497" ht="15.75" customHeight="1">
      <c r="A497" s="62"/>
      <c r="B497" s="63"/>
      <c r="E497" s="63"/>
    </row>
    <row r="498" ht="15.75" customHeight="1">
      <c r="A498" s="62"/>
      <c r="B498" s="63"/>
      <c r="E498" s="63"/>
    </row>
    <row r="499" ht="15.75" customHeight="1">
      <c r="A499" s="62"/>
      <c r="B499" s="63"/>
      <c r="E499" s="63"/>
    </row>
    <row r="500" ht="15.75" customHeight="1">
      <c r="A500" s="62"/>
      <c r="B500" s="63"/>
      <c r="E500" s="63"/>
    </row>
    <row r="501" ht="15.75" customHeight="1">
      <c r="A501" s="62"/>
      <c r="B501" s="63"/>
      <c r="E501" s="63"/>
    </row>
    <row r="502" ht="15.75" customHeight="1">
      <c r="A502" s="62"/>
      <c r="B502" s="63"/>
      <c r="E502" s="63"/>
    </row>
    <row r="503" ht="15.75" customHeight="1">
      <c r="A503" s="62"/>
      <c r="B503" s="63"/>
      <c r="E503" s="63"/>
    </row>
    <row r="504" ht="15.75" customHeight="1">
      <c r="A504" s="62"/>
      <c r="B504" s="63"/>
      <c r="E504" s="63"/>
    </row>
    <row r="505" ht="15.75" customHeight="1">
      <c r="A505" s="62"/>
      <c r="B505" s="63"/>
      <c r="E505" s="63"/>
    </row>
    <row r="506" ht="15.75" customHeight="1">
      <c r="A506" s="62"/>
      <c r="B506" s="63"/>
      <c r="E506" s="63"/>
    </row>
    <row r="507" ht="15.75" customHeight="1">
      <c r="A507" s="62"/>
      <c r="B507" s="63"/>
      <c r="E507" s="63"/>
    </row>
    <row r="508" ht="15.75" customHeight="1">
      <c r="A508" s="62"/>
      <c r="B508" s="63"/>
      <c r="E508" s="63"/>
    </row>
    <row r="509" ht="15.75" customHeight="1">
      <c r="A509" s="62"/>
      <c r="B509" s="63"/>
      <c r="E509" s="63"/>
    </row>
    <row r="510" ht="15.75" customHeight="1">
      <c r="A510" s="62"/>
      <c r="B510" s="63"/>
      <c r="E510" s="63"/>
    </row>
    <row r="511" ht="15.75" customHeight="1">
      <c r="A511" s="62"/>
      <c r="B511" s="63"/>
      <c r="E511" s="63"/>
    </row>
    <row r="512" ht="15.75" customHeight="1">
      <c r="A512" s="62"/>
      <c r="B512" s="63"/>
      <c r="E512" s="63"/>
    </row>
    <row r="513" ht="15.75" customHeight="1">
      <c r="A513" s="62"/>
      <c r="B513" s="63"/>
      <c r="E513" s="63"/>
    </row>
    <row r="514" ht="15.75" customHeight="1">
      <c r="A514" s="62"/>
      <c r="B514" s="63"/>
      <c r="E514" s="63"/>
    </row>
    <row r="515" ht="15.75" customHeight="1">
      <c r="A515" s="62"/>
      <c r="B515" s="63"/>
      <c r="E515" s="63"/>
    </row>
    <row r="516" ht="15.75" customHeight="1">
      <c r="A516" s="62"/>
      <c r="B516" s="63"/>
      <c r="E516" s="63"/>
    </row>
    <row r="517" ht="15.75" customHeight="1">
      <c r="A517" s="62"/>
      <c r="B517" s="63"/>
      <c r="E517" s="63"/>
    </row>
    <row r="518" ht="15.75" customHeight="1">
      <c r="A518" s="62"/>
      <c r="B518" s="63"/>
      <c r="E518" s="63"/>
    </row>
    <row r="519" ht="15.75" customHeight="1">
      <c r="A519" s="62"/>
      <c r="B519" s="63"/>
      <c r="E519" s="63"/>
    </row>
    <row r="520" ht="15.75" customHeight="1">
      <c r="A520" s="62"/>
      <c r="B520" s="63"/>
      <c r="E520" s="63"/>
    </row>
    <row r="521" ht="15.75" customHeight="1">
      <c r="A521" s="62"/>
      <c r="B521" s="63"/>
      <c r="E521" s="63"/>
    </row>
    <row r="522" ht="15.75" customHeight="1">
      <c r="A522" s="62"/>
      <c r="B522" s="63"/>
      <c r="E522" s="63"/>
    </row>
    <row r="523" ht="15.75" customHeight="1">
      <c r="A523" s="62"/>
      <c r="B523" s="63"/>
      <c r="E523" s="63"/>
    </row>
    <row r="524" ht="15.75" customHeight="1">
      <c r="A524" s="62"/>
      <c r="B524" s="63"/>
      <c r="E524" s="63"/>
    </row>
    <row r="525" ht="15.75" customHeight="1">
      <c r="A525" s="62"/>
      <c r="B525" s="63"/>
      <c r="E525" s="63"/>
    </row>
    <row r="526" ht="15.75" customHeight="1">
      <c r="A526" s="62"/>
      <c r="B526" s="63"/>
      <c r="E526" s="63"/>
    </row>
    <row r="527" ht="15.75" customHeight="1">
      <c r="A527" s="62"/>
      <c r="B527" s="63"/>
      <c r="E527" s="63"/>
    </row>
    <row r="528" ht="15.75" customHeight="1">
      <c r="A528" s="62"/>
      <c r="B528" s="63"/>
      <c r="E528" s="63"/>
    </row>
    <row r="529" ht="15.75" customHeight="1">
      <c r="A529" s="62"/>
      <c r="B529" s="63"/>
      <c r="E529" s="63"/>
    </row>
    <row r="530" ht="15.75" customHeight="1">
      <c r="A530" s="62"/>
      <c r="B530" s="63"/>
      <c r="E530" s="63"/>
    </row>
    <row r="531" ht="15.75" customHeight="1">
      <c r="A531" s="62"/>
      <c r="B531" s="63"/>
      <c r="E531" s="63"/>
    </row>
    <row r="532" ht="15.75" customHeight="1">
      <c r="A532" s="62"/>
      <c r="B532" s="63"/>
      <c r="E532" s="63"/>
    </row>
    <row r="533" ht="15.75" customHeight="1">
      <c r="A533" s="62"/>
      <c r="B533" s="63"/>
      <c r="E533" s="63"/>
    </row>
    <row r="534" ht="15.75" customHeight="1">
      <c r="A534" s="62"/>
      <c r="B534" s="63"/>
      <c r="E534" s="63"/>
    </row>
    <row r="535" ht="15.75" customHeight="1">
      <c r="A535" s="62"/>
      <c r="B535" s="63"/>
      <c r="E535" s="63"/>
    </row>
    <row r="536" ht="15.75" customHeight="1">
      <c r="A536" s="62"/>
      <c r="B536" s="63"/>
      <c r="E536" s="63"/>
    </row>
    <row r="537" ht="15.75" customHeight="1">
      <c r="A537" s="62"/>
      <c r="B537" s="63"/>
      <c r="E537" s="63"/>
    </row>
    <row r="538" ht="15.75" customHeight="1">
      <c r="A538" s="62"/>
      <c r="B538" s="63"/>
      <c r="E538" s="63"/>
    </row>
    <row r="539" ht="15.75" customHeight="1">
      <c r="A539" s="62"/>
      <c r="B539" s="63"/>
      <c r="E539" s="63"/>
    </row>
    <row r="540" ht="15.75" customHeight="1">
      <c r="A540" s="62"/>
      <c r="B540" s="63"/>
      <c r="E540" s="63"/>
    </row>
    <row r="541" ht="15.75" customHeight="1">
      <c r="A541" s="62"/>
      <c r="B541" s="63"/>
      <c r="E541" s="63"/>
    </row>
    <row r="542" ht="15.75" customHeight="1">
      <c r="A542" s="62"/>
      <c r="B542" s="63"/>
      <c r="E542" s="63"/>
    </row>
    <row r="543" ht="15.75" customHeight="1">
      <c r="A543" s="62"/>
      <c r="B543" s="63"/>
      <c r="E543" s="63"/>
    </row>
    <row r="544" ht="15.75" customHeight="1">
      <c r="A544" s="62"/>
      <c r="B544" s="63"/>
      <c r="E544" s="63"/>
    </row>
    <row r="545" ht="15.75" customHeight="1">
      <c r="A545" s="62"/>
      <c r="B545" s="63"/>
      <c r="E545" s="63"/>
    </row>
    <row r="546" ht="15.75" customHeight="1">
      <c r="A546" s="62"/>
      <c r="B546" s="63"/>
      <c r="E546" s="63"/>
    </row>
    <row r="547" ht="15.75" customHeight="1">
      <c r="A547" s="62"/>
      <c r="B547" s="63"/>
      <c r="E547" s="63"/>
    </row>
    <row r="548" ht="15.75" customHeight="1">
      <c r="A548" s="62"/>
      <c r="B548" s="63"/>
      <c r="E548" s="63"/>
    </row>
    <row r="549" ht="15.75" customHeight="1">
      <c r="A549" s="62"/>
      <c r="B549" s="63"/>
      <c r="E549" s="63"/>
    </row>
    <row r="550" ht="15.75" customHeight="1">
      <c r="A550" s="62"/>
      <c r="B550" s="63"/>
      <c r="E550" s="63"/>
    </row>
    <row r="551" ht="15.75" customHeight="1">
      <c r="A551" s="62"/>
      <c r="B551" s="63"/>
      <c r="E551" s="63"/>
    </row>
    <row r="552" ht="15.75" customHeight="1">
      <c r="A552" s="62"/>
      <c r="B552" s="63"/>
      <c r="E552" s="63"/>
    </row>
    <row r="553" ht="15.75" customHeight="1">
      <c r="A553" s="62"/>
      <c r="B553" s="63"/>
      <c r="E553" s="63"/>
    </row>
    <row r="554" ht="15.75" customHeight="1">
      <c r="A554" s="62"/>
      <c r="B554" s="63"/>
      <c r="E554" s="63"/>
    </row>
    <row r="555" ht="15.75" customHeight="1">
      <c r="A555" s="62"/>
      <c r="B555" s="63"/>
      <c r="E555" s="63"/>
    </row>
    <row r="556" ht="15.75" customHeight="1">
      <c r="A556" s="62"/>
      <c r="B556" s="63"/>
      <c r="E556" s="63"/>
    </row>
    <row r="557" ht="15.75" customHeight="1">
      <c r="A557" s="62"/>
      <c r="B557" s="63"/>
      <c r="E557" s="63"/>
    </row>
    <row r="558" ht="15.75" customHeight="1">
      <c r="A558" s="62"/>
      <c r="B558" s="63"/>
      <c r="E558" s="63"/>
    </row>
    <row r="559" ht="15.75" customHeight="1">
      <c r="A559" s="62"/>
      <c r="B559" s="63"/>
      <c r="E559" s="63"/>
    </row>
    <row r="560" ht="15.75" customHeight="1">
      <c r="A560" s="62"/>
      <c r="B560" s="63"/>
      <c r="E560" s="63"/>
    </row>
    <row r="561" ht="15.75" customHeight="1">
      <c r="A561" s="62"/>
      <c r="B561" s="63"/>
      <c r="E561" s="63"/>
    </row>
    <row r="562" ht="15.75" customHeight="1">
      <c r="A562" s="62"/>
      <c r="B562" s="63"/>
      <c r="E562" s="63"/>
    </row>
    <row r="563" ht="15.75" customHeight="1">
      <c r="A563" s="62"/>
      <c r="B563" s="63"/>
      <c r="E563" s="63"/>
    </row>
    <row r="564" ht="15.75" customHeight="1">
      <c r="A564" s="62"/>
      <c r="B564" s="63"/>
      <c r="E564" s="63"/>
    </row>
    <row r="565" ht="15.75" customHeight="1">
      <c r="A565" s="62"/>
      <c r="B565" s="63"/>
      <c r="E565" s="63"/>
    </row>
    <row r="566" ht="15.75" customHeight="1">
      <c r="A566" s="62"/>
      <c r="B566" s="63"/>
      <c r="E566" s="63"/>
    </row>
    <row r="567" ht="15.75" customHeight="1">
      <c r="A567" s="62"/>
      <c r="B567" s="63"/>
      <c r="E567" s="63"/>
    </row>
    <row r="568" ht="15.75" customHeight="1">
      <c r="A568" s="62"/>
      <c r="B568" s="63"/>
      <c r="E568" s="63"/>
    </row>
    <row r="569" ht="15.75" customHeight="1">
      <c r="A569" s="62"/>
      <c r="B569" s="63"/>
      <c r="E569" s="63"/>
    </row>
    <row r="570" ht="15.75" customHeight="1">
      <c r="A570" s="62"/>
      <c r="B570" s="63"/>
      <c r="E570" s="63"/>
    </row>
    <row r="571" ht="15.75" customHeight="1">
      <c r="A571" s="62"/>
      <c r="B571" s="63"/>
      <c r="E571" s="63"/>
    </row>
    <row r="572" ht="15.75" customHeight="1">
      <c r="A572" s="62"/>
      <c r="B572" s="63"/>
      <c r="E572" s="63"/>
    </row>
    <row r="573" ht="15.75" customHeight="1">
      <c r="A573" s="62"/>
      <c r="B573" s="63"/>
      <c r="E573" s="63"/>
    </row>
    <row r="574" ht="15.75" customHeight="1">
      <c r="A574" s="62"/>
      <c r="B574" s="63"/>
      <c r="E574" s="63"/>
    </row>
    <row r="575" ht="15.75" customHeight="1">
      <c r="A575" s="62"/>
      <c r="B575" s="63"/>
      <c r="E575" s="63"/>
    </row>
    <row r="576" ht="15.75" customHeight="1">
      <c r="A576" s="62"/>
      <c r="B576" s="63"/>
      <c r="E576" s="63"/>
    </row>
    <row r="577" ht="15.75" customHeight="1">
      <c r="A577" s="62"/>
      <c r="B577" s="63"/>
      <c r="E577" s="63"/>
    </row>
    <row r="578" ht="15.75" customHeight="1">
      <c r="A578" s="62"/>
      <c r="B578" s="63"/>
      <c r="E578" s="63"/>
    </row>
    <row r="579" ht="15.75" customHeight="1">
      <c r="A579" s="62"/>
      <c r="B579" s="63"/>
      <c r="E579" s="63"/>
    </row>
    <row r="580" ht="15.75" customHeight="1">
      <c r="A580" s="62"/>
      <c r="B580" s="63"/>
      <c r="E580" s="63"/>
    </row>
    <row r="581" ht="15.75" customHeight="1">
      <c r="A581" s="62"/>
      <c r="B581" s="63"/>
      <c r="E581" s="63"/>
    </row>
    <row r="582" ht="15.75" customHeight="1">
      <c r="A582" s="62"/>
      <c r="B582" s="63"/>
      <c r="E582" s="63"/>
    </row>
    <row r="583" ht="15.75" customHeight="1">
      <c r="A583" s="62"/>
      <c r="B583" s="63"/>
      <c r="E583" s="63"/>
    </row>
    <row r="584" ht="15.75" customHeight="1">
      <c r="A584" s="62"/>
      <c r="B584" s="63"/>
      <c r="E584" s="63"/>
    </row>
    <row r="585" ht="15.75" customHeight="1">
      <c r="A585" s="62"/>
      <c r="B585" s="63"/>
      <c r="E585" s="63"/>
    </row>
    <row r="586" ht="15.75" customHeight="1">
      <c r="A586" s="62"/>
      <c r="B586" s="63"/>
      <c r="E586" s="63"/>
    </row>
    <row r="587" ht="15.75" customHeight="1">
      <c r="A587" s="62"/>
      <c r="B587" s="63"/>
      <c r="E587" s="63"/>
    </row>
    <row r="588" ht="15.75" customHeight="1">
      <c r="A588" s="62"/>
      <c r="B588" s="63"/>
      <c r="E588" s="63"/>
    </row>
    <row r="589" ht="15.75" customHeight="1">
      <c r="A589" s="62"/>
      <c r="B589" s="63"/>
      <c r="E589" s="63"/>
    </row>
    <row r="590" ht="15.75" customHeight="1">
      <c r="A590" s="62"/>
      <c r="B590" s="63"/>
      <c r="E590" s="63"/>
    </row>
    <row r="591" ht="15.75" customHeight="1">
      <c r="A591" s="62"/>
      <c r="B591" s="63"/>
      <c r="E591" s="63"/>
    </row>
    <row r="592" ht="15.75" customHeight="1">
      <c r="A592" s="62"/>
      <c r="B592" s="63"/>
      <c r="E592" s="63"/>
    </row>
    <row r="593" ht="15.75" customHeight="1">
      <c r="A593" s="62"/>
      <c r="B593" s="63"/>
      <c r="E593" s="63"/>
    </row>
    <row r="594" ht="15.75" customHeight="1">
      <c r="A594" s="62"/>
      <c r="B594" s="63"/>
      <c r="E594" s="63"/>
    </row>
    <row r="595" ht="15.75" customHeight="1">
      <c r="A595" s="62"/>
      <c r="B595" s="63"/>
      <c r="E595" s="63"/>
    </row>
    <row r="596" ht="15.75" customHeight="1">
      <c r="A596" s="62"/>
      <c r="B596" s="63"/>
      <c r="E596" s="63"/>
    </row>
    <row r="597" ht="15.75" customHeight="1">
      <c r="A597" s="62"/>
      <c r="B597" s="63"/>
      <c r="E597" s="63"/>
    </row>
    <row r="598" ht="15.75" customHeight="1">
      <c r="A598" s="62"/>
      <c r="B598" s="63"/>
      <c r="E598" s="63"/>
    </row>
    <row r="599" ht="15.75" customHeight="1">
      <c r="A599" s="62"/>
      <c r="B599" s="63"/>
      <c r="E599" s="63"/>
    </row>
    <row r="600" ht="15.75" customHeight="1">
      <c r="A600" s="62"/>
      <c r="B600" s="63"/>
      <c r="E600" s="63"/>
    </row>
    <row r="601" ht="15.75" customHeight="1">
      <c r="A601" s="62"/>
      <c r="B601" s="63"/>
      <c r="E601" s="63"/>
    </row>
    <row r="602" ht="15.75" customHeight="1">
      <c r="A602" s="62"/>
      <c r="B602" s="63"/>
      <c r="E602" s="63"/>
    </row>
    <row r="603" ht="15.75" customHeight="1">
      <c r="A603" s="62"/>
      <c r="B603" s="63"/>
      <c r="E603" s="63"/>
    </row>
    <row r="604" ht="15.75" customHeight="1">
      <c r="A604" s="62"/>
      <c r="B604" s="63"/>
      <c r="E604" s="63"/>
    </row>
    <row r="605" ht="15.75" customHeight="1">
      <c r="A605" s="62"/>
      <c r="B605" s="63"/>
      <c r="E605" s="63"/>
    </row>
    <row r="606" ht="15.75" customHeight="1">
      <c r="A606" s="62"/>
      <c r="B606" s="63"/>
      <c r="E606" s="63"/>
    </row>
    <row r="607" ht="15.75" customHeight="1">
      <c r="A607" s="62"/>
      <c r="B607" s="63"/>
      <c r="E607" s="63"/>
    </row>
    <row r="608" ht="15.75" customHeight="1">
      <c r="A608" s="62"/>
      <c r="B608" s="63"/>
      <c r="E608" s="63"/>
    </row>
    <row r="609" ht="15.75" customHeight="1">
      <c r="A609" s="62"/>
      <c r="B609" s="63"/>
      <c r="E609" s="63"/>
    </row>
    <row r="610" ht="15.75" customHeight="1">
      <c r="A610" s="62"/>
      <c r="B610" s="63"/>
      <c r="E610" s="63"/>
    </row>
    <row r="611" ht="15.75" customHeight="1">
      <c r="A611" s="62"/>
      <c r="B611" s="63"/>
      <c r="E611" s="63"/>
    </row>
    <row r="612" ht="15.75" customHeight="1">
      <c r="A612" s="62"/>
      <c r="B612" s="63"/>
      <c r="E612" s="63"/>
    </row>
    <row r="613" ht="15.75" customHeight="1">
      <c r="A613" s="62"/>
      <c r="B613" s="63"/>
      <c r="E613" s="63"/>
    </row>
    <row r="614" ht="15.75" customHeight="1">
      <c r="A614" s="62"/>
      <c r="B614" s="63"/>
      <c r="E614" s="63"/>
    </row>
    <row r="615" ht="15.75" customHeight="1">
      <c r="A615" s="62"/>
      <c r="B615" s="63"/>
      <c r="E615" s="63"/>
    </row>
    <row r="616" ht="15.75" customHeight="1">
      <c r="A616" s="62"/>
      <c r="B616" s="63"/>
      <c r="E616" s="63"/>
    </row>
    <row r="617" ht="15.75" customHeight="1">
      <c r="A617" s="62"/>
      <c r="B617" s="63"/>
      <c r="E617" s="63"/>
    </row>
    <row r="618" ht="15.75" customHeight="1">
      <c r="A618" s="62"/>
      <c r="B618" s="63"/>
      <c r="E618" s="63"/>
    </row>
    <row r="619" ht="15.75" customHeight="1">
      <c r="A619" s="62"/>
      <c r="B619" s="63"/>
      <c r="E619" s="63"/>
    </row>
    <row r="620" ht="15.75" customHeight="1">
      <c r="A620" s="62"/>
      <c r="B620" s="63"/>
      <c r="E620" s="63"/>
    </row>
    <row r="621" ht="15.75" customHeight="1">
      <c r="A621" s="62"/>
      <c r="B621" s="63"/>
      <c r="E621" s="63"/>
    </row>
    <row r="622" ht="15.75" customHeight="1">
      <c r="A622" s="62"/>
      <c r="B622" s="63"/>
      <c r="E622" s="63"/>
    </row>
    <row r="623" ht="15.75" customHeight="1">
      <c r="A623" s="62"/>
      <c r="B623" s="63"/>
      <c r="E623" s="63"/>
    </row>
    <row r="624" ht="15.75" customHeight="1">
      <c r="A624" s="62"/>
      <c r="B624" s="63"/>
      <c r="E624" s="63"/>
    </row>
    <row r="625" ht="15.75" customHeight="1">
      <c r="A625" s="62"/>
      <c r="B625" s="63"/>
      <c r="E625" s="63"/>
    </row>
    <row r="626" ht="15.75" customHeight="1">
      <c r="A626" s="62"/>
      <c r="B626" s="63"/>
      <c r="E626" s="63"/>
    </row>
    <row r="627" ht="15.75" customHeight="1">
      <c r="A627" s="62"/>
      <c r="B627" s="63"/>
      <c r="E627" s="63"/>
    </row>
    <row r="628" ht="15.75" customHeight="1">
      <c r="A628" s="62"/>
      <c r="B628" s="63"/>
      <c r="E628" s="63"/>
    </row>
    <row r="629" ht="15.75" customHeight="1">
      <c r="A629" s="62"/>
      <c r="B629" s="63"/>
      <c r="E629" s="63"/>
    </row>
    <row r="630" ht="15.75" customHeight="1">
      <c r="A630" s="62"/>
      <c r="B630" s="63"/>
      <c r="E630" s="63"/>
    </row>
    <row r="631" ht="15.75" customHeight="1">
      <c r="A631" s="62"/>
      <c r="B631" s="63"/>
      <c r="E631" s="63"/>
    </row>
    <row r="632" ht="15.75" customHeight="1">
      <c r="A632" s="62"/>
      <c r="B632" s="63"/>
      <c r="E632" s="63"/>
    </row>
    <row r="633" ht="15.75" customHeight="1">
      <c r="A633" s="62"/>
      <c r="B633" s="63"/>
      <c r="E633" s="63"/>
    </row>
    <row r="634" ht="15.75" customHeight="1">
      <c r="A634" s="62"/>
      <c r="B634" s="63"/>
      <c r="E634" s="63"/>
    </row>
    <row r="635" ht="15.75" customHeight="1">
      <c r="A635" s="62"/>
      <c r="B635" s="63"/>
      <c r="E635" s="63"/>
    </row>
    <row r="636" ht="15.75" customHeight="1">
      <c r="A636" s="62"/>
      <c r="B636" s="63"/>
      <c r="E636" s="63"/>
    </row>
    <row r="637" ht="15.75" customHeight="1">
      <c r="A637" s="62"/>
      <c r="B637" s="63"/>
      <c r="E637" s="63"/>
    </row>
    <row r="638" ht="15.75" customHeight="1">
      <c r="A638" s="62"/>
      <c r="B638" s="63"/>
      <c r="E638" s="63"/>
    </row>
    <row r="639" ht="15.75" customHeight="1">
      <c r="A639" s="62"/>
      <c r="B639" s="63"/>
      <c r="E639" s="63"/>
    </row>
    <row r="640" ht="15.75" customHeight="1">
      <c r="A640" s="62"/>
      <c r="B640" s="63"/>
      <c r="E640" s="63"/>
    </row>
    <row r="641" ht="15.75" customHeight="1">
      <c r="A641" s="62"/>
      <c r="B641" s="63"/>
      <c r="E641" s="63"/>
    </row>
    <row r="642" ht="15.75" customHeight="1">
      <c r="A642" s="62"/>
      <c r="B642" s="63"/>
      <c r="E642" s="63"/>
    </row>
    <row r="643" ht="15.75" customHeight="1">
      <c r="A643" s="62"/>
      <c r="B643" s="63"/>
      <c r="E643" s="63"/>
    </row>
    <row r="644" ht="15.75" customHeight="1">
      <c r="A644" s="62"/>
      <c r="B644" s="63"/>
      <c r="E644" s="63"/>
    </row>
    <row r="645" ht="15.75" customHeight="1">
      <c r="A645" s="62"/>
      <c r="B645" s="63"/>
      <c r="E645" s="63"/>
    </row>
    <row r="646" ht="15.75" customHeight="1">
      <c r="A646" s="62"/>
      <c r="B646" s="63"/>
      <c r="E646" s="63"/>
    </row>
    <row r="647" ht="15.75" customHeight="1">
      <c r="A647" s="62"/>
      <c r="B647" s="63"/>
      <c r="E647" s="63"/>
    </row>
    <row r="648" ht="15.75" customHeight="1">
      <c r="A648" s="62"/>
      <c r="B648" s="63"/>
      <c r="E648" s="63"/>
    </row>
    <row r="649" ht="15.75" customHeight="1">
      <c r="A649" s="62"/>
      <c r="B649" s="63"/>
      <c r="E649" s="63"/>
    </row>
    <row r="650" ht="15.75" customHeight="1">
      <c r="A650" s="62"/>
      <c r="B650" s="63"/>
      <c r="E650" s="63"/>
    </row>
    <row r="651" ht="15.75" customHeight="1">
      <c r="A651" s="62"/>
      <c r="B651" s="63"/>
      <c r="E651" s="63"/>
    </row>
    <row r="652" ht="15.75" customHeight="1">
      <c r="A652" s="62"/>
      <c r="B652" s="63"/>
      <c r="E652" s="63"/>
    </row>
    <row r="653" ht="15.75" customHeight="1">
      <c r="A653" s="62"/>
      <c r="B653" s="63"/>
      <c r="E653" s="63"/>
    </row>
    <row r="654" ht="15.75" customHeight="1">
      <c r="A654" s="62"/>
      <c r="B654" s="63"/>
      <c r="E654" s="63"/>
    </row>
    <row r="655" ht="15.75" customHeight="1">
      <c r="A655" s="62"/>
      <c r="B655" s="63"/>
      <c r="E655" s="63"/>
    </row>
    <row r="656" ht="15.75" customHeight="1">
      <c r="A656" s="62"/>
      <c r="B656" s="63"/>
      <c r="E656" s="63"/>
    </row>
    <row r="657" ht="15.75" customHeight="1">
      <c r="A657" s="62"/>
      <c r="B657" s="63"/>
      <c r="E657" s="63"/>
    </row>
    <row r="658" ht="15.75" customHeight="1">
      <c r="A658" s="62"/>
      <c r="B658" s="63"/>
      <c r="E658" s="63"/>
    </row>
    <row r="659" ht="15.75" customHeight="1">
      <c r="A659" s="62"/>
      <c r="B659" s="63"/>
      <c r="E659" s="63"/>
    </row>
    <row r="660" ht="15.75" customHeight="1">
      <c r="A660" s="62"/>
      <c r="B660" s="63"/>
      <c r="E660" s="63"/>
    </row>
    <row r="661" ht="15.75" customHeight="1">
      <c r="A661" s="62"/>
      <c r="B661" s="63"/>
      <c r="E661" s="63"/>
    </row>
    <row r="662" ht="15.75" customHeight="1">
      <c r="A662" s="62"/>
      <c r="B662" s="63"/>
      <c r="E662" s="63"/>
    </row>
    <row r="663" ht="15.75" customHeight="1">
      <c r="A663" s="62"/>
      <c r="B663" s="63"/>
      <c r="E663" s="63"/>
    </row>
    <row r="664" ht="15.75" customHeight="1">
      <c r="A664" s="62"/>
      <c r="B664" s="63"/>
      <c r="E664" s="63"/>
    </row>
    <row r="665" ht="15.75" customHeight="1">
      <c r="A665" s="62"/>
      <c r="B665" s="63"/>
      <c r="E665" s="63"/>
    </row>
    <row r="666" ht="15.75" customHeight="1">
      <c r="A666" s="62"/>
      <c r="B666" s="63"/>
      <c r="E666" s="63"/>
    </row>
    <row r="667" ht="15.75" customHeight="1">
      <c r="A667" s="62"/>
      <c r="B667" s="63"/>
      <c r="E667" s="63"/>
    </row>
    <row r="668" ht="15.75" customHeight="1">
      <c r="A668" s="62"/>
      <c r="B668" s="63"/>
      <c r="E668" s="63"/>
    </row>
    <row r="669" ht="15.75" customHeight="1">
      <c r="A669" s="62"/>
      <c r="B669" s="63"/>
      <c r="E669" s="63"/>
    </row>
    <row r="670" ht="15.75" customHeight="1">
      <c r="A670" s="62"/>
      <c r="B670" s="63"/>
      <c r="E670" s="63"/>
    </row>
    <row r="671" ht="15.75" customHeight="1">
      <c r="A671" s="62"/>
      <c r="B671" s="63"/>
      <c r="E671" s="63"/>
    </row>
    <row r="672" ht="15.75" customHeight="1">
      <c r="A672" s="62"/>
      <c r="B672" s="63"/>
      <c r="E672" s="63"/>
    </row>
    <row r="673" ht="15.75" customHeight="1">
      <c r="A673" s="62"/>
      <c r="B673" s="63"/>
      <c r="E673" s="63"/>
    </row>
    <row r="674" ht="15.75" customHeight="1">
      <c r="A674" s="62"/>
      <c r="B674" s="63"/>
      <c r="E674" s="63"/>
    </row>
    <row r="675" ht="15.75" customHeight="1">
      <c r="A675" s="62"/>
      <c r="B675" s="63"/>
      <c r="E675" s="63"/>
    </row>
    <row r="676" ht="15.75" customHeight="1">
      <c r="A676" s="62"/>
      <c r="B676" s="63"/>
      <c r="E676" s="63"/>
    </row>
    <row r="677" ht="15.75" customHeight="1">
      <c r="A677" s="62"/>
      <c r="B677" s="63"/>
      <c r="E677" s="63"/>
    </row>
    <row r="678" ht="15.75" customHeight="1">
      <c r="A678" s="62"/>
      <c r="B678" s="63"/>
      <c r="E678" s="63"/>
    </row>
    <row r="679" ht="15.75" customHeight="1">
      <c r="A679" s="62"/>
      <c r="B679" s="63"/>
      <c r="E679" s="63"/>
    </row>
    <row r="680" ht="15.75" customHeight="1">
      <c r="A680" s="62"/>
      <c r="B680" s="63"/>
      <c r="E680" s="63"/>
    </row>
    <row r="681" ht="15.75" customHeight="1">
      <c r="A681" s="62"/>
      <c r="B681" s="63"/>
      <c r="E681" s="63"/>
    </row>
    <row r="682" ht="15.75" customHeight="1">
      <c r="A682" s="62"/>
      <c r="B682" s="63"/>
      <c r="E682" s="63"/>
    </row>
    <row r="683" ht="15.75" customHeight="1">
      <c r="A683" s="62"/>
      <c r="B683" s="63"/>
      <c r="E683" s="63"/>
    </row>
    <row r="684" ht="15.75" customHeight="1">
      <c r="A684" s="62"/>
      <c r="B684" s="63"/>
      <c r="E684" s="63"/>
    </row>
    <row r="685" ht="15.75" customHeight="1">
      <c r="A685" s="62"/>
      <c r="B685" s="63"/>
      <c r="E685" s="63"/>
    </row>
    <row r="686" ht="15.75" customHeight="1">
      <c r="A686" s="62"/>
      <c r="B686" s="63"/>
      <c r="E686" s="63"/>
    </row>
    <row r="687" ht="15.75" customHeight="1">
      <c r="A687" s="62"/>
      <c r="B687" s="63"/>
      <c r="E687" s="63"/>
    </row>
    <row r="688" ht="15.75" customHeight="1">
      <c r="A688" s="62"/>
      <c r="B688" s="63"/>
      <c r="E688" s="63"/>
    </row>
    <row r="689" ht="15.75" customHeight="1">
      <c r="A689" s="62"/>
      <c r="B689" s="63"/>
      <c r="E689" s="63"/>
    </row>
    <row r="690" ht="15.75" customHeight="1">
      <c r="A690" s="62"/>
      <c r="B690" s="63"/>
      <c r="E690" s="63"/>
    </row>
    <row r="691" ht="15.75" customHeight="1">
      <c r="A691" s="62"/>
      <c r="B691" s="63"/>
      <c r="E691" s="63"/>
    </row>
    <row r="692" ht="15.75" customHeight="1">
      <c r="A692" s="62"/>
      <c r="B692" s="63"/>
      <c r="E692" s="63"/>
    </row>
    <row r="693" ht="15.75" customHeight="1">
      <c r="A693" s="62"/>
      <c r="B693" s="63"/>
      <c r="E693" s="63"/>
    </row>
    <row r="694" ht="15.75" customHeight="1">
      <c r="A694" s="62"/>
      <c r="B694" s="63"/>
      <c r="E694" s="63"/>
    </row>
    <row r="695" ht="15.75" customHeight="1">
      <c r="A695" s="62"/>
      <c r="B695" s="63"/>
      <c r="E695" s="63"/>
    </row>
    <row r="696" ht="15.75" customHeight="1">
      <c r="A696" s="62"/>
      <c r="B696" s="63"/>
      <c r="E696" s="63"/>
    </row>
    <row r="697" ht="15.75" customHeight="1">
      <c r="A697" s="62"/>
      <c r="B697" s="63"/>
      <c r="E697" s="63"/>
    </row>
    <row r="698" ht="15.75" customHeight="1">
      <c r="A698" s="62"/>
      <c r="B698" s="63"/>
      <c r="E698" s="63"/>
    </row>
    <row r="699" ht="15.75" customHeight="1">
      <c r="A699" s="62"/>
      <c r="B699" s="63"/>
      <c r="E699" s="63"/>
    </row>
    <row r="700" ht="15.75" customHeight="1">
      <c r="A700" s="62"/>
      <c r="B700" s="63"/>
      <c r="E700" s="63"/>
    </row>
    <row r="701" ht="15.75" customHeight="1">
      <c r="A701" s="62"/>
      <c r="B701" s="63"/>
      <c r="E701" s="63"/>
    </row>
    <row r="702" ht="15.75" customHeight="1">
      <c r="A702" s="62"/>
      <c r="B702" s="63"/>
      <c r="E702" s="63"/>
    </row>
    <row r="703" ht="15.75" customHeight="1">
      <c r="A703" s="62"/>
      <c r="B703" s="63"/>
      <c r="E703" s="63"/>
    </row>
    <row r="704" ht="15.75" customHeight="1">
      <c r="A704" s="62"/>
      <c r="B704" s="63"/>
      <c r="E704" s="63"/>
    </row>
    <row r="705" ht="15.75" customHeight="1">
      <c r="A705" s="62"/>
      <c r="B705" s="63"/>
      <c r="E705" s="63"/>
    </row>
    <row r="706" ht="15.75" customHeight="1">
      <c r="A706" s="62"/>
      <c r="B706" s="63"/>
      <c r="E706" s="63"/>
    </row>
    <row r="707" ht="15.75" customHeight="1">
      <c r="A707" s="62"/>
      <c r="B707" s="63"/>
      <c r="E707" s="63"/>
    </row>
    <row r="708" ht="15.75" customHeight="1">
      <c r="A708" s="62"/>
      <c r="B708" s="63"/>
      <c r="E708" s="63"/>
    </row>
    <row r="709" ht="15.75" customHeight="1">
      <c r="A709" s="62"/>
      <c r="B709" s="63"/>
      <c r="E709" s="63"/>
    </row>
    <row r="710" ht="15.75" customHeight="1">
      <c r="A710" s="62"/>
      <c r="B710" s="63"/>
      <c r="E710" s="63"/>
    </row>
    <row r="711" ht="15.75" customHeight="1">
      <c r="A711" s="62"/>
      <c r="B711" s="63"/>
      <c r="E711" s="63"/>
    </row>
    <row r="712" ht="15.75" customHeight="1">
      <c r="A712" s="62"/>
      <c r="B712" s="63"/>
      <c r="E712" s="63"/>
    </row>
    <row r="713" ht="15.75" customHeight="1">
      <c r="A713" s="62"/>
      <c r="B713" s="63"/>
      <c r="E713" s="63"/>
    </row>
    <row r="714" ht="15.75" customHeight="1">
      <c r="A714" s="62"/>
      <c r="B714" s="63"/>
      <c r="E714" s="63"/>
    </row>
    <row r="715" ht="15.75" customHeight="1">
      <c r="A715" s="62"/>
      <c r="B715" s="63"/>
      <c r="E715" s="63"/>
    </row>
    <row r="716" ht="15.75" customHeight="1">
      <c r="A716" s="62"/>
      <c r="B716" s="63"/>
      <c r="E716" s="63"/>
    </row>
    <row r="717" ht="15.75" customHeight="1">
      <c r="A717" s="62"/>
      <c r="B717" s="63"/>
      <c r="E717" s="63"/>
    </row>
    <row r="718" ht="15.75" customHeight="1">
      <c r="A718" s="62"/>
      <c r="B718" s="63"/>
      <c r="E718" s="63"/>
    </row>
    <row r="719" ht="15.75" customHeight="1">
      <c r="A719" s="62"/>
      <c r="B719" s="63"/>
      <c r="E719" s="63"/>
    </row>
    <row r="720" ht="15.75" customHeight="1">
      <c r="A720" s="62"/>
      <c r="B720" s="63"/>
      <c r="E720" s="63"/>
    </row>
    <row r="721" ht="15.75" customHeight="1">
      <c r="A721" s="62"/>
      <c r="B721" s="63"/>
      <c r="E721" s="63"/>
    </row>
    <row r="722" ht="15.75" customHeight="1">
      <c r="A722" s="62"/>
      <c r="B722" s="63"/>
      <c r="E722" s="63"/>
    </row>
    <row r="723" ht="15.75" customHeight="1">
      <c r="A723" s="62"/>
      <c r="B723" s="63"/>
      <c r="E723" s="63"/>
    </row>
    <row r="724" ht="15.75" customHeight="1">
      <c r="A724" s="62"/>
      <c r="B724" s="63"/>
      <c r="E724" s="63"/>
    </row>
    <row r="725" ht="15.75" customHeight="1">
      <c r="A725" s="62"/>
      <c r="B725" s="63"/>
      <c r="E725" s="63"/>
    </row>
    <row r="726" ht="15.75" customHeight="1">
      <c r="A726" s="62"/>
      <c r="B726" s="63"/>
      <c r="E726" s="63"/>
    </row>
    <row r="727" ht="15.75" customHeight="1">
      <c r="A727" s="62"/>
      <c r="B727" s="63"/>
      <c r="E727" s="63"/>
    </row>
    <row r="728" ht="15.75" customHeight="1">
      <c r="A728" s="62"/>
      <c r="B728" s="63"/>
      <c r="E728" s="63"/>
    </row>
    <row r="729" ht="15.75" customHeight="1">
      <c r="A729" s="62"/>
      <c r="B729" s="63"/>
      <c r="E729" s="63"/>
    </row>
    <row r="730" ht="15.75" customHeight="1">
      <c r="A730" s="62"/>
      <c r="B730" s="63"/>
      <c r="E730" s="63"/>
    </row>
    <row r="731" ht="15.75" customHeight="1">
      <c r="A731" s="62"/>
      <c r="B731" s="63"/>
      <c r="E731" s="63"/>
    </row>
    <row r="732" ht="15.75" customHeight="1">
      <c r="A732" s="62"/>
      <c r="B732" s="63"/>
      <c r="E732" s="63"/>
    </row>
    <row r="733" ht="15.75" customHeight="1">
      <c r="A733" s="62"/>
      <c r="B733" s="63"/>
      <c r="E733" s="63"/>
    </row>
    <row r="734" ht="15.75" customHeight="1">
      <c r="A734" s="62"/>
      <c r="B734" s="63"/>
      <c r="E734" s="63"/>
    </row>
    <row r="735" ht="15.75" customHeight="1">
      <c r="A735" s="62"/>
      <c r="B735" s="63"/>
      <c r="E735" s="63"/>
    </row>
    <row r="736" ht="15.75" customHeight="1">
      <c r="A736" s="62"/>
      <c r="B736" s="63"/>
      <c r="E736" s="63"/>
    </row>
    <row r="737" ht="15.75" customHeight="1">
      <c r="A737" s="62"/>
      <c r="B737" s="63"/>
      <c r="E737" s="63"/>
    </row>
    <row r="738" ht="15.75" customHeight="1">
      <c r="A738" s="62"/>
      <c r="B738" s="63"/>
      <c r="E738" s="63"/>
    </row>
    <row r="739" ht="15.75" customHeight="1">
      <c r="A739" s="62"/>
      <c r="B739" s="63"/>
      <c r="E739" s="63"/>
    </row>
    <row r="740" ht="15.75" customHeight="1">
      <c r="A740" s="62"/>
      <c r="B740" s="63"/>
      <c r="E740" s="63"/>
    </row>
    <row r="741" ht="15.75" customHeight="1">
      <c r="A741" s="62"/>
      <c r="B741" s="63"/>
      <c r="E741" s="63"/>
    </row>
    <row r="742" ht="15.75" customHeight="1">
      <c r="A742" s="62"/>
      <c r="B742" s="63"/>
      <c r="E742" s="63"/>
    </row>
    <row r="743" ht="15.75" customHeight="1">
      <c r="A743" s="62"/>
      <c r="B743" s="63"/>
      <c r="E743" s="63"/>
    </row>
    <row r="744" ht="15.75" customHeight="1">
      <c r="A744" s="62"/>
      <c r="B744" s="63"/>
      <c r="E744" s="63"/>
    </row>
    <row r="745" ht="15.75" customHeight="1">
      <c r="A745" s="62"/>
      <c r="B745" s="63"/>
      <c r="E745" s="63"/>
    </row>
    <row r="746" ht="15.75" customHeight="1">
      <c r="A746" s="62"/>
      <c r="B746" s="63"/>
      <c r="E746" s="63"/>
    </row>
    <row r="747" ht="15.75" customHeight="1">
      <c r="A747" s="62"/>
      <c r="B747" s="63"/>
      <c r="E747" s="63"/>
    </row>
    <row r="748" ht="15.75" customHeight="1">
      <c r="A748" s="62"/>
      <c r="B748" s="63"/>
      <c r="E748" s="63"/>
    </row>
    <row r="749" ht="15.75" customHeight="1">
      <c r="A749" s="62"/>
      <c r="B749" s="63"/>
      <c r="E749" s="63"/>
    </row>
    <row r="750" ht="15.75" customHeight="1">
      <c r="A750" s="62"/>
      <c r="B750" s="63"/>
      <c r="E750" s="63"/>
    </row>
    <row r="751" ht="15.75" customHeight="1">
      <c r="A751" s="62"/>
      <c r="B751" s="63"/>
      <c r="E751" s="63"/>
    </row>
    <row r="752" ht="15.75" customHeight="1">
      <c r="A752" s="62"/>
      <c r="B752" s="63"/>
      <c r="E752" s="63"/>
    </row>
    <row r="753" ht="15.75" customHeight="1">
      <c r="A753" s="62"/>
      <c r="B753" s="63"/>
      <c r="E753" s="63"/>
    </row>
    <row r="754" ht="15.75" customHeight="1">
      <c r="A754" s="62"/>
      <c r="B754" s="63"/>
      <c r="E754" s="63"/>
    </row>
    <row r="755" ht="15.75" customHeight="1">
      <c r="A755" s="62"/>
      <c r="B755" s="63"/>
      <c r="E755" s="63"/>
    </row>
    <row r="756" ht="15.75" customHeight="1">
      <c r="A756" s="62"/>
      <c r="B756" s="63"/>
      <c r="E756" s="63"/>
    </row>
    <row r="757" ht="15.75" customHeight="1">
      <c r="A757" s="62"/>
      <c r="B757" s="63"/>
      <c r="E757" s="63"/>
    </row>
    <row r="758" ht="15.75" customHeight="1">
      <c r="A758" s="62"/>
      <c r="B758" s="63"/>
      <c r="E758" s="63"/>
    </row>
    <row r="759" ht="15.75" customHeight="1">
      <c r="A759" s="62"/>
      <c r="B759" s="63"/>
      <c r="E759" s="63"/>
    </row>
    <row r="760" ht="15.75" customHeight="1">
      <c r="A760" s="62"/>
      <c r="B760" s="63"/>
      <c r="E760" s="63"/>
    </row>
    <row r="761" ht="15.75" customHeight="1">
      <c r="A761" s="62"/>
      <c r="B761" s="63"/>
      <c r="E761" s="63"/>
    </row>
    <row r="762" ht="15.75" customHeight="1">
      <c r="A762" s="62"/>
      <c r="B762" s="63"/>
      <c r="E762" s="63"/>
    </row>
    <row r="763" ht="15.75" customHeight="1">
      <c r="A763" s="62"/>
      <c r="B763" s="63"/>
      <c r="E763" s="63"/>
    </row>
    <row r="764" ht="15.75" customHeight="1">
      <c r="A764" s="62"/>
      <c r="B764" s="63"/>
      <c r="E764" s="63"/>
    </row>
    <row r="765" ht="15.75" customHeight="1">
      <c r="A765" s="62"/>
      <c r="B765" s="63"/>
      <c r="E765" s="63"/>
    </row>
    <row r="766" ht="15.75" customHeight="1">
      <c r="A766" s="62"/>
      <c r="B766" s="63"/>
      <c r="E766" s="63"/>
    </row>
    <row r="767" ht="15.75" customHeight="1">
      <c r="A767" s="62"/>
      <c r="B767" s="63"/>
      <c r="E767" s="63"/>
    </row>
    <row r="768" ht="15.75" customHeight="1">
      <c r="A768" s="62"/>
      <c r="B768" s="63"/>
      <c r="E768" s="63"/>
    </row>
    <row r="769" ht="15.75" customHeight="1">
      <c r="A769" s="62"/>
      <c r="B769" s="63"/>
      <c r="E769" s="63"/>
    </row>
    <row r="770" ht="15.75" customHeight="1">
      <c r="A770" s="62"/>
      <c r="B770" s="63"/>
      <c r="E770" s="63"/>
    </row>
    <row r="771" ht="15.75" customHeight="1">
      <c r="A771" s="62"/>
      <c r="B771" s="63"/>
      <c r="E771" s="63"/>
    </row>
    <row r="772" ht="15.75" customHeight="1">
      <c r="A772" s="62"/>
      <c r="B772" s="63"/>
      <c r="E772" s="63"/>
    </row>
    <row r="773" ht="15.75" customHeight="1">
      <c r="A773" s="62"/>
      <c r="B773" s="63"/>
      <c r="E773" s="63"/>
    </row>
    <row r="774" ht="15.75" customHeight="1">
      <c r="A774" s="62"/>
      <c r="B774" s="63"/>
      <c r="E774" s="63"/>
    </row>
    <row r="775" ht="15.75" customHeight="1">
      <c r="A775" s="62"/>
      <c r="B775" s="63"/>
      <c r="E775" s="63"/>
    </row>
    <row r="776" ht="15.75" customHeight="1">
      <c r="A776" s="62"/>
      <c r="B776" s="63"/>
      <c r="E776" s="63"/>
    </row>
    <row r="777" ht="15.75" customHeight="1">
      <c r="A777" s="62"/>
      <c r="B777" s="63"/>
      <c r="E777" s="63"/>
    </row>
    <row r="778" ht="15.75" customHeight="1">
      <c r="A778" s="62"/>
      <c r="B778" s="63"/>
      <c r="E778" s="63"/>
    </row>
    <row r="779" ht="15.75" customHeight="1">
      <c r="A779" s="62"/>
      <c r="B779" s="63"/>
      <c r="E779" s="63"/>
    </row>
    <row r="780" ht="15.75" customHeight="1">
      <c r="A780" s="62"/>
      <c r="B780" s="63"/>
      <c r="E780" s="63"/>
    </row>
    <row r="781" ht="15.75" customHeight="1">
      <c r="A781" s="62"/>
      <c r="B781" s="63"/>
      <c r="E781" s="63"/>
    </row>
    <row r="782" ht="15.75" customHeight="1">
      <c r="A782" s="62"/>
      <c r="B782" s="63"/>
      <c r="E782" s="63"/>
    </row>
    <row r="783" ht="15.75" customHeight="1">
      <c r="A783" s="62"/>
      <c r="B783" s="63"/>
      <c r="E783" s="63"/>
    </row>
    <row r="784" ht="15.75" customHeight="1">
      <c r="A784" s="62"/>
      <c r="B784" s="63"/>
      <c r="E784" s="63"/>
    </row>
    <row r="785" ht="15.75" customHeight="1">
      <c r="A785" s="62"/>
      <c r="B785" s="63"/>
      <c r="E785" s="63"/>
    </row>
    <row r="786" ht="15.75" customHeight="1">
      <c r="A786" s="62"/>
      <c r="B786" s="63"/>
      <c r="E786" s="63"/>
    </row>
    <row r="787" ht="15.75" customHeight="1">
      <c r="A787" s="62"/>
      <c r="B787" s="63"/>
      <c r="E787" s="63"/>
    </row>
    <row r="788" ht="15.75" customHeight="1">
      <c r="A788" s="62"/>
      <c r="B788" s="63"/>
      <c r="E788" s="63"/>
    </row>
    <row r="789" ht="15.75" customHeight="1">
      <c r="A789" s="62"/>
      <c r="B789" s="63"/>
      <c r="E789" s="63"/>
    </row>
    <row r="790" ht="15.75" customHeight="1">
      <c r="A790" s="62"/>
      <c r="B790" s="63"/>
      <c r="E790" s="63"/>
    </row>
    <row r="791" ht="15.75" customHeight="1">
      <c r="A791" s="62"/>
      <c r="B791" s="63"/>
      <c r="E791" s="63"/>
    </row>
    <row r="792" ht="15.75" customHeight="1">
      <c r="A792" s="62"/>
      <c r="B792" s="63"/>
      <c r="E792" s="63"/>
    </row>
    <row r="793" ht="15.75" customHeight="1">
      <c r="A793" s="62"/>
      <c r="B793" s="63"/>
      <c r="E793" s="63"/>
    </row>
    <row r="794" ht="15.75" customHeight="1">
      <c r="A794" s="62"/>
      <c r="B794" s="63"/>
      <c r="E794" s="63"/>
    </row>
    <row r="795" ht="15.75" customHeight="1">
      <c r="A795" s="62"/>
      <c r="B795" s="63"/>
      <c r="E795" s="63"/>
    </row>
    <row r="796" ht="15.75" customHeight="1">
      <c r="A796" s="62"/>
      <c r="B796" s="63"/>
      <c r="E796" s="63"/>
    </row>
    <row r="797" ht="15.75" customHeight="1">
      <c r="A797" s="62"/>
      <c r="B797" s="63"/>
      <c r="E797" s="63"/>
    </row>
    <row r="798" ht="15.75" customHeight="1">
      <c r="A798" s="62"/>
      <c r="B798" s="63"/>
      <c r="E798" s="63"/>
    </row>
    <row r="799" ht="15.75" customHeight="1">
      <c r="A799" s="62"/>
      <c r="B799" s="63"/>
      <c r="E799" s="63"/>
    </row>
    <row r="800" ht="15.75" customHeight="1">
      <c r="A800" s="62"/>
      <c r="B800" s="63"/>
      <c r="E800" s="63"/>
    </row>
    <row r="801" ht="15.75" customHeight="1">
      <c r="A801" s="62"/>
      <c r="B801" s="63"/>
      <c r="E801" s="63"/>
    </row>
    <row r="802" ht="15.75" customHeight="1">
      <c r="A802" s="62"/>
      <c r="B802" s="63"/>
      <c r="E802" s="63"/>
    </row>
    <row r="803" ht="15.75" customHeight="1">
      <c r="A803" s="62"/>
      <c r="B803" s="63"/>
      <c r="E803" s="63"/>
    </row>
    <row r="804" ht="15.75" customHeight="1">
      <c r="A804" s="62"/>
      <c r="B804" s="63"/>
      <c r="E804" s="63"/>
    </row>
    <row r="805" ht="15.75" customHeight="1">
      <c r="A805" s="62"/>
      <c r="B805" s="63"/>
      <c r="E805" s="63"/>
    </row>
    <row r="806" ht="15.75" customHeight="1">
      <c r="A806" s="62"/>
      <c r="B806" s="63"/>
      <c r="E806" s="63"/>
    </row>
    <row r="807" ht="15.75" customHeight="1">
      <c r="A807" s="62"/>
      <c r="B807" s="63"/>
      <c r="E807" s="63"/>
    </row>
    <row r="808" ht="15.75" customHeight="1">
      <c r="A808" s="62"/>
      <c r="B808" s="63"/>
      <c r="E808" s="63"/>
    </row>
    <row r="809" ht="15.75" customHeight="1">
      <c r="A809" s="62"/>
      <c r="B809" s="63"/>
      <c r="E809" s="63"/>
    </row>
    <row r="810" ht="15.75" customHeight="1">
      <c r="A810" s="62"/>
      <c r="B810" s="63"/>
      <c r="E810" s="63"/>
    </row>
    <row r="811" ht="15.75" customHeight="1">
      <c r="A811" s="62"/>
      <c r="B811" s="63"/>
      <c r="E811" s="63"/>
    </row>
    <row r="812" ht="15.75" customHeight="1">
      <c r="A812" s="62"/>
      <c r="B812" s="63"/>
      <c r="E812" s="63"/>
    </row>
    <row r="813" ht="15.75" customHeight="1">
      <c r="A813" s="62"/>
      <c r="B813" s="63"/>
      <c r="E813" s="63"/>
    </row>
    <row r="814" ht="15.75" customHeight="1">
      <c r="A814" s="62"/>
      <c r="B814" s="63"/>
      <c r="E814" s="63"/>
    </row>
    <row r="815" ht="15.75" customHeight="1">
      <c r="A815" s="62"/>
      <c r="B815" s="63"/>
      <c r="E815" s="63"/>
    </row>
    <row r="816" ht="15.75" customHeight="1">
      <c r="A816" s="62"/>
      <c r="B816" s="63"/>
      <c r="E816" s="63"/>
    </row>
    <row r="817" ht="15.75" customHeight="1">
      <c r="A817" s="62"/>
      <c r="B817" s="63"/>
      <c r="E817" s="63"/>
    </row>
    <row r="818" ht="15.75" customHeight="1">
      <c r="A818" s="62"/>
      <c r="B818" s="63"/>
      <c r="E818" s="63"/>
    </row>
    <row r="819" ht="15.75" customHeight="1">
      <c r="A819" s="62"/>
      <c r="B819" s="63"/>
      <c r="E819" s="63"/>
    </row>
    <row r="820" ht="15.75" customHeight="1">
      <c r="A820" s="62"/>
      <c r="B820" s="63"/>
      <c r="E820" s="63"/>
    </row>
    <row r="821" ht="15.75" customHeight="1">
      <c r="A821" s="62"/>
      <c r="B821" s="63"/>
      <c r="E821" s="63"/>
    </row>
    <row r="822" ht="15.75" customHeight="1">
      <c r="A822" s="62"/>
      <c r="B822" s="63"/>
      <c r="E822" s="63"/>
    </row>
    <row r="823" ht="15.75" customHeight="1">
      <c r="A823" s="62"/>
      <c r="B823" s="63"/>
      <c r="E823" s="63"/>
    </row>
    <row r="824" ht="15.75" customHeight="1">
      <c r="A824" s="62"/>
      <c r="B824" s="63"/>
      <c r="E824" s="63"/>
    </row>
    <row r="825" ht="15.75" customHeight="1">
      <c r="A825" s="62"/>
      <c r="B825" s="63"/>
      <c r="E825" s="63"/>
    </row>
    <row r="826" ht="15.75" customHeight="1">
      <c r="A826" s="62"/>
      <c r="B826" s="63"/>
      <c r="E826" s="63"/>
    </row>
    <row r="827" ht="15.75" customHeight="1">
      <c r="A827" s="62"/>
      <c r="B827" s="63"/>
      <c r="E827" s="63"/>
    </row>
    <row r="828" ht="15.75" customHeight="1">
      <c r="A828" s="62"/>
      <c r="B828" s="63"/>
      <c r="E828" s="63"/>
    </row>
    <row r="829" ht="15.75" customHeight="1">
      <c r="A829" s="62"/>
      <c r="B829" s="63"/>
      <c r="E829" s="63"/>
    </row>
    <row r="830" ht="15.75" customHeight="1">
      <c r="A830" s="62"/>
      <c r="B830" s="63"/>
      <c r="E830" s="63"/>
    </row>
    <row r="831" ht="15.75" customHeight="1">
      <c r="A831" s="62"/>
      <c r="B831" s="63"/>
      <c r="E831" s="63"/>
    </row>
    <row r="832" ht="15.75" customHeight="1">
      <c r="A832" s="62"/>
      <c r="B832" s="63"/>
      <c r="E832" s="63"/>
    </row>
    <row r="833" ht="15.75" customHeight="1">
      <c r="A833" s="62"/>
      <c r="B833" s="63"/>
      <c r="E833" s="63"/>
    </row>
    <row r="834" ht="15.75" customHeight="1">
      <c r="A834" s="62"/>
      <c r="B834" s="63"/>
      <c r="E834" s="63"/>
    </row>
    <row r="835" ht="15.75" customHeight="1">
      <c r="A835" s="62"/>
      <c r="B835" s="63"/>
      <c r="E835" s="63"/>
    </row>
    <row r="836" ht="15.75" customHeight="1">
      <c r="A836" s="62"/>
      <c r="B836" s="63"/>
      <c r="E836" s="63"/>
    </row>
    <row r="837" ht="15.75" customHeight="1">
      <c r="A837" s="62"/>
      <c r="B837" s="63"/>
      <c r="E837" s="63"/>
    </row>
    <row r="838" ht="15.75" customHeight="1">
      <c r="A838" s="62"/>
      <c r="B838" s="63"/>
      <c r="E838" s="63"/>
    </row>
    <row r="839" ht="15.75" customHeight="1">
      <c r="A839" s="62"/>
      <c r="B839" s="63"/>
      <c r="E839" s="63"/>
    </row>
    <row r="840" ht="15.75" customHeight="1">
      <c r="A840" s="62"/>
      <c r="B840" s="63"/>
      <c r="E840" s="63"/>
    </row>
    <row r="841" ht="15.75" customHeight="1">
      <c r="A841" s="62"/>
      <c r="B841" s="63"/>
      <c r="E841" s="63"/>
    </row>
    <row r="842" ht="15.75" customHeight="1">
      <c r="A842" s="62"/>
      <c r="B842" s="63"/>
      <c r="E842" s="63"/>
    </row>
    <row r="843" ht="15.75" customHeight="1">
      <c r="A843" s="62"/>
      <c r="B843" s="63"/>
      <c r="E843" s="63"/>
    </row>
    <row r="844" ht="15.75" customHeight="1">
      <c r="A844" s="62"/>
      <c r="B844" s="63"/>
      <c r="E844" s="63"/>
    </row>
    <row r="845" ht="15.75" customHeight="1">
      <c r="A845" s="62"/>
      <c r="B845" s="63"/>
      <c r="E845" s="63"/>
    </row>
    <row r="846" ht="15.75" customHeight="1">
      <c r="A846" s="62"/>
      <c r="B846" s="63"/>
      <c r="E846" s="63"/>
    </row>
    <row r="847" ht="15.75" customHeight="1">
      <c r="A847" s="62"/>
      <c r="B847" s="63"/>
      <c r="E847" s="63"/>
    </row>
    <row r="848" ht="15.75" customHeight="1">
      <c r="A848" s="62"/>
      <c r="B848" s="63"/>
      <c r="E848" s="63"/>
    </row>
    <row r="849" ht="15.75" customHeight="1">
      <c r="A849" s="62"/>
      <c r="B849" s="63"/>
      <c r="E849" s="63"/>
    </row>
    <row r="850" ht="15.75" customHeight="1">
      <c r="A850" s="62"/>
      <c r="B850" s="63"/>
      <c r="E850" s="63"/>
    </row>
    <row r="851" ht="15.75" customHeight="1">
      <c r="A851" s="62"/>
      <c r="B851" s="63"/>
      <c r="E851" s="63"/>
    </row>
    <row r="852" ht="15.75" customHeight="1">
      <c r="A852" s="62"/>
      <c r="B852" s="63"/>
      <c r="E852" s="63"/>
    </row>
    <row r="853" ht="15.75" customHeight="1">
      <c r="A853" s="62"/>
      <c r="B853" s="63"/>
      <c r="E853" s="63"/>
    </row>
    <row r="854" ht="15.75" customHeight="1">
      <c r="A854" s="62"/>
      <c r="B854" s="63"/>
      <c r="E854" s="63"/>
    </row>
    <row r="855" ht="15.75" customHeight="1">
      <c r="A855" s="62"/>
      <c r="B855" s="63"/>
      <c r="E855" s="63"/>
    </row>
    <row r="856" ht="15.75" customHeight="1">
      <c r="A856" s="62"/>
      <c r="B856" s="63"/>
      <c r="E856" s="63"/>
    </row>
    <row r="857" ht="15.75" customHeight="1">
      <c r="A857" s="62"/>
      <c r="B857" s="63"/>
      <c r="E857" s="63"/>
    </row>
    <row r="858" ht="15.75" customHeight="1">
      <c r="A858" s="62"/>
      <c r="B858" s="63"/>
      <c r="E858" s="63"/>
    </row>
    <row r="859" ht="15.75" customHeight="1">
      <c r="A859" s="62"/>
      <c r="B859" s="63"/>
      <c r="E859" s="63"/>
    </row>
    <row r="860" ht="15.75" customHeight="1">
      <c r="A860" s="62"/>
      <c r="B860" s="63"/>
      <c r="E860" s="63"/>
    </row>
    <row r="861" ht="15.75" customHeight="1">
      <c r="A861" s="62"/>
      <c r="B861" s="63"/>
      <c r="E861" s="63"/>
    </row>
    <row r="862" ht="15.75" customHeight="1">
      <c r="A862" s="62"/>
      <c r="B862" s="63"/>
      <c r="E862" s="63"/>
    </row>
    <row r="863" ht="15.75" customHeight="1">
      <c r="A863" s="62"/>
      <c r="B863" s="63"/>
      <c r="E863" s="63"/>
    </row>
    <row r="864" ht="15.75" customHeight="1">
      <c r="A864" s="62"/>
      <c r="B864" s="63"/>
      <c r="E864" s="63"/>
    </row>
    <row r="865" ht="15.75" customHeight="1">
      <c r="A865" s="62"/>
      <c r="B865" s="63"/>
      <c r="E865" s="63"/>
    </row>
    <row r="866" ht="15.75" customHeight="1">
      <c r="A866" s="62"/>
      <c r="B866" s="63"/>
      <c r="E866" s="63"/>
    </row>
    <row r="867" ht="15.75" customHeight="1">
      <c r="A867" s="62"/>
      <c r="B867" s="63"/>
      <c r="E867" s="63"/>
    </row>
    <row r="868" ht="15.75" customHeight="1">
      <c r="A868" s="62"/>
      <c r="B868" s="63"/>
      <c r="E868" s="63"/>
    </row>
    <row r="869" ht="15.75" customHeight="1">
      <c r="A869" s="62"/>
      <c r="B869" s="63"/>
      <c r="E869" s="63"/>
    </row>
    <row r="870" ht="15.75" customHeight="1">
      <c r="A870" s="62"/>
      <c r="B870" s="63"/>
      <c r="E870" s="63"/>
    </row>
    <row r="871" ht="15.75" customHeight="1">
      <c r="A871" s="62"/>
      <c r="B871" s="63"/>
      <c r="E871" s="63"/>
    </row>
    <row r="872" ht="15.75" customHeight="1">
      <c r="A872" s="62"/>
      <c r="B872" s="63"/>
      <c r="E872" s="63"/>
    </row>
    <row r="873" ht="15.75" customHeight="1">
      <c r="A873" s="62"/>
      <c r="B873" s="63"/>
      <c r="E873" s="63"/>
    </row>
    <row r="874" ht="15.75" customHeight="1">
      <c r="A874" s="62"/>
      <c r="B874" s="63"/>
      <c r="E874" s="63"/>
    </row>
    <row r="875" ht="15.75" customHeight="1">
      <c r="A875" s="62"/>
      <c r="B875" s="63"/>
      <c r="E875" s="63"/>
    </row>
    <row r="876" ht="15.75" customHeight="1">
      <c r="A876" s="62"/>
      <c r="B876" s="63"/>
      <c r="E876" s="63"/>
    </row>
    <row r="877" ht="15.75" customHeight="1">
      <c r="A877" s="62"/>
      <c r="B877" s="63"/>
      <c r="E877" s="63"/>
    </row>
    <row r="878" ht="15.75" customHeight="1">
      <c r="A878" s="62"/>
      <c r="B878" s="63"/>
      <c r="E878" s="63"/>
    </row>
    <row r="879" ht="15.75" customHeight="1">
      <c r="A879" s="62"/>
      <c r="B879" s="63"/>
      <c r="E879" s="63"/>
    </row>
    <row r="880" ht="15.75" customHeight="1">
      <c r="A880" s="62"/>
      <c r="B880" s="63"/>
      <c r="E880" s="63"/>
    </row>
    <row r="881" ht="15.75" customHeight="1">
      <c r="A881" s="62"/>
      <c r="B881" s="63"/>
      <c r="E881" s="63"/>
    </row>
    <row r="882" ht="15.75" customHeight="1">
      <c r="A882" s="62"/>
      <c r="B882" s="63"/>
      <c r="E882" s="63"/>
    </row>
    <row r="883" ht="15.75" customHeight="1">
      <c r="A883" s="62"/>
      <c r="B883" s="63"/>
      <c r="E883" s="63"/>
    </row>
    <row r="884" ht="15.75" customHeight="1">
      <c r="A884" s="62"/>
      <c r="B884" s="63"/>
      <c r="E884" s="63"/>
    </row>
    <row r="885" ht="15.75" customHeight="1">
      <c r="A885" s="62"/>
      <c r="B885" s="63"/>
      <c r="E885" s="63"/>
    </row>
    <row r="886" ht="15.75" customHeight="1">
      <c r="A886" s="62"/>
      <c r="B886" s="63"/>
      <c r="E886" s="63"/>
    </row>
    <row r="887" ht="15.75" customHeight="1">
      <c r="A887" s="62"/>
      <c r="B887" s="63"/>
      <c r="E887" s="63"/>
    </row>
    <row r="888" ht="15.75" customHeight="1">
      <c r="A888" s="62"/>
      <c r="B888" s="63"/>
      <c r="E888" s="63"/>
    </row>
    <row r="889" ht="15.75" customHeight="1">
      <c r="A889" s="62"/>
      <c r="B889" s="63"/>
      <c r="E889" s="63"/>
    </row>
    <row r="890" ht="15.75" customHeight="1">
      <c r="A890" s="62"/>
      <c r="B890" s="63"/>
      <c r="E890" s="63"/>
    </row>
    <row r="891" ht="15.75" customHeight="1">
      <c r="A891" s="62"/>
      <c r="B891" s="63"/>
      <c r="E891" s="63"/>
    </row>
    <row r="892" ht="15.75" customHeight="1">
      <c r="A892" s="62"/>
      <c r="B892" s="63"/>
      <c r="E892" s="63"/>
    </row>
    <row r="893" ht="15.75" customHeight="1">
      <c r="A893" s="62"/>
      <c r="B893" s="63"/>
      <c r="E893" s="63"/>
    </row>
    <row r="894" ht="15.75" customHeight="1">
      <c r="A894" s="62"/>
      <c r="B894" s="63"/>
      <c r="E894" s="63"/>
    </row>
    <row r="895" ht="15.75" customHeight="1">
      <c r="A895" s="62"/>
      <c r="B895" s="63"/>
      <c r="E895" s="63"/>
    </row>
    <row r="896" ht="15.75" customHeight="1">
      <c r="A896" s="62"/>
      <c r="B896" s="63"/>
      <c r="E896" s="63"/>
    </row>
    <row r="897" ht="15.75" customHeight="1">
      <c r="A897" s="62"/>
      <c r="B897" s="63"/>
      <c r="E897" s="63"/>
    </row>
    <row r="898" ht="15.75" customHeight="1">
      <c r="A898" s="62"/>
      <c r="B898" s="63"/>
      <c r="E898" s="63"/>
    </row>
    <row r="899" ht="15.75" customHeight="1">
      <c r="A899" s="62"/>
      <c r="B899" s="63"/>
      <c r="E899" s="63"/>
    </row>
    <row r="900" ht="15.75" customHeight="1">
      <c r="A900" s="62"/>
      <c r="B900" s="63"/>
      <c r="E900" s="63"/>
    </row>
    <row r="901" ht="15.75" customHeight="1">
      <c r="A901" s="62"/>
      <c r="B901" s="63"/>
      <c r="E901" s="63"/>
    </row>
    <row r="902" ht="15.75" customHeight="1">
      <c r="A902" s="62"/>
      <c r="B902" s="63"/>
      <c r="E902" s="63"/>
    </row>
    <row r="903" ht="15.75" customHeight="1">
      <c r="A903" s="62"/>
      <c r="B903" s="63"/>
      <c r="E903" s="63"/>
    </row>
    <row r="904" ht="15.75" customHeight="1">
      <c r="A904" s="62"/>
      <c r="B904" s="63"/>
      <c r="E904" s="63"/>
    </row>
    <row r="905" ht="15.75" customHeight="1">
      <c r="A905" s="62"/>
      <c r="B905" s="63"/>
      <c r="E905" s="63"/>
    </row>
    <row r="906" ht="15.75" customHeight="1">
      <c r="A906" s="62"/>
      <c r="B906" s="63"/>
      <c r="E906" s="63"/>
    </row>
    <row r="907" ht="15.75" customHeight="1">
      <c r="A907" s="62"/>
      <c r="B907" s="63"/>
      <c r="E907" s="63"/>
    </row>
    <row r="908" ht="15.75" customHeight="1">
      <c r="A908" s="62"/>
      <c r="B908" s="63"/>
      <c r="E908" s="63"/>
    </row>
    <row r="909" ht="15.75" customHeight="1">
      <c r="A909" s="62"/>
      <c r="B909" s="63"/>
      <c r="E909" s="63"/>
    </row>
    <row r="910" ht="15.75" customHeight="1">
      <c r="A910" s="62"/>
      <c r="B910" s="63"/>
      <c r="E910" s="63"/>
    </row>
    <row r="911" ht="15.75" customHeight="1">
      <c r="A911" s="62"/>
      <c r="B911" s="63"/>
      <c r="E911" s="63"/>
    </row>
    <row r="912" ht="15.75" customHeight="1">
      <c r="A912" s="62"/>
      <c r="B912" s="63"/>
      <c r="E912" s="63"/>
    </row>
    <row r="913" ht="15.75" customHeight="1">
      <c r="A913" s="62"/>
      <c r="B913" s="63"/>
      <c r="E913" s="63"/>
    </row>
    <row r="914" ht="15.75" customHeight="1">
      <c r="A914" s="62"/>
      <c r="B914" s="63"/>
      <c r="E914" s="63"/>
    </row>
    <row r="915" ht="15.75" customHeight="1">
      <c r="A915" s="62"/>
      <c r="B915" s="63"/>
      <c r="E915" s="63"/>
    </row>
    <row r="916" ht="15.75" customHeight="1">
      <c r="A916" s="62"/>
      <c r="B916" s="63"/>
      <c r="E916" s="63"/>
    </row>
    <row r="917" ht="15.75" customHeight="1">
      <c r="A917" s="62"/>
      <c r="B917" s="63"/>
      <c r="E917" s="63"/>
    </row>
    <row r="918" ht="15.75" customHeight="1">
      <c r="A918" s="62"/>
      <c r="B918" s="63"/>
      <c r="E918" s="63"/>
    </row>
    <row r="919" ht="15.75" customHeight="1">
      <c r="A919" s="62"/>
      <c r="B919" s="63"/>
      <c r="E919" s="63"/>
    </row>
    <row r="920" ht="15.75" customHeight="1">
      <c r="A920" s="62"/>
      <c r="B920" s="63"/>
      <c r="E920" s="63"/>
    </row>
    <row r="921" ht="15.75" customHeight="1">
      <c r="A921" s="62"/>
      <c r="B921" s="63"/>
      <c r="E921" s="63"/>
    </row>
    <row r="922" ht="15.75" customHeight="1">
      <c r="A922" s="62"/>
      <c r="B922" s="63"/>
      <c r="E922" s="63"/>
    </row>
    <row r="923" ht="15.75" customHeight="1">
      <c r="A923" s="62"/>
      <c r="B923" s="63"/>
      <c r="E923" s="63"/>
    </row>
    <row r="924" ht="15.75" customHeight="1">
      <c r="A924" s="62"/>
      <c r="B924" s="63"/>
      <c r="E924" s="63"/>
    </row>
    <row r="925" ht="15.75" customHeight="1">
      <c r="A925" s="62"/>
      <c r="B925" s="63"/>
      <c r="E925" s="63"/>
    </row>
    <row r="926" ht="15.75" customHeight="1">
      <c r="A926" s="62"/>
      <c r="B926" s="63"/>
      <c r="E926" s="63"/>
    </row>
    <row r="927" ht="15.75" customHeight="1">
      <c r="A927" s="62"/>
      <c r="B927" s="63"/>
      <c r="E927" s="63"/>
    </row>
    <row r="928" ht="15.75" customHeight="1">
      <c r="A928" s="62"/>
      <c r="B928" s="63"/>
      <c r="E928" s="63"/>
    </row>
    <row r="929" ht="15.75" customHeight="1">
      <c r="A929" s="62"/>
      <c r="B929" s="63"/>
      <c r="E929" s="63"/>
    </row>
    <row r="930" ht="15.75" customHeight="1">
      <c r="A930" s="62"/>
      <c r="B930" s="63"/>
      <c r="E930" s="63"/>
    </row>
    <row r="931" ht="15.75" customHeight="1">
      <c r="A931" s="62"/>
      <c r="B931" s="63"/>
      <c r="E931" s="63"/>
    </row>
    <row r="932" ht="15.75" customHeight="1">
      <c r="A932" s="62"/>
      <c r="B932" s="63"/>
      <c r="E932" s="63"/>
    </row>
    <row r="933" ht="15.75" customHeight="1">
      <c r="A933" s="62"/>
      <c r="B933" s="63"/>
      <c r="E933" s="63"/>
    </row>
    <row r="934" ht="15.75" customHeight="1">
      <c r="A934" s="62"/>
      <c r="B934" s="63"/>
      <c r="E934" s="63"/>
    </row>
    <row r="935" ht="15.75" customHeight="1">
      <c r="A935" s="62"/>
      <c r="B935" s="63"/>
      <c r="E935" s="63"/>
    </row>
    <row r="936" ht="15.75" customHeight="1">
      <c r="A936" s="62"/>
      <c r="B936" s="63"/>
      <c r="E936" s="63"/>
    </row>
    <row r="937" ht="15.75" customHeight="1">
      <c r="A937" s="62"/>
      <c r="B937" s="63"/>
      <c r="E937" s="63"/>
    </row>
    <row r="938" ht="15.75" customHeight="1">
      <c r="A938" s="62"/>
      <c r="B938" s="63"/>
      <c r="E938" s="63"/>
    </row>
    <row r="939" ht="15.75" customHeight="1">
      <c r="A939" s="62"/>
      <c r="B939" s="63"/>
      <c r="E939" s="63"/>
    </row>
    <row r="940" ht="15.75" customHeight="1">
      <c r="A940" s="62"/>
      <c r="B940" s="63"/>
      <c r="E940" s="63"/>
    </row>
    <row r="941" ht="15.75" customHeight="1">
      <c r="A941" s="62"/>
      <c r="B941" s="63"/>
      <c r="E941" s="63"/>
    </row>
    <row r="942" ht="15.75" customHeight="1">
      <c r="A942" s="62"/>
      <c r="B942" s="63"/>
      <c r="E942" s="63"/>
    </row>
    <row r="943" ht="15.75" customHeight="1">
      <c r="A943" s="62"/>
      <c r="B943" s="63"/>
      <c r="E943" s="63"/>
    </row>
    <row r="944" ht="15.75" customHeight="1">
      <c r="A944" s="62"/>
      <c r="B944" s="63"/>
      <c r="E944" s="63"/>
    </row>
    <row r="945" ht="15.75" customHeight="1">
      <c r="A945" s="62"/>
      <c r="B945" s="63"/>
      <c r="E945" s="63"/>
    </row>
    <row r="946" ht="15.75" customHeight="1">
      <c r="A946" s="62"/>
      <c r="B946" s="63"/>
      <c r="E946" s="63"/>
    </row>
    <row r="947" ht="15.75" customHeight="1">
      <c r="A947" s="62"/>
      <c r="B947" s="63"/>
      <c r="E947" s="63"/>
    </row>
    <row r="948" ht="15.75" customHeight="1">
      <c r="A948" s="62"/>
      <c r="B948" s="63"/>
      <c r="E948" s="63"/>
    </row>
    <row r="949" ht="15.75" customHeight="1">
      <c r="A949" s="62"/>
      <c r="B949" s="63"/>
      <c r="E949" s="63"/>
    </row>
    <row r="950" ht="15.75" customHeight="1">
      <c r="A950" s="62"/>
      <c r="B950" s="63"/>
      <c r="E950" s="63"/>
    </row>
    <row r="951" ht="15.75" customHeight="1">
      <c r="A951" s="62"/>
      <c r="B951" s="63"/>
      <c r="E951" s="63"/>
    </row>
    <row r="952" ht="15.75" customHeight="1">
      <c r="A952" s="62"/>
      <c r="B952" s="63"/>
      <c r="E952" s="63"/>
    </row>
    <row r="953" ht="15.75" customHeight="1">
      <c r="A953" s="62"/>
      <c r="B953" s="63"/>
      <c r="E953" s="63"/>
    </row>
    <row r="954" ht="15.75" customHeight="1">
      <c r="A954" s="62"/>
      <c r="B954" s="63"/>
      <c r="E954" s="63"/>
    </row>
    <row r="955" ht="15.75" customHeight="1">
      <c r="A955" s="62"/>
      <c r="B955" s="63"/>
      <c r="E955" s="63"/>
    </row>
    <row r="956" ht="15.75" customHeight="1">
      <c r="A956" s="62"/>
      <c r="B956" s="63"/>
      <c r="E956" s="63"/>
    </row>
    <row r="957" ht="15.75" customHeight="1">
      <c r="A957" s="62"/>
      <c r="B957" s="63"/>
      <c r="E957" s="63"/>
    </row>
    <row r="958" ht="15.75" customHeight="1">
      <c r="A958" s="62"/>
      <c r="B958" s="63"/>
      <c r="E958" s="63"/>
    </row>
    <row r="959" ht="15.75" customHeight="1">
      <c r="A959" s="62"/>
      <c r="B959" s="63"/>
      <c r="E959" s="63"/>
    </row>
    <row r="960" ht="15.75" customHeight="1">
      <c r="A960" s="62"/>
      <c r="B960" s="63"/>
      <c r="E960" s="63"/>
    </row>
    <row r="961" ht="15.75" customHeight="1">
      <c r="A961" s="62"/>
      <c r="B961" s="63"/>
      <c r="E961" s="63"/>
    </row>
    <row r="962" ht="15.75" customHeight="1">
      <c r="A962" s="62"/>
      <c r="B962" s="63"/>
      <c r="E962" s="63"/>
    </row>
    <row r="963" ht="15.75" customHeight="1">
      <c r="A963" s="62"/>
      <c r="B963" s="63"/>
      <c r="E963" s="63"/>
    </row>
    <row r="964" ht="15.75" customHeight="1">
      <c r="A964" s="62"/>
      <c r="B964" s="63"/>
      <c r="E964" s="63"/>
    </row>
    <row r="965" ht="15.75" customHeight="1">
      <c r="A965" s="62"/>
      <c r="B965" s="63"/>
      <c r="E965" s="63"/>
    </row>
    <row r="966" ht="15.75" customHeight="1">
      <c r="A966" s="62"/>
      <c r="B966" s="63"/>
      <c r="E966" s="63"/>
    </row>
    <row r="967" ht="15.75" customHeight="1">
      <c r="A967" s="62"/>
      <c r="B967" s="63"/>
      <c r="E967" s="63"/>
    </row>
    <row r="968" ht="15.75" customHeight="1">
      <c r="A968" s="62"/>
      <c r="B968" s="63"/>
      <c r="E968" s="63"/>
    </row>
    <row r="969" ht="15.75" customHeight="1">
      <c r="A969" s="62"/>
      <c r="B969" s="63"/>
      <c r="E969" s="63"/>
    </row>
    <row r="970" ht="15.75" customHeight="1">
      <c r="A970" s="62"/>
      <c r="B970" s="63"/>
      <c r="E970" s="63"/>
    </row>
    <row r="971" ht="15.75" customHeight="1">
      <c r="A971" s="62"/>
      <c r="B971" s="63"/>
      <c r="E971" s="63"/>
    </row>
  </sheetData>
  <mergeCells count="77">
    <mergeCell ref="L2:L4"/>
    <mergeCell ref="M2:M4"/>
    <mergeCell ref="N2:N4"/>
    <mergeCell ref="O2:O4"/>
    <mergeCell ref="P2:P4"/>
    <mergeCell ref="Q2:Q4"/>
    <mergeCell ref="R2:R4"/>
    <mergeCell ref="B1:D4"/>
    <mergeCell ref="F2:F4"/>
    <mergeCell ref="G2:G4"/>
    <mergeCell ref="H2:H4"/>
    <mergeCell ref="I2:I4"/>
    <mergeCell ref="J2:J4"/>
    <mergeCell ref="K2:K4"/>
    <mergeCell ref="A14:A15"/>
    <mergeCell ref="A17:A18"/>
    <mergeCell ref="A20:A21"/>
    <mergeCell ref="C19:C21"/>
    <mergeCell ref="D19:D21"/>
    <mergeCell ref="C13:C15"/>
    <mergeCell ref="D13:D15"/>
    <mergeCell ref="C16:C18"/>
    <mergeCell ref="D16:D18"/>
    <mergeCell ref="C10:C12"/>
    <mergeCell ref="D10:D12"/>
    <mergeCell ref="A11:A12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AD2:AD4"/>
    <mergeCell ref="AE2:AE4"/>
    <mergeCell ref="AF2:AF4"/>
    <mergeCell ref="AG2:AG4"/>
    <mergeCell ref="AH2:AH4"/>
    <mergeCell ref="AI2:AI4"/>
    <mergeCell ref="AJ2:AJ4"/>
    <mergeCell ref="AK2:AK4"/>
    <mergeCell ref="AL2:AL4"/>
    <mergeCell ref="AM2:AM4"/>
    <mergeCell ref="AN2:AN4"/>
    <mergeCell ref="AO2:AO4"/>
    <mergeCell ref="AP2:AP4"/>
    <mergeCell ref="AQ2:AQ4"/>
    <mergeCell ref="AR2:AR4"/>
    <mergeCell ref="AS2:AS4"/>
    <mergeCell ref="AT2:AT4"/>
    <mergeCell ref="BB2:BB4"/>
    <mergeCell ref="BC2:BC4"/>
    <mergeCell ref="BD2:BD4"/>
    <mergeCell ref="BE2:BE4"/>
    <mergeCell ref="AU2:AU4"/>
    <mergeCell ref="AV2:AV4"/>
    <mergeCell ref="AW2:AW4"/>
    <mergeCell ref="AX2:AX4"/>
    <mergeCell ref="AY2:AY4"/>
    <mergeCell ref="AZ2:AZ4"/>
    <mergeCell ref="BA2:BA4"/>
    <mergeCell ref="AJ6:AN6"/>
    <mergeCell ref="AO6:AR6"/>
    <mergeCell ref="AS6:AW6"/>
    <mergeCell ref="AX6:BA6"/>
    <mergeCell ref="BB6:BE6"/>
    <mergeCell ref="F6:J6"/>
    <mergeCell ref="K6:N6"/>
    <mergeCell ref="O6:R6"/>
    <mergeCell ref="S6:V6"/>
    <mergeCell ref="W6:AA6"/>
    <mergeCell ref="AB6:AE6"/>
    <mergeCell ref="AF6:AI6"/>
  </mergeCells>
  <conditionalFormatting sqref="F10:BE10 F13:BE13 F16:BE16 F19:BE19">
    <cfRule type="expression" dxfId="4" priority="1">
      <formula>AND($B10="Maximum",F10&gt;=F11)</formula>
    </cfRule>
  </conditionalFormatting>
  <conditionalFormatting sqref="F10:BE10 F13:BE13 F16:BE16 F19:BE19">
    <cfRule type="expression" dxfId="2" priority="2">
      <formula>AND($B10="Minimum",50%&gt;F12)</formula>
    </cfRule>
  </conditionalFormatting>
  <conditionalFormatting sqref="F10:BE10 F13:BE13 F16:BE16 F19:BE19">
    <cfRule type="notContainsBlanks" dxfId="5" priority="3">
      <formula>LEN(TRIM(F10))&gt;0</formula>
    </cfRule>
  </conditionalFormatting>
  <conditionalFormatting sqref="B10 B13 B16 B19">
    <cfRule type="cellIs" dxfId="2" priority="4" operator="equal">
      <formula>"Minimum"</formula>
    </cfRule>
  </conditionalFormatting>
  <conditionalFormatting sqref="B10 B13 B16 B19">
    <cfRule type="cellIs" dxfId="3" priority="5" operator="equal">
      <formula>"Maximum"</formula>
    </cfRule>
  </conditionalFormatting>
  <conditionalFormatting sqref="B10 B13 B16 B19">
    <cfRule type="cellIs" dxfId="2" priority="6" operator="equal">
      <formula>"Minimum"</formula>
    </cfRule>
  </conditionalFormatting>
  <conditionalFormatting sqref="B10 B13 B16 B19">
    <cfRule type="cellIs" dxfId="3" priority="7" operator="equal">
      <formula>"Maximum"</formula>
    </cfRule>
  </conditionalFormatting>
  <conditionalFormatting sqref="B11 B14 B17 B20">
    <cfRule type="cellIs" dxfId="0" priority="8" operator="equal">
      <formula>"Short-Term"</formula>
    </cfRule>
  </conditionalFormatting>
  <conditionalFormatting sqref="B11 B14 B17 B20">
    <cfRule type="cellIs" dxfId="1" priority="9" operator="equal">
      <formula>"Long-Term"</formula>
    </cfRule>
  </conditionalFormatting>
  <conditionalFormatting sqref="B11 B14 B17 B20">
    <cfRule type="cellIs" dxfId="0" priority="10" operator="equal">
      <formula>"Short-Term"</formula>
    </cfRule>
  </conditionalFormatting>
  <conditionalFormatting sqref="B11 B14 B17 B20">
    <cfRule type="cellIs" dxfId="1" priority="11" operator="equal">
      <formula>"Long-Term"</formula>
    </cfRule>
  </conditionalFormatting>
  <dataValidations>
    <dataValidation type="list" allowBlank="1" showDropDown="1" showErrorMessage="1" sqref="B11 B14 B17 B20">
      <formula1>"Long-Term,Short-Term"</formula1>
    </dataValidation>
    <dataValidation type="list" allowBlank="1" showDropDown="1" showErrorMessage="1" sqref="B10 B13 B16 B19">
      <formula1>"Maximum,Minimum"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