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foodviz\"/>
    </mc:Choice>
  </mc:AlternateContent>
  <xr:revisionPtr revIDLastSave="0" documentId="13_ncr:9_{8B58480B-5626-4C72-8773-9005C14412E0}" xr6:coauthVersionLast="47" xr6:coauthVersionMax="47" xr10:uidLastSave="{00000000-0000-0000-0000-000000000000}"/>
  <bookViews>
    <workbookView xWindow="-120" yWindow="-120" windowWidth="20730" windowHeight="11310" xr2:uid="{08AA3EF7-A04E-4DF4-B580-6DD0F4396FF2}"/>
  </bookViews>
  <sheets>
    <sheet name="dbfood" sheetId="3" r:id="rId1"/>
    <sheet name="data" sheetId="2" r:id="rId2"/>
    <sheet name="Sheet1" sheetId="1" r:id="rId3"/>
  </sheets>
  <definedNames>
    <definedName name="_xlnm._FilterDatabase" localSheetId="0" hidden="1">dbfood!$A$1:$G$35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10" i="3"/>
  <c r="G11" i="3"/>
  <c r="G12" i="3"/>
  <c r="G20" i="3"/>
  <c r="G21" i="3"/>
  <c r="G22" i="3"/>
  <c r="G25" i="3"/>
  <c r="G26" i="3"/>
  <c r="G29" i="3"/>
  <c r="G34" i="3"/>
  <c r="G5" i="3"/>
  <c r="G8" i="3"/>
  <c r="G13" i="3"/>
  <c r="G14" i="3"/>
  <c r="G16" i="3"/>
  <c r="G17" i="3"/>
  <c r="G19" i="3"/>
  <c r="G24" i="3"/>
  <c r="G28" i="3"/>
  <c r="G31" i="3"/>
  <c r="G35" i="3"/>
  <c r="G18" i="3"/>
  <c r="G3" i="3"/>
  <c r="G4" i="3"/>
  <c r="G9" i="3"/>
  <c r="G15" i="3"/>
  <c r="G23" i="3"/>
  <c r="G27" i="3"/>
  <c r="G30" i="3"/>
  <c r="G32" i="3"/>
  <c r="G33" i="3"/>
  <c r="G2" i="3"/>
  <c r="F33" i="3"/>
  <c r="F32" i="3"/>
  <c r="F14" i="3"/>
  <c r="F13" i="3"/>
  <c r="K3" i="2"/>
  <c r="O3" i="2" s="1"/>
  <c r="L3" i="2"/>
  <c r="M3" i="2"/>
  <c r="N3" i="2"/>
  <c r="K4" i="2"/>
  <c r="O4" i="2" s="1"/>
  <c r="L4" i="2"/>
  <c r="M4" i="2"/>
  <c r="N4" i="2"/>
  <c r="K5" i="2"/>
  <c r="O5" i="2" s="1"/>
  <c r="L5" i="2"/>
  <c r="M5" i="2"/>
  <c r="N5" i="2"/>
  <c r="K6" i="2"/>
  <c r="O6" i="2" s="1"/>
  <c r="L6" i="2"/>
  <c r="M6" i="2"/>
  <c r="N6" i="2"/>
  <c r="K7" i="2"/>
  <c r="O7" i="2" s="1"/>
  <c r="L7" i="2"/>
  <c r="M7" i="2"/>
  <c r="N7" i="2"/>
  <c r="K8" i="2"/>
  <c r="O8" i="2" s="1"/>
  <c r="L8" i="2"/>
  <c r="M8" i="2"/>
  <c r="N8" i="2"/>
  <c r="K9" i="2"/>
  <c r="O9" i="2" s="1"/>
  <c r="L9" i="2"/>
  <c r="M9" i="2"/>
  <c r="N9" i="2"/>
  <c r="K10" i="2"/>
  <c r="O10" i="2" s="1"/>
  <c r="L10" i="2"/>
  <c r="M10" i="2"/>
  <c r="N10" i="2"/>
  <c r="K11" i="2"/>
  <c r="O11" i="2" s="1"/>
  <c r="L11" i="2"/>
  <c r="M11" i="2"/>
  <c r="N11" i="2"/>
  <c r="K12" i="2"/>
  <c r="O12" i="2" s="1"/>
  <c r="L12" i="2"/>
  <c r="M12" i="2"/>
  <c r="N12" i="2"/>
  <c r="K13" i="2"/>
  <c r="O13" i="2" s="1"/>
  <c r="L13" i="2"/>
  <c r="M13" i="2"/>
  <c r="N13" i="2"/>
  <c r="K14" i="2"/>
  <c r="O14" i="2" s="1"/>
  <c r="L14" i="2"/>
  <c r="M14" i="2"/>
  <c r="N14" i="2"/>
  <c r="K15" i="2"/>
  <c r="O15" i="2" s="1"/>
  <c r="L15" i="2"/>
  <c r="M15" i="2"/>
  <c r="N15" i="2"/>
  <c r="K16" i="2"/>
  <c r="O16" i="2" s="1"/>
  <c r="L16" i="2"/>
  <c r="M16" i="2"/>
  <c r="N16" i="2"/>
  <c r="K17" i="2"/>
  <c r="O17" i="2" s="1"/>
  <c r="L17" i="2"/>
  <c r="M17" i="2"/>
  <c r="N17" i="2"/>
  <c r="K18" i="2"/>
  <c r="O18" i="2" s="1"/>
  <c r="L18" i="2"/>
  <c r="M18" i="2"/>
  <c r="N18" i="2"/>
  <c r="K19" i="2"/>
  <c r="O19" i="2" s="1"/>
  <c r="L19" i="2"/>
  <c r="M19" i="2"/>
  <c r="N19" i="2"/>
  <c r="K20" i="2"/>
  <c r="O20" i="2" s="1"/>
  <c r="L20" i="2"/>
  <c r="M20" i="2"/>
  <c r="N20" i="2"/>
  <c r="K21" i="2"/>
  <c r="O21" i="2" s="1"/>
  <c r="L21" i="2"/>
  <c r="M21" i="2"/>
  <c r="N21" i="2"/>
  <c r="K22" i="2"/>
  <c r="O22" i="2" s="1"/>
  <c r="L22" i="2"/>
  <c r="M22" i="2"/>
  <c r="N22" i="2"/>
  <c r="K23" i="2"/>
  <c r="O23" i="2" s="1"/>
  <c r="L23" i="2"/>
  <c r="M23" i="2"/>
  <c r="N23" i="2"/>
  <c r="K24" i="2"/>
  <c r="O24" i="2" s="1"/>
  <c r="L24" i="2"/>
  <c r="M24" i="2"/>
  <c r="N24" i="2"/>
  <c r="K25" i="2"/>
  <c r="O25" i="2" s="1"/>
  <c r="L25" i="2"/>
  <c r="M25" i="2"/>
  <c r="N25" i="2"/>
  <c r="K26" i="2"/>
  <c r="O26" i="2" s="1"/>
  <c r="L26" i="2"/>
  <c r="M26" i="2"/>
  <c r="N26" i="2"/>
  <c r="K27" i="2"/>
  <c r="O27" i="2" s="1"/>
  <c r="L27" i="2"/>
  <c r="M27" i="2"/>
  <c r="N27" i="2"/>
  <c r="K28" i="2"/>
  <c r="O28" i="2" s="1"/>
  <c r="L28" i="2"/>
  <c r="M28" i="2"/>
  <c r="N28" i="2"/>
  <c r="K29" i="2"/>
  <c r="O29" i="2" s="1"/>
  <c r="L29" i="2"/>
  <c r="M29" i="2"/>
  <c r="N29" i="2"/>
  <c r="K30" i="2"/>
  <c r="O30" i="2" s="1"/>
  <c r="L30" i="2"/>
  <c r="M30" i="2"/>
  <c r="N30" i="2"/>
  <c r="K31" i="2"/>
  <c r="O31" i="2" s="1"/>
  <c r="L31" i="2"/>
  <c r="M31" i="2"/>
  <c r="N31" i="2"/>
  <c r="K32" i="2"/>
  <c r="O32" i="2" s="1"/>
  <c r="L32" i="2"/>
  <c r="M32" i="2"/>
  <c r="N32" i="2"/>
  <c r="K33" i="2"/>
  <c r="O33" i="2" s="1"/>
  <c r="L33" i="2"/>
  <c r="M33" i="2"/>
  <c r="N33" i="2"/>
  <c r="K34" i="2"/>
  <c r="O34" i="2" s="1"/>
  <c r="L34" i="2"/>
  <c r="M34" i="2"/>
  <c r="N34" i="2"/>
  <c r="K35" i="2"/>
  <c r="O35" i="2" s="1"/>
  <c r="L35" i="2"/>
  <c r="M35" i="2"/>
  <c r="N35" i="2"/>
  <c r="L2" i="2"/>
  <c r="M2" i="2"/>
  <c r="N2" i="2"/>
  <c r="K2" i="2"/>
  <c r="O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<sst xmlns="http://schemas.openxmlformats.org/spreadsheetml/2006/main" count="290" uniqueCount="73">
  <si>
    <t>Makanan</t>
  </si>
  <si>
    <t>Soto</t>
  </si>
  <si>
    <t>Bakso</t>
  </si>
  <si>
    <t>Sate</t>
  </si>
  <si>
    <t>Pempek</t>
  </si>
  <si>
    <t>Varians</t>
  </si>
  <si>
    <t>Ayam</t>
  </si>
  <si>
    <t>Padang</t>
  </si>
  <si>
    <t>Makassar</t>
  </si>
  <si>
    <t>Palembang</t>
  </si>
  <si>
    <t>Kambing</t>
  </si>
  <si>
    <t>Gado-Gado</t>
  </si>
  <si>
    <t>Ketoprak</t>
  </si>
  <si>
    <t>Rawon</t>
  </si>
  <si>
    <t>Tongseng</t>
  </si>
  <si>
    <t>Bubur Ayam</t>
  </si>
  <si>
    <t>Kentang Goreng</t>
  </si>
  <si>
    <t>Mie Goreng</t>
  </si>
  <si>
    <t>Nasi Goreng</t>
  </si>
  <si>
    <t>Hamburger</t>
  </si>
  <si>
    <t>Siomay</t>
  </si>
  <si>
    <t>Panggang</t>
  </si>
  <si>
    <t>Mie Bakso</t>
  </si>
  <si>
    <t>Goreng</t>
  </si>
  <si>
    <t>Bakar</t>
  </si>
  <si>
    <t>Gudeg</t>
  </si>
  <si>
    <t>Yogya</t>
  </si>
  <si>
    <t>Sayur Asam</t>
  </si>
  <si>
    <t>Lemak (g)</t>
  </si>
  <si>
    <t>Karbohidrat (g)</t>
  </si>
  <si>
    <t>Protein (g)</t>
  </si>
  <si>
    <t>Daging</t>
  </si>
  <si>
    <t>kkal per porsi</t>
  </si>
  <si>
    <t>Instan</t>
  </si>
  <si>
    <t>Risiko Diabetes &amp; Jantung</t>
  </si>
  <si>
    <t>Alpukat</t>
  </si>
  <si>
    <t>Pisang</t>
  </si>
  <si>
    <t>Jeruk</t>
  </si>
  <si>
    <t>Apel</t>
  </si>
  <si>
    <t>Anggur</t>
  </si>
  <si>
    <t>Mangga</t>
  </si>
  <si>
    <t>Pepaya</t>
  </si>
  <si>
    <t>Telor</t>
  </si>
  <si>
    <t>Dadar</t>
  </si>
  <si>
    <t>Rebus</t>
  </si>
  <si>
    <t>Sup Ayam</t>
  </si>
  <si>
    <t>Ikan</t>
  </si>
  <si>
    <t>Kembung</t>
  </si>
  <si>
    <t>Cumi-Cumi</t>
  </si>
  <si>
    <t>Udang</t>
  </si>
  <si>
    <t>Lele</t>
  </si>
  <si>
    <t>Kerang</t>
  </si>
  <si>
    <t>Nugget</t>
  </si>
  <si>
    <t>Susu</t>
  </si>
  <si>
    <t>Chicken Nugget</t>
  </si>
  <si>
    <t>Ikan Kembung</t>
  </si>
  <si>
    <t>Ikan Lele</t>
  </si>
  <si>
    <t>Telor Dadar</t>
  </si>
  <si>
    <t>Telor Rebus</t>
  </si>
  <si>
    <t>Nama_makanan</t>
  </si>
  <si>
    <t>varian</t>
  </si>
  <si>
    <t>kkal</t>
  </si>
  <si>
    <t>lemak</t>
  </si>
  <si>
    <t>karbohidrat</t>
  </si>
  <si>
    <t>protein</t>
  </si>
  <si>
    <t>risiko</t>
  </si>
  <si>
    <t>kelompok</t>
  </si>
  <si>
    <t>Tinggi</t>
  </si>
  <si>
    <t>Aman</t>
  </si>
  <si>
    <t>Sedang</t>
  </si>
  <si>
    <t>Bahaya</t>
  </si>
  <si>
    <t>nama</t>
  </si>
  <si>
    <t>skor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</si>
</sst>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5" formatCode="_(* #,##0.00_);_(* \(#,##0.0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8D26-B514-40F1-B205-3E78F2E7ADDD}">
  <dimension ref="A1:G35"/>
  <sheetViews>
    <sheetView tabSelected="1" workbookViewId="0">
      <selection activeCell="J11" sqref="J11"/>
    </sheetView>
  </sheetViews>
  <sheetFormatPr defaultRowHeight="15" x14ac:dyDescent="0.25"/>
  <cols>
    <col min="1" max="1" width="15.28515625" bestFit="1" customWidth="1"/>
    <col min="7" max="7" width="9.140625" style="1"/>
  </cols>
  <sheetData>
    <row r="1" spans="1:7" x14ac:dyDescent="0.25">
      <c r="A1" t="s">
        <v>71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s="1" t="s">
        <v>72</v>
      </c>
    </row>
    <row r="2" spans="1:7" x14ac:dyDescent="0.25">
      <c r="A2" t="s">
        <v>35</v>
      </c>
      <c r="B2">
        <v>322</v>
      </c>
      <c r="C2">
        <v>29.47</v>
      </c>
      <c r="D2">
        <v>17.149999999999999</v>
      </c>
      <c r="E2">
        <v>4.0199999999999996</v>
      </c>
      <c r="F2" t="s">
        <v>67</v>
      </c>
      <c r="G2" s="1">
        <f>B2+C2+D2+E2</f>
        <v>372.64</v>
      </c>
    </row>
    <row r="3" spans="1:7" x14ac:dyDescent="0.25">
      <c r="A3" t="s">
        <v>39</v>
      </c>
      <c r="B3">
        <v>3</v>
      </c>
      <c r="C3">
        <v>0.01</v>
      </c>
      <c r="D3">
        <v>0.9</v>
      </c>
      <c r="E3">
        <v>0.04</v>
      </c>
      <c r="F3" t="s">
        <v>68</v>
      </c>
      <c r="G3" s="1">
        <f>B3+C3+D3+E3</f>
        <v>3.9499999999999997</v>
      </c>
    </row>
    <row r="4" spans="1:7" x14ac:dyDescent="0.25">
      <c r="A4" t="s">
        <v>38</v>
      </c>
      <c r="B4">
        <v>72</v>
      </c>
      <c r="C4">
        <v>0.23</v>
      </c>
      <c r="D4">
        <v>19.059999999999999</v>
      </c>
      <c r="E4">
        <v>0.36</v>
      </c>
      <c r="F4" t="s">
        <v>68</v>
      </c>
      <c r="G4" s="1">
        <f>B4+C4+D4+E4</f>
        <v>91.65</v>
      </c>
    </row>
    <row r="5" spans="1:7" x14ac:dyDescent="0.25">
      <c r="A5" t="s">
        <v>6</v>
      </c>
      <c r="B5">
        <v>185.5</v>
      </c>
      <c r="C5">
        <v>9.7925000000000004</v>
      </c>
      <c r="D5">
        <v>3.9175</v>
      </c>
      <c r="E5">
        <v>19.1175</v>
      </c>
      <c r="F5" t="s">
        <v>69</v>
      </c>
      <c r="G5" s="1">
        <f>B5+C5+D5+E5</f>
        <v>218.32749999999999</v>
      </c>
    </row>
    <row r="6" spans="1:7" x14ac:dyDescent="0.25">
      <c r="A6" t="s">
        <v>2</v>
      </c>
      <c r="B6">
        <v>388</v>
      </c>
      <c r="C6">
        <v>16.62</v>
      </c>
      <c r="D6">
        <v>40.049999999999997</v>
      </c>
      <c r="E6">
        <v>20.239999999999998</v>
      </c>
      <c r="F6" t="s">
        <v>67</v>
      </c>
      <c r="G6" s="1">
        <f>B6+C6+D6+E6</f>
        <v>464.91</v>
      </c>
    </row>
    <row r="7" spans="1:7" x14ac:dyDescent="0.25">
      <c r="A7" t="s">
        <v>15</v>
      </c>
      <c r="B7">
        <v>372</v>
      </c>
      <c r="C7">
        <v>12.39</v>
      </c>
      <c r="D7">
        <v>36.119999999999997</v>
      </c>
      <c r="E7">
        <v>27.56</v>
      </c>
      <c r="F7" t="s">
        <v>67</v>
      </c>
      <c r="G7" s="1">
        <f>B7+C7+D7+E7</f>
        <v>448.07</v>
      </c>
    </row>
    <row r="8" spans="1:7" x14ac:dyDescent="0.25">
      <c r="A8" t="s">
        <v>54</v>
      </c>
      <c r="B8">
        <v>185.5</v>
      </c>
      <c r="C8">
        <v>9.7925000000000004</v>
      </c>
      <c r="D8">
        <v>3.9175</v>
      </c>
      <c r="E8">
        <v>19.1175</v>
      </c>
      <c r="F8" t="s">
        <v>69</v>
      </c>
      <c r="G8" s="1">
        <f>B8+C8+D8+E8</f>
        <v>218.32749999999999</v>
      </c>
    </row>
    <row r="9" spans="1:7" x14ac:dyDescent="0.25">
      <c r="A9" t="s">
        <v>48</v>
      </c>
      <c r="B9">
        <v>52</v>
      </c>
      <c r="C9">
        <v>0.79</v>
      </c>
      <c r="D9">
        <v>1.76</v>
      </c>
      <c r="E9">
        <v>8.8800000000000008</v>
      </c>
      <c r="F9" t="s">
        <v>68</v>
      </c>
      <c r="G9" s="1">
        <f>B9+C9+D9+E9</f>
        <v>63.43</v>
      </c>
    </row>
    <row r="10" spans="1:7" x14ac:dyDescent="0.25">
      <c r="A10" t="s">
        <v>11</v>
      </c>
      <c r="B10">
        <v>318</v>
      </c>
      <c r="C10">
        <v>17.86</v>
      </c>
      <c r="D10">
        <v>26.28</v>
      </c>
      <c r="E10">
        <v>17.22</v>
      </c>
      <c r="F10" t="s">
        <v>67</v>
      </c>
      <c r="G10" s="1">
        <f>B10+C10+D10+E10</f>
        <v>379.36</v>
      </c>
    </row>
    <row r="11" spans="1:7" x14ac:dyDescent="0.25">
      <c r="A11" t="s">
        <v>25</v>
      </c>
      <c r="B11">
        <v>306</v>
      </c>
      <c r="C11">
        <v>11.34</v>
      </c>
      <c r="D11">
        <v>54.32</v>
      </c>
      <c r="E11">
        <v>4.37</v>
      </c>
      <c r="F11" t="s">
        <v>67</v>
      </c>
      <c r="G11" s="1">
        <f>B11+C11+D11+E11</f>
        <v>376.03</v>
      </c>
    </row>
    <row r="12" spans="1:7" x14ac:dyDescent="0.25">
      <c r="A12" t="s">
        <v>19</v>
      </c>
      <c r="B12">
        <v>240</v>
      </c>
      <c r="C12">
        <v>8</v>
      </c>
      <c r="D12">
        <v>31</v>
      </c>
      <c r="E12">
        <v>12</v>
      </c>
      <c r="F12" t="s">
        <v>67</v>
      </c>
      <c r="G12" s="1">
        <f>B12+C12+D12+E12</f>
        <v>291</v>
      </c>
    </row>
    <row r="13" spans="1:7" x14ac:dyDescent="0.25">
      <c r="A13" t="s">
        <v>55</v>
      </c>
      <c r="B13">
        <v>142</v>
      </c>
      <c r="C13">
        <v>7.96</v>
      </c>
      <c r="D13">
        <v>0</v>
      </c>
      <c r="E13">
        <v>16.420000000000002</v>
      </c>
      <c r="F13" t="str">
        <f>IF(B13&lt;100,"Aman",IF(B13&lt;200,"Sedang",IF(B13&lt;400,"Tinggi","Bahaya")))</f>
        <v>Sedang</v>
      </c>
      <c r="G13" s="1">
        <f>B13+C13+D13+E13</f>
        <v>166.38</v>
      </c>
    </row>
    <row r="14" spans="1:7" x14ac:dyDescent="0.25">
      <c r="A14" t="s">
        <v>56</v>
      </c>
      <c r="B14">
        <v>142</v>
      </c>
      <c r="C14">
        <v>7.96</v>
      </c>
      <c r="D14">
        <v>0</v>
      </c>
      <c r="E14">
        <v>16.420000000000002</v>
      </c>
      <c r="F14" t="str">
        <f>IF(B14&lt;100,"Aman",IF(B14&lt;200,"Sedang",IF(B14&lt;400,"Tinggi","Bahaya")))</f>
        <v>Sedang</v>
      </c>
      <c r="G14" s="1">
        <f>B14+C14+D14+E14</f>
        <v>166.38</v>
      </c>
    </row>
    <row r="15" spans="1:7" x14ac:dyDescent="0.25">
      <c r="A15" t="s">
        <v>37</v>
      </c>
      <c r="B15">
        <v>62</v>
      </c>
      <c r="C15">
        <v>0.16</v>
      </c>
      <c r="D15">
        <v>15.39</v>
      </c>
      <c r="E15">
        <v>1.23</v>
      </c>
      <c r="F15" t="s">
        <v>68</v>
      </c>
      <c r="G15" s="1">
        <f>B15+C15+D15+E15</f>
        <v>78.78</v>
      </c>
    </row>
    <row r="16" spans="1:7" x14ac:dyDescent="0.25">
      <c r="A16" t="s">
        <v>16</v>
      </c>
      <c r="B16">
        <v>192</v>
      </c>
      <c r="C16">
        <v>9.84</v>
      </c>
      <c r="D16">
        <v>24.96</v>
      </c>
      <c r="E16">
        <v>2.44</v>
      </c>
      <c r="F16" t="s">
        <v>69</v>
      </c>
      <c r="G16" s="1">
        <f>B16+C16+D16+E16</f>
        <v>229.24</v>
      </c>
    </row>
    <row r="17" spans="1:7" x14ac:dyDescent="0.25">
      <c r="A17" t="s">
        <v>51</v>
      </c>
      <c r="B17">
        <v>184</v>
      </c>
      <c r="C17">
        <v>9.32</v>
      </c>
      <c r="D17">
        <v>8.92</v>
      </c>
      <c r="E17">
        <v>15.42</v>
      </c>
      <c r="F17" t="s">
        <v>69</v>
      </c>
      <c r="G17" s="1">
        <f>B17+C17+D17+E17</f>
        <v>217.65999999999997</v>
      </c>
    </row>
    <row r="18" spans="1:7" x14ac:dyDescent="0.25">
      <c r="A18" t="s">
        <v>12</v>
      </c>
      <c r="B18">
        <v>402</v>
      </c>
      <c r="C18">
        <v>15.34</v>
      </c>
      <c r="D18">
        <v>50.48</v>
      </c>
      <c r="E18">
        <v>15.59</v>
      </c>
      <c r="F18" t="s">
        <v>70</v>
      </c>
      <c r="G18" s="1">
        <f>B18+C18+D18+E18</f>
        <v>483.40999999999997</v>
      </c>
    </row>
    <row r="19" spans="1:7" x14ac:dyDescent="0.25">
      <c r="A19" t="s">
        <v>40</v>
      </c>
      <c r="B19">
        <v>107</v>
      </c>
      <c r="C19">
        <v>0.45</v>
      </c>
      <c r="D19">
        <v>28.05</v>
      </c>
      <c r="E19">
        <v>0.84</v>
      </c>
      <c r="F19" t="s">
        <v>69</v>
      </c>
      <c r="G19" s="1">
        <f>B19+C19+D19+E19</f>
        <v>136.34</v>
      </c>
    </row>
    <row r="20" spans="1:7" x14ac:dyDescent="0.25">
      <c r="A20" t="s">
        <v>17</v>
      </c>
      <c r="B20">
        <v>350</v>
      </c>
      <c r="C20">
        <v>12</v>
      </c>
      <c r="D20">
        <v>52</v>
      </c>
      <c r="E20">
        <v>8</v>
      </c>
      <c r="F20" t="s">
        <v>67</v>
      </c>
      <c r="G20" s="1">
        <f>B20+C20+D20+E20</f>
        <v>422</v>
      </c>
    </row>
    <row r="21" spans="1:7" x14ac:dyDescent="0.25">
      <c r="A21" t="s">
        <v>18</v>
      </c>
      <c r="B21">
        <v>250</v>
      </c>
      <c r="C21">
        <v>9.2799999999999994</v>
      </c>
      <c r="D21">
        <v>31.38</v>
      </c>
      <c r="E21">
        <v>9.39</v>
      </c>
      <c r="F21" t="s">
        <v>67</v>
      </c>
      <c r="G21" s="1">
        <f>B21+C21+D21+E21</f>
        <v>300.04999999999995</v>
      </c>
    </row>
    <row r="22" spans="1:7" x14ac:dyDescent="0.25">
      <c r="A22" t="s">
        <v>4</v>
      </c>
      <c r="B22">
        <v>234</v>
      </c>
      <c r="C22">
        <v>6.24</v>
      </c>
      <c r="D22">
        <v>28.29</v>
      </c>
      <c r="E22">
        <v>15.13</v>
      </c>
      <c r="F22" t="s">
        <v>67</v>
      </c>
      <c r="G22" s="1">
        <f>B22+C22+D22+E22</f>
        <v>283.66000000000003</v>
      </c>
    </row>
    <row r="23" spans="1:7" x14ac:dyDescent="0.25">
      <c r="A23" t="s">
        <v>41</v>
      </c>
      <c r="B23">
        <v>55</v>
      </c>
      <c r="C23">
        <v>0.2</v>
      </c>
      <c r="D23">
        <v>13.73</v>
      </c>
      <c r="E23">
        <v>0.85</v>
      </c>
      <c r="F23" t="s">
        <v>68</v>
      </c>
      <c r="G23" s="1">
        <f>B23+C23+D23+E23</f>
        <v>69.78</v>
      </c>
    </row>
    <row r="24" spans="1:7" x14ac:dyDescent="0.25">
      <c r="A24" t="s">
        <v>36</v>
      </c>
      <c r="B24">
        <v>105</v>
      </c>
      <c r="C24">
        <v>0.39</v>
      </c>
      <c r="D24">
        <v>26.95</v>
      </c>
      <c r="E24">
        <v>1.29</v>
      </c>
      <c r="F24" t="s">
        <v>69</v>
      </c>
      <c r="G24" s="1">
        <f>B24+C24+D24+E24</f>
        <v>133.63</v>
      </c>
    </row>
    <row r="25" spans="1:7" x14ac:dyDescent="0.25">
      <c r="A25" t="s">
        <v>13</v>
      </c>
      <c r="B25">
        <v>288</v>
      </c>
      <c r="C25">
        <v>17.84</v>
      </c>
      <c r="D25">
        <v>8.3800000000000008</v>
      </c>
      <c r="E25">
        <v>23.13</v>
      </c>
      <c r="F25" t="s">
        <v>67</v>
      </c>
      <c r="G25" s="1">
        <f>B25+C25+D25+E25</f>
        <v>337.34999999999997</v>
      </c>
    </row>
    <row r="26" spans="1:7" x14ac:dyDescent="0.25">
      <c r="A26" t="s">
        <v>3</v>
      </c>
      <c r="B26">
        <v>300</v>
      </c>
      <c r="C26">
        <v>17.733333333333331</v>
      </c>
      <c r="D26">
        <v>8.2333333333333325</v>
      </c>
      <c r="E26">
        <v>28.233333333333334</v>
      </c>
      <c r="F26" t="s">
        <v>67</v>
      </c>
      <c r="G26" s="1">
        <f>B26+C26+D26+E26</f>
        <v>354.20000000000005</v>
      </c>
    </row>
    <row r="27" spans="1:7" x14ac:dyDescent="0.25">
      <c r="A27" t="s">
        <v>27</v>
      </c>
      <c r="B27">
        <v>80</v>
      </c>
      <c r="C27">
        <v>2.76</v>
      </c>
      <c r="D27">
        <v>12.9</v>
      </c>
      <c r="E27">
        <v>3.18</v>
      </c>
      <c r="F27" t="s">
        <v>68</v>
      </c>
      <c r="G27" s="1">
        <f>B27+C27+D27+E27</f>
        <v>98.840000000000018</v>
      </c>
    </row>
    <row r="28" spans="1:7" x14ac:dyDescent="0.25">
      <c r="A28" t="s">
        <v>20</v>
      </c>
      <c r="B28">
        <v>103</v>
      </c>
      <c r="C28">
        <v>1.71</v>
      </c>
      <c r="D28">
        <v>12.23</v>
      </c>
      <c r="E28">
        <v>9.1999999999999993</v>
      </c>
      <c r="F28" t="s">
        <v>69</v>
      </c>
      <c r="G28" s="1">
        <f>B28+C28+D28+E28</f>
        <v>126.14</v>
      </c>
    </row>
    <row r="29" spans="1:7" x14ac:dyDescent="0.25">
      <c r="A29" t="s">
        <v>1</v>
      </c>
      <c r="B29">
        <v>356.75</v>
      </c>
      <c r="C29">
        <v>18.420000000000002</v>
      </c>
      <c r="D29">
        <v>24.06</v>
      </c>
      <c r="E29">
        <v>23.914999999999999</v>
      </c>
      <c r="F29" t="s">
        <v>67</v>
      </c>
      <c r="G29" s="1">
        <f>B29+C29+D29+E29</f>
        <v>423.14500000000004</v>
      </c>
    </row>
    <row r="30" spans="1:7" x14ac:dyDescent="0.25">
      <c r="A30" t="s">
        <v>45</v>
      </c>
      <c r="B30">
        <v>75</v>
      </c>
      <c r="C30">
        <v>2.46</v>
      </c>
      <c r="D30">
        <v>9.35</v>
      </c>
      <c r="E30">
        <v>4.05</v>
      </c>
      <c r="F30" t="s">
        <v>68</v>
      </c>
      <c r="G30" s="1">
        <f>B30+C30+D30+E30</f>
        <v>90.859999999999985</v>
      </c>
    </row>
    <row r="31" spans="1:7" x14ac:dyDescent="0.25">
      <c r="A31" t="s">
        <v>53</v>
      </c>
      <c r="B31">
        <v>122</v>
      </c>
      <c r="C31">
        <v>4.88</v>
      </c>
      <c r="D31">
        <v>11.49</v>
      </c>
      <c r="E31">
        <v>8.0299999999999994</v>
      </c>
      <c r="F31" t="s">
        <v>69</v>
      </c>
      <c r="G31" s="1">
        <f>B31+C31+D31+E31</f>
        <v>146.4</v>
      </c>
    </row>
    <row r="32" spans="1:7" x14ac:dyDescent="0.25">
      <c r="A32" t="s">
        <v>57</v>
      </c>
      <c r="B32">
        <v>93</v>
      </c>
      <c r="C32">
        <v>7.33</v>
      </c>
      <c r="D32">
        <v>0.42</v>
      </c>
      <c r="E32">
        <v>6.48</v>
      </c>
      <c r="F32" t="str">
        <f>IF(B32&lt;100,"Aman",IF(B32&lt;200,"Sedang",IF(B32&lt;400,"Tinggi","Bahaya")))</f>
        <v>Aman</v>
      </c>
      <c r="G32" s="1">
        <f>B32+C32+D32+E32</f>
        <v>107.23</v>
      </c>
    </row>
    <row r="33" spans="1:7" x14ac:dyDescent="0.25">
      <c r="A33" t="s">
        <v>58</v>
      </c>
      <c r="B33">
        <v>77</v>
      </c>
      <c r="C33">
        <v>5.28</v>
      </c>
      <c r="D33">
        <v>0.56000000000000005</v>
      </c>
      <c r="E33">
        <v>6.26</v>
      </c>
      <c r="F33" t="str">
        <f>IF(B33&lt;100,"Aman",IF(B33&lt;200,"Sedang",IF(B33&lt;400,"Tinggi","Bahaya")))</f>
        <v>Aman</v>
      </c>
      <c r="G33" s="1">
        <f>B33+C33+D33+E33</f>
        <v>89.100000000000009</v>
      </c>
    </row>
    <row r="34" spans="1:7" x14ac:dyDescent="0.25">
      <c r="A34" t="s">
        <v>14</v>
      </c>
      <c r="B34">
        <v>317</v>
      </c>
      <c r="C34">
        <v>22.13</v>
      </c>
      <c r="D34">
        <v>12.03</v>
      </c>
      <c r="E34">
        <v>20.21</v>
      </c>
      <c r="F34" t="s">
        <v>67</v>
      </c>
      <c r="G34" s="1">
        <f>B34+C34+D34+E34</f>
        <v>371.36999999999995</v>
      </c>
    </row>
    <row r="35" spans="1:7" x14ac:dyDescent="0.25">
      <c r="A35" t="s">
        <v>49</v>
      </c>
      <c r="B35">
        <v>122</v>
      </c>
      <c r="C35">
        <v>2</v>
      </c>
      <c r="D35">
        <v>1.05</v>
      </c>
      <c r="E35">
        <v>23.45</v>
      </c>
      <c r="F35" t="s">
        <v>69</v>
      </c>
      <c r="G35" s="1">
        <f>B35+C35+D35+E35</f>
        <v>148.5</v>
      </c>
    </row>
  </sheetData>
  <autoFilter ref="A1:G35" xr:uid="{66FF8D26-B514-40F1-B205-3E78F2E7ADDD}">
    <sortState xmlns:xlrd2="http://schemas.microsoft.com/office/spreadsheetml/2017/richdata2" ref="A2:G35">
      <sortCondition ref="A1:A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1DA3-784D-4E12-A2F6-814C11C76BB7}">
  <dimension ref="A1:O42"/>
  <sheetViews>
    <sheetView topLeftCell="B25" workbookViewId="0">
      <selection activeCell="D33" sqref="D33:H34"/>
    </sheetView>
  </sheetViews>
  <sheetFormatPr defaultRowHeight="15" x14ac:dyDescent="0.25"/>
  <cols>
    <col min="1" max="1" width="15.28515625" bestFit="1" customWidth="1"/>
    <col min="2" max="3" width="14.140625" bestFit="1" customWidth="1"/>
    <col min="4" max="4" width="12" bestFit="1" customWidth="1"/>
    <col min="5" max="5" width="8.85546875" bestFit="1" customWidth="1"/>
    <col min="6" max="6" width="13.42578125" bestFit="1" customWidth="1"/>
    <col min="7" max="7" width="9.42578125" bestFit="1" customWidth="1"/>
    <col min="8" max="8" width="22.42578125" bestFit="1" customWidth="1"/>
    <col min="10" max="10" width="15.28515625" bestFit="1" customWidth="1"/>
  </cols>
  <sheetData>
    <row r="1" spans="1:15" x14ac:dyDescent="0.25">
      <c r="A1" t="s">
        <v>59</v>
      </c>
      <c r="B1" t="s">
        <v>60</v>
      </c>
      <c r="C1" t="s">
        <v>66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J1" t="s">
        <v>61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</row>
    <row r="2" spans="1:15" x14ac:dyDescent="0.25">
      <c r="A2" t="str">
        <f>C2&amp;" "&amp;B2</f>
        <v>Soto Ayam</v>
      </c>
      <c r="B2" t="s">
        <v>6</v>
      </c>
      <c r="C2" t="s">
        <v>1</v>
      </c>
      <c r="D2">
        <v>312</v>
      </c>
      <c r="E2">
        <v>14.92</v>
      </c>
      <c r="F2">
        <v>19.55</v>
      </c>
      <c r="G2">
        <v>24.01</v>
      </c>
      <c r="H2" t="str">
        <f>IF(D2&lt;100,"Aman",IF(D2&lt;200,"Sedang",IF(D2&lt;400,"Tinggi","Bahaya")))</f>
        <v>Tinggi</v>
      </c>
      <c r="J2" t="s">
        <v>35</v>
      </c>
      <c r="K2">
        <f ca="1">AVERAGEIF($C$2:D$42,$J2,D$2:D$42)</f>
        <v>322</v>
      </c>
      <c r="L2">
        <f ca="1">AVERAGEIF($C$2:E$42,$J2,E$2:E$42)</f>
        <v>29.47</v>
      </c>
      <c r="M2">
        <f ca="1">AVERAGEIF($C$2:F$42,$J2,F$2:F$42)</f>
        <v>17.149999999999999</v>
      </c>
      <c r="N2">
        <f ca="1">AVERAGEIF($C$2:G$42,$J2,G$2:G$42)</f>
        <v>4.0199999999999996</v>
      </c>
      <c r="O2" t="str">
        <f ca="1">IF(K2&lt;100,"Aman",IF(K2&lt;200,"Sedang",IF(K2&lt;400,"Tinggi","Bahaya")))</f>
        <v>Tinggi</v>
      </c>
    </row>
    <row r="3" spans="1:15" x14ac:dyDescent="0.25">
      <c r="A3" t="str">
        <f>C3&amp;" "&amp;B3</f>
        <v>Soto Padang</v>
      </c>
      <c r="B3" t="s">
        <v>7</v>
      </c>
      <c r="C3" t="s">
        <v>1</v>
      </c>
      <c r="D3">
        <v>607</v>
      </c>
      <c r="E3">
        <v>32</v>
      </c>
      <c r="F3">
        <v>53</v>
      </c>
      <c r="G3">
        <v>28</v>
      </c>
      <c r="H3" t="str">
        <f t="shared" ref="H3:H42" si="0">IF(D3&lt;100,"Aman",IF(D3&lt;200,"Sedang",IF(D3&lt;400,"Tinggi","Bahaya")))</f>
        <v>Bahaya</v>
      </c>
      <c r="J3" t="s">
        <v>39</v>
      </c>
      <c r="K3">
        <f ca="1">AVERAGEIF($C$2:D$42,$J3,D$2:D$42)</f>
        <v>3</v>
      </c>
      <c r="L3">
        <f ca="1">AVERAGEIF($C$2:E$42,$J3,E$2:E$42)</f>
        <v>0.01</v>
      </c>
      <c r="M3">
        <f ca="1">AVERAGEIF($C$2:F$42,$J3,F$2:F$42)</f>
        <v>0.9</v>
      </c>
      <c r="N3">
        <f ca="1">AVERAGEIF($C$2:G$42,$J3,G$2:G$42)</f>
        <v>0.04</v>
      </c>
      <c r="O3" t="str">
        <f t="shared" ref="O3:O35" ca="1" si="1">IF(K3&lt;100,"Aman",IF(K3&lt;200,"Sedang",IF(K3&lt;400,"Tinggi","Bahaya")))</f>
        <v>Aman</v>
      </c>
    </row>
    <row r="4" spans="1:15" x14ac:dyDescent="0.25">
      <c r="A4" t="str">
        <f>C4&amp;" "&amp;B4</f>
        <v>Soto Makassar</v>
      </c>
      <c r="B4" t="s">
        <v>8</v>
      </c>
      <c r="C4" t="s">
        <v>1</v>
      </c>
      <c r="D4">
        <v>289</v>
      </c>
      <c r="E4">
        <v>15.25</v>
      </c>
      <c r="F4">
        <v>12.92</v>
      </c>
      <c r="G4">
        <v>25.4</v>
      </c>
      <c r="H4" t="str">
        <f t="shared" si="0"/>
        <v>Tinggi</v>
      </c>
      <c r="J4" t="s">
        <v>38</v>
      </c>
      <c r="K4">
        <f ca="1">AVERAGEIF($C$2:D$42,$J4,D$2:D$42)</f>
        <v>72</v>
      </c>
      <c r="L4">
        <f ca="1">AVERAGEIF($C$2:E$42,$J4,E$2:E$42)</f>
        <v>0.23</v>
      </c>
      <c r="M4">
        <f ca="1">AVERAGEIF($C$2:F$42,$J4,F$2:F$42)</f>
        <v>19.059999999999999</v>
      </c>
      <c r="N4">
        <f ca="1">AVERAGEIF($C$2:G$42,$J4,G$2:G$42)</f>
        <v>0.36</v>
      </c>
      <c r="O4" t="str">
        <f t="shared" ca="1" si="1"/>
        <v>Aman</v>
      </c>
    </row>
    <row r="5" spans="1:15" x14ac:dyDescent="0.25">
      <c r="A5" t="str">
        <f>C5&amp;" "&amp;B5</f>
        <v>Soto Daging</v>
      </c>
      <c r="B5" t="s">
        <v>31</v>
      </c>
      <c r="C5" t="s">
        <v>1</v>
      </c>
      <c r="D5">
        <v>219</v>
      </c>
      <c r="E5">
        <v>11.51</v>
      </c>
      <c r="F5">
        <v>10.77</v>
      </c>
      <c r="G5">
        <v>18.25</v>
      </c>
      <c r="H5" t="str">
        <f t="shared" si="0"/>
        <v>Tinggi</v>
      </c>
      <c r="J5" t="s">
        <v>6</v>
      </c>
      <c r="K5">
        <f ca="1">AVERAGEIF($C$2:D$42,$J5,D$2:D$42)</f>
        <v>185.5</v>
      </c>
      <c r="L5">
        <f ca="1">AVERAGEIF($C$2:E$42,$J5,E$2:E$42)</f>
        <v>9.7925000000000004</v>
      </c>
      <c r="M5">
        <f ca="1">AVERAGEIF($C$2:F$42,$J5,F$2:F$42)</f>
        <v>3.9175</v>
      </c>
      <c r="N5">
        <f ca="1">AVERAGEIF($C$2:G$42,$J5,G$2:G$42)</f>
        <v>19.1175</v>
      </c>
      <c r="O5" t="str">
        <f t="shared" ca="1" si="1"/>
        <v>Sedang</v>
      </c>
    </row>
    <row r="6" spans="1:15" x14ac:dyDescent="0.25">
      <c r="A6" t="str">
        <f>C6&amp;" "&amp;B6</f>
        <v>Bakso Mie Bakso</v>
      </c>
      <c r="B6" t="s">
        <v>22</v>
      </c>
      <c r="C6" t="s">
        <v>2</v>
      </c>
      <c r="D6">
        <v>388</v>
      </c>
      <c r="E6">
        <v>16.62</v>
      </c>
      <c r="F6">
        <v>40.049999999999997</v>
      </c>
      <c r="G6">
        <v>20.239999999999998</v>
      </c>
      <c r="H6" t="str">
        <f t="shared" si="0"/>
        <v>Tinggi</v>
      </c>
      <c r="J6" t="s">
        <v>2</v>
      </c>
      <c r="K6">
        <f ca="1">AVERAGEIF($C$2:D$42,$J6,D$2:D$42)</f>
        <v>388</v>
      </c>
      <c r="L6">
        <f ca="1">AVERAGEIF($C$2:E$42,$J6,E$2:E$42)</f>
        <v>16.62</v>
      </c>
      <c r="M6">
        <f ca="1">AVERAGEIF($C$2:F$42,$J6,F$2:F$42)</f>
        <v>40.049999999999997</v>
      </c>
      <c r="N6">
        <f ca="1">AVERAGEIF($C$2:G$42,$J6,G$2:G$42)</f>
        <v>20.239999999999998</v>
      </c>
      <c r="O6" t="str">
        <f t="shared" ca="1" si="1"/>
        <v>Tinggi</v>
      </c>
    </row>
    <row r="7" spans="1:15" x14ac:dyDescent="0.25">
      <c r="A7" t="str">
        <f>C7&amp;" "&amp;B7</f>
        <v>Sate Ayam</v>
      </c>
      <c r="B7" t="s">
        <v>6</v>
      </c>
      <c r="C7" t="s">
        <v>3</v>
      </c>
      <c r="D7">
        <v>340</v>
      </c>
      <c r="E7">
        <v>22.2</v>
      </c>
      <c r="F7">
        <v>7.3</v>
      </c>
      <c r="G7">
        <v>29.3</v>
      </c>
      <c r="H7" t="str">
        <f t="shared" si="0"/>
        <v>Tinggi</v>
      </c>
      <c r="J7" t="s">
        <v>15</v>
      </c>
      <c r="K7">
        <f ca="1">AVERAGEIF($C$2:D$42,$J7,D$2:D$42)</f>
        <v>372</v>
      </c>
      <c r="L7">
        <f ca="1">AVERAGEIF($C$2:E$42,$J7,E$2:E$42)</f>
        <v>12.39</v>
      </c>
      <c r="M7">
        <f ca="1">AVERAGEIF($C$2:F$42,$J7,F$2:F$42)</f>
        <v>36.119999999999997</v>
      </c>
      <c r="N7">
        <f ca="1">AVERAGEIF($C$2:G$42,$J7,G$2:G$42)</f>
        <v>27.56</v>
      </c>
      <c r="O7" t="str">
        <f t="shared" ca="1" si="1"/>
        <v>Tinggi</v>
      </c>
    </row>
    <row r="8" spans="1:15" x14ac:dyDescent="0.25">
      <c r="A8" t="str">
        <f>C8&amp;" "&amp;B8</f>
        <v>Sate Kambing</v>
      </c>
      <c r="B8" t="s">
        <v>10</v>
      </c>
      <c r="C8" t="s">
        <v>3</v>
      </c>
      <c r="D8">
        <v>320</v>
      </c>
      <c r="E8">
        <v>21.1</v>
      </c>
      <c r="F8">
        <v>7.2</v>
      </c>
      <c r="G8">
        <v>28.4</v>
      </c>
      <c r="H8" t="str">
        <f t="shared" si="0"/>
        <v>Tinggi</v>
      </c>
      <c r="J8" t="s">
        <v>54</v>
      </c>
      <c r="K8" t="e">
        <f ca="1">AVERAGEIF($C$2:D$42,$J8,D$2:D$42)</f>
        <v>#DIV/0!</v>
      </c>
      <c r="L8" t="e">
        <f ca="1">AVERAGEIF($C$2:E$42,$J8,E$2:E$42)</f>
        <v>#DIV/0!</v>
      </c>
      <c r="M8" t="e">
        <f ca="1">AVERAGEIF($C$2:F$42,$J8,F$2:F$42)</f>
        <v>#DIV/0!</v>
      </c>
      <c r="N8" t="e">
        <f ca="1">AVERAGEIF($C$2:G$42,$J8,G$2:G$42)</f>
        <v>#DIV/0!</v>
      </c>
      <c r="O8" t="e">
        <f t="shared" ca="1" si="1"/>
        <v>#DIV/0!</v>
      </c>
    </row>
    <row r="9" spans="1:15" x14ac:dyDescent="0.25">
      <c r="A9" t="str">
        <f>C9&amp;" "&amp;B9</f>
        <v>Sate Padang</v>
      </c>
      <c r="B9" t="s">
        <v>7</v>
      </c>
      <c r="C9" t="s">
        <v>3</v>
      </c>
      <c r="D9">
        <v>240</v>
      </c>
      <c r="E9">
        <v>9.9</v>
      </c>
      <c r="F9">
        <v>10.199999999999999</v>
      </c>
      <c r="G9">
        <v>27</v>
      </c>
      <c r="H9" t="str">
        <f t="shared" si="0"/>
        <v>Tinggi</v>
      </c>
      <c r="J9" t="s">
        <v>48</v>
      </c>
      <c r="K9">
        <f ca="1">AVERAGEIF($C$2:D$42,$J9,D$2:D$42)</f>
        <v>52</v>
      </c>
      <c r="L9">
        <f ca="1">AVERAGEIF($C$2:E$42,$J9,E$2:E$42)</f>
        <v>0.79</v>
      </c>
      <c r="M9">
        <f ca="1">AVERAGEIF($C$2:F$42,$J9,F$2:F$42)</f>
        <v>1.76</v>
      </c>
      <c r="N9">
        <f ca="1">AVERAGEIF($C$2:G$42,$J9,G$2:G$42)</f>
        <v>8.8800000000000008</v>
      </c>
      <c r="O9" t="str">
        <f t="shared" ca="1" si="1"/>
        <v>Aman</v>
      </c>
    </row>
    <row r="10" spans="1:15" x14ac:dyDescent="0.25">
      <c r="A10" t="str">
        <f>C10&amp;" "&amp;B10</f>
        <v>Pempek Palembang</v>
      </c>
      <c r="B10" t="s">
        <v>9</v>
      </c>
      <c r="C10" t="s">
        <v>4</v>
      </c>
      <c r="D10">
        <v>234</v>
      </c>
      <c r="E10">
        <v>6.24</v>
      </c>
      <c r="F10">
        <v>28.29</v>
      </c>
      <c r="G10">
        <v>15.13</v>
      </c>
      <c r="H10" t="str">
        <f t="shared" si="0"/>
        <v>Tinggi</v>
      </c>
      <c r="J10" t="s">
        <v>11</v>
      </c>
      <c r="K10">
        <f ca="1">AVERAGEIF($C$2:D$42,$J10,D$2:D$42)</f>
        <v>318</v>
      </c>
      <c r="L10">
        <f ca="1">AVERAGEIF($C$2:E$42,$J10,E$2:E$42)</f>
        <v>17.86</v>
      </c>
      <c r="M10">
        <f ca="1">AVERAGEIF($C$2:F$42,$J10,F$2:F$42)</f>
        <v>26.28</v>
      </c>
      <c r="N10">
        <f ca="1">AVERAGEIF($C$2:G$42,$J10,G$2:G$42)</f>
        <v>17.22</v>
      </c>
      <c r="O10" t="str">
        <f t="shared" ca="1" si="1"/>
        <v>Tinggi</v>
      </c>
    </row>
    <row r="11" spans="1:15" x14ac:dyDescent="0.25">
      <c r="A11" t="str">
        <f>C11&amp;" "&amp;B11</f>
        <v>Gado-Gado Gado-Gado</v>
      </c>
      <c r="B11" t="s">
        <v>11</v>
      </c>
      <c r="C11" t="s">
        <v>11</v>
      </c>
      <c r="D11">
        <v>318</v>
      </c>
      <c r="E11">
        <v>17.86</v>
      </c>
      <c r="F11">
        <v>26.28</v>
      </c>
      <c r="G11">
        <v>17.22</v>
      </c>
      <c r="H11" t="str">
        <f t="shared" si="0"/>
        <v>Tinggi</v>
      </c>
      <c r="J11" t="s">
        <v>25</v>
      </c>
      <c r="K11">
        <f ca="1">AVERAGEIF($C$2:D$42,$J11,D$2:D$42)</f>
        <v>306</v>
      </c>
      <c r="L11">
        <f ca="1">AVERAGEIF($C$2:E$42,$J11,E$2:E$42)</f>
        <v>11.34</v>
      </c>
      <c r="M11">
        <f ca="1">AVERAGEIF($C$2:F$42,$J11,F$2:F$42)</f>
        <v>54.32</v>
      </c>
      <c r="N11">
        <f ca="1">AVERAGEIF($C$2:G$42,$J11,G$2:G$42)</f>
        <v>4.37</v>
      </c>
      <c r="O11" t="str">
        <f t="shared" ca="1" si="1"/>
        <v>Tinggi</v>
      </c>
    </row>
    <row r="12" spans="1:15" x14ac:dyDescent="0.25">
      <c r="A12" t="str">
        <f>C12&amp;" "&amp;B12</f>
        <v>Ketoprak Ketoprak</v>
      </c>
      <c r="B12" t="s">
        <v>12</v>
      </c>
      <c r="C12" t="s">
        <v>12</v>
      </c>
      <c r="D12">
        <v>402</v>
      </c>
      <c r="E12">
        <v>15.34</v>
      </c>
      <c r="F12">
        <v>50.48</v>
      </c>
      <c r="G12">
        <v>15.59</v>
      </c>
      <c r="H12" t="str">
        <f t="shared" si="0"/>
        <v>Bahaya</v>
      </c>
      <c r="J12" t="s">
        <v>19</v>
      </c>
      <c r="K12">
        <f ca="1">AVERAGEIF($C$2:D$42,$J12,D$2:D$42)</f>
        <v>240</v>
      </c>
      <c r="L12">
        <f ca="1">AVERAGEIF($C$2:E$42,$J12,E$2:E$42)</f>
        <v>8</v>
      </c>
      <c r="M12">
        <f ca="1">AVERAGEIF($C$2:F$42,$J12,F$2:F$42)</f>
        <v>31</v>
      </c>
      <c r="N12">
        <f ca="1">AVERAGEIF($C$2:G$42,$J12,G$2:G$42)</f>
        <v>12</v>
      </c>
      <c r="O12" t="str">
        <f t="shared" ca="1" si="1"/>
        <v>Tinggi</v>
      </c>
    </row>
    <row r="13" spans="1:15" x14ac:dyDescent="0.25">
      <c r="A13" t="str">
        <f>C13&amp;" "&amp;B13</f>
        <v>Rawon Rawon</v>
      </c>
      <c r="B13" t="s">
        <v>13</v>
      </c>
      <c r="C13" t="s">
        <v>13</v>
      </c>
      <c r="D13">
        <v>288</v>
      </c>
      <c r="E13">
        <v>17.84</v>
      </c>
      <c r="F13">
        <v>8.3800000000000008</v>
      </c>
      <c r="G13">
        <v>23.13</v>
      </c>
      <c r="H13" t="str">
        <f t="shared" si="0"/>
        <v>Tinggi</v>
      </c>
      <c r="J13" t="s">
        <v>55</v>
      </c>
      <c r="K13" t="e">
        <f ca="1">AVERAGEIF($C$2:D$42,$J13,D$2:D$42)</f>
        <v>#DIV/0!</v>
      </c>
      <c r="L13" t="e">
        <f ca="1">AVERAGEIF($C$2:E$42,$J13,E$2:E$42)</f>
        <v>#DIV/0!</v>
      </c>
      <c r="M13" t="e">
        <f ca="1">AVERAGEIF($C$2:F$42,$J13,F$2:F$42)</f>
        <v>#DIV/0!</v>
      </c>
      <c r="N13" t="e">
        <f ca="1">AVERAGEIF($C$2:G$42,$J13,G$2:G$42)</f>
        <v>#DIV/0!</v>
      </c>
      <c r="O13" t="e">
        <f t="shared" ca="1" si="1"/>
        <v>#DIV/0!</v>
      </c>
    </row>
    <row r="14" spans="1:15" x14ac:dyDescent="0.25">
      <c r="A14" t="str">
        <f>C14&amp;" "&amp;B14</f>
        <v>Tongseng Tongseng</v>
      </c>
      <c r="B14" t="s">
        <v>14</v>
      </c>
      <c r="C14" t="s">
        <v>14</v>
      </c>
      <c r="D14">
        <v>317</v>
      </c>
      <c r="E14">
        <v>22.13</v>
      </c>
      <c r="F14">
        <v>12.03</v>
      </c>
      <c r="G14">
        <v>20.21</v>
      </c>
      <c r="H14" t="str">
        <f t="shared" si="0"/>
        <v>Tinggi</v>
      </c>
      <c r="J14" t="s">
        <v>56</v>
      </c>
      <c r="K14" t="e">
        <f ca="1">AVERAGEIF($C$2:D$42,$J14,D$2:D$42)</f>
        <v>#DIV/0!</v>
      </c>
      <c r="L14" t="e">
        <f ca="1">AVERAGEIF($C$2:E$42,$J14,E$2:E$42)</f>
        <v>#DIV/0!</v>
      </c>
      <c r="M14" t="e">
        <f ca="1">AVERAGEIF($C$2:F$42,$J14,F$2:F$42)</f>
        <v>#DIV/0!</v>
      </c>
      <c r="N14" t="e">
        <f ca="1">AVERAGEIF($C$2:G$42,$J14,G$2:G$42)</f>
        <v>#DIV/0!</v>
      </c>
      <c r="O14" t="e">
        <f t="shared" ca="1" si="1"/>
        <v>#DIV/0!</v>
      </c>
    </row>
    <row r="15" spans="1:15" x14ac:dyDescent="0.25">
      <c r="A15" t="str">
        <f>C15&amp;" "&amp;B15</f>
        <v>Bubur Ayam Bubur Ayam</v>
      </c>
      <c r="B15" t="s">
        <v>15</v>
      </c>
      <c r="C15" t="s">
        <v>15</v>
      </c>
      <c r="D15">
        <v>372</v>
      </c>
      <c r="E15">
        <v>12.39</v>
      </c>
      <c r="F15">
        <v>36.119999999999997</v>
      </c>
      <c r="G15">
        <v>27.56</v>
      </c>
      <c r="H15" t="str">
        <f t="shared" si="0"/>
        <v>Tinggi</v>
      </c>
      <c r="J15" t="s">
        <v>37</v>
      </c>
      <c r="K15">
        <f ca="1">AVERAGEIF($C$2:D$42,$J15,D$2:D$42)</f>
        <v>62</v>
      </c>
      <c r="L15">
        <f ca="1">AVERAGEIF($C$2:E$42,$J15,E$2:E$42)</f>
        <v>0.16</v>
      </c>
      <c r="M15">
        <f ca="1">AVERAGEIF($C$2:F$42,$J15,F$2:F$42)</f>
        <v>15.39</v>
      </c>
      <c r="N15">
        <f ca="1">AVERAGEIF($C$2:G$42,$J15,G$2:G$42)</f>
        <v>1.23</v>
      </c>
      <c r="O15" t="str">
        <f t="shared" ca="1" si="1"/>
        <v>Aman</v>
      </c>
    </row>
    <row r="16" spans="1:15" x14ac:dyDescent="0.25">
      <c r="A16" t="str">
        <f>C16&amp;" "&amp;B16</f>
        <v>Kentang Goreng Kentang Goreng</v>
      </c>
      <c r="B16" t="s">
        <v>16</v>
      </c>
      <c r="C16" t="s">
        <v>16</v>
      </c>
      <c r="D16">
        <v>192</v>
      </c>
      <c r="E16">
        <v>9.84</v>
      </c>
      <c r="F16">
        <v>24.96</v>
      </c>
      <c r="G16">
        <v>2.44</v>
      </c>
      <c r="H16" t="str">
        <f t="shared" si="0"/>
        <v>Sedang</v>
      </c>
      <c r="J16" t="s">
        <v>16</v>
      </c>
      <c r="K16">
        <f ca="1">AVERAGEIF($C$2:D$42,$J16,D$2:D$42)</f>
        <v>192</v>
      </c>
      <c r="L16">
        <f ca="1">AVERAGEIF($C$2:E$42,$J16,E$2:E$42)</f>
        <v>9.84</v>
      </c>
      <c r="M16">
        <f ca="1">AVERAGEIF($C$2:F$42,$J16,F$2:F$42)</f>
        <v>24.96</v>
      </c>
      <c r="N16">
        <f ca="1">AVERAGEIF($C$2:G$42,$J16,G$2:G$42)</f>
        <v>2.44</v>
      </c>
      <c r="O16" t="str">
        <f t="shared" ca="1" si="1"/>
        <v>Sedang</v>
      </c>
    </row>
    <row r="17" spans="1:15" x14ac:dyDescent="0.25">
      <c r="A17" t="str">
        <f>C17&amp;" "&amp;B17</f>
        <v>Mie Goreng Instan</v>
      </c>
      <c r="B17" t="s">
        <v>33</v>
      </c>
      <c r="C17" t="s">
        <v>17</v>
      </c>
      <c r="D17">
        <v>350</v>
      </c>
      <c r="E17">
        <v>12</v>
      </c>
      <c r="F17">
        <v>52</v>
      </c>
      <c r="G17">
        <v>8</v>
      </c>
      <c r="H17" t="str">
        <f t="shared" si="0"/>
        <v>Tinggi</v>
      </c>
      <c r="J17" t="s">
        <v>51</v>
      </c>
      <c r="K17">
        <f ca="1">AVERAGEIF($C$2:D$42,$J17,D$2:D$42)</f>
        <v>184</v>
      </c>
      <c r="L17">
        <f ca="1">AVERAGEIF($C$2:E$42,$J17,E$2:E$42)</f>
        <v>9.32</v>
      </c>
      <c r="M17">
        <f ca="1">AVERAGEIF($C$2:F$42,$J17,F$2:F$42)</f>
        <v>8.92</v>
      </c>
      <c r="N17">
        <f ca="1">AVERAGEIF($C$2:G$42,$J17,G$2:G$42)</f>
        <v>15.42</v>
      </c>
      <c r="O17" t="str">
        <f t="shared" ca="1" si="1"/>
        <v>Sedang</v>
      </c>
    </row>
    <row r="18" spans="1:15" x14ac:dyDescent="0.25">
      <c r="A18" t="str">
        <f>C18&amp;" "&amp;B18</f>
        <v>Nasi Goreng Nasi Goreng</v>
      </c>
      <c r="B18" t="s">
        <v>18</v>
      </c>
      <c r="C18" t="s">
        <v>18</v>
      </c>
      <c r="D18">
        <v>250</v>
      </c>
      <c r="E18">
        <v>9.2799999999999994</v>
      </c>
      <c r="F18">
        <v>31.38</v>
      </c>
      <c r="G18">
        <v>9.39</v>
      </c>
      <c r="H18" t="str">
        <f t="shared" si="0"/>
        <v>Tinggi</v>
      </c>
      <c r="J18" t="s">
        <v>12</v>
      </c>
      <c r="K18">
        <f ca="1">AVERAGEIF($C$2:D$42,$J18,D$2:D$42)</f>
        <v>402</v>
      </c>
      <c r="L18">
        <f ca="1">AVERAGEIF($C$2:E$42,$J18,E$2:E$42)</f>
        <v>15.34</v>
      </c>
      <c r="M18">
        <f ca="1">AVERAGEIF($C$2:F$42,$J18,F$2:F$42)</f>
        <v>50.48</v>
      </c>
      <c r="N18">
        <f ca="1">AVERAGEIF($C$2:G$42,$J18,G$2:G$42)</f>
        <v>15.59</v>
      </c>
      <c r="O18" t="str">
        <f t="shared" ca="1" si="1"/>
        <v>Bahaya</v>
      </c>
    </row>
    <row r="19" spans="1:15" x14ac:dyDescent="0.25">
      <c r="A19" t="str">
        <f>C19&amp;" "&amp;B19</f>
        <v>Hamburger Hamburger</v>
      </c>
      <c r="B19" t="s">
        <v>19</v>
      </c>
      <c r="C19" t="s">
        <v>19</v>
      </c>
      <c r="D19">
        <v>240</v>
      </c>
      <c r="E19">
        <v>8</v>
      </c>
      <c r="F19">
        <v>31</v>
      </c>
      <c r="G19">
        <v>12</v>
      </c>
      <c r="H19" t="str">
        <f t="shared" si="0"/>
        <v>Tinggi</v>
      </c>
      <c r="J19" t="s">
        <v>40</v>
      </c>
      <c r="K19">
        <f ca="1">AVERAGEIF($C$2:D$42,$J19,D$2:D$42)</f>
        <v>107</v>
      </c>
      <c r="L19">
        <f ca="1">AVERAGEIF($C$2:E$42,$J19,E$2:E$42)</f>
        <v>0.45</v>
      </c>
      <c r="M19">
        <f ca="1">AVERAGEIF($C$2:F$42,$J19,F$2:F$42)</f>
        <v>28.05</v>
      </c>
      <c r="N19">
        <f ca="1">AVERAGEIF($C$2:G$42,$J19,G$2:G$42)</f>
        <v>0.84</v>
      </c>
      <c r="O19" t="str">
        <f t="shared" ca="1" si="1"/>
        <v>Sedang</v>
      </c>
    </row>
    <row r="20" spans="1:15" x14ac:dyDescent="0.25">
      <c r="A20" t="str">
        <f>C20&amp;" "&amp;B20</f>
        <v>Siomay Siomay</v>
      </c>
      <c r="B20" t="s">
        <v>20</v>
      </c>
      <c r="C20" t="s">
        <v>20</v>
      </c>
      <c r="D20">
        <v>103</v>
      </c>
      <c r="E20">
        <v>1.71</v>
      </c>
      <c r="F20">
        <v>12.23</v>
      </c>
      <c r="G20">
        <v>9.1999999999999993</v>
      </c>
      <c r="H20" t="str">
        <f t="shared" si="0"/>
        <v>Sedang</v>
      </c>
      <c r="J20" t="s">
        <v>17</v>
      </c>
      <c r="K20">
        <f ca="1">AVERAGEIF($C$2:D$42,$J20,D$2:D$42)</f>
        <v>350</v>
      </c>
      <c r="L20">
        <f ca="1">AVERAGEIF($C$2:E$42,$J20,E$2:E$42)</f>
        <v>12</v>
      </c>
      <c r="M20">
        <f ca="1">AVERAGEIF($C$2:F$42,$J20,F$2:F$42)</f>
        <v>52</v>
      </c>
      <c r="N20">
        <f ca="1">AVERAGEIF($C$2:G$42,$J20,G$2:G$42)</f>
        <v>8</v>
      </c>
      <c r="O20" t="str">
        <f t="shared" ca="1" si="1"/>
        <v>Tinggi</v>
      </c>
    </row>
    <row r="21" spans="1:15" x14ac:dyDescent="0.25">
      <c r="A21" t="str">
        <f>C21&amp;" "&amp;B21</f>
        <v>Ayam Panggang</v>
      </c>
      <c r="B21" t="s">
        <v>21</v>
      </c>
      <c r="C21" t="s">
        <v>6</v>
      </c>
      <c r="D21">
        <v>147</v>
      </c>
      <c r="E21">
        <v>8.36</v>
      </c>
      <c r="F21">
        <v>0</v>
      </c>
      <c r="G21">
        <v>16.79</v>
      </c>
      <c r="H21" t="str">
        <f t="shared" si="0"/>
        <v>Sedang</v>
      </c>
      <c r="J21" t="s">
        <v>18</v>
      </c>
      <c r="K21">
        <f ca="1">AVERAGEIF($C$2:D$42,$J21,D$2:D$42)</f>
        <v>250</v>
      </c>
      <c r="L21">
        <f ca="1">AVERAGEIF($C$2:E$42,$J21,E$2:E$42)</f>
        <v>9.2799999999999994</v>
      </c>
      <c r="M21">
        <f ca="1">AVERAGEIF($C$2:F$42,$J21,F$2:F$42)</f>
        <v>31.38</v>
      </c>
      <c r="N21">
        <f ca="1">AVERAGEIF($C$2:G$42,$J21,G$2:G$42)</f>
        <v>9.39</v>
      </c>
      <c r="O21" t="str">
        <f t="shared" ca="1" si="1"/>
        <v>Tinggi</v>
      </c>
    </row>
    <row r="22" spans="1:15" x14ac:dyDescent="0.25">
      <c r="A22" t="str">
        <f>C22&amp;" "&amp;B22</f>
        <v>Ayam Goreng</v>
      </c>
      <c r="B22" t="s">
        <v>23</v>
      </c>
      <c r="C22" t="s">
        <v>6</v>
      </c>
      <c r="D22">
        <v>212</v>
      </c>
      <c r="E22">
        <v>8.92</v>
      </c>
      <c r="F22">
        <v>0</v>
      </c>
      <c r="G22">
        <v>31.04</v>
      </c>
      <c r="H22" t="str">
        <f t="shared" si="0"/>
        <v>Tinggi</v>
      </c>
      <c r="J22" t="s">
        <v>4</v>
      </c>
      <c r="K22">
        <f ca="1">AVERAGEIF($C$2:D$42,$J22,D$2:D$42)</f>
        <v>234</v>
      </c>
      <c r="L22">
        <f ca="1">AVERAGEIF($C$2:E$42,$J22,E$2:E$42)</f>
        <v>6.24</v>
      </c>
      <c r="M22">
        <f ca="1">AVERAGEIF($C$2:F$42,$J22,F$2:F$42)</f>
        <v>28.29</v>
      </c>
      <c r="N22">
        <f ca="1">AVERAGEIF($C$2:G$42,$J22,G$2:G$42)</f>
        <v>15.13</v>
      </c>
      <c r="O22" t="str">
        <f t="shared" ca="1" si="1"/>
        <v>Tinggi</v>
      </c>
    </row>
    <row r="23" spans="1:15" x14ac:dyDescent="0.25">
      <c r="A23" t="str">
        <f>C23&amp;" "&amp;B23</f>
        <v>Ayam Bakar</v>
      </c>
      <c r="B23" t="s">
        <v>24</v>
      </c>
      <c r="C23" t="s">
        <v>6</v>
      </c>
      <c r="D23">
        <v>98</v>
      </c>
      <c r="E23">
        <v>3.82</v>
      </c>
      <c r="F23">
        <v>0</v>
      </c>
      <c r="G23">
        <v>13.67</v>
      </c>
      <c r="H23" t="str">
        <f t="shared" si="0"/>
        <v>Aman</v>
      </c>
      <c r="J23" t="s">
        <v>41</v>
      </c>
      <c r="K23">
        <f ca="1">AVERAGEIF($C$2:D$42,$J23,D$2:D$42)</f>
        <v>55</v>
      </c>
      <c r="L23">
        <f ca="1">AVERAGEIF($C$2:E$42,$J23,E$2:E$42)</f>
        <v>0.2</v>
      </c>
      <c r="M23">
        <f ca="1">AVERAGEIF($C$2:F$42,$J23,F$2:F$42)</f>
        <v>13.73</v>
      </c>
      <c r="N23">
        <f ca="1">AVERAGEIF($C$2:G$42,$J23,G$2:G$42)</f>
        <v>0.85</v>
      </c>
      <c r="O23" t="str">
        <f t="shared" ca="1" si="1"/>
        <v>Aman</v>
      </c>
    </row>
    <row r="24" spans="1:15" x14ac:dyDescent="0.25">
      <c r="A24" t="str">
        <f>C24&amp;" "&amp;B24</f>
        <v>Gudeg Yogya</v>
      </c>
      <c r="B24" t="s">
        <v>26</v>
      </c>
      <c r="C24" t="s">
        <v>25</v>
      </c>
      <c r="D24">
        <v>306</v>
      </c>
      <c r="E24">
        <v>11.34</v>
      </c>
      <c r="F24">
        <v>54.32</v>
      </c>
      <c r="G24">
        <v>4.37</v>
      </c>
      <c r="H24" t="str">
        <f t="shared" si="0"/>
        <v>Tinggi</v>
      </c>
      <c r="J24" t="s">
        <v>36</v>
      </c>
      <c r="K24">
        <f ca="1">AVERAGEIF($C$2:D$42,$J24,D$2:D$42)</f>
        <v>105</v>
      </c>
      <c r="L24">
        <f ca="1">AVERAGEIF($C$2:E$42,$J24,E$2:E$42)</f>
        <v>0.39</v>
      </c>
      <c r="M24">
        <f ca="1">AVERAGEIF($C$2:F$42,$J24,F$2:F$42)</f>
        <v>26.95</v>
      </c>
      <c r="N24">
        <f ca="1">AVERAGEIF($C$2:G$42,$J24,G$2:G$42)</f>
        <v>1.29</v>
      </c>
      <c r="O24" t="str">
        <f t="shared" ca="1" si="1"/>
        <v>Sedang</v>
      </c>
    </row>
    <row r="25" spans="1:15" x14ac:dyDescent="0.25">
      <c r="A25" t="str">
        <f>C25&amp;" "&amp;B25</f>
        <v>Sayur Asam Sayur Asam</v>
      </c>
      <c r="B25" t="s">
        <v>27</v>
      </c>
      <c r="C25" t="s">
        <v>27</v>
      </c>
      <c r="D25">
        <v>80</v>
      </c>
      <c r="E25">
        <v>2.76</v>
      </c>
      <c r="F25">
        <v>12.9</v>
      </c>
      <c r="G25">
        <v>3.18</v>
      </c>
      <c r="H25" t="str">
        <f t="shared" si="0"/>
        <v>Aman</v>
      </c>
      <c r="J25" t="s">
        <v>13</v>
      </c>
      <c r="K25">
        <f ca="1">AVERAGEIF($C$2:D$42,$J25,D$2:D$42)</f>
        <v>288</v>
      </c>
      <c r="L25">
        <f ca="1">AVERAGEIF($C$2:E$42,$J25,E$2:E$42)</f>
        <v>17.84</v>
      </c>
      <c r="M25">
        <f ca="1">AVERAGEIF($C$2:F$42,$J25,F$2:F$42)</f>
        <v>8.3800000000000008</v>
      </c>
      <c r="N25">
        <f ca="1">AVERAGEIF($C$2:G$42,$J25,G$2:G$42)</f>
        <v>23.13</v>
      </c>
      <c r="O25" t="str">
        <f t="shared" ca="1" si="1"/>
        <v>Tinggi</v>
      </c>
    </row>
    <row r="26" spans="1:15" x14ac:dyDescent="0.25">
      <c r="A26" t="str">
        <f>C26&amp;" "&amp;B26</f>
        <v>Alpukat Alpukat</v>
      </c>
      <c r="B26" t="s">
        <v>35</v>
      </c>
      <c r="C26" t="s">
        <v>35</v>
      </c>
      <c r="D26">
        <v>322</v>
      </c>
      <c r="E26">
        <v>29.47</v>
      </c>
      <c r="F26">
        <v>17.149999999999999</v>
      </c>
      <c r="G26">
        <v>4.0199999999999996</v>
      </c>
      <c r="H26" t="str">
        <f t="shared" si="0"/>
        <v>Tinggi</v>
      </c>
      <c r="J26" t="s">
        <v>3</v>
      </c>
      <c r="K26">
        <f ca="1">AVERAGEIF($C$2:D$42,$J26,D$2:D$42)</f>
        <v>300</v>
      </c>
      <c r="L26">
        <f ca="1">AVERAGEIF($C$2:E$42,$J26,E$2:E$42)</f>
        <v>17.733333333333331</v>
      </c>
      <c r="M26">
        <f ca="1">AVERAGEIF($C$2:F$42,$J26,F$2:F$42)</f>
        <v>8.2333333333333325</v>
      </c>
      <c r="N26">
        <f ca="1">AVERAGEIF($C$2:G$42,$J26,G$2:G$42)</f>
        <v>28.233333333333334</v>
      </c>
      <c r="O26" t="str">
        <f t="shared" ca="1" si="1"/>
        <v>Tinggi</v>
      </c>
    </row>
    <row r="27" spans="1:15" x14ac:dyDescent="0.25">
      <c r="A27" t="str">
        <f>C27&amp;" "&amp;B27</f>
        <v>Pisang Pisang</v>
      </c>
      <c r="B27" t="s">
        <v>36</v>
      </c>
      <c r="C27" t="s">
        <v>36</v>
      </c>
      <c r="D27">
        <v>105</v>
      </c>
      <c r="E27">
        <v>0.39</v>
      </c>
      <c r="F27">
        <v>26.95</v>
      </c>
      <c r="G27">
        <v>1.29</v>
      </c>
      <c r="H27" t="str">
        <f t="shared" si="0"/>
        <v>Sedang</v>
      </c>
      <c r="J27" t="s">
        <v>27</v>
      </c>
      <c r="K27">
        <f ca="1">AVERAGEIF($C$2:D$42,$J27,D$2:D$42)</f>
        <v>80</v>
      </c>
      <c r="L27">
        <f ca="1">AVERAGEIF($C$2:E$42,$J27,E$2:E$42)</f>
        <v>2.76</v>
      </c>
      <c r="M27">
        <f ca="1">AVERAGEIF($C$2:F$42,$J27,F$2:F$42)</f>
        <v>12.9</v>
      </c>
      <c r="N27">
        <f ca="1">AVERAGEIF($C$2:G$42,$J27,G$2:G$42)</f>
        <v>3.18</v>
      </c>
      <c r="O27" t="str">
        <f t="shared" ca="1" si="1"/>
        <v>Aman</v>
      </c>
    </row>
    <row r="28" spans="1:15" x14ac:dyDescent="0.25">
      <c r="A28" t="str">
        <f>C28&amp;" "&amp;B28</f>
        <v>Jeruk Jeruk</v>
      </c>
      <c r="B28" t="s">
        <v>37</v>
      </c>
      <c r="C28" t="s">
        <v>37</v>
      </c>
      <c r="D28">
        <v>62</v>
      </c>
      <c r="E28">
        <v>0.16</v>
      </c>
      <c r="F28">
        <v>15.39</v>
      </c>
      <c r="G28">
        <v>1.23</v>
      </c>
      <c r="H28" t="str">
        <f t="shared" si="0"/>
        <v>Aman</v>
      </c>
      <c r="J28" t="s">
        <v>20</v>
      </c>
      <c r="K28">
        <f ca="1">AVERAGEIF($C$2:D$42,$J28,D$2:D$42)</f>
        <v>103</v>
      </c>
      <c r="L28">
        <f ca="1">AVERAGEIF($C$2:E$42,$J28,E$2:E$42)</f>
        <v>1.71</v>
      </c>
      <c r="M28">
        <f ca="1">AVERAGEIF($C$2:F$42,$J28,F$2:F$42)</f>
        <v>12.23</v>
      </c>
      <c r="N28">
        <f ca="1">AVERAGEIF($C$2:G$42,$J28,G$2:G$42)</f>
        <v>9.1999999999999993</v>
      </c>
      <c r="O28" t="str">
        <f t="shared" ca="1" si="1"/>
        <v>Sedang</v>
      </c>
    </row>
    <row r="29" spans="1:15" x14ac:dyDescent="0.25">
      <c r="A29" t="str">
        <f>C29&amp;" "&amp;B29</f>
        <v>Apel Apel</v>
      </c>
      <c r="B29" t="s">
        <v>38</v>
      </c>
      <c r="C29" t="s">
        <v>38</v>
      </c>
      <c r="D29">
        <v>72</v>
      </c>
      <c r="E29">
        <v>0.23</v>
      </c>
      <c r="F29">
        <v>19.059999999999999</v>
      </c>
      <c r="G29">
        <v>0.36</v>
      </c>
      <c r="H29" t="str">
        <f t="shared" si="0"/>
        <v>Aman</v>
      </c>
      <c r="J29" t="s">
        <v>1</v>
      </c>
      <c r="K29">
        <f ca="1">AVERAGEIF($C$2:D$42,$J29,D$2:D$42)</f>
        <v>356.75</v>
      </c>
      <c r="L29">
        <f ca="1">AVERAGEIF($C$2:E$42,$J29,E$2:E$42)</f>
        <v>18.420000000000002</v>
      </c>
      <c r="M29">
        <f ca="1">AVERAGEIF($C$2:F$42,$J29,F$2:F$42)</f>
        <v>24.06</v>
      </c>
      <c r="N29">
        <f ca="1">AVERAGEIF($C$2:G$42,$J29,G$2:G$42)</f>
        <v>23.914999999999999</v>
      </c>
      <c r="O29" t="str">
        <f t="shared" ca="1" si="1"/>
        <v>Tinggi</v>
      </c>
    </row>
    <row r="30" spans="1:15" x14ac:dyDescent="0.25">
      <c r="A30" t="str">
        <f>C30&amp;" "&amp;B30</f>
        <v>Anggur Anggur</v>
      </c>
      <c r="B30" t="s">
        <v>39</v>
      </c>
      <c r="C30" t="s">
        <v>39</v>
      </c>
      <c r="D30">
        <v>3</v>
      </c>
      <c r="E30">
        <v>0.01</v>
      </c>
      <c r="F30">
        <v>0.9</v>
      </c>
      <c r="G30">
        <v>0.04</v>
      </c>
      <c r="H30" t="str">
        <f t="shared" si="0"/>
        <v>Aman</v>
      </c>
      <c r="J30" t="s">
        <v>45</v>
      </c>
      <c r="K30">
        <f ca="1">AVERAGEIF($C$2:D$42,$J30,D$2:D$42)</f>
        <v>75</v>
      </c>
      <c r="L30">
        <f ca="1">AVERAGEIF($C$2:E$42,$J30,E$2:E$42)</f>
        <v>2.46</v>
      </c>
      <c r="M30">
        <f ca="1">AVERAGEIF($C$2:F$42,$J30,F$2:F$42)</f>
        <v>9.35</v>
      </c>
      <c r="N30">
        <f ca="1">AVERAGEIF($C$2:G$42,$J30,G$2:G$42)</f>
        <v>4.05</v>
      </c>
      <c r="O30" t="str">
        <f t="shared" ca="1" si="1"/>
        <v>Aman</v>
      </c>
    </row>
    <row r="31" spans="1:15" x14ac:dyDescent="0.25">
      <c r="A31" t="str">
        <f>C31&amp;" "&amp;B31</f>
        <v>Mangga Mangga</v>
      </c>
      <c r="B31" t="s">
        <v>40</v>
      </c>
      <c r="C31" t="s">
        <v>40</v>
      </c>
      <c r="D31">
        <v>107</v>
      </c>
      <c r="E31">
        <v>0.45</v>
      </c>
      <c r="F31">
        <v>28.05</v>
      </c>
      <c r="G31">
        <v>0.84</v>
      </c>
      <c r="H31" t="str">
        <f t="shared" si="0"/>
        <v>Sedang</v>
      </c>
      <c r="J31" t="s">
        <v>53</v>
      </c>
      <c r="K31">
        <f ca="1">AVERAGEIF($C$2:D$42,$J31,D$2:D$42)</f>
        <v>122</v>
      </c>
      <c r="L31">
        <f ca="1">AVERAGEIF($C$2:E$42,$J31,E$2:E$42)</f>
        <v>4.88</v>
      </c>
      <c r="M31">
        <f ca="1">AVERAGEIF($C$2:F$42,$J31,F$2:F$42)</f>
        <v>11.49</v>
      </c>
      <c r="N31">
        <f ca="1">AVERAGEIF($C$2:G$42,$J31,G$2:G$42)</f>
        <v>8.0299999999999994</v>
      </c>
      <c r="O31" t="str">
        <f t="shared" ca="1" si="1"/>
        <v>Sedang</v>
      </c>
    </row>
    <row r="32" spans="1:15" x14ac:dyDescent="0.25">
      <c r="A32" t="str">
        <f>C32&amp;" "&amp;B32</f>
        <v>Pepaya Pepaya</v>
      </c>
      <c r="B32" t="s">
        <v>41</v>
      </c>
      <c r="C32" t="s">
        <v>41</v>
      </c>
      <c r="D32">
        <v>55</v>
      </c>
      <c r="E32">
        <v>0.2</v>
      </c>
      <c r="F32">
        <v>13.73</v>
      </c>
      <c r="G32">
        <v>0.85</v>
      </c>
      <c r="H32" t="str">
        <f t="shared" si="0"/>
        <v>Aman</v>
      </c>
      <c r="J32" t="s">
        <v>57</v>
      </c>
      <c r="K32" t="e">
        <f ca="1">AVERAGEIF($C$2:D$42,$J32,D$2:D$42)</f>
        <v>#DIV/0!</v>
      </c>
      <c r="L32" t="e">
        <f ca="1">AVERAGEIF($C$2:E$42,$J32,E$2:E$42)</f>
        <v>#DIV/0!</v>
      </c>
      <c r="M32" t="e">
        <f ca="1">AVERAGEIF($C$2:F$42,$J32,F$2:F$42)</f>
        <v>#DIV/0!</v>
      </c>
      <c r="N32" t="e">
        <f ca="1">AVERAGEIF($C$2:G$42,$J32,G$2:G$42)</f>
        <v>#DIV/0!</v>
      </c>
      <c r="O32" t="e">
        <f t="shared" ca="1" si="1"/>
        <v>#DIV/0!</v>
      </c>
    </row>
    <row r="33" spans="1:15" x14ac:dyDescent="0.25">
      <c r="A33" t="str">
        <f>C33&amp;" "&amp;B33</f>
        <v>Telor Dadar</v>
      </c>
      <c r="B33" t="s">
        <v>43</v>
      </c>
      <c r="C33" t="s">
        <v>42</v>
      </c>
      <c r="D33">
        <v>93</v>
      </c>
      <c r="E33">
        <v>7.33</v>
      </c>
      <c r="F33">
        <v>0.42</v>
      </c>
      <c r="G33">
        <v>6.48</v>
      </c>
      <c r="H33" t="str">
        <f t="shared" si="0"/>
        <v>Aman</v>
      </c>
      <c r="J33" t="s">
        <v>58</v>
      </c>
      <c r="K33" t="e">
        <f ca="1">AVERAGEIF($C$2:D$42,$J33,D$2:D$42)</f>
        <v>#DIV/0!</v>
      </c>
      <c r="L33" t="e">
        <f ca="1">AVERAGEIF($C$2:E$42,$J33,E$2:E$42)</f>
        <v>#DIV/0!</v>
      </c>
      <c r="M33" t="e">
        <f ca="1">AVERAGEIF($C$2:F$42,$J33,F$2:F$42)</f>
        <v>#DIV/0!</v>
      </c>
      <c r="N33" t="e">
        <f ca="1">AVERAGEIF($C$2:G$42,$J33,G$2:G$42)</f>
        <v>#DIV/0!</v>
      </c>
      <c r="O33" t="e">
        <f t="shared" ca="1" si="1"/>
        <v>#DIV/0!</v>
      </c>
    </row>
    <row r="34" spans="1:15" x14ac:dyDescent="0.25">
      <c r="A34" t="str">
        <f>C34&amp;" "&amp;B34</f>
        <v>Telor Rebus</v>
      </c>
      <c r="B34" t="s">
        <v>44</v>
      </c>
      <c r="C34" t="s">
        <v>42</v>
      </c>
      <c r="D34">
        <v>77</v>
      </c>
      <c r="E34">
        <v>5.28</v>
      </c>
      <c r="F34">
        <v>0.56000000000000005</v>
      </c>
      <c r="G34">
        <v>6.26</v>
      </c>
      <c r="H34" t="str">
        <f t="shared" si="0"/>
        <v>Aman</v>
      </c>
      <c r="J34" t="s">
        <v>14</v>
      </c>
      <c r="K34">
        <f ca="1">AVERAGEIF($C$2:D$42,$J34,D$2:D$42)</f>
        <v>317</v>
      </c>
      <c r="L34">
        <f ca="1">AVERAGEIF($C$2:E$42,$J34,E$2:E$42)</f>
        <v>22.13</v>
      </c>
      <c r="M34">
        <f ca="1">AVERAGEIF($C$2:F$42,$J34,F$2:F$42)</f>
        <v>12.03</v>
      </c>
      <c r="N34">
        <f ca="1">AVERAGEIF($C$2:G$42,$J34,G$2:G$42)</f>
        <v>20.21</v>
      </c>
      <c r="O34" t="str">
        <f t="shared" ca="1" si="1"/>
        <v>Tinggi</v>
      </c>
    </row>
    <row r="35" spans="1:15" x14ac:dyDescent="0.25">
      <c r="A35" t="str">
        <f>C35&amp;" "&amp;B35</f>
        <v>Sup Ayam Sup Ayam</v>
      </c>
      <c r="B35" t="s">
        <v>45</v>
      </c>
      <c r="C35" t="s">
        <v>45</v>
      </c>
      <c r="D35">
        <v>75</v>
      </c>
      <c r="E35">
        <v>2.46</v>
      </c>
      <c r="F35">
        <v>9.35</v>
      </c>
      <c r="G35">
        <v>4.05</v>
      </c>
      <c r="H35" t="str">
        <f t="shared" si="0"/>
        <v>Aman</v>
      </c>
      <c r="J35" t="s">
        <v>49</v>
      </c>
      <c r="K35">
        <f ca="1">AVERAGEIF($C$2:D$42,$J35,D$2:D$42)</f>
        <v>122</v>
      </c>
      <c r="L35">
        <f ca="1">AVERAGEIF($C$2:E$42,$J35,E$2:E$42)</f>
        <v>2</v>
      </c>
      <c r="M35">
        <f ca="1">AVERAGEIF($C$2:F$42,$J35,F$2:F$42)</f>
        <v>1.05</v>
      </c>
      <c r="N35">
        <f ca="1">AVERAGEIF($C$2:G$42,$J35,G$2:G$42)</f>
        <v>23.45</v>
      </c>
      <c r="O35" t="str">
        <f t="shared" ca="1" si="1"/>
        <v>Sedang</v>
      </c>
    </row>
    <row r="36" spans="1:15" x14ac:dyDescent="0.25">
      <c r="A36" t="str">
        <f>C36&amp;" "&amp;B36</f>
        <v>Ikan Kembung</v>
      </c>
      <c r="B36" t="s">
        <v>47</v>
      </c>
      <c r="C36" t="s">
        <v>46</v>
      </c>
      <c r="D36">
        <v>142</v>
      </c>
      <c r="E36">
        <v>7.96</v>
      </c>
      <c r="F36">
        <v>0</v>
      </c>
      <c r="G36">
        <v>16.420000000000002</v>
      </c>
      <c r="H36" t="str">
        <f t="shared" si="0"/>
        <v>Sedang</v>
      </c>
    </row>
    <row r="37" spans="1:15" x14ac:dyDescent="0.25">
      <c r="A37" t="str">
        <f>C37&amp;" "&amp;B37</f>
        <v>Cumi-Cumi Cumi-Cumi</v>
      </c>
      <c r="B37" t="s">
        <v>48</v>
      </c>
      <c r="C37" t="s">
        <v>48</v>
      </c>
      <c r="D37">
        <v>52</v>
      </c>
      <c r="E37">
        <v>0.79</v>
      </c>
      <c r="F37">
        <v>1.76</v>
      </c>
      <c r="G37">
        <v>8.8800000000000008</v>
      </c>
      <c r="H37" t="str">
        <f t="shared" si="0"/>
        <v>Aman</v>
      </c>
    </row>
    <row r="38" spans="1:15" x14ac:dyDescent="0.25">
      <c r="A38" t="str">
        <f>C38&amp;" "&amp;B38</f>
        <v>Udang Udang</v>
      </c>
      <c r="B38" t="s">
        <v>49</v>
      </c>
      <c r="C38" t="s">
        <v>49</v>
      </c>
      <c r="D38">
        <v>122</v>
      </c>
      <c r="E38">
        <v>2</v>
      </c>
      <c r="F38">
        <v>1.05</v>
      </c>
      <c r="G38">
        <v>23.45</v>
      </c>
      <c r="H38" t="str">
        <f t="shared" si="0"/>
        <v>Sedang</v>
      </c>
    </row>
    <row r="39" spans="1:15" x14ac:dyDescent="0.25">
      <c r="A39" t="str">
        <f>C39&amp;" "&amp;B39</f>
        <v>Ikan Lele</v>
      </c>
      <c r="B39" t="s">
        <v>50</v>
      </c>
      <c r="C39" t="s">
        <v>46</v>
      </c>
      <c r="D39">
        <v>204</v>
      </c>
      <c r="E39">
        <v>12.35</v>
      </c>
      <c r="F39">
        <v>7.26</v>
      </c>
      <c r="G39">
        <v>14.93</v>
      </c>
      <c r="H39" t="str">
        <f t="shared" si="0"/>
        <v>Tinggi</v>
      </c>
    </row>
    <row r="40" spans="1:15" x14ac:dyDescent="0.25">
      <c r="A40" t="str">
        <f>C40&amp;" "&amp;B40</f>
        <v>Kerang Kerang</v>
      </c>
      <c r="B40" t="s">
        <v>51</v>
      </c>
      <c r="C40" t="s">
        <v>51</v>
      </c>
      <c r="D40">
        <v>184</v>
      </c>
      <c r="E40">
        <v>9.32</v>
      </c>
      <c r="F40">
        <v>8.92</v>
      </c>
      <c r="G40">
        <v>15.42</v>
      </c>
      <c r="H40" t="str">
        <f t="shared" si="0"/>
        <v>Sedang</v>
      </c>
    </row>
    <row r="41" spans="1:15" x14ac:dyDescent="0.25">
      <c r="A41" t="str">
        <f>C41&amp;" "&amp;B41</f>
        <v>Ayam Nugget</v>
      </c>
      <c r="B41" t="s">
        <v>52</v>
      </c>
      <c r="C41" t="s">
        <v>6</v>
      </c>
      <c r="D41">
        <v>285</v>
      </c>
      <c r="E41">
        <v>18.07</v>
      </c>
      <c r="F41">
        <v>15.67</v>
      </c>
      <c r="G41">
        <v>14.97</v>
      </c>
      <c r="H41" t="str">
        <f t="shared" si="0"/>
        <v>Tinggi</v>
      </c>
    </row>
    <row r="42" spans="1:15" x14ac:dyDescent="0.25">
      <c r="A42" t="str">
        <f>C42&amp;" "&amp;B42</f>
        <v>Susu Susu</v>
      </c>
      <c r="B42" t="s">
        <v>53</v>
      </c>
      <c r="C42" t="s">
        <v>53</v>
      </c>
      <c r="D42">
        <v>122</v>
      </c>
      <c r="E42">
        <v>4.88</v>
      </c>
      <c r="F42">
        <v>11.49</v>
      </c>
      <c r="G42">
        <v>8.0299999999999994</v>
      </c>
      <c r="H42" t="str">
        <f t="shared" si="0"/>
        <v>Sedang</v>
      </c>
    </row>
  </sheetData>
  <sortState xmlns:xlrd2="http://schemas.microsoft.com/office/spreadsheetml/2017/richdata2" ref="J2:J33">
    <sortCondition ref="J2:J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3AF2-C355-4ED9-B36D-6123A05E4B93}">
  <dimension ref="A1:G42"/>
  <sheetViews>
    <sheetView workbookViewId="0">
      <selection activeCell="A42" sqref="A42"/>
    </sheetView>
  </sheetViews>
  <sheetFormatPr defaultRowHeight="15" x14ac:dyDescent="0.25"/>
  <cols>
    <col min="1" max="2" width="14.140625" bestFit="1" customWidth="1"/>
    <col min="3" max="3" width="12" bestFit="1" customWidth="1"/>
    <col min="4" max="4" width="8.85546875" bestFit="1" customWidth="1"/>
    <col min="5" max="5" width="13.42578125" bestFit="1" customWidth="1"/>
    <col min="6" max="6" width="9.42578125" bestFit="1" customWidth="1"/>
    <col min="7" max="7" width="22.42578125" bestFit="1" customWidth="1"/>
  </cols>
  <sheetData>
    <row r="1" spans="1:7" x14ac:dyDescent="0.25">
      <c r="A1" t="s">
        <v>0</v>
      </c>
      <c r="B1" t="s">
        <v>5</v>
      </c>
      <c r="C1" t="s">
        <v>32</v>
      </c>
      <c r="D1" t="s">
        <v>28</v>
      </c>
      <c r="E1" t="s">
        <v>29</v>
      </c>
      <c r="F1" t="s">
        <v>30</v>
      </c>
      <c r="G1" t="s">
        <v>34</v>
      </c>
    </row>
    <row r="2" spans="1:7" x14ac:dyDescent="0.25">
      <c r="A2" t="s">
        <v>1</v>
      </c>
      <c r="B2" t="s">
        <v>6</v>
      </c>
      <c r="C2">
        <v>312</v>
      </c>
      <c r="D2">
        <v>14.92</v>
      </c>
      <c r="E2">
        <v>19.55</v>
      </c>
      <c r="F2">
        <v>24.01</v>
      </c>
      <c r="G2" t="str">
        <f>IF(C2&lt;100,"Aman",IF(C2&lt;200,"Sedang",IF(C2&lt;400,"Tinggi","Bahaya")))</f>
        <v>Tinggi</v>
      </c>
    </row>
    <row r="3" spans="1:7" x14ac:dyDescent="0.25">
      <c r="A3" t="s">
        <v>1</v>
      </c>
      <c r="B3" t="s">
        <v>7</v>
      </c>
      <c r="C3">
        <v>607</v>
      </c>
      <c r="D3">
        <v>32</v>
      </c>
      <c r="E3">
        <v>53</v>
      </c>
      <c r="F3">
        <v>28</v>
      </c>
      <c r="G3" t="str">
        <f t="shared" ref="G3:G42" si="0">IF(C3&lt;100,"Aman",IF(C3&lt;200,"Sedang",IF(C3&lt;400,"Tinggi","Bahaya")))</f>
        <v>Bahaya</v>
      </c>
    </row>
    <row r="4" spans="1:7" x14ac:dyDescent="0.25">
      <c r="A4" t="s">
        <v>1</v>
      </c>
      <c r="B4" t="s">
        <v>8</v>
      </c>
      <c r="C4">
        <v>289</v>
      </c>
      <c r="D4">
        <v>15.25</v>
      </c>
      <c r="E4">
        <v>12.92</v>
      </c>
      <c r="F4">
        <v>25.4</v>
      </c>
      <c r="G4" t="str">
        <f t="shared" si="0"/>
        <v>Tinggi</v>
      </c>
    </row>
    <row r="5" spans="1:7" x14ac:dyDescent="0.25">
      <c r="A5" t="s">
        <v>1</v>
      </c>
      <c r="B5" t="s">
        <v>31</v>
      </c>
      <c r="C5">
        <v>219</v>
      </c>
      <c r="D5">
        <v>11.51</v>
      </c>
      <c r="E5">
        <v>10.77</v>
      </c>
      <c r="F5">
        <v>18.25</v>
      </c>
      <c r="G5" t="str">
        <f t="shared" si="0"/>
        <v>Tinggi</v>
      </c>
    </row>
    <row r="6" spans="1:7" x14ac:dyDescent="0.25">
      <c r="A6" t="s">
        <v>2</v>
      </c>
      <c r="B6" t="s">
        <v>22</v>
      </c>
      <c r="C6">
        <v>388</v>
      </c>
      <c r="D6">
        <v>16.62</v>
      </c>
      <c r="E6">
        <v>40.049999999999997</v>
      </c>
      <c r="F6">
        <v>20.239999999999998</v>
      </c>
      <c r="G6" t="str">
        <f t="shared" si="0"/>
        <v>Tinggi</v>
      </c>
    </row>
    <row r="7" spans="1:7" x14ac:dyDescent="0.25">
      <c r="A7" t="s">
        <v>3</v>
      </c>
      <c r="B7" t="s">
        <v>6</v>
      </c>
      <c r="C7">
        <v>340</v>
      </c>
      <c r="D7">
        <v>22.2</v>
      </c>
      <c r="E7">
        <v>7.3</v>
      </c>
      <c r="F7">
        <v>29.3</v>
      </c>
      <c r="G7" t="str">
        <f t="shared" si="0"/>
        <v>Tinggi</v>
      </c>
    </row>
    <row r="8" spans="1:7" x14ac:dyDescent="0.25">
      <c r="A8" t="s">
        <v>3</v>
      </c>
      <c r="B8" t="s">
        <v>10</v>
      </c>
      <c r="C8">
        <v>320</v>
      </c>
      <c r="D8">
        <v>21.1</v>
      </c>
      <c r="E8">
        <v>7.2</v>
      </c>
      <c r="F8">
        <v>28.4</v>
      </c>
      <c r="G8" t="str">
        <f t="shared" si="0"/>
        <v>Tinggi</v>
      </c>
    </row>
    <row r="9" spans="1:7" x14ac:dyDescent="0.25">
      <c r="A9" t="s">
        <v>3</v>
      </c>
      <c r="B9" t="s">
        <v>7</v>
      </c>
      <c r="C9">
        <v>240</v>
      </c>
      <c r="D9">
        <v>9.9</v>
      </c>
      <c r="E9">
        <v>10.199999999999999</v>
      </c>
      <c r="F9">
        <v>27</v>
      </c>
      <c r="G9" t="str">
        <f t="shared" si="0"/>
        <v>Tinggi</v>
      </c>
    </row>
    <row r="10" spans="1:7" x14ac:dyDescent="0.25">
      <c r="A10" t="s">
        <v>4</v>
      </c>
      <c r="B10" t="s">
        <v>9</v>
      </c>
      <c r="C10">
        <v>234</v>
      </c>
      <c r="D10">
        <v>6.24</v>
      </c>
      <c r="E10">
        <v>28.29</v>
      </c>
      <c r="F10">
        <v>15.13</v>
      </c>
      <c r="G10" t="str">
        <f t="shared" si="0"/>
        <v>Tinggi</v>
      </c>
    </row>
    <row r="11" spans="1:7" x14ac:dyDescent="0.25">
      <c r="A11" t="s">
        <v>11</v>
      </c>
      <c r="B11" t="s">
        <v>11</v>
      </c>
      <c r="C11">
        <v>318</v>
      </c>
      <c r="D11">
        <v>17.86</v>
      </c>
      <c r="E11">
        <v>26.28</v>
      </c>
      <c r="F11">
        <v>17.22</v>
      </c>
      <c r="G11" t="str">
        <f t="shared" si="0"/>
        <v>Tinggi</v>
      </c>
    </row>
    <row r="12" spans="1:7" x14ac:dyDescent="0.25">
      <c r="A12" t="s">
        <v>12</v>
      </c>
      <c r="B12" t="s">
        <v>12</v>
      </c>
      <c r="C12">
        <v>402</v>
      </c>
      <c r="D12">
        <v>15.34</v>
      </c>
      <c r="E12">
        <v>50.48</v>
      </c>
      <c r="F12">
        <v>15.59</v>
      </c>
      <c r="G12" t="str">
        <f t="shared" si="0"/>
        <v>Bahaya</v>
      </c>
    </row>
    <row r="13" spans="1:7" x14ac:dyDescent="0.25">
      <c r="A13" t="s">
        <v>13</v>
      </c>
      <c r="B13" t="s">
        <v>13</v>
      </c>
      <c r="C13">
        <v>288</v>
      </c>
      <c r="D13">
        <v>17.84</v>
      </c>
      <c r="E13">
        <v>8.3800000000000008</v>
      </c>
      <c r="F13">
        <v>23.13</v>
      </c>
      <c r="G13" t="str">
        <f t="shared" si="0"/>
        <v>Tinggi</v>
      </c>
    </row>
    <row r="14" spans="1:7" x14ac:dyDescent="0.25">
      <c r="A14" t="s">
        <v>14</v>
      </c>
      <c r="B14" t="s">
        <v>14</v>
      </c>
      <c r="C14">
        <v>317</v>
      </c>
      <c r="D14">
        <v>22.13</v>
      </c>
      <c r="E14">
        <v>12.03</v>
      </c>
      <c r="F14">
        <v>20.21</v>
      </c>
      <c r="G14" t="str">
        <f t="shared" si="0"/>
        <v>Tinggi</v>
      </c>
    </row>
    <row r="15" spans="1:7" x14ac:dyDescent="0.25">
      <c r="A15" t="s">
        <v>15</v>
      </c>
      <c r="B15" t="s">
        <v>15</v>
      </c>
      <c r="C15">
        <v>372</v>
      </c>
      <c r="D15">
        <v>12.39</v>
      </c>
      <c r="E15">
        <v>36.119999999999997</v>
      </c>
      <c r="F15">
        <v>27.56</v>
      </c>
      <c r="G15" t="str">
        <f t="shared" si="0"/>
        <v>Tinggi</v>
      </c>
    </row>
    <row r="16" spans="1:7" x14ac:dyDescent="0.25">
      <c r="A16" t="s">
        <v>16</v>
      </c>
      <c r="B16" t="s">
        <v>16</v>
      </c>
      <c r="C16">
        <v>192</v>
      </c>
      <c r="D16">
        <v>9.84</v>
      </c>
      <c r="E16">
        <v>24.96</v>
      </c>
      <c r="F16">
        <v>2.44</v>
      </c>
      <c r="G16" t="str">
        <f t="shared" si="0"/>
        <v>Sedang</v>
      </c>
    </row>
    <row r="17" spans="1:7" x14ac:dyDescent="0.25">
      <c r="A17" t="s">
        <v>17</v>
      </c>
      <c r="B17" t="s">
        <v>33</v>
      </c>
      <c r="C17">
        <v>350</v>
      </c>
      <c r="D17">
        <v>12</v>
      </c>
      <c r="E17">
        <v>52</v>
      </c>
      <c r="F17">
        <v>8</v>
      </c>
      <c r="G17" t="str">
        <f t="shared" si="0"/>
        <v>Tinggi</v>
      </c>
    </row>
    <row r="18" spans="1:7" x14ac:dyDescent="0.25">
      <c r="A18" t="s">
        <v>18</v>
      </c>
      <c r="B18" t="s">
        <v>18</v>
      </c>
      <c r="C18">
        <v>250</v>
      </c>
      <c r="D18">
        <v>9.2799999999999994</v>
      </c>
      <c r="E18">
        <v>31.38</v>
      </c>
      <c r="F18">
        <v>9.39</v>
      </c>
      <c r="G18" t="str">
        <f t="shared" si="0"/>
        <v>Tinggi</v>
      </c>
    </row>
    <row r="19" spans="1:7" x14ac:dyDescent="0.25">
      <c r="A19" t="s">
        <v>19</v>
      </c>
      <c r="B19" t="s">
        <v>19</v>
      </c>
      <c r="C19">
        <v>240</v>
      </c>
      <c r="D19">
        <v>8</v>
      </c>
      <c r="E19">
        <v>31</v>
      </c>
      <c r="F19">
        <v>12</v>
      </c>
      <c r="G19" t="str">
        <f t="shared" si="0"/>
        <v>Tinggi</v>
      </c>
    </row>
    <row r="20" spans="1:7" x14ac:dyDescent="0.25">
      <c r="A20" t="s">
        <v>20</v>
      </c>
      <c r="B20" t="s">
        <v>20</v>
      </c>
      <c r="C20">
        <v>103</v>
      </c>
      <c r="D20">
        <v>1.71</v>
      </c>
      <c r="E20">
        <v>12.23</v>
      </c>
      <c r="F20">
        <v>9.1999999999999993</v>
      </c>
      <c r="G20" t="str">
        <f t="shared" si="0"/>
        <v>Sedang</v>
      </c>
    </row>
    <row r="21" spans="1:7" x14ac:dyDescent="0.25">
      <c r="A21" t="s">
        <v>6</v>
      </c>
      <c r="B21" t="s">
        <v>21</v>
      </c>
      <c r="C21">
        <v>147</v>
      </c>
      <c r="D21">
        <v>8.36</v>
      </c>
      <c r="E21">
        <v>0</v>
      </c>
      <c r="F21">
        <v>16.79</v>
      </c>
      <c r="G21" t="str">
        <f t="shared" si="0"/>
        <v>Sedang</v>
      </c>
    </row>
    <row r="22" spans="1:7" x14ac:dyDescent="0.25">
      <c r="A22" t="s">
        <v>6</v>
      </c>
      <c r="B22" t="s">
        <v>23</v>
      </c>
      <c r="C22">
        <v>212</v>
      </c>
      <c r="D22">
        <v>8.92</v>
      </c>
      <c r="E22">
        <v>0</v>
      </c>
      <c r="F22">
        <v>31.04</v>
      </c>
      <c r="G22" t="str">
        <f t="shared" si="0"/>
        <v>Tinggi</v>
      </c>
    </row>
    <row r="23" spans="1:7" x14ac:dyDescent="0.25">
      <c r="A23" t="s">
        <v>6</v>
      </c>
      <c r="B23" t="s">
        <v>24</v>
      </c>
      <c r="C23">
        <v>98</v>
      </c>
      <c r="D23">
        <v>3.82</v>
      </c>
      <c r="E23">
        <v>0</v>
      </c>
      <c r="F23">
        <v>13.67</v>
      </c>
      <c r="G23" t="str">
        <f t="shared" si="0"/>
        <v>Aman</v>
      </c>
    </row>
    <row r="24" spans="1:7" x14ac:dyDescent="0.25">
      <c r="A24" t="s">
        <v>25</v>
      </c>
      <c r="B24" t="s">
        <v>26</v>
      </c>
      <c r="C24">
        <v>306</v>
      </c>
      <c r="D24">
        <v>11.34</v>
      </c>
      <c r="E24">
        <v>54.32</v>
      </c>
      <c r="F24">
        <v>4.37</v>
      </c>
      <c r="G24" t="str">
        <f t="shared" si="0"/>
        <v>Tinggi</v>
      </c>
    </row>
    <row r="25" spans="1:7" x14ac:dyDescent="0.25">
      <c r="A25" t="s">
        <v>27</v>
      </c>
      <c r="B25" t="s">
        <v>27</v>
      </c>
      <c r="C25">
        <v>80</v>
      </c>
      <c r="D25">
        <v>2.76</v>
      </c>
      <c r="E25">
        <v>12.9</v>
      </c>
      <c r="F25">
        <v>3.18</v>
      </c>
      <c r="G25" t="str">
        <f t="shared" si="0"/>
        <v>Aman</v>
      </c>
    </row>
    <row r="26" spans="1:7" x14ac:dyDescent="0.25">
      <c r="A26" t="s">
        <v>35</v>
      </c>
      <c r="B26" t="s">
        <v>35</v>
      </c>
      <c r="C26">
        <v>322</v>
      </c>
      <c r="D26">
        <v>29.47</v>
      </c>
      <c r="E26">
        <v>17.149999999999999</v>
      </c>
      <c r="F26">
        <v>4.0199999999999996</v>
      </c>
      <c r="G26" t="str">
        <f t="shared" si="0"/>
        <v>Tinggi</v>
      </c>
    </row>
    <row r="27" spans="1:7" x14ac:dyDescent="0.25">
      <c r="A27" t="s">
        <v>36</v>
      </c>
      <c r="B27" t="s">
        <v>36</v>
      </c>
      <c r="C27">
        <v>105</v>
      </c>
      <c r="D27">
        <v>0.39</v>
      </c>
      <c r="E27">
        <v>26.95</v>
      </c>
      <c r="F27">
        <v>1.29</v>
      </c>
      <c r="G27" t="str">
        <f t="shared" si="0"/>
        <v>Sedang</v>
      </c>
    </row>
    <row r="28" spans="1:7" x14ac:dyDescent="0.25">
      <c r="A28" t="s">
        <v>37</v>
      </c>
      <c r="B28" t="s">
        <v>37</v>
      </c>
      <c r="C28">
        <v>62</v>
      </c>
      <c r="D28">
        <v>0.16</v>
      </c>
      <c r="E28">
        <v>15.39</v>
      </c>
      <c r="F28">
        <v>1.23</v>
      </c>
      <c r="G28" t="str">
        <f t="shared" si="0"/>
        <v>Aman</v>
      </c>
    </row>
    <row r="29" spans="1:7" x14ac:dyDescent="0.25">
      <c r="A29" t="s">
        <v>38</v>
      </c>
      <c r="B29" t="s">
        <v>38</v>
      </c>
      <c r="C29">
        <v>72</v>
      </c>
      <c r="D29">
        <v>0.23</v>
      </c>
      <c r="E29">
        <v>19.059999999999999</v>
      </c>
      <c r="F29">
        <v>0.36</v>
      </c>
      <c r="G29" t="str">
        <f t="shared" si="0"/>
        <v>Aman</v>
      </c>
    </row>
    <row r="30" spans="1:7" x14ac:dyDescent="0.25">
      <c r="A30" t="s">
        <v>39</v>
      </c>
      <c r="B30" t="s">
        <v>39</v>
      </c>
      <c r="C30">
        <v>3</v>
      </c>
      <c r="D30">
        <v>0.01</v>
      </c>
      <c r="E30">
        <v>0.9</v>
      </c>
      <c r="F30">
        <v>0.04</v>
      </c>
      <c r="G30" t="str">
        <f t="shared" si="0"/>
        <v>Aman</v>
      </c>
    </row>
    <row r="31" spans="1:7" x14ac:dyDescent="0.25">
      <c r="A31" t="s">
        <v>40</v>
      </c>
      <c r="B31" t="s">
        <v>40</v>
      </c>
      <c r="C31">
        <v>107</v>
      </c>
      <c r="D31">
        <v>0.45</v>
      </c>
      <c r="E31">
        <v>28.05</v>
      </c>
      <c r="F31">
        <v>0.84</v>
      </c>
      <c r="G31" t="str">
        <f t="shared" si="0"/>
        <v>Sedang</v>
      </c>
    </row>
    <row r="32" spans="1:7" x14ac:dyDescent="0.25">
      <c r="A32" t="s">
        <v>41</v>
      </c>
      <c r="B32" t="s">
        <v>41</v>
      </c>
      <c r="C32">
        <v>55</v>
      </c>
      <c r="D32">
        <v>0.2</v>
      </c>
      <c r="E32">
        <v>13.73</v>
      </c>
      <c r="F32">
        <v>0.85</v>
      </c>
      <c r="G32" t="str">
        <f t="shared" si="0"/>
        <v>Aman</v>
      </c>
    </row>
    <row r="33" spans="1:7" x14ac:dyDescent="0.25">
      <c r="A33" t="s">
        <v>42</v>
      </c>
      <c r="B33" t="s">
        <v>43</v>
      </c>
      <c r="C33">
        <v>93</v>
      </c>
      <c r="D33">
        <v>7.33</v>
      </c>
      <c r="E33">
        <v>0.42</v>
      </c>
      <c r="F33">
        <v>6.48</v>
      </c>
      <c r="G33" t="str">
        <f t="shared" si="0"/>
        <v>Aman</v>
      </c>
    </row>
    <row r="34" spans="1:7" x14ac:dyDescent="0.25">
      <c r="A34" t="s">
        <v>42</v>
      </c>
      <c r="B34" t="s">
        <v>44</v>
      </c>
      <c r="C34">
        <v>77</v>
      </c>
      <c r="D34">
        <v>5.28</v>
      </c>
      <c r="E34">
        <v>0.56000000000000005</v>
      </c>
      <c r="F34">
        <v>6.26</v>
      </c>
      <c r="G34" t="str">
        <f t="shared" si="0"/>
        <v>Aman</v>
      </c>
    </row>
    <row r="35" spans="1:7" x14ac:dyDescent="0.25">
      <c r="A35" t="s">
        <v>45</v>
      </c>
      <c r="B35" t="s">
        <v>45</v>
      </c>
      <c r="C35">
        <v>75</v>
      </c>
      <c r="D35">
        <v>2.46</v>
      </c>
      <c r="E35">
        <v>9.35</v>
      </c>
      <c r="F35">
        <v>4.05</v>
      </c>
      <c r="G35" t="str">
        <f t="shared" si="0"/>
        <v>Aman</v>
      </c>
    </row>
    <row r="36" spans="1:7" x14ac:dyDescent="0.25">
      <c r="A36" t="s">
        <v>46</v>
      </c>
      <c r="B36" t="s">
        <v>47</v>
      </c>
      <c r="C36">
        <v>142</v>
      </c>
      <c r="D36">
        <v>7.96</v>
      </c>
      <c r="E36">
        <v>0</v>
      </c>
      <c r="F36">
        <v>16.420000000000002</v>
      </c>
      <c r="G36" t="str">
        <f t="shared" si="0"/>
        <v>Sedang</v>
      </c>
    </row>
    <row r="37" spans="1:7" x14ac:dyDescent="0.25">
      <c r="A37" t="s">
        <v>48</v>
      </c>
      <c r="B37" t="s">
        <v>48</v>
      </c>
      <c r="C37">
        <v>52</v>
      </c>
      <c r="D37">
        <v>0.79</v>
      </c>
      <c r="E37">
        <v>1.76</v>
      </c>
      <c r="F37">
        <v>8.8800000000000008</v>
      </c>
      <c r="G37" t="str">
        <f t="shared" si="0"/>
        <v>Aman</v>
      </c>
    </row>
    <row r="38" spans="1:7" x14ac:dyDescent="0.25">
      <c r="A38" t="s">
        <v>49</v>
      </c>
      <c r="B38" t="s">
        <v>49</v>
      </c>
      <c r="C38">
        <v>122</v>
      </c>
      <c r="D38">
        <v>2</v>
      </c>
      <c r="E38">
        <v>1.05</v>
      </c>
      <c r="F38">
        <v>23.45</v>
      </c>
      <c r="G38" t="str">
        <f t="shared" si="0"/>
        <v>Sedang</v>
      </c>
    </row>
    <row r="39" spans="1:7" x14ac:dyDescent="0.25">
      <c r="A39" t="s">
        <v>46</v>
      </c>
      <c r="B39" t="s">
        <v>50</v>
      </c>
      <c r="C39">
        <v>204</v>
      </c>
      <c r="D39">
        <v>12.35</v>
      </c>
      <c r="E39">
        <v>7.26</v>
      </c>
      <c r="F39">
        <v>14.93</v>
      </c>
      <c r="G39" t="str">
        <f t="shared" si="0"/>
        <v>Tinggi</v>
      </c>
    </row>
    <row r="40" spans="1:7" x14ac:dyDescent="0.25">
      <c r="A40" t="s">
        <v>51</v>
      </c>
      <c r="B40" t="s">
        <v>51</v>
      </c>
      <c r="C40">
        <v>184</v>
      </c>
      <c r="D40">
        <v>9.32</v>
      </c>
      <c r="E40">
        <v>8.92</v>
      </c>
      <c r="F40">
        <v>15.42</v>
      </c>
      <c r="G40" t="str">
        <f t="shared" si="0"/>
        <v>Sedang</v>
      </c>
    </row>
    <row r="41" spans="1:7" x14ac:dyDescent="0.25">
      <c r="A41" t="s">
        <v>6</v>
      </c>
      <c r="B41" t="s">
        <v>52</v>
      </c>
      <c r="C41">
        <v>285</v>
      </c>
      <c r="D41">
        <v>18.07</v>
      </c>
      <c r="E41">
        <v>15.67</v>
      </c>
      <c r="F41">
        <v>14.97</v>
      </c>
      <c r="G41" t="str">
        <f t="shared" si="0"/>
        <v>Tinggi</v>
      </c>
    </row>
    <row r="42" spans="1:7" x14ac:dyDescent="0.25">
      <c r="A42" t="s">
        <v>53</v>
      </c>
      <c r="B42" t="s">
        <v>53</v>
      </c>
      <c r="C42">
        <v>122</v>
      </c>
      <c r="D42">
        <v>4.88</v>
      </c>
      <c r="E42">
        <v>11.49</v>
      </c>
      <c r="F42">
        <v>8.0299999999999994</v>
      </c>
      <c r="G42" t="str">
        <f t="shared" si="0"/>
        <v>Sedang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dbfood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Arifudin Miftakhul Huda</dc:creator>
  <cp:lastModifiedBy>admin</cp:lastModifiedBy>
  <dcterms:created xsi:type="dcterms:W3CDTF">2021-09-11T01:45:54Z</dcterms:created>
  <dcterms:modified xsi:type="dcterms:W3CDTF">2021-09-15T10:43:39Z</dcterms:modified>
</cp:coreProperties>
</file>