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695"/>
  </bookViews>
  <sheets>
    <sheet name="RAB " sheetId="1" r:id="rId1"/>
    <sheet name="Laporan Pengeluaran " sheetId="2" r:id="rId2"/>
    <sheet name="maya " sheetId="3" r:id="rId3"/>
  </sheets>
  <definedNames>
    <definedName name="_xlnm.Print_Area" localSheetId="1">'Laporan Pengeluaran '!$A$1:$I$59</definedName>
    <definedName name="_xlnm.Print_Area" localSheetId="2">'maya '!$A$1:$G$59</definedName>
    <definedName name="_xlnm.Print_Area" localSheetId="0">'RAB '!$A$1:$G$55</definedName>
  </definedNames>
  <calcPr calcId="125725"/>
</workbook>
</file>

<file path=xl/calcChain.xml><?xml version="1.0" encoding="utf-8"?>
<calcChain xmlns="http://schemas.openxmlformats.org/spreadsheetml/2006/main">
  <c r="F35" i="1"/>
  <c r="E27"/>
  <c r="F27" s="1"/>
  <c r="E26"/>
  <c r="F26" s="1"/>
  <c r="E25"/>
  <c r="F25" s="1"/>
  <c r="E24"/>
  <c r="F24" s="1"/>
  <c r="E21"/>
  <c r="F21" s="1"/>
  <c r="E15"/>
  <c r="E14"/>
  <c r="E13"/>
  <c r="E12"/>
  <c r="E18"/>
  <c r="F28" l="1"/>
  <c r="F15"/>
  <c r="F14"/>
  <c r="F13"/>
  <c r="F12"/>
  <c r="F18"/>
  <c r="G40" i="3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9" i="2"/>
  <c r="G41"/>
  <c r="G8" i="3"/>
  <c r="G42" s="1"/>
  <c r="F16" i="1" l="1"/>
  <c r="F38" s="1"/>
  <c r="G40" i="2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8"/>
  <c r="G42" s="1"/>
</calcChain>
</file>

<file path=xl/sharedStrings.xml><?xml version="1.0" encoding="utf-8"?>
<sst xmlns="http://schemas.openxmlformats.org/spreadsheetml/2006/main" count="237" uniqueCount="107">
  <si>
    <t>PEMERINTAH PROVINSI BALI</t>
  </si>
  <si>
    <t xml:space="preserve">DINAS PENDIDIKAN </t>
  </si>
  <si>
    <t>SMK NEGERI 3 KINTAMANI</t>
  </si>
  <si>
    <t xml:space="preserve">(Alamat: Jalan Kintamani ke Singaraja, Desa Dausa Kec. Kintamani, Kab. Bangli) Tlp. (0366) 55531002 </t>
  </si>
  <si>
    <t xml:space="preserve">No </t>
  </si>
  <si>
    <t xml:space="preserve">Uraian </t>
  </si>
  <si>
    <t xml:space="preserve">Volume </t>
  </si>
  <si>
    <t>Satuan</t>
  </si>
  <si>
    <t xml:space="preserve">Harga Satuan </t>
  </si>
  <si>
    <t>Jumlah</t>
  </si>
  <si>
    <t>Banten Saraswati</t>
  </si>
  <si>
    <t xml:space="preserve">JUMLAH </t>
  </si>
  <si>
    <t>Ketua Panitia</t>
  </si>
  <si>
    <t>Bendahara</t>
  </si>
  <si>
    <t>Ni Putu Pradnyawati, S.Pd</t>
  </si>
  <si>
    <t xml:space="preserve">NIP. </t>
  </si>
  <si>
    <t>Mengetahui</t>
  </si>
  <si>
    <t>Kepala Sekolah SMK N 3 Kintamani</t>
  </si>
  <si>
    <t>I Komang Widiada, S. Pd. M. Pd</t>
  </si>
  <si>
    <t>NIP. 196610061988031008</t>
  </si>
  <si>
    <t>NIP. 197207262010011005</t>
  </si>
  <si>
    <t>I Wayan Darmawan, SE., M.Pd.</t>
  </si>
  <si>
    <t xml:space="preserve">Jaja Bali </t>
  </si>
  <si>
    <t>No</t>
  </si>
  <si>
    <t>Tanggal</t>
  </si>
  <si>
    <t>Nama Barang</t>
  </si>
  <si>
    <t>Volume</t>
  </si>
  <si>
    <t>Harga Satuan</t>
  </si>
  <si>
    <t xml:space="preserve">Biji </t>
  </si>
  <si>
    <t>Ider-Ider Santen</t>
  </si>
  <si>
    <t>Buah</t>
  </si>
  <si>
    <t>Pajeng Unyil</t>
  </si>
  <si>
    <t>Sepaku</t>
  </si>
  <si>
    <t>Sepaku Payung</t>
  </si>
  <si>
    <t>Pajeng Poleng</t>
  </si>
  <si>
    <t>Pajeng Merah</t>
  </si>
  <si>
    <t>Wastre Poleng</t>
  </si>
  <si>
    <t>Meter</t>
  </si>
  <si>
    <t>Umbul-Umbul</t>
  </si>
  <si>
    <t>Tikar</t>
  </si>
  <si>
    <t>Tali Rapia</t>
  </si>
  <si>
    <t>Kasa</t>
  </si>
  <si>
    <t>Roll</t>
  </si>
  <si>
    <t>Wastra</t>
  </si>
  <si>
    <t>Set</t>
  </si>
  <si>
    <t>Buah dan Jajan Bali</t>
  </si>
  <si>
    <t xml:space="preserve">set </t>
  </si>
  <si>
    <t>buah</t>
  </si>
  <si>
    <t>Wastre</t>
  </si>
  <si>
    <t>Peras Pejati</t>
  </si>
  <si>
    <t>Pejati Lengkap</t>
  </si>
  <si>
    <t>soroan Suci</t>
  </si>
  <si>
    <t>Guru Piduka</t>
  </si>
  <si>
    <t xml:space="preserve">Santun Soroh 4 </t>
  </si>
  <si>
    <t>Tebasan Turut 5</t>
  </si>
  <si>
    <t xml:space="preserve">Caru Brumbunan </t>
  </si>
  <si>
    <t>Tebasan Saraswati</t>
  </si>
  <si>
    <t>Rarapan</t>
  </si>
  <si>
    <t>Daksinan Lingga</t>
  </si>
  <si>
    <t>Dak Manggala Jangkep</t>
  </si>
  <si>
    <t xml:space="preserve">Nasi Ayam </t>
  </si>
  <si>
    <t>Bungkus</t>
  </si>
  <si>
    <t xml:space="preserve">Nasi Babi </t>
  </si>
  <si>
    <t>Dulang Kecil</t>
  </si>
  <si>
    <t>Kintamani, 14 Mei 2019</t>
  </si>
  <si>
    <t xml:space="preserve">Nasi Kotak </t>
  </si>
  <si>
    <t xml:space="preserve">Yeh Buleleng </t>
  </si>
  <si>
    <t>Dus</t>
  </si>
  <si>
    <t xml:space="preserve">Plastik Mika Besar </t>
  </si>
  <si>
    <t xml:space="preserve">Wastra </t>
  </si>
  <si>
    <t>Ider-Ider santen</t>
  </si>
  <si>
    <t>Snack Kotak</t>
  </si>
  <si>
    <t>Kotak</t>
  </si>
  <si>
    <t>Plastik Mika Besar</t>
  </si>
  <si>
    <t>meter</t>
  </si>
  <si>
    <t>Pak</t>
  </si>
  <si>
    <t>Yeh Buleleng</t>
  </si>
  <si>
    <t>Buah Dan Jaja Bali</t>
  </si>
  <si>
    <t>set</t>
  </si>
  <si>
    <t>Sumber Dana</t>
  </si>
  <si>
    <t>A</t>
  </si>
  <si>
    <t>hari</t>
  </si>
  <si>
    <t>TOTAL</t>
  </si>
  <si>
    <t>TAHUN 2020</t>
  </si>
  <si>
    <t>PERSAMI</t>
  </si>
  <si>
    <t>PELANTIKAN PENEGAK</t>
  </si>
  <si>
    <t>Snack Kotak Peserta (250 x 10000)</t>
  </si>
  <si>
    <t>Nasi Kotak Pembina (15 x 15000 x 3)</t>
  </si>
  <si>
    <t xml:space="preserve">Snack  Kotak Pembina (15 x 10000 x 3) </t>
  </si>
  <si>
    <t xml:space="preserve">Snack kotak peserta  (60 x 10000 x 3) </t>
  </si>
  <si>
    <t>Nasi Kotak OSIS (60 x 15000 x 3)</t>
  </si>
  <si>
    <t>B</t>
  </si>
  <si>
    <t>C</t>
  </si>
  <si>
    <t>PENYAMBUTAN PENEGAK TAMU</t>
  </si>
  <si>
    <t>D</t>
  </si>
  <si>
    <t>PERKEMAHAN WANA BHAKTI</t>
  </si>
  <si>
    <t>E</t>
  </si>
  <si>
    <t>LOMBA PRAMUKA</t>
  </si>
  <si>
    <t>HUT PRAMUKA</t>
  </si>
  <si>
    <t>KEG</t>
  </si>
  <si>
    <t>RAJ YAMUNA</t>
  </si>
  <si>
    <t>F</t>
  </si>
  <si>
    <t>PERLENGKAPAN PRAMUKA</t>
  </si>
  <si>
    <t>TENDA DORMITORI</t>
  </si>
  <si>
    <t>BUAH</t>
  </si>
  <si>
    <t>RAB KEGIATAN EKSTRA KURIKULER PRAMUKA</t>
  </si>
  <si>
    <t>BOS</t>
  </si>
</sst>
</file>

<file path=xl/styles.xml><?xml version="1.0" encoding="utf-8"?>
<styleSheet xmlns="http://schemas.openxmlformats.org/spreadsheetml/2006/main">
  <numFmts count="2">
    <numFmt numFmtId="164" formatCode="_-&quot;Rp&quot;* #,##0_-;\-&quot;Rp&quot;* #,##0_-;_-&quot;Rp&quot;* &quot;-&quot;_-;_-@_-"/>
    <numFmt numFmtId="165" formatCode="_-&quot;Rp&quot;* #,##0.000_-;\-&quot;Rp&quot;* #,##0.000_-;_-&quot;Rp&quot;* &quot;-&quot;???_-;_-@_-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/>
    <xf numFmtId="164" fontId="2" fillId="0" borderId="4" xfId="0" applyNumberFormat="1" applyFont="1" applyBorder="1"/>
    <xf numFmtId="0" fontId="5" fillId="0" borderId="4" xfId="0" applyFont="1" applyFill="1" applyBorder="1" applyAlignment="1">
      <alignment horizontal="center" vertical="center"/>
    </xf>
    <xf numFmtId="0" fontId="4" fillId="0" borderId="0" xfId="2" applyFont="1"/>
    <xf numFmtId="0" fontId="4" fillId="0" borderId="0" xfId="2" applyFont="1" applyBorder="1"/>
    <xf numFmtId="0" fontId="4" fillId="0" borderId="0" xfId="2" applyFont="1" applyAlignment="1">
      <alignment horizontal="center"/>
    </xf>
    <xf numFmtId="0" fontId="6" fillId="0" borderId="0" xfId="2" applyFont="1" applyBorder="1"/>
    <xf numFmtId="0" fontId="6" fillId="0" borderId="0" xfId="2" applyFont="1" applyBorder="1" applyAlignment="1">
      <alignment horizontal="left" indent="5"/>
    </xf>
    <xf numFmtId="0" fontId="4" fillId="0" borderId="0" xfId="2" applyFont="1" applyAlignment="1">
      <alignment horizontal="left" indent="5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0" xfId="2" applyFont="1" applyAlignment="1"/>
    <xf numFmtId="0" fontId="6" fillId="0" borderId="0" xfId="2" applyFont="1" applyBorder="1" applyAlignment="1"/>
    <xf numFmtId="14" fontId="5" fillId="0" borderId="4" xfId="0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4" xfId="0" applyFont="1" applyBorder="1" applyAlignment="1">
      <alignment horizontal="center"/>
    </xf>
    <xf numFmtId="0" fontId="0" fillId="0" borderId="4" xfId="0" applyBorder="1"/>
    <xf numFmtId="165" fontId="5" fillId="0" borderId="4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2" applyFont="1" applyBorder="1" applyAlignment="1">
      <alignment horizontal="left"/>
    </xf>
    <xf numFmtId="0" fontId="4" fillId="0" borderId="0" xfId="2" applyFont="1"/>
    <xf numFmtId="0" fontId="4" fillId="0" borderId="0" xfId="2" applyFont="1" applyAlignment="1">
      <alignment horizontal="left"/>
    </xf>
    <xf numFmtId="0" fontId="2" fillId="0" borderId="1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2" applyFont="1" applyBorder="1" applyAlignment="1">
      <alignment horizontal="left"/>
    </xf>
    <xf numFmtId="0" fontId="4" fillId="0" borderId="0" xfId="2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2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4" xfId="0" applyNumberFormat="1" applyFont="1" applyBorder="1" applyAlignment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4" xfId="0" applyFon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1</xdr:col>
      <xdr:colOff>638175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85725"/>
          <a:ext cx="6381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476249</xdr:colOff>
      <xdr:row>0</xdr:row>
      <xdr:rowOff>0</xdr:rowOff>
    </xdr:from>
    <xdr:to>
      <xdr:col>5</xdr:col>
      <xdr:colOff>1184275</xdr:colOff>
      <xdr:row>3</xdr:row>
      <xdr:rowOff>9524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l="5618" t="5618"/>
        <a:stretch>
          <a:fillRect/>
        </a:stretch>
      </xdr:blipFill>
      <xdr:spPr bwMode="auto">
        <a:xfrm>
          <a:off x="5086349" y="0"/>
          <a:ext cx="704851" cy="6095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38100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0"/>
          <a:ext cx="857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1028698</xdr:colOff>
      <xdr:row>0</xdr:row>
      <xdr:rowOff>0</xdr:rowOff>
    </xdr:from>
    <xdr:to>
      <xdr:col>6</xdr:col>
      <xdr:colOff>638174</xdr:colOff>
      <xdr:row>3</xdr:row>
      <xdr:rowOff>19049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l="5618" t="5618"/>
        <a:stretch>
          <a:fillRect/>
        </a:stretch>
      </xdr:blipFill>
      <xdr:spPr bwMode="auto">
        <a:xfrm>
          <a:off x="5838823" y="0"/>
          <a:ext cx="647701" cy="619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1</xdr:col>
      <xdr:colOff>647700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0"/>
          <a:ext cx="857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1028698</xdr:colOff>
      <xdr:row>0</xdr:row>
      <xdr:rowOff>0</xdr:rowOff>
    </xdr:from>
    <xdr:to>
      <xdr:col>6</xdr:col>
      <xdr:colOff>571499</xdr:colOff>
      <xdr:row>2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l="5618" t="5618"/>
        <a:stretch>
          <a:fillRect/>
        </a:stretch>
      </xdr:blipFill>
      <xdr:spPr bwMode="auto">
        <a:xfrm>
          <a:off x="4962523" y="0"/>
          <a:ext cx="647701" cy="619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view="pageBreakPreview" zoomScale="98" zoomScaleSheetLayoutView="98" workbookViewId="0">
      <selection activeCell="G20" sqref="G20"/>
    </sheetView>
  </sheetViews>
  <sheetFormatPr defaultRowHeight="15"/>
  <cols>
    <col min="1" max="1" width="4.140625" customWidth="1"/>
    <col min="2" max="2" width="40.7109375" customWidth="1"/>
    <col min="3" max="3" width="12.42578125" customWidth="1"/>
    <col min="4" max="4" width="9.7109375" customWidth="1"/>
    <col min="5" max="5" width="17.85546875" customWidth="1"/>
    <col min="6" max="6" width="21.140625" customWidth="1"/>
    <col min="7" max="7" width="12.85546875" customWidth="1"/>
    <col min="8" max="8" width="9.140625" hidden="1" customWidth="1"/>
  </cols>
  <sheetData>
    <row r="1" spans="1:8" ht="15.75">
      <c r="A1" s="53" t="s">
        <v>0</v>
      </c>
      <c r="B1" s="53"/>
      <c r="C1" s="53"/>
      <c r="D1" s="53"/>
      <c r="E1" s="53"/>
      <c r="F1" s="53"/>
      <c r="G1" s="53"/>
      <c r="H1" s="53"/>
    </row>
    <row r="2" spans="1:8" ht="15.75">
      <c r="A2" s="52" t="s">
        <v>1</v>
      </c>
      <c r="B2" s="52"/>
      <c r="C2" s="52"/>
      <c r="D2" s="52"/>
      <c r="E2" s="52"/>
      <c r="F2" s="52"/>
      <c r="G2" s="52"/>
      <c r="H2" s="52"/>
    </row>
    <row r="3" spans="1:8" ht="15.75">
      <c r="A3" s="52" t="s">
        <v>2</v>
      </c>
      <c r="B3" s="52"/>
      <c r="C3" s="52"/>
      <c r="D3" s="52"/>
      <c r="E3" s="52"/>
      <c r="F3" s="52"/>
      <c r="G3" s="52"/>
      <c r="H3" s="52"/>
    </row>
    <row r="4" spans="1:8" ht="15.75" thickBot="1">
      <c r="A4" s="54" t="s">
        <v>3</v>
      </c>
      <c r="B4" s="54"/>
      <c r="C4" s="54"/>
      <c r="D4" s="54"/>
      <c r="E4" s="54"/>
      <c r="F4" s="54"/>
      <c r="G4" s="54"/>
      <c r="H4" s="54"/>
    </row>
    <row r="5" spans="1:8" ht="15.75">
      <c r="A5" s="55" t="s">
        <v>105</v>
      </c>
      <c r="B5" s="55"/>
      <c r="C5" s="55"/>
      <c r="D5" s="55"/>
      <c r="E5" s="55"/>
      <c r="F5" s="55"/>
      <c r="G5" s="55"/>
      <c r="H5" s="55"/>
    </row>
    <row r="6" spans="1:8" ht="15.75">
      <c r="A6" s="52" t="s">
        <v>2</v>
      </c>
      <c r="B6" s="52"/>
      <c r="C6" s="52"/>
      <c r="D6" s="52"/>
      <c r="E6" s="52"/>
      <c r="F6" s="52"/>
      <c r="G6" s="52"/>
      <c r="H6" s="52"/>
    </row>
    <row r="7" spans="1:8" ht="15.75">
      <c r="A7" s="47" t="s">
        <v>83</v>
      </c>
      <c r="B7" s="47"/>
      <c r="C7" s="47"/>
      <c r="D7" s="47"/>
      <c r="E7" s="47"/>
      <c r="F7" s="47"/>
      <c r="G7" s="47"/>
      <c r="H7" s="47"/>
    </row>
    <row r="8" spans="1:8" ht="15.75" customHeight="1">
      <c r="A8" s="48" t="s">
        <v>4</v>
      </c>
      <c r="B8" s="48" t="s">
        <v>5</v>
      </c>
      <c r="C8" s="48" t="s">
        <v>6</v>
      </c>
      <c r="D8" s="48" t="s">
        <v>7</v>
      </c>
      <c r="E8" s="48" t="s">
        <v>8</v>
      </c>
      <c r="F8" s="48" t="s">
        <v>9</v>
      </c>
      <c r="G8" s="49" t="s">
        <v>79</v>
      </c>
    </row>
    <row r="9" spans="1:8" ht="15.75" customHeight="1">
      <c r="A9" s="48"/>
      <c r="B9" s="48"/>
      <c r="C9" s="48"/>
      <c r="D9" s="48"/>
      <c r="E9" s="48"/>
      <c r="F9" s="48"/>
      <c r="G9" s="50"/>
    </row>
    <row r="10" spans="1:8" ht="15.75" customHeight="1">
      <c r="A10" s="48"/>
      <c r="B10" s="48"/>
      <c r="C10" s="48"/>
      <c r="D10" s="48"/>
      <c r="E10" s="48"/>
      <c r="F10" s="48"/>
      <c r="G10" s="51"/>
    </row>
    <row r="11" spans="1:8" ht="15.75" customHeight="1">
      <c r="A11" s="24" t="s">
        <v>80</v>
      </c>
      <c r="B11" s="34" t="s">
        <v>84</v>
      </c>
      <c r="C11" s="35"/>
      <c r="D11" s="35"/>
      <c r="E11" s="35"/>
      <c r="F11" s="35"/>
      <c r="G11" s="36"/>
    </row>
    <row r="12" spans="1:8" ht="15.75" customHeight="1">
      <c r="A12" s="2">
        <v>1</v>
      </c>
      <c r="B12" s="33" t="s">
        <v>87</v>
      </c>
      <c r="C12" s="2">
        <v>3</v>
      </c>
      <c r="D12" s="2" t="s">
        <v>81</v>
      </c>
      <c r="E12" s="4">
        <f>SUM(15*15000*3)</f>
        <v>675000</v>
      </c>
      <c r="F12" s="3">
        <f>E12*C12</f>
        <v>2025000</v>
      </c>
      <c r="G12" s="37" t="s">
        <v>106</v>
      </c>
    </row>
    <row r="13" spans="1:8" ht="15.75" customHeight="1">
      <c r="A13" s="2">
        <v>2</v>
      </c>
      <c r="B13" s="33" t="s">
        <v>88</v>
      </c>
      <c r="C13" s="2">
        <v>3</v>
      </c>
      <c r="D13" s="2" t="s">
        <v>81</v>
      </c>
      <c r="E13" s="4">
        <f>SUM(15*10000*3)</f>
        <v>450000</v>
      </c>
      <c r="F13" s="3">
        <f>E13*C13</f>
        <v>1350000</v>
      </c>
      <c r="G13" s="38"/>
    </row>
    <row r="14" spans="1:8" ht="15.75" customHeight="1">
      <c r="A14" s="2">
        <v>3</v>
      </c>
      <c r="B14" s="33" t="s">
        <v>89</v>
      </c>
      <c r="C14" s="2">
        <v>3</v>
      </c>
      <c r="D14" s="2" t="s">
        <v>81</v>
      </c>
      <c r="E14" s="4">
        <f>SUM(15*15000*3)</f>
        <v>675000</v>
      </c>
      <c r="F14" s="3">
        <f>E14*C14</f>
        <v>2025000</v>
      </c>
      <c r="G14" s="38"/>
    </row>
    <row r="15" spans="1:8" ht="15.75" customHeight="1">
      <c r="A15" s="2">
        <v>4</v>
      </c>
      <c r="B15" s="33" t="s">
        <v>90</v>
      </c>
      <c r="C15" s="2">
        <v>3</v>
      </c>
      <c r="D15" s="2" t="s">
        <v>81</v>
      </c>
      <c r="E15" s="4">
        <f>SUM(15*15000*3)</f>
        <v>675000</v>
      </c>
      <c r="F15" s="3">
        <f>E15*C15</f>
        <v>2025000</v>
      </c>
      <c r="G15" s="38"/>
    </row>
    <row r="16" spans="1:8" ht="15.75" customHeight="1">
      <c r="A16" s="1"/>
      <c r="B16" s="25" t="s">
        <v>82</v>
      </c>
      <c r="C16" s="68"/>
      <c r="D16" s="69"/>
      <c r="E16" s="70"/>
      <c r="F16" s="74">
        <f>SUM(F12:F15)</f>
        <v>7425000</v>
      </c>
      <c r="G16" s="38"/>
    </row>
    <row r="17" spans="1:7" ht="15.75" customHeight="1">
      <c r="A17" s="77" t="s">
        <v>91</v>
      </c>
      <c r="B17" s="75" t="s">
        <v>85</v>
      </c>
      <c r="C17" s="71"/>
      <c r="D17" s="72"/>
      <c r="E17" s="73"/>
      <c r="F17" s="74"/>
      <c r="G17" s="38"/>
    </row>
    <row r="18" spans="1:7" ht="15.75" customHeight="1">
      <c r="A18" s="2">
        <v>1</v>
      </c>
      <c r="B18" s="1" t="s">
        <v>86</v>
      </c>
      <c r="C18" s="21">
        <v>1</v>
      </c>
      <c r="D18" s="6" t="s">
        <v>81</v>
      </c>
      <c r="E18" s="4">
        <f>SUM(C18*250*10000)</f>
        <v>2500000</v>
      </c>
      <c r="F18" s="4">
        <f>C18*E18</f>
        <v>2500000</v>
      </c>
      <c r="G18" s="38"/>
    </row>
    <row r="19" spans="1:7" ht="15.75" customHeight="1">
      <c r="A19" s="2"/>
      <c r="B19" s="1"/>
      <c r="C19" s="21"/>
      <c r="D19" s="6"/>
      <c r="E19" s="4"/>
      <c r="F19" s="4"/>
      <c r="G19" s="39"/>
    </row>
    <row r="20" spans="1:7" ht="15.75">
      <c r="A20" s="24" t="s">
        <v>92</v>
      </c>
      <c r="B20" s="77" t="s">
        <v>93</v>
      </c>
      <c r="C20" s="2"/>
      <c r="D20" s="2"/>
      <c r="E20" s="3"/>
      <c r="F20" s="4"/>
      <c r="G20" s="32"/>
    </row>
    <row r="21" spans="1:7" ht="15.75">
      <c r="A21" s="2">
        <v>1</v>
      </c>
      <c r="B21" s="1" t="s">
        <v>86</v>
      </c>
      <c r="C21" s="26">
        <v>1</v>
      </c>
      <c r="D21" s="6" t="s">
        <v>81</v>
      </c>
      <c r="E21" s="4">
        <f>SUM(C21*250*10000)</f>
        <v>2500000</v>
      </c>
      <c r="F21" s="4">
        <f>C21*E21</f>
        <v>2500000</v>
      </c>
      <c r="G21" s="25"/>
    </row>
    <row r="22" spans="1:7" ht="15.75">
      <c r="A22" s="2"/>
      <c r="B22" s="1"/>
      <c r="C22" s="26"/>
      <c r="D22" s="6"/>
      <c r="E22" s="4"/>
      <c r="F22" s="4"/>
      <c r="G22" s="76"/>
    </row>
    <row r="23" spans="1:7" ht="15.75">
      <c r="A23" s="24" t="s">
        <v>94</v>
      </c>
      <c r="B23" s="77" t="s">
        <v>95</v>
      </c>
      <c r="C23" s="26"/>
      <c r="D23" s="6"/>
      <c r="E23" s="4"/>
      <c r="F23" s="4"/>
      <c r="G23" s="76"/>
    </row>
    <row r="24" spans="1:7" ht="15.75">
      <c r="A24" s="2">
        <v>1</v>
      </c>
      <c r="B24" s="33" t="s">
        <v>87</v>
      </c>
      <c r="C24" s="2">
        <v>3</v>
      </c>
      <c r="D24" s="2" t="s">
        <v>81</v>
      </c>
      <c r="E24" s="4">
        <f>SUM(15*15000*3)</f>
        <v>675000</v>
      </c>
      <c r="F24" s="3">
        <f>E24*C24</f>
        <v>2025000</v>
      </c>
      <c r="G24" s="76"/>
    </row>
    <row r="25" spans="1:7" ht="15.75">
      <c r="A25" s="2">
        <v>2</v>
      </c>
      <c r="B25" s="33" t="s">
        <v>88</v>
      </c>
      <c r="C25" s="2">
        <v>3</v>
      </c>
      <c r="D25" s="2" t="s">
        <v>81</v>
      </c>
      <c r="E25" s="4">
        <f>SUM(15*10000*3)</f>
        <v>450000</v>
      </c>
      <c r="F25" s="3">
        <f>E25*C25</f>
        <v>1350000</v>
      </c>
      <c r="G25" s="45" t="s">
        <v>106</v>
      </c>
    </row>
    <row r="26" spans="1:7" ht="15.75">
      <c r="A26" s="2">
        <v>3</v>
      </c>
      <c r="B26" s="33" t="s">
        <v>89</v>
      </c>
      <c r="C26" s="2">
        <v>3</v>
      </c>
      <c r="D26" s="2" t="s">
        <v>81</v>
      </c>
      <c r="E26" s="4">
        <f>SUM(15*15000*3)</f>
        <v>675000</v>
      </c>
      <c r="F26" s="3">
        <f>E26*C26</f>
        <v>2025000</v>
      </c>
      <c r="G26" s="46"/>
    </row>
    <row r="27" spans="1:7" ht="15.75">
      <c r="A27" s="2">
        <v>4</v>
      </c>
      <c r="B27" s="33" t="s">
        <v>90</v>
      </c>
      <c r="C27" s="2">
        <v>3</v>
      </c>
      <c r="D27" s="2" t="s">
        <v>81</v>
      </c>
      <c r="E27" s="4">
        <f>SUM(15*15000*3)</f>
        <v>675000</v>
      </c>
      <c r="F27" s="3">
        <f>E27*C27</f>
        <v>2025000</v>
      </c>
      <c r="G27" s="46"/>
    </row>
    <row r="28" spans="1:7" ht="15.75">
      <c r="A28" s="1"/>
      <c r="B28" s="25" t="s">
        <v>82</v>
      </c>
      <c r="C28" s="68"/>
      <c r="D28" s="69"/>
      <c r="E28" s="70"/>
      <c r="F28" s="74">
        <f>SUM(F24:F27)</f>
        <v>7425000</v>
      </c>
      <c r="G28" s="46"/>
    </row>
    <row r="29" spans="1:7" ht="15.75">
      <c r="A29" s="2"/>
      <c r="B29" s="1"/>
      <c r="C29" s="2"/>
      <c r="D29" s="2"/>
      <c r="E29" s="4"/>
      <c r="F29" s="4"/>
      <c r="G29" s="46"/>
    </row>
    <row r="30" spans="1:7" ht="15.75">
      <c r="A30" s="24" t="s">
        <v>96</v>
      </c>
      <c r="B30" s="77" t="s">
        <v>97</v>
      </c>
      <c r="C30" s="2"/>
      <c r="D30" s="2"/>
      <c r="E30" s="4"/>
      <c r="F30" s="4"/>
      <c r="G30" s="46"/>
    </row>
    <row r="31" spans="1:7" ht="15.75">
      <c r="A31" s="2">
        <v>1</v>
      </c>
      <c r="B31" s="1" t="s">
        <v>98</v>
      </c>
      <c r="C31" s="2">
        <v>1</v>
      </c>
      <c r="D31" s="2" t="s">
        <v>99</v>
      </c>
      <c r="E31" s="4">
        <v>8000000</v>
      </c>
      <c r="F31" s="4">
        <v>8000000</v>
      </c>
      <c r="G31" s="46"/>
    </row>
    <row r="32" spans="1:7" ht="15.75">
      <c r="A32" s="2">
        <v>2</v>
      </c>
      <c r="B32" s="1" t="s">
        <v>100</v>
      </c>
      <c r="C32" s="2">
        <v>1</v>
      </c>
      <c r="D32" s="2" t="s">
        <v>99</v>
      </c>
      <c r="E32" s="4">
        <v>12000000</v>
      </c>
      <c r="F32" s="4">
        <v>12000000</v>
      </c>
      <c r="G32" s="46"/>
    </row>
    <row r="33" spans="1:9" ht="15.75">
      <c r="A33" s="2"/>
      <c r="B33" s="1"/>
      <c r="C33" s="2"/>
      <c r="D33" s="2"/>
      <c r="E33" s="4"/>
      <c r="F33" s="4"/>
      <c r="G33" s="46"/>
    </row>
    <row r="34" spans="1:9" ht="15.75">
      <c r="A34" s="2" t="s">
        <v>101</v>
      </c>
      <c r="B34" s="1" t="s">
        <v>102</v>
      </c>
      <c r="C34" s="2"/>
      <c r="D34" s="2"/>
      <c r="E34" s="4"/>
      <c r="F34" s="4"/>
      <c r="G34" s="46"/>
    </row>
    <row r="35" spans="1:9" ht="15.75">
      <c r="A35" s="2">
        <v>1</v>
      </c>
      <c r="B35" s="1" t="s">
        <v>103</v>
      </c>
      <c r="C35" s="2">
        <v>2</v>
      </c>
      <c r="D35" s="2" t="s">
        <v>104</v>
      </c>
      <c r="E35" s="4">
        <v>4000000</v>
      </c>
      <c r="F35" s="4">
        <f>SUM(C35*E35)</f>
        <v>8000000</v>
      </c>
      <c r="G35" s="46"/>
    </row>
    <row r="36" spans="1:9" ht="15.75">
      <c r="A36" s="2"/>
      <c r="B36" s="1"/>
      <c r="C36" s="2"/>
      <c r="D36" s="2"/>
      <c r="E36" s="4"/>
      <c r="F36" s="4"/>
      <c r="G36" s="46"/>
    </row>
    <row r="37" spans="1:9" ht="15.75">
      <c r="A37" s="2"/>
      <c r="B37" s="1"/>
      <c r="C37" s="2"/>
      <c r="D37" s="2"/>
      <c r="E37" s="4"/>
      <c r="F37" s="4"/>
      <c r="G37" s="46"/>
    </row>
    <row r="38" spans="1:9" ht="15.75">
      <c r="A38" s="1"/>
      <c r="B38" s="44" t="s">
        <v>11</v>
      </c>
      <c r="C38" s="44"/>
      <c r="D38" s="44"/>
      <c r="E38" s="44"/>
      <c r="F38" s="5">
        <f>SUM(F16+F18+F21+F28+F31+F33+F35)</f>
        <v>35850000</v>
      </c>
      <c r="G38" s="46"/>
    </row>
    <row r="39" spans="1:9">
      <c r="A39" s="7"/>
      <c r="B39" s="7"/>
      <c r="C39" s="7"/>
      <c r="D39" s="7"/>
      <c r="E39" s="7"/>
      <c r="F39" s="7"/>
    </row>
    <row r="40" spans="1:9">
      <c r="A40" s="10"/>
      <c r="B40" s="10"/>
      <c r="C40" s="7"/>
      <c r="D40" s="7"/>
      <c r="E40" s="7"/>
      <c r="F40" s="11"/>
    </row>
    <row r="41" spans="1:9">
      <c r="A41" s="42"/>
      <c r="B41" s="42"/>
      <c r="C41" s="7"/>
      <c r="D41" s="7"/>
      <c r="E41" s="7"/>
      <c r="F41" s="29"/>
      <c r="G41" s="15"/>
      <c r="H41" s="15"/>
      <c r="I41" s="15"/>
    </row>
    <row r="42" spans="1:9">
      <c r="A42" s="15"/>
      <c r="B42" s="15"/>
      <c r="C42" s="7"/>
      <c r="D42" s="7"/>
      <c r="E42" s="7"/>
      <c r="F42" s="31"/>
      <c r="G42" s="15"/>
      <c r="H42" s="7"/>
      <c r="I42" s="8"/>
    </row>
    <row r="43" spans="1:9">
      <c r="A43" s="7"/>
      <c r="B43" s="7"/>
      <c r="C43" s="7"/>
      <c r="D43" s="7"/>
      <c r="E43" s="7"/>
      <c r="F43" s="12"/>
      <c r="G43" s="7"/>
      <c r="H43" s="7"/>
      <c r="I43" s="7"/>
    </row>
    <row r="44" spans="1:9">
      <c r="A44" s="28"/>
      <c r="B44" s="28"/>
      <c r="C44" s="28"/>
      <c r="D44" s="28"/>
      <c r="E44" s="28"/>
      <c r="F44" s="28"/>
      <c r="G44" s="7"/>
      <c r="H44" s="7"/>
      <c r="I44" s="9"/>
    </row>
    <row r="45" spans="1:9">
      <c r="A45" s="28"/>
      <c r="B45" s="28"/>
      <c r="C45" s="28"/>
      <c r="D45" s="28"/>
      <c r="E45" s="28"/>
      <c r="F45" s="28"/>
      <c r="G45" s="8"/>
      <c r="H45" s="8"/>
      <c r="I45" s="7"/>
    </row>
    <row r="46" spans="1:9">
      <c r="A46" s="30"/>
      <c r="B46" s="30"/>
      <c r="C46" s="30"/>
      <c r="D46" s="30"/>
      <c r="E46" s="30"/>
      <c r="F46" s="30"/>
      <c r="G46" s="29"/>
      <c r="H46" s="8"/>
      <c r="I46" s="7"/>
    </row>
    <row r="47" spans="1:9">
      <c r="A47" s="30"/>
      <c r="B47" s="30"/>
      <c r="C47" s="30"/>
      <c r="D47" s="30"/>
      <c r="E47" s="30"/>
      <c r="F47" s="30"/>
      <c r="G47" s="31"/>
      <c r="H47" s="7"/>
      <c r="I47" s="7"/>
    </row>
    <row r="48" spans="1:9">
      <c r="A48" s="30"/>
      <c r="B48" s="30"/>
      <c r="C48" s="30"/>
      <c r="D48" s="30"/>
      <c r="E48" s="30"/>
      <c r="F48" s="30"/>
      <c r="G48" s="7"/>
      <c r="H48" s="7"/>
      <c r="I48" s="7"/>
    </row>
    <row r="49" spans="1:9">
      <c r="A49" s="27"/>
      <c r="B49" s="27"/>
      <c r="C49" s="27"/>
      <c r="D49" s="27"/>
      <c r="E49" s="27"/>
      <c r="F49" s="27"/>
      <c r="G49" s="28"/>
      <c r="H49" s="15"/>
      <c r="I49" s="15"/>
    </row>
    <row r="50" spans="1:9">
      <c r="A50" s="28"/>
      <c r="B50" s="28"/>
      <c r="C50" s="28"/>
      <c r="D50" s="28"/>
      <c r="E50" s="28"/>
      <c r="F50" s="28"/>
      <c r="G50" s="28"/>
      <c r="H50" s="15"/>
      <c r="I50" s="15"/>
    </row>
    <row r="51" spans="1:9">
      <c r="G51" s="30"/>
      <c r="H51" s="30"/>
      <c r="I51" s="30"/>
    </row>
    <row r="52" spans="1:9">
      <c r="G52" s="30"/>
      <c r="H52" s="30"/>
      <c r="I52" s="30"/>
    </row>
    <row r="53" spans="1:9">
      <c r="G53" s="30"/>
      <c r="H53" s="30"/>
      <c r="I53" s="30"/>
    </row>
    <row r="54" spans="1:9">
      <c r="G54" s="27"/>
      <c r="H54" s="15"/>
      <c r="I54" s="15"/>
    </row>
    <row r="55" spans="1:9">
      <c r="G55" s="28"/>
      <c r="H55" s="15"/>
      <c r="I55" s="15"/>
    </row>
  </sheetData>
  <mergeCells count="21">
    <mergeCell ref="A6:H6"/>
    <mergeCell ref="A1:H1"/>
    <mergeCell ref="A2:H2"/>
    <mergeCell ref="A3:H3"/>
    <mergeCell ref="A4:H4"/>
    <mergeCell ref="A5:H5"/>
    <mergeCell ref="A7:H7"/>
    <mergeCell ref="A8:A10"/>
    <mergeCell ref="B8:B10"/>
    <mergeCell ref="C8:C10"/>
    <mergeCell ref="D8:D10"/>
    <mergeCell ref="E8:E10"/>
    <mergeCell ref="F8:F10"/>
    <mergeCell ref="G8:G10"/>
    <mergeCell ref="B38:E38"/>
    <mergeCell ref="G25:G38"/>
    <mergeCell ref="C28:E28"/>
    <mergeCell ref="A41:B41"/>
    <mergeCell ref="B11:G11"/>
    <mergeCell ref="G12:G19"/>
    <mergeCell ref="C16:E16"/>
  </mergeCells>
  <pageMargins left="0.7" right="0.7" top="0.75" bottom="0.75" header="0.3" footer="0.3"/>
  <pageSetup paperSize="9" scale="73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9"/>
  <sheetViews>
    <sheetView topLeftCell="B1" zoomScaleSheetLayoutView="100" workbookViewId="0">
      <selection activeCell="O38" sqref="O38"/>
    </sheetView>
  </sheetViews>
  <sheetFormatPr defaultRowHeight="15"/>
  <cols>
    <col min="1" max="1" width="5.140625" customWidth="1"/>
    <col min="2" max="2" width="12.140625" customWidth="1"/>
    <col min="3" max="3" width="21.140625" customWidth="1"/>
    <col min="4" max="4" width="9.140625" customWidth="1"/>
    <col min="5" max="5" width="11.42578125" customWidth="1"/>
    <col min="6" max="6" width="15.5703125" customWidth="1"/>
    <col min="7" max="7" width="14.7109375" bestFit="1" customWidth="1"/>
    <col min="8" max="8" width="0.140625" customWidth="1"/>
    <col min="9" max="9" width="9.140625" hidden="1" customWidth="1"/>
  </cols>
  <sheetData>
    <row r="1" spans="1:9" ht="15.7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9" ht="15.75">
      <c r="A2" s="52" t="s">
        <v>1</v>
      </c>
      <c r="B2" s="52"/>
      <c r="C2" s="52"/>
      <c r="D2" s="52"/>
      <c r="E2" s="52"/>
      <c r="F2" s="52"/>
      <c r="G2" s="52"/>
      <c r="H2" s="52"/>
      <c r="I2" s="52"/>
    </row>
    <row r="3" spans="1:9" ht="15.75">
      <c r="A3" s="52" t="s">
        <v>2</v>
      </c>
      <c r="B3" s="52"/>
      <c r="C3" s="52"/>
      <c r="D3" s="52"/>
      <c r="E3" s="52"/>
      <c r="F3" s="52"/>
      <c r="G3" s="52"/>
      <c r="H3" s="52"/>
      <c r="I3" s="52"/>
    </row>
    <row r="4" spans="1:9" ht="15.75" thickBot="1">
      <c r="A4" s="54" t="s">
        <v>3</v>
      </c>
      <c r="B4" s="54"/>
      <c r="C4" s="54"/>
      <c r="D4" s="54"/>
      <c r="E4" s="54"/>
      <c r="F4" s="54"/>
      <c r="G4" s="54"/>
      <c r="H4" s="54"/>
      <c r="I4" s="54"/>
    </row>
    <row r="6" spans="1:9" ht="15.75" customHeight="1">
      <c r="A6" s="56" t="s">
        <v>23</v>
      </c>
      <c r="B6" s="56" t="s">
        <v>24</v>
      </c>
      <c r="C6" s="56" t="s">
        <v>25</v>
      </c>
      <c r="D6" s="56" t="s">
        <v>26</v>
      </c>
      <c r="E6" s="56" t="s">
        <v>7</v>
      </c>
      <c r="F6" s="56" t="s">
        <v>27</v>
      </c>
      <c r="G6" s="56" t="s">
        <v>9</v>
      </c>
    </row>
    <row r="7" spans="1:9" ht="15.75" customHeight="1">
      <c r="A7" s="57"/>
      <c r="B7" s="57"/>
      <c r="C7" s="57"/>
      <c r="D7" s="57"/>
      <c r="E7" s="57"/>
      <c r="F7" s="57"/>
      <c r="G7" s="57"/>
    </row>
    <row r="8" spans="1:9" ht="15.75">
      <c r="A8" s="2">
        <v>1</v>
      </c>
      <c r="B8" s="17">
        <v>43595</v>
      </c>
      <c r="C8" s="1" t="s">
        <v>22</v>
      </c>
      <c r="D8" s="2">
        <v>150</v>
      </c>
      <c r="E8" s="2" t="s">
        <v>28</v>
      </c>
      <c r="F8" s="4">
        <v>1000</v>
      </c>
      <c r="G8" s="4">
        <f t="shared" ref="G8:G35" si="0">D8*F8</f>
        <v>150000</v>
      </c>
    </row>
    <row r="9" spans="1:9" ht="15.75">
      <c r="A9" s="2"/>
      <c r="B9" s="17">
        <v>43595</v>
      </c>
      <c r="C9" s="1" t="s">
        <v>66</v>
      </c>
      <c r="D9" s="2">
        <v>1</v>
      </c>
      <c r="E9" s="2" t="s">
        <v>67</v>
      </c>
      <c r="F9" s="4">
        <v>21000</v>
      </c>
      <c r="G9" s="4">
        <f>D9*F9</f>
        <v>21000</v>
      </c>
    </row>
    <row r="10" spans="1:9" ht="15.75">
      <c r="A10" s="2">
        <v>2</v>
      </c>
      <c r="B10" s="17">
        <v>43595</v>
      </c>
      <c r="C10" s="1" t="s">
        <v>29</v>
      </c>
      <c r="D10" s="2">
        <v>2</v>
      </c>
      <c r="E10" s="2" t="s">
        <v>30</v>
      </c>
      <c r="F10" s="4">
        <v>13000</v>
      </c>
      <c r="G10" s="4">
        <f t="shared" si="0"/>
        <v>26000</v>
      </c>
    </row>
    <row r="11" spans="1:9" ht="15.75">
      <c r="A11" s="2">
        <v>3</v>
      </c>
      <c r="B11" s="17">
        <v>43595</v>
      </c>
      <c r="C11" s="1" t="s">
        <v>31</v>
      </c>
      <c r="D11" s="2">
        <v>2</v>
      </c>
      <c r="E11" s="2" t="s">
        <v>30</v>
      </c>
      <c r="F11" s="4">
        <v>25000</v>
      </c>
      <c r="G11" s="4">
        <f t="shared" si="0"/>
        <v>50000</v>
      </c>
    </row>
    <row r="12" spans="1:9" ht="15.75">
      <c r="A12" s="2">
        <v>4</v>
      </c>
      <c r="B12" s="17">
        <v>43595</v>
      </c>
      <c r="C12" s="1" t="s">
        <v>68</v>
      </c>
      <c r="D12" s="2">
        <v>3</v>
      </c>
      <c r="E12" s="2" t="s">
        <v>30</v>
      </c>
      <c r="F12" s="4">
        <v>10000</v>
      </c>
      <c r="G12" s="4">
        <f t="shared" si="0"/>
        <v>30000</v>
      </c>
    </row>
    <row r="13" spans="1:9" ht="15.75">
      <c r="A13" s="2">
        <v>5</v>
      </c>
      <c r="B13" s="17">
        <v>43595</v>
      </c>
      <c r="C13" s="1" t="s">
        <v>32</v>
      </c>
      <c r="D13" s="2">
        <v>1</v>
      </c>
      <c r="E13" s="2" t="s">
        <v>30</v>
      </c>
      <c r="F13" s="4">
        <v>10000</v>
      </c>
      <c r="G13" s="4">
        <f t="shared" si="0"/>
        <v>10000</v>
      </c>
    </row>
    <row r="14" spans="1:9" ht="15.75">
      <c r="A14" s="2">
        <v>6</v>
      </c>
      <c r="B14" s="17">
        <v>43595</v>
      </c>
      <c r="C14" s="1" t="s">
        <v>33</v>
      </c>
      <c r="D14" s="2">
        <v>5</v>
      </c>
      <c r="E14" s="2" t="s">
        <v>30</v>
      </c>
      <c r="F14" s="4">
        <v>1000</v>
      </c>
      <c r="G14" s="4">
        <f t="shared" si="0"/>
        <v>5000</v>
      </c>
    </row>
    <row r="15" spans="1:9" ht="15.75">
      <c r="A15" s="2">
        <v>7</v>
      </c>
      <c r="B15" s="17">
        <v>43595</v>
      </c>
      <c r="C15" s="1" t="s">
        <v>34</v>
      </c>
      <c r="D15" s="2">
        <v>5</v>
      </c>
      <c r="E15" s="2" t="s">
        <v>30</v>
      </c>
      <c r="F15" s="4">
        <v>35000</v>
      </c>
      <c r="G15" s="4">
        <f t="shared" si="0"/>
        <v>175000</v>
      </c>
    </row>
    <row r="16" spans="1:9" ht="15.75">
      <c r="A16" s="2">
        <v>8</v>
      </c>
      <c r="B16" s="17">
        <v>43595</v>
      </c>
      <c r="C16" s="1" t="s">
        <v>35</v>
      </c>
      <c r="D16" s="2">
        <v>1</v>
      </c>
      <c r="E16" s="2" t="s">
        <v>30</v>
      </c>
      <c r="F16" s="4">
        <v>50000</v>
      </c>
      <c r="G16" s="4">
        <f t="shared" si="0"/>
        <v>50000</v>
      </c>
    </row>
    <row r="17" spans="1:7" ht="15.75">
      <c r="A17" s="2">
        <v>9</v>
      </c>
      <c r="B17" s="17">
        <v>43595</v>
      </c>
      <c r="C17" s="1" t="s">
        <v>36</v>
      </c>
      <c r="D17" s="2">
        <v>2</v>
      </c>
      <c r="E17" s="2" t="s">
        <v>37</v>
      </c>
      <c r="F17" s="4">
        <v>22000</v>
      </c>
      <c r="G17" s="4">
        <f t="shared" si="0"/>
        <v>44000</v>
      </c>
    </row>
    <row r="18" spans="1:7" ht="15.75">
      <c r="A18" s="2">
        <v>10</v>
      </c>
      <c r="B18" s="17">
        <v>43595</v>
      </c>
      <c r="C18" s="1" t="s">
        <v>38</v>
      </c>
      <c r="D18" s="2">
        <v>1</v>
      </c>
      <c r="E18" s="2" t="s">
        <v>30</v>
      </c>
      <c r="F18" s="4">
        <v>45000</v>
      </c>
      <c r="G18" s="4">
        <f t="shared" si="0"/>
        <v>45000</v>
      </c>
    </row>
    <row r="19" spans="1:7" ht="15.75">
      <c r="A19" s="2">
        <v>11</v>
      </c>
      <c r="B19" s="17">
        <v>43595</v>
      </c>
      <c r="C19" s="1" t="s">
        <v>39</v>
      </c>
      <c r="D19" s="2">
        <v>2</v>
      </c>
      <c r="E19" s="2" t="s">
        <v>30</v>
      </c>
      <c r="F19" s="4">
        <v>25000</v>
      </c>
      <c r="G19" s="4">
        <f t="shared" si="0"/>
        <v>50000</v>
      </c>
    </row>
    <row r="20" spans="1:7" ht="15.75">
      <c r="A20" s="2">
        <v>12</v>
      </c>
      <c r="B20" s="17">
        <v>43595</v>
      </c>
      <c r="C20" s="1" t="s">
        <v>40</v>
      </c>
      <c r="D20" s="2">
        <v>1</v>
      </c>
      <c r="E20" s="2" t="s">
        <v>30</v>
      </c>
      <c r="F20" s="4">
        <v>18000</v>
      </c>
      <c r="G20" s="4">
        <f t="shared" si="0"/>
        <v>18000</v>
      </c>
    </row>
    <row r="21" spans="1:7" ht="15.75">
      <c r="A21" s="2">
        <v>13</v>
      </c>
      <c r="B21" s="17">
        <v>43595</v>
      </c>
      <c r="C21" s="1" t="s">
        <v>63</v>
      </c>
      <c r="D21" s="2">
        <v>2</v>
      </c>
      <c r="E21" s="2" t="s">
        <v>30</v>
      </c>
      <c r="F21" s="4">
        <v>60000</v>
      </c>
      <c r="G21" s="4">
        <f t="shared" si="0"/>
        <v>120000</v>
      </c>
    </row>
    <row r="22" spans="1:7" ht="15.75">
      <c r="A22" s="2">
        <v>14</v>
      </c>
      <c r="B22" s="17">
        <v>43595</v>
      </c>
      <c r="C22" s="1" t="s">
        <v>41</v>
      </c>
      <c r="D22" s="2">
        <v>2</v>
      </c>
      <c r="E22" s="2" t="s">
        <v>42</v>
      </c>
      <c r="F22" s="4">
        <v>40000</v>
      </c>
      <c r="G22" s="4">
        <f t="shared" si="0"/>
        <v>80000</v>
      </c>
    </row>
    <row r="23" spans="1:7" ht="15.75">
      <c r="A23" s="2">
        <v>15</v>
      </c>
      <c r="B23" s="17">
        <v>43595</v>
      </c>
      <c r="C23" s="1" t="s">
        <v>43</v>
      </c>
      <c r="D23" s="2">
        <v>3</v>
      </c>
      <c r="E23" s="2" t="s">
        <v>44</v>
      </c>
      <c r="F23" s="4">
        <v>35000</v>
      </c>
      <c r="G23" s="4">
        <f t="shared" si="0"/>
        <v>105000</v>
      </c>
    </row>
    <row r="24" spans="1:7" ht="15.75">
      <c r="A24" s="2">
        <v>16</v>
      </c>
      <c r="B24" s="17">
        <v>43595</v>
      </c>
      <c r="C24" s="1" t="s">
        <v>45</v>
      </c>
      <c r="D24" s="2">
        <v>1</v>
      </c>
      <c r="E24" s="2" t="s">
        <v>46</v>
      </c>
      <c r="F24" s="4">
        <v>237000</v>
      </c>
      <c r="G24" s="4">
        <f t="shared" si="0"/>
        <v>237000</v>
      </c>
    </row>
    <row r="25" spans="1:7" ht="15.75">
      <c r="A25" s="2">
        <v>17</v>
      </c>
      <c r="B25" s="17">
        <v>43595</v>
      </c>
      <c r="C25" s="1" t="s">
        <v>38</v>
      </c>
      <c r="D25" s="2">
        <v>3</v>
      </c>
      <c r="E25" s="2" t="s">
        <v>47</v>
      </c>
      <c r="F25" s="4">
        <v>45000</v>
      </c>
      <c r="G25" s="4">
        <f t="shared" si="0"/>
        <v>135000</v>
      </c>
    </row>
    <row r="26" spans="1:7" ht="15.75">
      <c r="A26" s="2">
        <v>18</v>
      </c>
      <c r="B26" s="17">
        <v>43595</v>
      </c>
      <c r="C26" s="1" t="s">
        <v>48</v>
      </c>
      <c r="D26" s="2">
        <v>1</v>
      </c>
      <c r="E26" s="2" t="s">
        <v>30</v>
      </c>
      <c r="F26" s="4">
        <v>55000</v>
      </c>
      <c r="G26" s="4">
        <f t="shared" si="0"/>
        <v>55000</v>
      </c>
    </row>
    <row r="27" spans="1:7" ht="15.75">
      <c r="A27" s="2">
        <v>19</v>
      </c>
      <c r="B27" s="17">
        <v>43596</v>
      </c>
      <c r="C27" s="1" t="s">
        <v>49</v>
      </c>
      <c r="D27" s="2">
        <v>17</v>
      </c>
      <c r="E27" s="2" t="s">
        <v>30</v>
      </c>
      <c r="F27" s="4">
        <v>35000</v>
      </c>
      <c r="G27" s="4">
        <f t="shared" si="0"/>
        <v>595000</v>
      </c>
    </row>
    <row r="28" spans="1:7" ht="15.75">
      <c r="A28" s="2">
        <v>20</v>
      </c>
      <c r="B28" s="17">
        <v>43596</v>
      </c>
      <c r="C28" s="1" t="s">
        <v>50</v>
      </c>
      <c r="D28" s="2">
        <v>12</v>
      </c>
      <c r="E28" s="2" t="s">
        <v>30</v>
      </c>
      <c r="F28" s="4">
        <v>70000</v>
      </c>
      <c r="G28" s="4">
        <f t="shared" si="0"/>
        <v>840000</v>
      </c>
    </row>
    <row r="29" spans="1:7" ht="15.75">
      <c r="A29" s="2">
        <v>21</v>
      </c>
      <c r="B29" s="17">
        <v>43596</v>
      </c>
      <c r="C29" s="1" t="s">
        <v>51</v>
      </c>
      <c r="D29" s="2">
        <v>3</v>
      </c>
      <c r="E29" s="2" t="s">
        <v>30</v>
      </c>
      <c r="F29" s="4">
        <v>250000</v>
      </c>
      <c r="G29" s="4">
        <f t="shared" si="0"/>
        <v>750000</v>
      </c>
    </row>
    <row r="30" spans="1:7" ht="15.75">
      <c r="A30" s="2">
        <v>22</v>
      </c>
      <c r="B30" s="17">
        <v>43596</v>
      </c>
      <c r="C30" s="1" t="s">
        <v>54</v>
      </c>
      <c r="D30" s="2">
        <v>2</v>
      </c>
      <c r="E30" s="2" t="s">
        <v>30</v>
      </c>
      <c r="F30" s="4">
        <v>100000</v>
      </c>
      <c r="G30" s="4">
        <f t="shared" si="0"/>
        <v>200000</v>
      </c>
    </row>
    <row r="31" spans="1:7" ht="15.75">
      <c r="A31" s="2">
        <v>23</v>
      </c>
      <c r="B31" s="17">
        <v>43596</v>
      </c>
      <c r="C31" s="1" t="s">
        <v>52</v>
      </c>
      <c r="D31" s="2">
        <v>1</v>
      </c>
      <c r="E31" s="2" t="s">
        <v>47</v>
      </c>
      <c r="F31" s="4">
        <v>200000</v>
      </c>
      <c r="G31" s="4">
        <f t="shared" si="0"/>
        <v>200000</v>
      </c>
    </row>
    <row r="32" spans="1:7" ht="15.75">
      <c r="A32" s="2">
        <v>24</v>
      </c>
      <c r="B32" s="17">
        <v>43596</v>
      </c>
      <c r="C32" s="1" t="s">
        <v>53</v>
      </c>
      <c r="D32" s="2">
        <v>1</v>
      </c>
      <c r="E32" s="2" t="s">
        <v>47</v>
      </c>
      <c r="F32" s="4">
        <v>50000</v>
      </c>
      <c r="G32" s="4">
        <f t="shared" si="0"/>
        <v>50000</v>
      </c>
    </row>
    <row r="33" spans="1:9" ht="15.75">
      <c r="A33" s="2">
        <v>25</v>
      </c>
      <c r="B33" s="17">
        <v>43596</v>
      </c>
      <c r="C33" s="1" t="s">
        <v>10</v>
      </c>
      <c r="D33" s="2">
        <v>30</v>
      </c>
      <c r="E33" s="2" t="s">
        <v>30</v>
      </c>
      <c r="F33" s="4">
        <v>1500</v>
      </c>
      <c r="G33" s="4">
        <f t="shared" si="0"/>
        <v>45000</v>
      </c>
    </row>
    <row r="34" spans="1:9" ht="15.75">
      <c r="A34" s="2">
        <v>26</v>
      </c>
      <c r="B34" s="17">
        <v>43596</v>
      </c>
      <c r="C34" s="1" t="s">
        <v>55</v>
      </c>
      <c r="D34" s="2">
        <v>2</v>
      </c>
      <c r="E34" s="2" t="s">
        <v>30</v>
      </c>
      <c r="F34" s="4">
        <v>150000</v>
      </c>
      <c r="G34" s="4">
        <f t="shared" si="0"/>
        <v>300000</v>
      </c>
    </row>
    <row r="35" spans="1:9" ht="15.75">
      <c r="A35" s="2">
        <v>27</v>
      </c>
      <c r="B35" s="17">
        <v>43596</v>
      </c>
      <c r="C35" s="1" t="s">
        <v>59</v>
      </c>
      <c r="D35" s="2">
        <v>1</v>
      </c>
      <c r="E35" s="2" t="s">
        <v>30</v>
      </c>
      <c r="F35" s="4">
        <v>200000</v>
      </c>
      <c r="G35" s="4">
        <f t="shared" si="0"/>
        <v>200000</v>
      </c>
    </row>
    <row r="36" spans="1:9" ht="15.75">
      <c r="A36" s="2">
        <v>28</v>
      </c>
      <c r="B36" s="17">
        <v>43596</v>
      </c>
      <c r="C36" s="1" t="s">
        <v>56</v>
      </c>
      <c r="D36" s="2">
        <v>1</v>
      </c>
      <c r="E36" s="2" t="s">
        <v>30</v>
      </c>
      <c r="F36" s="4">
        <v>40000</v>
      </c>
      <c r="G36" s="4">
        <f>F36*D36</f>
        <v>40000</v>
      </c>
    </row>
    <row r="37" spans="1:9" ht="15.75">
      <c r="A37" s="2">
        <v>29</v>
      </c>
      <c r="B37" s="17">
        <v>43596</v>
      </c>
      <c r="C37" s="1" t="s">
        <v>57</v>
      </c>
      <c r="D37" s="2">
        <v>2</v>
      </c>
      <c r="E37" s="2" t="s">
        <v>30</v>
      </c>
      <c r="F37" s="4">
        <v>40000</v>
      </c>
      <c r="G37" s="4">
        <f>D37*F37</f>
        <v>80000</v>
      </c>
    </row>
    <row r="38" spans="1:9" ht="15.75">
      <c r="A38" s="2">
        <v>30</v>
      </c>
      <c r="B38" s="17">
        <v>43596</v>
      </c>
      <c r="C38" s="1" t="s">
        <v>58</v>
      </c>
      <c r="D38" s="2">
        <v>4</v>
      </c>
      <c r="E38" s="2" t="s">
        <v>30</v>
      </c>
      <c r="F38" s="4">
        <v>30000</v>
      </c>
      <c r="G38" s="4">
        <f>F38*D38</f>
        <v>120000</v>
      </c>
    </row>
    <row r="39" spans="1:9" ht="15.75">
      <c r="A39" s="2">
        <v>31</v>
      </c>
      <c r="B39" s="17">
        <v>43596</v>
      </c>
      <c r="C39" s="1" t="s">
        <v>60</v>
      </c>
      <c r="D39" s="2">
        <v>30</v>
      </c>
      <c r="E39" s="2" t="s">
        <v>61</v>
      </c>
      <c r="F39" s="4">
        <v>7000</v>
      </c>
      <c r="G39" s="4">
        <f>D39*F39</f>
        <v>210000</v>
      </c>
    </row>
    <row r="40" spans="1:9" ht="15.75">
      <c r="A40" s="2"/>
      <c r="B40" s="17">
        <v>43596</v>
      </c>
      <c r="C40" s="1" t="s">
        <v>62</v>
      </c>
      <c r="D40" s="2">
        <v>40</v>
      </c>
      <c r="E40" s="2" t="s">
        <v>61</v>
      </c>
      <c r="F40" s="4">
        <v>8000</v>
      </c>
      <c r="G40" s="4">
        <f>D40*F40</f>
        <v>320000</v>
      </c>
    </row>
    <row r="41" spans="1:9" ht="15.75">
      <c r="A41" s="2">
        <v>32</v>
      </c>
      <c r="B41" s="17">
        <v>43596</v>
      </c>
      <c r="C41" s="1" t="s">
        <v>66</v>
      </c>
      <c r="D41" s="2">
        <v>2</v>
      </c>
      <c r="E41" s="2" t="s">
        <v>67</v>
      </c>
      <c r="F41" s="4">
        <v>21000</v>
      </c>
      <c r="G41" s="4">
        <f>D41*F41</f>
        <v>42000</v>
      </c>
    </row>
    <row r="42" spans="1:9">
      <c r="A42" s="58" t="s">
        <v>11</v>
      </c>
      <c r="B42" s="59"/>
      <c r="C42" s="59"/>
      <c r="D42" s="59"/>
      <c r="E42" s="59"/>
      <c r="F42" s="60"/>
      <c r="G42" s="64">
        <f>SUM(G8:G41)</f>
        <v>5398000</v>
      </c>
    </row>
    <row r="43" spans="1:9">
      <c r="A43" s="61"/>
      <c r="B43" s="62"/>
      <c r="C43" s="62"/>
      <c r="D43" s="62"/>
      <c r="E43" s="62"/>
      <c r="F43" s="63"/>
      <c r="G43" s="65"/>
    </row>
    <row r="45" spans="1:9">
      <c r="A45" s="14"/>
      <c r="B45" s="14"/>
      <c r="C45" s="14"/>
      <c r="D45" s="14"/>
      <c r="E45" s="14"/>
      <c r="F45" s="15" t="s">
        <v>64</v>
      </c>
      <c r="G45" s="15"/>
      <c r="H45" s="15"/>
      <c r="I45" s="15"/>
    </row>
    <row r="46" spans="1:9">
      <c r="A46" s="14" t="s">
        <v>12</v>
      </c>
      <c r="B46" s="14"/>
      <c r="C46" s="14"/>
      <c r="D46" s="14"/>
      <c r="E46" s="14"/>
      <c r="F46" s="15" t="s">
        <v>13</v>
      </c>
      <c r="G46" s="15"/>
      <c r="H46" s="14"/>
      <c r="I46" s="8"/>
    </row>
    <row r="47" spans="1:9">
      <c r="A47" s="14"/>
      <c r="B47" s="14"/>
      <c r="C47" s="14"/>
      <c r="D47" s="14"/>
      <c r="E47" s="14"/>
      <c r="F47" s="14"/>
      <c r="G47" s="14"/>
      <c r="H47" s="14"/>
      <c r="I47" s="14"/>
    </row>
    <row r="48" spans="1:9">
      <c r="A48" s="14"/>
      <c r="B48" s="14"/>
      <c r="C48" s="14"/>
      <c r="D48" s="14"/>
      <c r="E48" s="14"/>
      <c r="F48" s="14"/>
      <c r="G48" s="14"/>
      <c r="H48" s="14"/>
      <c r="I48" s="13"/>
    </row>
    <row r="49" spans="1:9">
      <c r="A49" s="10"/>
      <c r="B49" s="10"/>
      <c r="C49" s="14"/>
      <c r="D49" s="14"/>
      <c r="E49" s="14"/>
      <c r="F49" s="11"/>
      <c r="G49" s="8"/>
      <c r="H49" s="8"/>
      <c r="I49" s="14"/>
    </row>
    <row r="50" spans="1:9">
      <c r="A50" s="16" t="s">
        <v>21</v>
      </c>
      <c r="B50" s="16"/>
      <c r="C50" s="18"/>
      <c r="D50" s="14"/>
      <c r="E50" s="14"/>
      <c r="F50" s="16" t="s">
        <v>14</v>
      </c>
      <c r="G50" s="16"/>
      <c r="H50" s="8"/>
      <c r="I50" s="14"/>
    </row>
    <row r="51" spans="1:9">
      <c r="A51" s="15" t="s">
        <v>20</v>
      </c>
      <c r="B51" s="15"/>
      <c r="C51" s="14"/>
      <c r="D51" s="14"/>
      <c r="E51" s="14"/>
      <c r="F51" s="15" t="s">
        <v>15</v>
      </c>
      <c r="G51" s="15"/>
      <c r="H51" s="14"/>
      <c r="I51" s="14"/>
    </row>
    <row r="52" spans="1:9">
      <c r="A52" s="14"/>
      <c r="B52" s="14"/>
      <c r="C52" s="14"/>
      <c r="D52" s="14"/>
      <c r="E52" s="14"/>
      <c r="F52" s="12"/>
      <c r="G52" s="14"/>
      <c r="H52" s="14"/>
      <c r="I52" s="14"/>
    </row>
    <row r="53" spans="1:9">
      <c r="A53" s="41" t="s">
        <v>16</v>
      </c>
      <c r="B53" s="41"/>
      <c r="C53" s="41"/>
      <c r="D53" s="41"/>
      <c r="E53" s="41"/>
      <c r="F53" s="41"/>
      <c r="G53" s="41"/>
      <c r="H53" s="15"/>
      <c r="I53" s="15"/>
    </row>
    <row r="54" spans="1:9">
      <c r="A54" s="41" t="s">
        <v>17</v>
      </c>
      <c r="B54" s="41"/>
      <c r="C54" s="41"/>
      <c r="D54" s="41"/>
      <c r="E54" s="41"/>
      <c r="F54" s="41"/>
      <c r="G54" s="41"/>
      <c r="H54" s="15"/>
      <c r="I54" s="15"/>
    </row>
    <row r="55" spans="1:9">
      <c r="A55" s="43"/>
      <c r="B55" s="43"/>
      <c r="C55" s="43"/>
      <c r="D55" s="43"/>
      <c r="E55" s="43"/>
      <c r="F55" s="43"/>
      <c r="G55" s="43"/>
      <c r="H55" s="43"/>
      <c r="I55" s="43"/>
    </row>
    <row r="56" spans="1:9">
      <c r="A56" s="43"/>
      <c r="B56" s="43"/>
      <c r="C56" s="43"/>
      <c r="D56" s="43"/>
      <c r="E56" s="43"/>
      <c r="F56" s="43"/>
      <c r="G56" s="43"/>
      <c r="H56" s="43"/>
      <c r="I56" s="43"/>
    </row>
    <row r="57" spans="1:9">
      <c r="A57" s="43"/>
      <c r="B57" s="43"/>
      <c r="C57" s="43"/>
      <c r="D57" s="43"/>
      <c r="E57" s="43"/>
      <c r="F57" s="43"/>
      <c r="G57" s="43"/>
      <c r="H57" s="43"/>
      <c r="I57" s="43"/>
    </row>
    <row r="58" spans="1:9">
      <c r="A58" s="40" t="s">
        <v>18</v>
      </c>
      <c r="B58" s="40"/>
      <c r="C58" s="40"/>
      <c r="D58" s="40"/>
      <c r="E58" s="40"/>
      <c r="F58" s="40"/>
      <c r="G58" s="40"/>
      <c r="H58" s="15"/>
      <c r="I58" s="15"/>
    </row>
    <row r="59" spans="1:9">
      <c r="A59" s="41" t="s">
        <v>19</v>
      </c>
      <c r="B59" s="41"/>
      <c r="C59" s="41"/>
      <c r="D59" s="41"/>
      <c r="E59" s="41"/>
      <c r="F59" s="41"/>
      <c r="G59" s="41"/>
      <c r="H59" s="15"/>
      <c r="I59" s="15"/>
    </row>
  </sheetData>
  <mergeCells count="20">
    <mergeCell ref="A59:G59"/>
    <mergeCell ref="A53:G53"/>
    <mergeCell ref="A54:G54"/>
    <mergeCell ref="A55:I55"/>
    <mergeCell ref="A56:I56"/>
    <mergeCell ref="A57:I57"/>
    <mergeCell ref="A58:G58"/>
    <mergeCell ref="B6:B7"/>
    <mergeCell ref="A42:F43"/>
    <mergeCell ref="G42:G43"/>
    <mergeCell ref="A1:I1"/>
    <mergeCell ref="A2:I2"/>
    <mergeCell ref="A3:I3"/>
    <mergeCell ref="A4:I4"/>
    <mergeCell ref="A6:A7"/>
    <mergeCell ref="C6:C7"/>
    <mergeCell ref="D6:D7"/>
    <mergeCell ref="E6:E7"/>
    <mergeCell ref="F6:F7"/>
    <mergeCell ref="G6:G7"/>
  </mergeCells>
  <pageMargins left="1.18" right="0.7" top="0.75" bottom="0.75" header="0.3" footer="0.3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9"/>
  <sheetViews>
    <sheetView view="pageBreakPreview" zoomScale="60" workbookViewId="0">
      <selection activeCell="A2" sqref="A2:I2"/>
    </sheetView>
  </sheetViews>
  <sheetFormatPr defaultRowHeight="15"/>
  <cols>
    <col min="2" max="2" width="14.85546875" customWidth="1"/>
    <col min="3" max="3" width="20.140625" customWidth="1"/>
    <col min="6" max="6" width="16" customWidth="1"/>
    <col min="7" max="7" width="21.42578125" customWidth="1"/>
    <col min="8" max="8" width="3" customWidth="1"/>
    <col min="9" max="9" width="9.140625" hidden="1" customWidth="1"/>
  </cols>
  <sheetData>
    <row r="1" spans="1:9" ht="15.7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9" ht="15.75">
      <c r="A2" s="52" t="s">
        <v>1</v>
      </c>
      <c r="B2" s="52"/>
      <c r="C2" s="52"/>
      <c r="D2" s="52"/>
      <c r="E2" s="52"/>
      <c r="F2" s="52"/>
      <c r="G2" s="52"/>
      <c r="H2" s="52"/>
      <c r="I2" s="52"/>
    </row>
    <row r="3" spans="1:9" ht="15.75">
      <c r="A3" s="52" t="s">
        <v>2</v>
      </c>
      <c r="B3" s="52"/>
      <c r="C3" s="52"/>
      <c r="D3" s="52"/>
      <c r="E3" s="52"/>
      <c r="F3" s="52"/>
      <c r="G3" s="52"/>
      <c r="H3" s="52"/>
      <c r="I3" s="52"/>
    </row>
    <row r="4" spans="1:9" ht="15.75" thickBot="1">
      <c r="A4" s="54" t="s">
        <v>3</v>
      </c>
      <c r="B4" s="54"/>
      <c r="C4" s="54"/>
      <c r="D4" s="54"/>
      <c r="E4" s="54"/>
      <c r="F4" s="54"/>
      <c r="G4" s="54"/>
      <c r="H4" s="54"/>
      <c r="I4" s="54"/>
    </row>
    <row r="6" spans="1:9">
      <c r="A6" s="56" t="s">
        <v>23</v>
      </c>
      <c r="B6" s="56" t="s">
        <v>24</v>
      </c>
      <c r="C6" s="56" t="s">
        <v>25</v>
      </c>
      <c r="D6" s="56" t="s">
        <v>26</v>
      </c>
      <c r="E6" s="56" t="s">
        <v>7</v>
      </c>
      <c r="F6" s="56" t="s">
        <v>27</v>
      </c>
      <c r="G6" s="56" t="s">
        <v>9</v>
      </c>
    </row>
    <row r="7" spans="1:9">
      <c r="A7" s="57"/>
      <c r="B7" s="57"/>
      <c r="C7" s="57"/>
      <c r="D7" s="57"/>
      <c r="E7" s="57"/>
      <c r="F7" s="57"/>
      <c r="G7" s="57"/>
    </row>
    <row r="8" spans="1:9" ht="15.75">
      <c r="A8" s="2">
        <v>1</v>
      </c>
      <c r="B8" s="17">
        <v>43595</v>
      </c>
      <c r="C8" s="1" t="s">
        <v>38</v>
      </c>
      <c r="D8" s="2">
        <v>3</v>
      </c>
      <c r="E8" s="2" t="s">
        <v>30</v>
      </c>
      <c r="F8" s="4">
        <v>45000</v>
      </c>
      <c r="G8" s="4">
        <f t="shared" ref="G8" si="0">D8*F8</f>
        <v>135000</v>
      </c>
    </row>
    <row r="9" spans="1:9" ht="15.75">
      <c r="A9" s="2">
        <v>2</v>
      </c>
      <c r="B9" s="17">
        <v>43595</v>
      </c>
      <c r="C9" s="1" t="s">
        <v>69</v>
      </c>
      <c r="D9" s="2">
        <v>1</v>
      </c>
      <c r="E9" s="2" t="s">
        <v>30</v>
      </c>
      <c r="F9" s="4">
        <v>55000</v>
      </c>
      <c r="G9" s="4">
        <f>F9*D9</f>
        <v>55000</v>
      </c>
    </row>
    <row r="10" spans="1:9" ht="15.75">
      <c r="A10" s="2">
        <v>3</v>
      </c>
      <c r="B10" s="17">
        <v>43595</v>
      </c>
      <c r="C10" s="1" t="s">
        <v>31</v>
      </c>
      <c r="D10" s="2">
        <v>2</v>
      </c>
      <c r="E10" s="2" t="s">
        <v>30</v>
      </c>
      <c r="F10" s="4">
        <v>25000</v>
      </c>
      <c r="G10" s="4">
        <f t="shared" ref="G10:G24" si="1">D10*F10</f>
        <v>50000</v>
      </c>
    </row>
    <row r="11" spans="1:9" ht="15.75">
      <c r="A11" s="2">
        <v>4</v>
      </c>
      <c r="B11" s="17">
        <v>43595</v>
      </c>
      <c r="C11" s="1" t="s">
        <v>70</v>
      </c>
      <c r="D11" s="2">
        <v>2</v>
      </c>
      <c r="E11" s="2" t="s">
        <v>30</v>
      </c>
      <c r="F11" s="4">
        <v>13000</v>
      </c>
      <c r="G11" s="4">
        <f t="shared" si="1"/>
        <v>26000</v>
      </c>
    </row>
    <row r="12" spans="1:9" ht="15.75">
      <c r="A12" s="2">
        <v>5</v>
      </c>
      <c r="B12" s="17">
        <v>43595</v>
      </c>
      <c r="C12" s="1" t="s">
        <v>71</v>
      </c>
      <c r="D12" s="2">
        <v>57</v>
      </c>
      <c r="E12" s="2" t="s">
        <v>72</v>
      </c>
      <c r="F12" s="4">
        <v>10000</v>
      </c>
      <c r="G12" s="4">
        <f t="shared" si="1"/>
        <v>570000</v>
      </c>
    </row>
    <row r="13" spans="1:9" ht="15.75">
      <c r="A13" s="2">
        <v>6</v>
      </c>
      <c r="B13" s="17">
        <v>43595</v>
      </c>
      <c r="C13" s="1" t="s">
        <v>73</v>
      </c>
      <c r="D13" s="2">
        <v>3</v>
      </c>
      <c r="E13" s="2" t="s">
        <v>30</v>
      </c>
      <c r="F13" s="4">
        <v>10000</v>
      </c>
      <c r="G13" s="4">
        <f t="shared" si="1"/>
        <v>30000</v>
      </c>
    </row>
    <row r="14" spans="1:9" ht="15.75">
      <c r="A14" s="2">
        <v>7</v>
      </c>
      <c r="B14" s="17">
        <v>43595</v>
      </c>
      <c r="C14" s="1" t="s">
        <v>34</v>
      </c>
      <c r="D14" s="2">
        <v>5</v>
      </c>
      <c r="E14" s="2" t="s">
        <v>30</v>
      </c>
      <c r="F14" s="4">
        <v>35000</v>
      </c>
      <c r="G14" s="4">
        <f t="shared" si="1"/>
        <v>175000</v>
      </c>
    </row>
    <row r="15" spans="1:9" ht="15.75">
      <c r="A15" s="2">
        <v>8</v>
      </c>
      <c r="B15" s="17">
        <v>43595</v>
      </c>
      <c r="C15" s="1" t="s">
        <v>35</v>
      </c>
      <c r="D15" s="2">
        <v>1</v>
      </c>
      <c r="E15" s="2" t="s">
        <v>30</v>
      </c>
      <c r="F15" s="4">
        <v>50000</v>
      </c>
      <c r="G15" s="4">
        <f t="shared" si="1"/>
        <v>50000</v>
      </c>
    </row>
    <row r="16" spans="1:9" ht="15.75">
      <c r="A16" s="2">
        <v>9</v>
      </c>
      <c r="B16" s="17">
        <v>43595</v>
      </c>
      <c r="C16" s="1" t="s">
        <v>36</v>
      </c>
      <c r="D16" s="2">
        <v>2</v>
      </c>
      <c r="E16" s="2" t="s">
        <v>74</v>
      </c>
      <c r="F16" s="4">
        <v>22000</v>
      </c>
      <c r="G16" s="4">
        <f t="shared" si="1"/>
        <v>44000</v>
      </c>
    </row>
    <row r="17" spans="1:7" ht="15.75">
      <c r="A17" s="2">
        <v>10</v>
      </c>
      <c r="B17" s="17">
        <v>43595</v>
      </c>
      <c r="C17" s="1" t="s">
        <v>38</v>
      </c>
      <c r="D17" s="2">
        <v>1</v>
      </c>
      <c r="E17" s="2" t="s">
        <v>30</v>
      </c>
      <c r="F17" s="4">
        <v>45000</v>
      </c>
      <c r="G17" s="4">
        <f t="shared" si="1"/>
        <v>45000</v>
      </c>
    </row>
    <row r="18" spans="1:7" ht="15.75">
      <c r="A18" s="2">
        <v>11</v>
      </c>
      <c r="B18" s="17">
        <v>43595</v>
      </c>
      <c r="C18" s="1" t="s">
        <v>32</v>
      </c>
      <c r="D18" s="2">
        <v>1</v>
      </c>
      <c r="E18" s="2" t="s">
        <v>75</v>
      </c>
      <c r="F18" s="4">
        <v>10000</v>
      </c>
      <c r="G18" s="4">
        <f t="shared" si="1"/>
        <v>10000</v>
      </c>
    </row>
    <row r="19" spans="1:7" ht="15.75">
      <c r="A19" s="2">
        <v>12</v>
      </c>
      <c r="B19" s="17">
        <v>43595</v>
      </c>
      <c r="C19" s="1" t="s">
        <v>33</v>
      </c>
      <c r="D19" s="2">
        <v>5</v>
      </c>
      <c r="E19" s="2" t="s">
        <v>30</v>
      </c>
      <c r="F19" s="4">
        <v>1000</v>
      </c>
      <c r="G19" s="4">
        <f t="shared" si="1"/>
        <v>5000</v>
      </c>
    </row>
    <row r="20" spans="1:7" ht="15.75">
      <c r="A20" s="2">
        <v>13</v>
      </c>
      <c r="B20" s="17">
        <v>43595</v>
      </c>
      <c r="C20" s="1" t="s">
        <v>76</v>
      </c>
      <c r="D20" s="2">
        <v>1</v>
      </c>
      <c r="E20" s="2" t="s">
        <v>67</v>
      </c>
      <c r="F20" s="4">
        <v>21000</v>
      </c>
      <c r="G20" s="4">
        <f t="shared" si="1"/>
        <v>21000</v>
      </c>
    </row>
    <row r="21" spans="1:7" ht="15.75">
      <c r="A21" s="2">
        <v>14</v>
      </c>
      <c r="B21" s="17">
        <v>43596</v>
      </c>
      <c r="C21" s="1" t="s">
        <v>63</v>
      </c>
      <c r="D21" s="2">
        <v>2</v>
      </c>
      <c r="E21" s="2" t="s">
        <v>30</v>
      </c>
      <c r="F21" s="4">
        <v>60000</v>
      </c>
      <c r="G21" s="4">
        <f t="shared" si="1"/>
        <v>120000</v>
      </c>
    </row>
    <row r="22" spans="1:7" ht="15.75">
      <c r="A22" s="2">
        <v>15</v>
      </c>
      <c r="B22" s="17">
        <v>43596</v>
      </c>
      <c r="C22" s="1" t="s">
        <v>41</v>
      </c>
      <c r="D22" s="2">
        <v>2</v>
      </c>
      <c r="E22" s="2" t="s">
        <v>42</v>
      </c>
      <c r="F22" s="4">
        <v>40000</v>
      </c>
      <c r="G22" s="4">
        <f t="shared" si="1"/>
        <v>80000</v>
      </c>
    </row>
    <row r="23" spans="1:7" ht="15.75">
      <c r="A23" s="2">
        <v>16</v>
      </c>
      <c r="B23" s="17">
        <v>43596</v>
      </c>
      <c r="C23" s="1" t="s">
        <v>69</v>
      </c>
      <c r="D23" s="2">
        <v>3</v>
      </c>
      <c r="E23" s="2" t="s">
        <v>44</v>
      </c>
      <c r="F23" s="4">
        <v>35000</v>
      </c>
      <c r="G23" s="4">
        <f t="shared" si="1"/>
        <v>105000</v>
      </c>
    </row>
    <row r="24" spans="1:7" ht="15.75">
      <c r="A24" s="2">
        <v>17</v>
      </c>
      <c r="B24" s="17">
        <v>43596</v>
      </c>
      <c r="C24" s="1" t="s">
        <v>77</v>
      </c>
      <c r="D24" s="2">
        <v>1</v>
      </c>
      <c r="E24" s="2" t="s">
        <v>78</v>
      </c>
      <c r="F24" s="4">
        <v>237000</v>
      </c>
      <c r="G24" s="4">
        <f t="shared" si="1"/>
        <v>237000</v>
      </c>
    </row>
    <row r="25" spans="1:7" ht="15.75">
      <c r="A25" s="2">
        <v>18</v>
      </c>
      <c r="B25" s="17">
        <v>43596</v>
      </c>
      <c r="C25" s="1" t="s">
        <v>49</v>
      </c>
      <c r="D25" s="2">
        <v>17</v>
      </c>
      <c r="E25" s="2" t="s">
        <v>30</v>
      </c>
      <c r="F25" s="4">
        <v>35000</v>
      </c>
      <c r="G25" s="4">
        <f t="shared" ref="G25:G33" si="2">D25*F25</f>
        <v>595000</v>
      </c>
    </row>
    <row r="26" spans="1:7" ht="15.75">
      <c r="A26" s="2">
        <v>19</v>
      </c>
      <c r="B26" s="17">
        <v>43596</v>
      </c>
      <c r="C26" s="1" t="s">
        <v>50</v>
      </c>
      <c r="D26" s="2">
        <v>12</v>
      </c>
      <c r="E26" s="2" t="s">
        <v>30</v>
      </c>
      <c r="F26" s="4">
        <v>70000</v>
      </c>
      <c r="G26" s="4">
        <f t="shared" si="2"/>
        <v>840000</v>
      </c>
    </row>
    <row r="27" spans="1:7" ht="15.75">
      <c r="A27" s="2">
        <v>20</v>
      </c>
      <c r="B27" s="17">
        <v>43596</v>
      </c>
      <c r="C27" s="1" t="s">
        <v>51</v>
      </c>
      <c r="D27" s="2">
        <v>3</v>
      </c>
      <c r="E27" s="2" t="s">
        <v>30</v>
      </c>
      <c r="F27" s="4">
        <v>250000</v>
      </c>
      <c r="G27" s="4">
        <f t="shared" si="2"/>
        <v>750000</v>
      </c>
    </row>
    <row r="28" spans="1:7" ht="15.75">
      <c r="A28" s="2">
        <v>21</v>
      </c>
      <c r="B28" s="17">
        <v>43596</v>
      </c>
      <c r="C28" s="1" t="s">
        <v>54</v>
      </c>
      <c r="D28" s="2">
        <v>2</v>
      </c>
      <c r="E28" s="2" t="s">
        <v>30</v>
      </c>
      <c r="F28" s="4">
        <v>100000</v>
      </c>
      <c r="G28" s="4">
        <f t="shared" si="2"/>
        <v>200000</v>
      </c>
    </row>
    <row r="29" spans="1:7" ht="15.75">
      <c r="A29" s="2">
        <v>22</v>
      </c>
      <c r="B29" s="17">
        <v>43596</v>
      </c>
      <c r="C29" s="1" t="s">
        <v>52</v>
      </c>
      <c r="D29" s="2">
        <v>1</v>
      </c>
      <c r="E29" s="2" t="s">
        <v>47</v>
      </c>
      <c r="F29" s="4">
        <v>200000</v>
      </c>
      <c r="G29" s="4">
        <f t="shared" si="2"/>
        <v>200000</v>
      </c>
    </row>
    <row r="30" spans="1:7" ht="15.75">
      <c r="A30" s="2">
        <v>23</v>
      </c>
      <c r="B30" s="17">
        <v>43596</v>
      </c>
      <c r="C30" s="1" t="s">
        <v>53</v>
      </c>
      <c r="D30" s="2">
        <v>1</v>
      </c>
      <c r="E30" s="2" t="s">
        <v>47</v>
      </c>
      <c r="F30" s="4">
        <v>50000</v>
      </c>
      <c r="G30" s="4">
        <f t="shared" si="2"/>
        <v>50000</v>
      </c>
    </row>
    <row r="31" spans="1:7" ht="15.75">
      <c r="A31" s="2">
        <v>24</v>
      </c>
      <c r="B31" s="17">
        <v>43596</v>
      </c>
      <c r="C31" s="1" t="s">
        <v>10</v>
      </c>
      <c r="D31" s="2">
        <v>30</v>
      </c>
      <c r="E31" s="2" t="s">
        <v>30</v>
      </c>
      <c r="F31" s="4">
        <v>1500</v>
      </c>
      <c r="G31" s="4">
        <f t="shared" si="2"/>
        <v>45000</v>
      </c>
    </row>
    <row r="32" spans="1:7" ht="15.75">
      <c r="A32" s="2">
        <v>25</v>
      </c>
      <c r="B32" s="17">
        <v>43596</v>
      </c>
      <c r="C32" s="1" t="s">
        <v>55</v>
      </c>
      <c r="D32" s="2">
        <v>2</v>
      </c>
      <c r="E32" s="2" t="s">
        <v>30</v>
      </c>
      <c r="F32" s="4">
        <v>150000</v>
      </c>
      <c r="G32" s="4">
        <f t="shared" si="2"/>
        <v>300000</v>
      </c>
    </row>
    <row r="33" spans="1:9" ht="15.75">
      <c r="A33" s="2">
        <v>26</v>
      </c>
      <c r="B33" s="17">
        <v>43596</v>
      </c>
      <c r="C33" s="1" t="s">
        <v>59</v>
      </c>
      <c r="D33" s="2">
        <v>1</v>
      </c>
      <c r="E33" s="2" t="s">
        <v>30</v>
      </c>
      <c r="F33" s="4">
        <v>200000</v>
      </c>
      <c r="G33" s="4">
        <f t="shared" si="2"/>
        <v>200000</v>
      </c>
    </row>
    <row r="34" spans="1:9" ht="15.75">
      <c r="A34" s="2">
        <v>27</v>
      </c>
      <c r="B34" s="17">
        <v>43596</v>
      </c>
      <c r="C34" s="1" t="s">
        <v>56</v>
      </c>
      <c r="D34" s="2">
        <v>1</v>
      </c>
      <c r="E34" s="2" t="s">
        <v>30</v>
      </c>
      <c r="F34" s="4">
        <v>40000</v>
      </c>
      <c r="G34" s="4">
        <f>F34*D34</f>
        <v>40000</v>
      </c>
    </row>
    <row r="35" spans="1:9" ht="15.75">
      <c r="A35" s="2">
        <v>28</v>
      </c>
      <c r="B35" s="17">
        <v>43596</v>
      </c>
      <c r="C35" s="1" t="s">
        <v>57</v>
      </c>
      <c r="D35" s="2">
        <v>2</v>
      </c>
      <c r="E35" s="2" t="s">
        <v>30</v>
      </c>
      <c r="F35" s="4">
        <v>40000</v>
      </c>
      <c r="G35" s="4">
        <f>D35*F35</f>
        <v>80000</v>
      </c>
    </row>
    <row r="36" spans="1:9" ht="15.75">
      <c r="A36" s="2">
        <v>29</v>
      </c>
      <c r="B36" s="17">
        <v>43596</v>
      </c>
      <c r="C36" s="1" t="s">
        <v>58</v>
      </c>
      <c r="D36" s="2">
        <v>4</v>
      </c>
      <c r="E36" s="2" t="s">
        <v>30</v>
      </c>
      <c r="F36" s="4">
        <v>30000</v>
      </c>
      <c r="G36" s="4">
        <f>F36*D36</f>
        <v>120000</v>
      </c>
    </row>
    <row r="37" spans="1:9" ht="15.75">
      <c r="A37" s="2">
        <v>30</v>
      </c>
      <c r="B37" s="17">
        <v>43596</v>
      </c>
      <c r="C37" s="1" t="s">
        <v>65</v>
      </c>
      <c r="D37" s="2">
        <v>57</v>
      </c>
      <c r="E37" s="2" t="s">
        <v>30</v>
      </c>
      <c r="F37" s="4">
        <v>15000</v>
      </c>
      <c r="G37" s="4">
        <f>D37*F37</f>
        <v>855000</v>
      </c>
    </row>
    <row r="38" spans="1:9" ht="15.75">
      <c r="A38" s="2">
        <v>31</v>
      </c>
      <c r="B38" s="17">
        <v>43596</v>
      </c>
      <c r="C38" s="1" t="s">
        <v>39</v>
      </c>
      <c r="D38" s="2">
        <v>2</v>
      </c>
      <c r="E38" s="2" t="s">
        <v>30</v>
      </c>
      <c r="F38" s="4">
        <v>25000</v>
      </c>
      <c r="G38" s="4">
        <f>D38*F38</f>
        <v>50000</v>
      </c>
    </row>
    <row r="39" spans="1:9" ht="15.75">
      <c r="A39" s="2">
        <v>32</v>
      </c>
      <c r="B39" s="17">
        <v>43596</v>
      </c>
      <c r="C39" s="1" t="s">
        <v>40</v>
      </c>
      <c r="D39" s="2">
        <v>1</v>
      </c>
      <c r="E39" s="2" t="s">
        <v>30</v>
      </c>
      <c r="F39" s="4">
        <v>18000</v>
      </c>
      <c r="G39" s="4">
        <f>D39*F39</f>
        <v>18000</v>
      </c>
    </row>
    <row r="40" spans="1:9" ht="15.75">
      <c r="A40" s="2">
        <v>33</v>
      </c>
      <c r="B40" s="17">
        <v>43596</v>
      </c>
      <c r="C40" s="1" t="s">
        <v>76</v>
      </c>
      <c r="D40" s="2">
        <v>2</v>
      </c>
      <c r="E40" s="2" t="s">
        <v>67</v>
      </c>
      <c r="F40" s="4">
        <v>21000</v>
      </c>
      <c r="G40" s="4">
        <f>D40*F40</f>
        <v>42000</v>
      </c>
    </row>
    <row r="41" spans="1:9" ht="15.75">
      <c r="A41" s="2"/>
      <c r="B41" s="22"/>
      <c r="C41" s="1"/>
      <c r="D41" s="22"/>
      <c r="E41" s="22"/>
      <c r="F41" s="23"/>
      <c r="G41" s="23"/>
    </row>
    <row r="42" spans="1:9">
      <c r="A42" s="58" t="s">
        <v>11</v>
      </c>
      <c r="B42" s="59"/>
      <c r="C42" s="59"/>
      <c r="D42" s="59"/>
      <c r="E42" s="59"/>
      <c r="F42" s="60"/>
      <c r="G42" s="66">
        <f>SUM(G8:G40)</f>
        <v>6143000</v>
      </c>
    </row>
    <row r="43" spans="1:9">
      <c r="A43" s="61"/>
      <c r="B43" s="62"/>
      <c r="C43" s="62"/>
      <c r="D43" s="62"/>
      <c r="E43" s="62"/>
      <c r="F43" s="63"/>
      <c r="G43" s="67"/>
    </row>
    <row r="45" spans="1:9">
      <c r="A45" s="20"/>
      <c r="B45" s="20"/>
      <c r="C45" s="20"/>
      <c r="D45" s="20"/>
      <c r="E45" s="20"/>
      <c r="F45" s="15" t="s">
        <v>64</v>
      </c>
      <c r="G45" s="15"/>
      <c r="H45" s="15"/>
      <c r="I45" s="15"/>
    </row>
    <row r="46" spans="1:9">
      <c r="A46" s="20" t="s">
        <v>12</v>
      </c>
      <c r="B46" s="20"/>
      <c r="C46" s="20"/>
      <c r="D46" s="20"/>
      <c r="E46" s="20"/>
      <c r="F46" s="15" t="s">
        <v>13</v>
      </c>
      <c r="G46" s="15"/>
      <c r="H46" s="20"/>
      <c r="I46" s="8"/>
    </row>
    <row r="47" spans="1:9">
      <c r="A47" s="20"/>
      <c r="B47" s="20"/>
      <c r="C47" s="20"/>
      <c r="D47" s="20"/>
      <c r="E47" s="20"/>
      <c r="F47" s="20"/>
      <c r="G47" s="20"/>
      <c r="H47" s="20"/>
      <c r="I47" s="20"/>
    </row>
    <row r="48" spans="1:9">
      <c r="A48" s="20"/>
      <c r="B48" s="20"/>
      <c r="C48" s="20"/>
      <c r="D48" s="20"/>
      <c r="E48" s="20"/>
      <c r="F48" s="20"/>
      <c r="G48" s="20"/>
      <c r="H48" s="20"/>
      <c r="I48" s="19"/>
    </row>
    <row r="49" spans="1:9">
      <c r="A49" s="10"/>
      <c r="B49" s="10"/>
      <c r="C49" s="20"/>
      <c r="D49" s="20"/>
      <c r="E49" s="20"/>
      <c r="F49" s="11"/>
      <c r="G49" s="8"/>
      <c r="H49" s="8"/>
      <c r="I49" s="20"/>
    </row>
    <row r="50" spans="1:9">
      <c r="A50" s="16" t="s">
        <v>21</v>
      </c>
      <c r="B50" s="16"/>
      <c r="C50" s="20"/>
      <c r="D50" s="20"/>
      <c r="E50" s="20"/>
      <c r="F50" s="16" t="s">
        <v>14</v>
      </c>
      <c r="G50" s="16"/>
      <c r="H50" s="8"/>
      <c r="I50" s="20"/>
    </row>
    <row r="51" spans="1:9">
      <c r="A51" s="15" t="s">
        <v>20</v>
      </c>
      <c r="B51" s="15"/>
      <c r="C51" s="20"/>
      <c r="D51" s="20"/>
      <c r="E51" s="20"/>
      <c r="F51" s="15" t="s">
        <v>15</v>
      </c>
      <c r="G51" s="15"/>
      <c r="H51" s="20"/>
      <c r="I51" s="20"/>
    </row>
    <row r="52" spans="1:9">
      <c r="A52" s="20"/>
      <c r="B52" s="20"/>
      <c r="C52" s="20"/>
      <c r="D52" s="20"/>
      <c r="E52" s="20"/>
      <c r="F52" s="12"/>
      <c r="G52" s="20"/>
      <c r="H52" s="20"/>
      <c r="I52" s="20"/>
    </row>
    <row r="53" spans="1:9">
      <c r="A53" s="41" t="s">
        <v>16</v>
      </c>
      <c r="B53" s="41"/>
      <c r="C53" s="41"/>
      <c r="D53" s="41"/>
      <c r="E53" s="41"/>
      <c r="F53" s="41"/>
      <c r="G53" s="41"/>
      <c r="H53" s="15"/>
      <c r="I53" s="15"/>
    </row>
    <row r="54" spans="1:9">
      <c r="A54" s="41" t="s">
        <v>17</v>
      </c>
      <c r="B54" s="41"/>
      <c r="C54" s="41"/>
      <c r="D54" s="41"/>
      <c r="E54" s="41"/>
      <c r="F54" s="41"/>
      <c r="G54" s="41"/>
      <c r="H54" s="15"/>
      <c r="I54" s="15"/>
    </row>
    <row r="55" spans="1:9">
      <c r="A55" s="43"/>
      <c r="B55" s="43"/>
      <c r="C55" s="43"/>
      <c r="D55" s="43"/>
      <c r="E55" s="43"/>
      <c r="F55" s="43"/>
      <c r="G55" s="43"/>
      <c r="H55" s="43"/>
      <c r="I55" s="43"/>
    </row>
    <row r="56" spans="1:9">
      <c r="A56" s="43"/>
      <c r="B56" s="43"/>
      <c r="C56" s="43"/>
      <c r="D56" s="43"/>
      <c r="E56" s="43"/>
      <c r="F56" s="43"/>
      <c r="G56" s="43"/>
      <c r="H56" s="43"/>
      <c r="I56" s="43"/>
    </row>
    <row r="57" spans="1:9">
      <c r="A57" s="43"/>
      <c r="B57" s="43"/>
      <c r="C57" s="43"/>
      <c r="D57" s="43"/>
      <c r="E57" s="43"/>
      <c r="F57" s="43"/>
      <c r="G57" s="43"/>
      <c r="H57" s="43"/>
      <c r="I57" s="43"/>
    </row>
    <row r="58" spans="1:9">
      <c r="A58" s="40" t="s">
        <v>18</v>
      </c>
      <c r="B58" s="40"/>
      <c r="C58" s="40"/>
      <c r="D58" s="40"/>
      <c r="E58" s="40"/>
      <c r="F58" s="40"/>
      <c r="G58" s="40"/>
      <c r="H58" s="15"/>
      <c r="I58" s="15"/>
    </row>
    <row r="59" spans="1:9">
      <c r="A59" s="41" t="s">
        <v>19</v>
      </c>
      <c r="B59" s="41"/>
      <c r="C59" s="41"/>
      <c r="D59" s="41"/>
      <c r="E59" s="41"/>
      <c r="F59" s="41"/>
      <c r="G59" s="41"/>
      <c r="H59" s="15"/>
      <c r="I59" s="15"/>
    </row>
  </sheetData>
  <mergeCells count="20">
    <mergeCell ref="A1:I1"/>
    <mergeCell ref="A2:I2"/>
    <mergeCell ref="A3:I3"/>
    <mergeCell ref="A4:I4"/>
    <mergeCell ref="A6:A7"/>
    <mergeCell ref="B6:B7"/>
    <mergeCell ref="C6:C7"/>
    <mergeCell ref="D6:D7"/>
    <mergeCell ref="E6:E7"/>
    <mergeCell ref="F6:F7"/>
    <mergeCell ref="A56:I56"/>
    <mergeCell ref="A57:I57"/>
    <mergeCell ref="A58:G58"/>
    <mergeCell ref="A59:G59"/>
    <mergeCell ref="G6:G7"/>
    <mergeCell ref="A42:F43"/>
    <mergeCell ref="G42:G43"/>
    <mergeCell ref="A53:G53"/>
    <mergeCell ref="A54:G54"/>
    <mergeCell ref="A55:I55"/>
  </mergeCells>
  <pageMargins left="0.7" right="0.7" top="0.75" bottom="0.75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RAB </vt:lpstr>
      <vt:lpstr>Laporan Pengeluaran </vt:lpstr>
      <vt:lpstr>maya </vt:lpstr>
      <vt:lpstr>'Laporan Pengeluaran '!Print_Area</vt:lpstr>
      <vt:lpstr>'maya '!Print_Area</vt:lpstr>
      <vt:lpstr>'RAB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ERWE</cp:lastModifiedBy>
  <cp:lastPrinted>2019-09-09T01:21:51Z</cp:lastPrinted>
  <dcterms:created xsi:type="dcterms:W3CDTF">2019-05-07T03:08:02Z</dcterms:created>
  <dcterms:modified xsi:type="dcterms:W3CDTF">2019-09-13T01:23:31Z</dcterms:modified>
</cp:coreProperties>
</file>