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gung Fajar Gumilar\Desktop\Code\"/>
    </mc:Choice>
  </mc:AlternateContent>
  <bookViews>
    <workbookView xWindow="0" yWindow="0" windowWidth="20490" windowHeight="7770"/>
  </bookViews>
  <sheets>
    <sheet name="time" sheetId="5" r:id="rId1"/>
    <sheet name="Sheet1" sheetId="1" r:id="rId2"/>
    <sheet name="Sheet3" sheetId="4" r:id="rId3"/>
    <sheet name="Sheet2" sheetId="2" r:id="rId4"/>
    <sheet name="Sheet2 (2)" sheetId="3" r:id="rId5"/>
  </sheet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6" i="5" l="1"/>
  <c r="M36" i="5"/>
  <c r="J36" i="5"/>
  <c r="I36" i="5"/>
  <c r="H36" i="5"/>
  <c r="L36" i="5" s="1"/>
  <c r="L35" i="5"/>
  <c r="J35" i="5"/>
  <c r="N35" i="5" s="1"/>
  <c r="I35" i="5"/>
  <c r="M35" i="5" s="1"/>
  <c r="H35" i="5"/>
  <c r="N34" i="5"/>
  <c r="M34" i="5"/>
  <c r="J34" i="5"/>
  <c r="I34" i="5"/>
  <c r="H34" i="5"/>
  <c r="L34" i="5" s="1"/>
  <c r="L33" i="5"/>
  <c r="J33" i="5"/>
  <c r="N33" i="5" s="1"/>
  <c r="I33" i="5"/>
  <c r="M33" i="5" s="1"/>
  <c r="H33" i="5"/>
  <c r="N32" i="5"/>
  <c r="M32" i="5"/>
  <c r="J32" i="5"/>
  <c r="I32" i="5"/>
  <c r="H32" i="5"/>
  <c r="L32" i="5" s="1"/>
  <c r="L31" i="5"/>
  <c r="J31" i="5"/>
  <c r="N31" i="5" s="1"/>
  <c r="I31" i="5"/>
  <c r="M31" i="5" s="1"/>
  <c r="H31" i="5"/>
  <c r="N30" i="5"/>
  <c r="M30" i="5"/>
  <c r="J30" i="5"/>
  <c r="I30" i="5"/>
  <c r="H30" i="5"/>
  <c r="L30" i="5" s="1"/>
  <c r="L27" i="5"/>
  <c r="J27" i="5"/>
  <c r="N27" i="5" s="1"/>
  <c r="I27" i="5"/>
  <c r="M27" i="5" s="1"/>
  <c r="H27" i="5"/>
  <c r="N26" i="5"/>
  <c r="M26" i="5"/>
  <c r="J26" i="5"/>
  <c r="I26" i="5"/>
  <c r="H26" i="5"/>
  <c r="L26" i="5" s="1"/>
  <c r="L25" i="5"/>
  <c r="J25" i="5"/>
  <c r="N25" i="5" s="1"/>
  <c r="I25" i="5"/>
  <c r="M25" i="5" s="1"/>
  <c r="H25" i="5"/>
  <c r="N24" i="5"/>
  <c r="M24" i="5"/>
  <c r="J24" i="5"/>
  <c r="I24" i="5"/>
  <c r="H24" i="5"/>
  <c r="L24" i="5" s="1"/>
  <c r="L23" i="5"/>
  <c r="J23" i="5"/>
  <c r="N23" i="5" s="1"/>
  <c r="I23" i="5"/>
  <c r="M23" i="5" s="1"/>
  <c r="H23" i="5"/>
  <c r="N22" i="5"/>
  <c r="M22" i="5"/>
  <c r="J22" i="5"/>
  <c r="I22" i="5"/>
  <c r="H22" i="5"/>
  <c r="L22" i="5" s="1"/>
  <c r="L21" i="5"/>
  <c r="J21" i="5"/>
  <c r="N21" i="5" s="1"/>
  <c r="I21" i="5"/>
  <c r="M21" i="5" s="1"/>
  <c r="H21" i="5"/>
  <c r="N18" i="5"/>
  <c r="J18" i="5"/>
  <c r="I18" i="5"/>
  <c r="M18" i="5" s="1"/>
  <c r="H18" i="5"/>
  <c r="L18" i="5" s="1"/>
  <c r="L17" i="5"/>
  <c r="J17" i="5"/>
  <c r="N17" i="5" s="1"/>
  <c r="I17" i="5"/>
  <c r="M17" i="5" s="1"/>
  <c r="H17" i="5"/>
  <c r="J16" i="5"/>
  <c r="N16" i="5" s="1"/>
  <c r="I16" i="5"/>
  <c r="M16" i="5" s="1"/>
  <c r="H16" i="5"/>
  <c r="L16" i="5" s="1"/>
  <c r="L15" i="5"/>
  <c r="J15" i="5"/>
  <c r="N15" i="5" s="1"/>
  <c r="I15" i="5"/>
  <c r="M15" i="5" s="1"/>
  <c r="H15" i="5"/>
  <c r="N14" i="5"/>
  <c r="M14" i="5"/>
  <c r="J14" i="5"/>
  <c r="I14" i="5"/>
  <c r="H14" i="5"/>
  <c r="L14" i="5" s="1"/>
  <c r="J13" i="5"/>
  <c r="N13" i="5" s="1"/>
  <c r="I13" i="5"/>
  <c r="M13" i="5" s="1"/>
  <c r="H13" i="5"/>
  <c r="L13" i="5" s="1"/>
  <c r="N12" i="5"/>
  <c r="J12" i="5"/>
  <c r="I12" i="5"/>
  <c r="M12" i="5" s="1"/>
  <c r="H12" i="5"/>
  <c r="L12" i="5" s="1"/>
  <c r="L9" i="5"/>
  <c r="J9" i="5"/>
  <c r="N9" i="5" s="1"/>
  <c r="I9" i="5"/>
  <c r="M9" i="5" s="1"/>
  <c r="H9" i="5"/>
  <c r="N8" i="5"/>
  <c r="M8" i="5"/>
  <c r="J8" i="5"/>
  <c r="I8" i="5"/>
  <c r="H8" i="5"/>
  <c r="L8" i="5" s="1"/>
  <c r="L7" i="5"/>
  <c r="J7" i="5"/>
  <c r="N7" i="5" s="1"/>
  <c r="I7" i="5"/>
  <c r="M7" i="5" s="1"/>
  <c r="H7" i="5"/>
  <c r="N6" i="5"/>
  <c r="J6" i="5"/>
  <c r="I6" i="5"/>
  <c r="M6" i="5" s="1"/>
  <c r="H6" i="5"/>
  <c r="L6" i="5" s="1"/>
  <c r="J5" i="5"/>
  <c r="N5" i="5" s="1"/>
  <c r="I5" i="5"/>
  <c r="M5" i="5" s="1"/>
  <c r="H5" i="5"/>
  <c r="L5" i="5" s="1"/>
  <c r="J4" i="5"/>
  <c r="N4" i="5" s="1"/>
  <c r="I4" i="5"/>
  <c r="M4" i="5" s="1"/>
  <c r="H4" i="5"/>
  <c r="L4" i="5" s="1"/>
  <c r="J3" i="5"/>
  <c r="N3" i="5" s="1"/>
  <c r="I3" i="5"/>
  <c r="M3" i="5" s="1"/>
  <c r="H3" i="5"/>
  <c r="L3" i="5" s="1"/>
  <c r="H21" i="1"/>
  <c r="I21" i="1"/>
  <c r="J21" i="1"/>
  <c r="N21" i="1" s="1"/>
  <c r="L21" i="1"/>
  <c r="M21" i="1"/>
  <c r="H22" i="1"/>
  <c r="L22" i="1" s="1"/>
  <c r="I22" i="1"/>
  <c r="M22" i="1" s="1"/>
  <c r="J22" i="1"/>
  <c r="N22" i="1"/>
  <c r="H23" i="1"/>
  <c r="I23" i="1"/>
  <c r="J23" i="1"/>
  <c r="N23" i="1" s="1"/>
  <c r="L23" i="1"/>
  <c r="M23" i="1"/>
  <c r="H24" i="1"/>
  <c r="L24" i="1" s="1"/>
  <c r="I24" i="1"/>
  <c r="M24" i="1" s="1"/>
  <c r="J24" i="1"/>
  <c r="N24" i="1"/>
  <c r="H25" i="1"/>
  <c r="I25" i="1"/>
  <c r="J25" i="1"/>
  <c r="N25" i="1" s="1"/>
  <c r="L25" i="1"/>
  <c r="M25" i="1"/>
  <c r="H26" i="1"/>
  <c r="L26" i="1" s="1"/>
  <c r="I26" i="1"/>
  <c r="M26" i="1" s="1"/>
  <c r="J26" i="1"/>
  <c r="N26" i="1"/>
  <c r="H27" i="1"/>
  <c r="L27" i="1" s="1"/>
  <c r="I27" i="1"/>
  <c r="M27" i="1" s="1"/>
  <c r="J27" i="1"/>
  <c r="N27" i="1" s="1"/>
  <c r="H30" i="1"/>
  <c r="L30" i="1" s="1"/>
  <c r="I30" i="1"/>
  <c r="M30" i="1" s="1"/>
  <c r="J30" i="1"/>
  <c r="N30" i="1"/>
  <c r="H31" i="1"/>
  <c r="I31" i="1"/>
  <c r="J31" i="1"/>
  <c r="N31" i="1" s="1"/>
  <c r="L31" i="1"/>
  <c r="M31" i="1"/>
  <c r="H32" i="1"/>
  <c r="L32" i="1" s="1"/>
  <c r="I32" i="1"/>
  <c r="M32" i="1" s="1"/>
  <c r="J32" i="1"/>
  <c r="N32" i="1"/>
  <c r="H33" i="1"/>
  <c r="I33" i="1"/>
  <c r="J33" i="1"/>
  <c r="N33" i="1" s="1"/>
  <c r="L33" i="1"/>
  <c r="M33" i="1"/>
  <c r="H34" i="1"/>
  <c r="L34" i="1" s="1"/>
  <c r="I34" i="1"/>
  <c r="M34" i="1" s="1"/>
  <c r="J34" i="1"/>
  <c r="N34" i="1"/>
  <c r="H35" i="1"/>
  <c r="I35" i="1"/>
  <c r="J35" i="1"/>
  <c r="N35" i="1" s="1"/>
  <c r="L35" i="1"/>
  <c r="M35" i="1"/>
  <c r="H36" i="1"/>
  <c r="L36" i="1" s="1"/>
  <c r="I36" i="1"/>
  <c r="M36" i="1" s="1"/>
  <c r="J36" i="1"/>
  <c r="N36" i="1"/>
  <c r="J30" i="4"/>
  <c r="K30" i="4"/>
  <c r="L30" i="4"/>
  <c r="J31" i="4"/>
  <c r="K31" i="4"/>
  <c r="L31" i="4"/>
  <c r="J32" i="4"/>
  <c r="K32" i="4"/>
  <c r="L32" i="4"/>
  <c r="J33" i="4"/>
  <c r="K33" i="4"/>
  <c r="L33" i="4"/>
  <c r="J34" i="4"/>
  <c r="K34" i="4"/>
  <c r="L34" i="4"/>
  <c r="J35" i="4"/>
  <c r="K35" i="4"/>
  <c r="L35" i="4"/>
  <c r="J36" i="4"/>
  <c r="K36" i="4"/>
  <c r="L36" i="4"/>
  <c r="I31" i="4"/>
  <c r="I32" i="4"/>
  <c r="I33" i="4"/>
  <c r="I34" i="4"/>
  <c r="I35" i="4"/>
  <c r="I36" i="4"/>
  <c r="I30" i="4"/>
  <c r="J5" i="4"/>
  <c r="K5" i="4"/>
  <c r="L5" i="4"/>
  <c r="J6" i="4"/>
  <c r="K6" i="4"/>
  <c r="L6" i="4"/>
  <c r="J7" i="4"/>
  <c r="K7" i="4"/>
  <c r="L7" i="4"/>
  <c r="J8" i="4"/>
  <c r="K8" i="4"/>
  <c r="L8" i="4"/>
  <c r="J9" i="4"/>
  <c r="K9" i="4"/>
  <c r="L9" i="4"/>
  <c r="J10" i="4"/>
  <c r="K10" i="4"/>
  <c r="L10" i="4"/>
  <c r="J11" i="4"/>
  <c r="K11" i="4"/>
  <c r="L11" i="4"/>
  <c r="I6" i="4"/>
  <c r="I7" i="4"/>
  <c r="I8" i="4"/>
  <c r="I9" i="4"/>
  <c r="I10" i="4"/>
  <c r="I11" i="4"/>
  <c r="I5" i="4"/>
  <c r="I4" i="2" l="1"/>
  <c r="J4" i="2"/>
  <c r="K4" i="2"/>
  <c r="I5" i="2"/>
  <c r="J5" i="2"/>
  <c r="K5" i="2"/>
  <c r="I6" i="2"/>
  <c r="J6" i="2"/>
  <c r="K6" i="2"/>
  <c r="I7" i="2"/>
  <c r="J7" i="2"/>
  <c r="K7" i="2"/>
  <c r="I8" i="2"/>
  <c r="J8" i="2"/>
  <c r="K8" i="2"/>
  <c r="I9" i="2"/>
  <c r="J9" i="2"/>
  <c r="K9" i="2"/>
  <c r="H5" i="2"/>
  <c r="H6" i="2"/>
  <c r="H7" i="2"/>
  <c r="H8" i="2"/>
  <c r="H9" i="2"/>
  <c r="H4" i="2"/>
  <c r="N3" i="3" l="1"/>
  <c r="O3" i="3"/>
  <c r="P3" i="3"/>
  <c r="N4" i="3"/>
  <c r="O4" i="3"/>
  <c r="P4" i="3"/>
  <c r="N5" i="3"/>
  <c r="O5" i="3"/>
  <c r="P5" i="3"/>
  <c r="N6" i="3"/>
  <c r="O6" i="3"/>
  <c r="P6" i="3"/>
  <c r="N7" i="3"/>
  <c r="O7" i="3"/>
  <c r="P7" i="3"/>
  <c r="N8" i="3"/>
  <c r="O8" i="3"/>
  <c r="P8" i="3"/>
  <c r="M4" i="3"/>
  <c r="M5" i="3"/>
  <c r="M6" i="3"/>
  <c r="M7" i="3"/>
  <c r="M8" i="3"/>
  <c r="M3" i="3"/>
  <c r="H4" i="3"/>
  <c r="I4" i="3"/>
  <c r="H5" i="3"/>
  <c r="I5" i="3"/>
  <c r="H6" i="3"/>
  <c r="I6" i="3"/>
  <c r="H7" i="3"/>
  <c r="I7" i="3"/>
  <c r="H8" i="3"/>
  <c r="I8" i="3"/>
  <c r="H9" i="3"/>
  <c r="I9" i="3"/>
  <c r="I3" i="3"/>
  <c r="H3" i="3"/>
  <c r="E12" i="3"/>
  <c r="F12" i="3"/>
  <c r="G12" i="3"/>
  <c r="E13" i="3"/>
  <c r="F13" i="3"/>
  <c r="G13" i="3"/>
  <c r="E14" i="3"/>
  <c r="F14" i="3"/>
  <c r="G14" i="3"/>
  <c r="E15" i="3"/>
  <c r="F15" i="3"/>
  <c r="G15" i="3"/>
  <c r="E16" i="3"/>
  <c r="F16" i="3"/>
  <c r="G16" i="3"/>
  <c r="E17" i="3"/>
  <c r="F17" i="3"/>
  <c r="G17" i="3"/>
  <c r="E18" i="3"/>
  <c r="F18" i="3"/>
  <c r="G18" i="3"/>
  <c r="D18" i="3"/>
  <c r="D13" i="3"/>
  <c r="D14" i="3"/>
  <c r="D15" i="3"/>
  <c r="D16" i="3"/>
  <c r="D17" i="3"/>
  <c r="D12" i="3"/>
  <c r="C18" i="3"/>
  <c r="C15" i="3"/>
  <c r="C9" i="3"/>
  <c r="C8" i="3"/>
  <c r="C7" i="3"/>
  <c r="C16" i="3" s="1"/>
  <c r="C6" i="3"/>
  <c r="C5" i="3"/>
  <c r="C4" i="3"/>
  <c r="C13" i="3" s="1"/>
  <c r="C3" i="3"/>
  <c r="C12" i="3" s="1"/>
  <c r="C13" i="2"/>
  <c r="C14" i="2"/>
  <c r="C15" i="2"/>
  <c r="C16" i="2"/>
  <c r="C17" i="2"/>
  <c r="C18" i="2"/>
  <c r="C12" i="2"/>
  <c r="E12" i="2"/>
  <c r="F12" i="2"/>
  <c r="G12" i="2"/>
  <c r="E13" i="2"/>
  <c r="F13" i="2"/>
  <c r="G13" i="2"/>
  <c r="E14" i="2"/>
  <c r="F14" i="2"/>
  <c r="G14" i="2"/>
  <c r="E15" i="2"/>
  <c r="F15" i="2"/>
  <c r="G15" i="2"/>
  <c r="E16" i="2"/>
  <c r="F16" i="2"/>
  <c r="G16" i="2"/>
  <c r="E17" i="2"/>
  <c r="F17" i="2"/>
  <c r="G17" i="2"/>
  <c r="E18" i="2"/>
  <c r="F18" i="2"/>
  <c r="G18" i="2"/>
  <c r="D13" i="2"/>
  <c r="D14" i="2"/>
  <c r="D15" i="2"/>
  <c r="D16" i="2"/>
  <c r="D17" i="2"/>
  <c r="D18" i="2"/>
  <c r="D12" i="2"/>
  <c r="B13" i="2"/>
  <c r="B14" i="2"/>
  <c r="B15" i="2"/>
  <c r="B16" i="2"/>
  <c r="B17" i="2"/>
  <c r="B18" i="2"/>
  <c r="B12" i="2"/>
  <c r="C4" i="2"/>
  <c r="C5" i="2"/>
  <c r="C6" i="2"/>
  <c r="C7" i="2"/>
  <c r="C8" i="2"/>
  <c r="C9" i="2"/>
  <c r="C3" i="2"/>
  <c r="C14" i="3" l="1"/>
  <c r="C17" i="3"/>
  <c r="J8" i="1"/>
  <c r="N18" i="1"/>
  <c r="N9" i="1"/>
  <c r="M9" i="1"/>
  <c r="J9" i="1"/>
  <c r="I9" i="1"/>
  <c r="H9" i="1"/>
  <c r="L9" i="1" s="1"/>
  <c r="J18" i="1"/>
  <c r="I18" i="1"/>
  <c r="M18" i="1" s="1"/>
  <c r="H18" i="1"/>
  <c r="L18" i="1" s="1"/>
  <c r="J3" i="1" l="1"/>
  <c r="N3" i="1" s="1"/>
  <c r="I12" i="1"/>
  <c r="M12" i="1" s="1"/>
  <c r="J12" i="1"/>
  <c r="N12" i="1" s="1"/>
  <c r="I13" i="1"/>
  <c r="M13" i="1" s="1"/>
  <c r="J13" i="1"/>
  <c r="N13" i="1" s="1"/>
  <c r="I14" i="1"/>
  <c r="M14" i="1" s="1"/>
  <c r="J14" i="1"/>
  <c r="N14" i="1" s="1"/>
  <c r="I15" i="1"/>
  <c r="M15" i="1" s="1"/>
  <c r="J15" i="1"/>
  <c r="N15" i="1" s="1"/>
  <c r="I16" i="1"/>
  <c r="M16" i="1" s="1"/>
  <c r="J16" i="1"/>
  <c r="N16" i="1" s="1"/>
  <c r="I17" i="1"/>
  <c r="M17" i="1" s="1"/>
  <c r="J17" i="1"/>
  <c r="N17" i="1" s="1"/>
  <c r="H13" i="1"/>
  <c r="L13" i="1" s="1"/>
  <c r="H14" i="1"/>
  <c r="L14" i="1" s="1"/>
  <c r="H15" i="1"/>
  <c r="L15" i="1" s="1"/>
  <c r="H16" i="1"/>
  <c r="L16" i="1" s="1"/>
  <c r="H17" i="1"/>
  <c r="L17" i="1" s="1"/>
  <c r="H12" i="1"/>
  <c r="L12" i="1" s="1"/>
  <c r="I3" i="1"/>
  <c r="M3" i="1" s="1"/>
  <c r="I4" i="1"/>
  <c r="M4" i="1" s="1"/>
  <c r="J4" i="1"/>
  <c r="N4" i="1" s="1"/>
  <c r="I5" i="1"/>
  <c r="M5" i="1" s="1"/>
  <c r="J5" i="1"/>
  <c r="N5" i="1" s="1"/>
  <c r="I6" i="1"/>
  <c r="M6" i="1" s="1"/>
  <c r="J6" i="1"/>
  <c r="N6" i="1" s="1"/>
  <c r="I7" i="1"/>
  <c r="M7" i="1" s="1"/>
  <c r="J7" i="1"/>
  <c r="N7" i="1" s="1"/>
  <c r="I8" i="1"/>
  <c r="M8" i="1" s="1"/>
  <c r="N8" i="1"/>
  <c r="H4" i="1"/>
  <c r="L4" i="1" s="1"/>
  <c r="H5" i="1"/>
  <c r="L5" i="1" s="1"/>
  <c r="H6" i="1"/>
  <c r="L6" i="1" s="1"/>
  <c r="H7" i="1"/>
  <c r="L7" i="1" s="1"/>
  <c r="H8" i="1"/>
  <c r="L8" i="1" s="1"/>
  <c r="H3" i="1"/>
  <c r="L3" i="1" s="1"/>
</calcChain>
</file>

<file path=xl/sharedStrings.xml><?xml version="1.0" encoding="utf-8"?>
<sst xmlns="http://schemas.openxmlformats.org/spreadsheetml/2006/main" count="131" uniqueCount="23">
  <si>
    <t>SP</t>
  </si>
  <si>
    <t>EP</t>
  </si>
  <si>
    <t>Nx</t>
  </si>
  <si>
    <t>L1_Mach</t>
  </si>
  <si>
    <t xml:space="preserve"> L1_Density</t>
  </si>
  <si>
    <t>L2_Mach.^0.5</t>
  </si>
  <si>
    <t>L2_Density.^0.5</t>
  </si>
  <si>
    <t>Dx</t>
  </si>
  <si>
    <t>A</t>
  </si>
  <si>
    <t>B</t>
  </si>
  <si>
    <t>i7</t>
  </si>
  <si>
    <t>2400G</t>
  </si>
  <si>
    <t>----</t>
  </si>
  <si>
    <t>----------</t>
  </si>
  <si>
    <t>-------------</t>
  </si>
  <si>
    <t xml:space="preserve"> No </t>
  </si>
  <si>
    <t xml:space="preserve"> Delta X  </t>
  </si>
  <si>
    <t xml:space="preserve"> Time Serial </t>
  </si>
  <si>
    <t xml:space="preserve"> Time 2 Core </t>
  </si>
  <si>
    <t xml:space="preserve"> Time 4 Core </t>
  </si>
  <si>
    <t xml:space="preserve"> Time 8 Core </t>
  </si>
  <si>
    <t>amd</t>
  </si>
  <si>
    <t>intel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</si>
</sst>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164" formatCode="0.000000000"/>
    <numFmt numFmtId="165" formatCode="0.0000"/>
    <numFmt numFmtId="166" formatCode="0.0000.E+00"/>
    <numFmt numFmtId="167" formatCode="0.00000"/>
    <numFmt numFmtId="168" formatCode="0.00000000"/>
    <numFmt numFmtId="169" formatCode="0.000000"/>
    <numFmt numFmtId="170" formatCode="0.00000.E+00"/>
    <numFmt numFmtId="171" formatCode="0.00000E+00"/>
    <numFmt numFmtId="172" formatCode="0.0000000"/>
    <numFmt numFmtId="174" formatCode="0.0"/>
  </numFmts>
  <fonts count="2" x14ac:knownFonts="1">
    <font>
      <sz val="11"/>
      <color theme="1"/>
      <name val="Calibri"/>
      <family val="2"/>
      <scheme val="minor"/>
    </font>
    <font>
      <sz val="10"/>
      <name val="Arial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NumberFormat="1" applyFont="1" applyFill="1" applyBorder="1" applyAlignment="1" applyProtection="1"/>
    <xf numFmtId="0" fontId="0" fillId="0" borderId="0" xfId="0" applyAlignment="1">
      <alignment horizontal="center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1" fontId="0" fillId="0" borderId="0" xfId="0" applyNumberFormat="1"/>
    <xf numFmtId="167" fontId="0" fillId="0" borderId="0" xfId="0" applyNumberFormat="1"/>
    <xf numFmtId="168" fontId="0" fillId="0" borderId="0" xfId="0" applyNumberFormat="1"/>
    <xf numFmtId="169" fontId="0" fillId="0" borderId="0" xfId="0" applyNumberFormat="1"/>
    <xf numFmtId="170" fontId="0" fillId="0" borderId="0" xfId="0" applyNumberFormat="1"/>
    <xf numFmtId="171" fontId="0" fillId="0" borderId="0" xfId="0" applyNumberFormat="1"/>
    <xf numFmtId="172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74" fontId="0" fillId="0" borderId="0" xfId="0" applyNumberFormat="1" applyAlignment="1">
      <alignment horizontal="center"/>
    </xf>
    <xf numFmtId="174" fontId="0" fillId="0" borderId="0" xfId="0" applyNumberFormat="1"/>
    <xf numFmtId="17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0" xfId="0" applyNumberFormat="1"/>
    <xf numFmtId="1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0325984027373755E-2"/>
          <c:y val="8.3791299542934714E-3"/>
          <c:w val="0.90010918508908577"/>
          <c:h val="0.9266361556064073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'Sheet2 (2)'!$B$12:$B$18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  <c:pt idx="5">
                  <c:v>3200</c:v>
                </c:pt>
                <c:pt idx="6">
                  <c:v>6400</c:v>
                </c:pt>
              </c:numCache>
            </c:numRef>
          </c:xVal>
          <c:yVal>
            <c:numRef>
              <c:f>'Sheet2 (2)'!$D$12:$D$18</c:f>
              <c:numCache>
                <c:formatCode>0.00000</c:formatCode>
                <c:ptCount val="7"/>
                <c:pt idx="0">
                  <c:v>1.27931927024102E-3</c:v>
                </c:pt>
                <c:pt idx="1">
                  <c:v>3.1665485563896201E-4</c:v>
                </c:pt>
                <c:pt idx="2">
                  <c:v>7.8708057370786906E-5</c:v>
                </c:pt>
                <c:pt idx="3">
                  <c:v>1.9579030506173E-5</c:v>
                </c:pt>
                <c:pt idx="4">
                  <c:v>4.8433011296594101E-6</c:v>
                </c:pt>
                <c:pt idx="5">
                  <c:v>1.1675915633595799E-6</c:v>
                </c:pt>
                <c:pt idx="6">
                  <c:v>2.5977111093573001E-7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42-420D-8276-38997731150B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'Sheet2 (2)'!$B$12:$B$18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  <c:pt idx="5">
                  <c:v>3200</c:v>
                </c:pt>
                <c:pt idx="6">
                  <c:v>6400</c:v>
                </c:pt>
              </c:numCache>
            </c:numRef>
          </c:xVal>
          <c:yVal>
            <c:numRef>
              <c:f>'Sheet2 (2)'!$E$12:$E$18</c:f>
              <c:numCache>
                <c:formatCode>0.00000</c:formatCode>
                <c:ptCount val="7"/>
                <c:pt idx="0">
                  <c:v>8.5533136211554204E-3</c:v>
                </c:pt>
                <c:pt idx="1">
                  <c:v>8.3122637374709995E-3</c:v>
                </c:pt>
                <c:pt idx="2">
                  <c:v>8.2424259258999898E-3</c:v>
                </c:pt>
                <c:pt idx="3">
                  <c:v>8.2202495410287294E-3</c:v>
                </c:pt>
                <c:pt idx="4">
                  <c:v>8.2123519430274995E-3</c:v>
                </c:pt>
                <c:pt idx="5">
                  <c:v>8.2092011564492001E-3</c:v>
                </c:pt>
                <c:pt idx="6">
                  <c:v>8.2078252969953903E-3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F42-420D-8276-38997731150B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'Sheet2 (2)'!$B$12:$B$18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  <c:pt idx="5">
                  <c:v>3200</c:v>
                </c:pt>
                <c:pt idx="6">
                  <c:v>6400</c:v>
                </c:pt>
              </c:numCache>
            </c:numRef>
          </c:xVal>
          <c:yVal>
            <c:numRef>
              <c:f>'Sheet2 (2)'!$F$12:$F$18</c:f>
              <c:numCache>
                <c:formatCode>0.00000</c:formatCode>
                <c:ptCount val="7"/>
                <c:pt idx="0">
                  <c:v>9.1717582167394004E-4</c:v>
                </c:pt>
                <c:pt idx="1">
                  <c:v>2.2751084580530499E-4</c:v>
                </c:pt>
                <c:pt idx="2">
                  <c:v>5.6594164456825498E-5</c:v>
                </c:pt>
                <c:pt idx="3">
                  <c:v>1.40655648091963E-5</c:v>
                </c:pt>
                <c:pt idx="4">
                  <c:v>3.4597860260655E-6</c:v>
                </c:pt>
                <c:pt idx="5">
                  <c:v>8.1402878296842301E-7</c:v>
                </c:pt>
                <c:pt idx="6">
                  <c:v>1.6620116736210499E-7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F42-420D-8276-38997731150B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'Sheet2 (2)'!$B$12:$B$18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  <c:pt idx="5">
                  <c:v>3200</c:v>
                </c:pt>
                <c:pt idx="6">
                  <c:v>6400</c:v>
                </c:pt>
              </c:numCache>
            </c:numRef>
          </c:xVal>
          <c:yVal>
            <c:numRef>
              <c:f>'Sheet2 (2)'!$G$12:$G$18</c:f>
              <c:numCache>
                <c:formatCode>0.00000</c:formatCode>
                <c:ptCount val="7"/>
                <c:pt idx="0">
                  <c:v>5.7428727039178099E-3</c:v>
                </c:pt>
                <c:pt idx="1">
                  <c:v>5.6859879522938401E-3</c:v>
                </c:pt>
                <c:pt idx="2">
                  <c:v>5.6684325999663198E-3</c:v>
                </c:pt>
                <c:pt idx="3">
                  <c:v>5.6621623842772403E-3</c:v>
                </c:pt>
                <c:pt idx="4">
                  <c:v>5.6596482709971498E-3</c:v>
                </c:pt>
                <c:pt idx="5">
                  <c:v>5.6585470174286001E-3</c:v>
                </c:pt>
                <c:pt idx="6">
                  <c:v>5.6580354909278102E-3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F42-420D-8276-3899773115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7752352"/>
        <c:axId val="1557744864"/>
      </c:scatterChart>
      <c:valAx>
        <c:axId val="1557752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7744864"/>
        <c:crosses val="autoZero"/>
        <c:crossBetween val="midCat"/>
      </c:valAx>
      <c:valAx>
        <c:axId val="155774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7752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38510</xdr:colOff>
      <xdr:row>9</xdr:row>
      <xdr:rowOff>145889</xdr:rowOff>
    </xdr:from>
    <xdr:to>
      <xdr:col>19</xdr:col>
      <xdr:colOff>187797</xdr:colOff>
      <xdr:row>53</xdr:row>
      <xdr:rowOff>88739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"/>
  <sheetViews>
    <sheetView tabSelected="1" workbookViewId="0">
      <selection activeCell="B3" sqref="B3:E9"/>
    </sheetView>
  </sheetViews>
  <sheetFormatPr defaultRowHeight="15" x14ac:dyDescent="0.25"/>
  <cols>
    <col min="2" max="4" width="16.7109375" bestFit="1" customWidth="1"/>
    <col min="5" max="5" width="15.7109375" bestFit="1" customWidth="1"/>
    <col min="6" max="6" width="15.7109375" customWidth="1"/>
    <col min="8" max="10" width="14.7109375" style="16" bestFit="1" customWidth="1"/>
    <col min="11" max="11" width="9.140625" style="19"/>
    <col min="12" max="14" width="12.5703125" style="19" bestFit="1" customWidth="1"/>
  </cols>
  <sheetData>
    <row r="1" spans="1:14" x14ac:dyDescent="0.25">
      <c r="A1" s="14"/>
      <c r="B1" s="14"/>
      <c r="C1" s="14"/>
      <c r="D1" s="14"/>
      <c r="E1" s="14"/>
      <c r="F1" s="13"/>
      <c r="H1" s="15" t="s">
        <v>0</v>
      </c>
      <c r="I1" s="15"/>
      <c r="J1" s="15"/>
      <c r="L1" s="18" t="s">
        <v>1</v>
      </c>
      <c r="M1" s="18"/>
      <c r="N1" s="18"/>
    </row>
    <row r="2" spans="1:14" x14ac:dyDescent="0.25">
      <c r="A2" s="13"/>
      <c r="B2" s="13">
        <v>1</v>
      </c>
      <c r="C2" s="13">
        <v>2</v>
      </c>
      <c r="D2" s="13">
        <v>4</v>
      </c>
      <c r="E2" s="13">
        <v>8</v>
      </c>
      <c r="F2" s="13"/>
      <c r="H2" s="17">
        <v>2</v>
      </c>
      <c r="I2" s="17">
        <v>4</v>
      </c>
      <c r="J2" s="17">
        <v>8</v>
      </c>
      <c r="L2" s="20">
        <v>2</v>
      </c>
      <c r="M2" s="20">
        <v>4</v>
      </c>
      <c r="N2" s="20">
        <v>8</v>
      </c>
    </row>
    <row r="3" spans="1:14" x14ac:dyDescent="0.25">
      <c r="A3" s="1">
        <v>100</v>
      </c>
      <c r="B3" s="4">
        <v>0.13033239499999999</v>
      </c>
      <c r="C3" s="4">
        <v>7.7323405000000012E-2</v>
      </c>
      <c r="D3" s="4">
        <v>5.4553575E-2</v>
      </c>
      <c r="E3" s="4">
        <v>6.1944430000000002E-2</v>
      </c>
      <c r="F3" s="3"/>
      <c r="H3" s="16">
        <f>$B3/C3</f>
        <v>1.6855490908606516</v>
      </c>
      <c r="I3" s="16">
        <f>$B3/D3</f>
        <v>2.3890715686368855</v>
      </c>
      <c r="J3" s="16">
        <f>$B3/E3</f>
        <v>2.1040212170811805</v>
      </c>
      <c r="L3" s="19">
        <f>(H3/L$2)*100</f>
        <v>84.277454543032576</v>
      </c>
      <c r="M3" s="19">
        <f t="shared" ref="M3:N9" si="0">(I3/M$2)*100</f>
        <v>59.726789215922139</v>
      </c>
      <c r="N3" s="19">
        <f t="shared" si="0"/>
        <v>26.300265213514756</v>
      </c>
    </row>
    <row r="4" spans="1:14" x14ac:dyDescent="0.25">
      <c r="A4" s="1">
        <v>200</v>
      </c>
      <c r="B4" s="4">
        <v>0.49998490500000004</v>
      </c>
      <c r="C4" s="4">
        <v>0.27798267500000001</v>
      </c>
      <c r="D4" s="4">
        <v>0.19456015999999998</v>
      </c>
      <c r="E4" s="4">
        <v>0.16659564999999998</v>
      </c>
      <c r="F4" s="3"/>
      <c r="H4" s="16">
        <f t="shared" ref="H4:J9" si="1">$B4/C4</f>
        <v>1.7986189427092893</v>
      </c>
      <c r="I4" s="16">
        <f t="shared" si="1"/>
        <v>2.5698216171286048</v>
      </c>
      <c r="J4" s="16">
        <f t="shared" si="1"/>
        <v>3.0011882363074913</v>
      </c>
      <c r="L4" s="19">
        <f t="shared" ref="L4:L9" si="2">(H4/L$2)*100</f>
        <v>89.930947135464464</v>
      </c>
      <c r="M4" s="19">
        <f t="shared" si="0"/>
        <v>64.245540428215122</v>
      </c>
      <c r="N4" s="19">
        <f t="shared" si="0"/>
        <v>37.514852953843643</v>
      </c>
    </row>
    <row r="5" spans="1:14" x14ac:dyDescent="0.25">
      <c r="A5" s="1">
        <v>400</v>
      </c>
      <c r="B5" s="4">
        <v>2.0016950050000002</v>
      </c>
      <c r="C5" s="4">
        <v>1.0620731349999999</v>
      </c>
      <c r="D5" s="4">
        <v>0.64115835499999996</v>
      </c>
      <c r="E5" s="4">
        <v>0.53102172000000003</v>
      </c>
      <c r="F5" s="3"/>
      <c r="H5" s="16">
        <f t="shared" si="1"/>
        <v>1.8847054303845097</v>
      </c>
      <c r="I5" s="16">
        <f t="shared" si="1"/>
        <v>3.1219978487217879</v>
      </c>
      <c r="J5" s="16">
        <f t="shared" si="1"/>
        <v>3.7695162544387073</v>
      </c>
      <c r="L5" s="19">
        <f t="shared" si="2"/>
        <v>94.235271519225478</v>
      </c>
      <c r="M5" s="19">
        <f t="shared" si="0"/>
        <v>78.049946218044695</v>
      </c>
      <c r="N5" s="19">
        <f t="shared" si="0"/>
        <v>47.118953180483842</v>
      </c>
    </row>
    <row r="6" spans="1:14" x14ac:dyDescent="0.25">
      <c r="A6" s="1">
        <v>800</v>
      </c>
      <c r="B6" s="4">
        <v>7.8486474249999993</v>
      </c>
      <c r="C6" s="4">
        <v>4.1440698949999994</v>
      </c>
      <c r="D6" s="4">
        <v>2.2860453600000001</v>
      </c>
      <c r="E6" s="4">
        <v>1.8777390899999999</v>
      </c>
      <c r="F6" s="3"/>
      <c r="H6" s="16">
        <f t="shared" si="1"/>
        <v>1.8939466813698616</v>
      </c>
      <c r="I6" s="16">
        <f t="shared" si="1"/>
        <v>3.4332859541334733</v>
      </c>
      <c r="J6" s="16">
        <f t="shared" si="1"/>
        <v>4.1798391836216178</v>
      </c>
      <c r="L6" s="19">
        <f t="shared" si="2"/>
        <v>94.697334068493078</v>
      </c>
      <c r="M6" s="19">
        <f t="shared" si="0"/>
        <v>85.832148853336832</v>
      </c>
      <c r="N6" s="19">
        <f t="shared" si="0"/>
        <v>52.247989795270222</v>
      </c>
    </row>
    <row r="7" spans="1:14" x14ac:dyDescent="0.25">
      <c r="A7" s="1">
        <v>1600</v>
      </c>
      <c r="B7" s="4">
        <v>31.328966484999999</v>
      </c>
      <c r="C7" s="4">
        <v>16.360153134999997</v>
      </c>
      <c r="D7" s="4">
        <v>8.9532081800000007</v>
      </c>
      <c r="E7" s="4">
        <v>6.9516651950000004</v>
      </c>
      <c r="F7" s="3"/>
      <c r="H7" s="16">
        <f t="shared" si="1"/>
        <v>1.9149555769118418</v>
      </c>
      <c r="I7" s="16">
        <f t="shared" si="1"/>
        <v>3.4991888779023115</v>
      </c>
      <c r="J7" s="16">
        <f t="shared" si="1"/>
        <v>4.506685176313356</v>
      </c>
      <c r="L7" s="19">
        <f t="shared" si="2"/>
        <v>95.747778845592094</v>
      </c>
      <c r="M7" s="19">
        <f t="shared" si="0"/>
        <v>87.479721947557792</v>
      </c>
      <c r="N7" s="19">
        <f t="shared" si="0"/>
        <v>56.333564703916949</v>
      </c>
    </row>
    <row r="8" spans="1:14" x14ac:dyDescent="0.25">
      <c r="A8" s="1">
        <v>3200</v>
      </c>
      <c r="B8" s="4">
        <v>125.691242925</v>
      </c>
      <c r="C8" s="4">
        <v>64.963126869999996</v>
      </c>
      <c r="D8" s="4">
        <v>35.258380469999999</v>
      </c>
      <c r="E8" s="4">
        <v>26.792052739999999</v>
      </c>
      <c r="F8" s="3"/>
      <c r="H8" s="16">
        <f t="shared" si="1"/>
        <v>1.9348090059846592</v>
      </c>
      <c r="I8" s="16">
        <f t="shared" si="1"/>
        <v>3.5648614953243767</v>
      </c>
      <c r="J8" s="16">
        <f>$B8/E8</f>
        <v>4.6913629255941816</v>
      </c>
      <c r="L8" s="19">
        <f t="shared" si="2"/>
        <v>96.740450299232961</v>
      </c>
      <c r="M8" s="19">
        <f t="shared" si="0"/>
        <v>89.121537383109413</v>
      </c>
      <c r="N8" s="19">
        <f t="shared" si="0"/>
        <v>58.642036569927271</v>
      </c>
    </row>
    <row r="9" spans="1:14" x14ac:dyDescent="0.25">
      <c r="A9" s="1">
        <v>6400</v>
      </c>
      <c r="B9" s="4">
        <v>503.13946061499996</v>
      </c>
      <c r="C9" s="4">
        <v>257.91256170500003</v>
      </c>
      <c r="D9" s="4">
        <v>138.67463562500001</v>
      </c>
      <c r="E9" s="4">
        <v>105.02940803000001</v>
      </c>
      <c r="F9" s="3"/>
      <c r="H9" s="16">
        <f t="shared" si="1"/>
        <v>1.950814094857815</v>
      </c>
      <c r="I9" s="16">
        <f t="shared" si="1"/>
        <v>3.6282010646530582</v>
      </c>
      <c r="J9" s="16">
        <f t="shared" si="1"/>
        <v>4.7904626908997336</v>
      </c>
      <c r="L9" s="19">
        <f t="shared" si="2"/>
        <v>97.540704742890753</v>
      </c>
      <c r="M9" s="19">
        <f t="shared" si="0"/>
        <v>90.70502661632645</v>
      </c>
      <c r="N9" s="19">
        <f t="shared" si="0"/>
        <v>59.880783636246669</v>
      </c>
    </row>
    <row r="10" spans="1:14" x14ac:dyDescent="0.25">
      <c r="A10" s="14"/>
      <c r="B10" s="14"/>
      <c r="C10" s="14"/>
      <c r="D10" s="14"/>
      <c r="E10" s="14"/>
      <c r="F10" s="13"/>
      <c r="H10" s="15" t="s">
        <v>0</v>
      </c>
      <c r="I10" s="15"/>
      <c r="J10" s="15"/>
      <c r="L10" s="18" t="s">
        <v>1</v>
      </c>
      <c r="M10" s="18"/>
      <c r="N10" s="18"/>
    </row>
    <row r="11" spans="1:14" x14ac:dyDescent="0.25">
      <c r="B11" s="13">
        <v>1</v>
      </c>
      <c r="C11" s="13">
        <v>2</v>
      </c>
      <c r="D11" s="13">
        <v>4</v>
      </c>
      <c r="E11" s="13">
        <v>8</v>
      </c>
      <c r="F11" s="13"/>
      <c r="H11" s="17">
        <v>2</v>
      </c>
      <c r="I11" s="17">
        <v>4</v>
      </c>
      <c r="J11" s="17">
        <v>8</v>
      </c>
      <c r="L11" s="20">
        <v>2</v>
      </c>
      <c r="M11" s="20">
        <v>4</v>
      </c>
      <c r="N11" s="20">
        <v>8</v>
      </c>
    </row>
    <row r="12" spans="1:14" x14ac:dyDescent="0.25">
      <c r="A12" s="1">
        <v>100</v>
      </c>
      <c r="B12" s="4">
        <v>0.12999939999999999</v>
      </c>
      <c r="C12" s="4">
        <v>7.7372070000000001E-2</v>
      </c>
      <c r="D12" s="4">
        <v>5.2834729999999996E-2</v>
      </c>
      <c r="E12" s="4">
        <v>5.4934300000000005E-2</v>
      </c>
      <c r="F12" s="3"/>
      <c r="H12" s="16">
        <f t="shared" ref="H12:J18" si="3">$B12/C12</f>
        <v>1.6801851107253558</v>
      </c>
      <c r="I12" s="16">
        <f t="shared" si="3"/>
        <v>2.460491422971216</v>
      </c>
      <c r="J12" s="16">
        <f t="shared" si="3"/>
        <v>2.3664522893711211</v>
      </c>
      <c r="L12" s="19">
        <f>(H12/L$2)*100</f>
        <v>84.009255536267787</v>
      </c>
      <c r="M12" s="19">
        <f t="shared" ref="M12:N18" si="4">(I12/M$2)*100</f>
        <v>61.512285574280398</v>
      </c>
      <c r="N12" s="19">
        <f t="shared" si="4"/>
        <v>29.580653617139014</v>
      </c>
    </row>
    <row r="13" spans="1:14" x14ac:dyDescent="0.25">
      <c r="A13" s="1">
        <v>200</v>
      </c>
      <c r="B13" s="4">
        <v>0.50295945500000006</v>
      </c>
      <c r="C13" s="4">
        <v>0.27739339000000002</v>
      </c>
      <c r="D13" s="4">
        <v>0.17258221000000001</v>
      </c>
      <c r="E13" s="4">
        <v>0.16340331499999999</v>
      </c>
      <c r="F13" s="3"/>
      <c r="H13" s="16">
        <f t="shared" si="3"/>
        <v>1.813163085825513</v>
      </c>
      <c r="I13" s="16">
        <f t="shared" si="3"/>
        <v>2.9143180806411042</v>
      </c>
      <c r="J13" s="16">
        <f t="shared" si="3"/>
        <v>3.0780247940502314</v>
      </c>
      <c r="L13" s="19">
        <f t="shared" ref="L13:L18" si="5">(H13/L$2)*100</f>
        <v>90.65815429127565</v>
      </c>
      <c r="M13" s="19">
        <f t="shared" si="4"/>
        <v>72.85795201602761</v>
      </c>
      <c r="N13" s="19">
        <f t="shared" si="4"/>
        <v>38.47530992562789</v>
      </c>
    </row>
    <row r="14" spans="1:14" x14ac:dyDescent="0.25">
      <c r="A14" s="1">
        <v>400</v>
      </c>
      <c r="B14" s="4">
        <v>1.9842583949999999</v>
      </c>
      <c r="C14" s="4">
        <v>1.0517617700000002</v>
      </c>
      <c r="D14" s="4">
        <v>0.61055274500000001</v>
      </c>
      <c r="E14" s="4">
        <v>0.52830836000000003</v>
      </c>
      <c r="F14" s="3"/>
      <c r="H14" s="16">
        <f t="shared" si="3"/>
        <v>1.8866044113773024</v>
      </c>
      <c r="I14" s="16">
        <f t="shared" si="3"/>
        <v>3.2499377183211253</v>
      </c>
      <c r="J14" s="16">
        <f t="shared" si="3"/>
        <v>3.7558716560911507</v>
      </c>
      <c r="L14" s="19">
        <f t="shared" si="5"/>
        <v>94.330220568865116</v>
      </c>
      <c r="M14" s="19">
        <f t="shared" si="4"/>
        <v>81.248442958028136</v>
      </c>
      <c r="N14" s="19">
        <f t="shared" si="4"/>
        <v>46.948395701139383</v>
      </c>
    </row>
    <row r="15" spans="1:14" x14ac:dyDescent="0.25">
      <c r="A15" s="1">
        <v>800</v>
      </c>
      <c r="B15" s="4">
        <v>7.8070907399999996</v>
      </c>
      <c r="C15" s="4">
        <v>4.066908615</v>
      </c>
      <c r="D15" s="4">
        <v>2.2959756000000002</v>
      </c>
      <c r="E15" s="4">
        <v>1.8919314899999999</v>
      </c>
      <c r="F15" s="3"/>
      <c r="H15" s="16">
        <f t="shared" si="3"/>
        <v>1.9196622002287109</v>
      </c>
      <c r="I15" s="16">
        <f t="shared" si="3"/>
        <v>3.4003369809330719</v>
      </c>
      <c r="J15" s="16">
        <f t="shared" si="3"/>
        <v>4.1265187356229269</v>
      </c>
      <c r="L15" s="19">
        <f t="shared" si="5"/>
        <v>95.983110011435542</v>
      </c>
      <c r="M15" s="19">
        <f t="shared" si="4"/>
        <v>85.008424523326795</v>
      </c>
      <c r="N15" s="19">
        <f>(J15/N$2)*100</f>
        <v>51.581484195286585</v>
      </c>
    </row>
    <row r="16" spans="1:14" x14ac:dyDescent="0.25">
      <c r="A16" s="1">
        <v>1600</v>
      </c>
      <c r="B16" s="4">
        <v>30.974848094999999</v>
      </c>
      <c r="C16" s="4">
        <v>15.96237563</v>
      </c>
      <c r="D16" s="4">
        <v>8.8930502300000001</v>
      </c>
      <c r="E16" s="4">
        <v>7.0982232649999997</v>
      </c>
      <c r="F16" s="3"/>
      <c r="H16" s="16">
        <f t="shared" si="3"/>
        <v>1.9404911156698545</v>
      </c>
      <c r="I16" s="16">
        <f t="shared" si="3"/>
        <v>3.4830398225469148</v>
      </c>
      <c r="J16" s="16">
        <f t="shared" si="3"/>
        <v>4.3637466642858547</v>
      </c>
      <c r="L16" s="19">
        <f t="shared" si="5"/>
        <v>97.02455578349273</v>
      </c>
      <c r="M16" s="19">
        <f t="shared" si="4"/>
        <v>87.075995563672876</v>
      </c>
      <c r="N16" s="19">
        <f t="shared" si="4"/>
        <v>54.54683330357318</v>
      </c>
    </row>
    <row r="17" spans="1:14" x14ac:dyDescent="0.25">
      <c r="A17" s="1">
        <v>3200</v>
      </c>
      <c r="B17" s="4">
        <v>123.65555957000001</v>
      </c>
      <c r="C17" s="4">
        <v>63.248262609999998</v>
      </c>
      <c r="D17" s="4">
        <v>35.390408980000004</v>
      </c>
      <c r="E17" s="4">
        <v>27.532898690000003</v>
      </c>
      <c r="F17" s="3"/>
      <c r="H17" s="16">
        <f t="shared" si="3"/>
        <v>1.9550823132088562</v>
      </c>
      <c r="I17" s="16">
        <f t="shared" si="3"/>
        <v>3.4940415534581932</v>
      </c>
      <c r="J17" s="16">
        <f t="shared" si="3"/>
        <v>4.4911929166002391</v>
      </c>
      <c r="L17" s="19">
        <f t="shared" si="5"/>
        <v>97.754115660442807</v>
      </c>
      <c r="M17" s="19">
        <f t="shared" si="4"/>
        <v>87.351038836454833</v>
      </c>
      <c r="N17" s="19">
        <f t="shared" si="4"/>
        <v>56.13991145750299</v>
      </c>
    </row>
    <row r="18" spans="1:14" x14ac:dyDescent="0.25">
      <c r="A18" s="1">
        <v>6400</v>
      </c>
      <c r="B18" s="4">
        <v>493.97545146499999</v>
      </c>
      <c r="C18" s="4">
        <v>251.88055220500001</v>
      </c>
      <c r="D18" s="4">
        <v>138.12650840999999</v>
      </c>
      <c r="E18" s="4">
        <v>108.49936676499999</v>
      </c>
      <c r="H18" s="16">
        <f t="shared" si="3"/>
        <v>1.9611496288247148</v>
      </c>
      <c r="I18" s="16">
        <f t="shared" si="3"/>
        <v>3.5762538063927307</v>
      </c>
      <c r="J18" s="16">
        <f t="shared" si="3"/>
        <v>4.5527957092589029</v>
      </c>
      <c r="L18" s="19">
        <f t="shared" si="5"/>
        <v>98.057481441235737</v>
      </c>
      <c r="M18" s="19">
        <f t="shared" si="4"/>
        <v>89.406345159818272</v>
      </c>
      <c r="N18" s="19">
        <f>(J18/N$2)*100</f>
        <v>56.909946365736289</v>
      </c>
    </row>
    <row r="20" spans="1:14" x14ac:dyDescent="0.25">
      <c r="B20" t="s">
        <v>21</v>
      </c>
    </row>
    <row r="21" spans="1:14" x14ac:dyDescent="0.25">
      <c r="B21" s="4">
        <v>0.13033239499999999</v>
      </c>
      <c r="C21" s="4">
        <v>7.7323405000000012E-2</v>
      </c>
      <c r="D21" s="4">
        <v>5.4553575E-2</v>
      </c>
      <c r="E21" s="4">
        <v>6.1944430000000002E-2</v>
      </c>
      <c r="H21" s="16">
        <f t="shared" ref="H21:J38" si="6">$B21/C21</f>
        <v>1.6855490908606516</v>
      </c>
      <c r="I21" s="16">
        <f t="shared" si="6"/>
        <v>2.3890715686368855</v>
      </c>
      <c r="J21" s="16">
        <f t="shared" si="6"/>
        <v>2.1040212170811805</v>
      </c>
      <c r="L21" s="19">
        <f t="shared" ref="L21:N38" si="7">(H21/L$2)*100</f>
        <v>84.277454543032576</v>
      </c>
      <c r="M21" s="19">
        <f t="shared" si="7"/>
        <v>59.726789215922139</v>
      </c>
      <c r="N21" s="19">
        <f t="shared" si="7"/>
        <v>26.300265213514756</v>
      </c>
    </row>
    <row r="22" spans="1:14" x14ac:dyDescent="0.25">
      <c r="B22" s="4">
        <v>0.49998490500000004</v>
      </c>
      <c r="C22" s="4">
        <v>0.27798267500000001</v>
      </c>
      <c r="D22" s="4">
        <v>0.19456015999999998</v>
      </c>
      <c r="E22" s="4">
        <v>0.16659564999999998</v>
      </c>
      <c r="H22" s="16">
        <f t="shared" si="6"/>
        <v>1.7986189427092893</v>
      </c>
      <c r="I22" s="16">
        <f t="shared" si="6"/>
        <v>2.5698216171286048</v>
      </c>
      <c r="J22" s="16">
        <f t="shared" si="6"/>
        <v>3.0011882363074913</v>
      </c>
      <c r="L22" s="19">
        <f t="shared" si="7"/>
        <v>89.930947135464464</v>
      </c>
      <c r="M22" s="19">
        <f t="shared" si="7"/>
        <v>64.245540428215122</v>
      </c>
      <c r="N22" s="19">
        <f t="shared" si="7"/>
        <v>37.514852953843643</v>
      </c>
    </row>
    <row r="23" spans="1:14" x14ac:dyDescent="0.25">
      <c r="B23" s="4">
        <v>2.0016950050000002</v>
      </c>
      <c r="C23" s="4">
        <v>1.0620731349999999</v>
      </c>
      <c r="D23" s="4">
        <v>0.64115835499999996</v>
      </c>
      <c r="E23" s="4">
        <v>0.53102172000000003</v>
      </c>
      <c r="H23" s="16">
        <f t="shared" si="6"/>
        <v>1.8847054303845097</v>
      </c>
      <c r="I23" s="16">
        <f t="shared" si="6"/>
        <v>3.1219978487217879</v>
      </c>
      <c r="J23" s="16">
        <f t="shared" si="6"/>
        <v>3.7695162544387073</v>
      </c>
      <c r="L23" s="19">
        <f t="shared" si="7"/>
        <v>94.235271519225478</v>
      </c>
      <c r="M23" s="19">
        <f t="shared" si="7"/>
        <v>78.049946218044695</v>
      </c>
      <c r="N23" s="19">
        <f t="shared" si="7"/>
        <v>47.118953180483842</v>
      </c>
    </row>
    <row r="24" spans="1:14" x14ac:dyDescent="0.25">
      <c r="B24" s="4">
        <v>7.8486474249999993</v>
      </c>
      <c r="C24" s="4">
        <v>4.1440698949999994</v>
      </c>
      <c r="D24" s="4">
        <v>2.2860453600000001</v>
      </c>
      <c r="E24" s="4">
        <v>1.8777390899999999</v>
      </c>
      <c r="H24" s="16">
        <f t="shared" si="6"/>
        <v>1.8939466813698616</v>
      </c>
      <c r="I24" s="16">
        <f t="shared" si="6"/>
        <v>3.4332859541334733</v>
      </c>
      <c r="J24" s="16">
        <f t="shared" si="6"/>
        <v>4.1798391836216178</v>
      </c>
      <c r="L24" s="19">
        <f t="shared" si="7"/>
        <v>94.697334068493078</v>
      </c>
      <c r="M24" s="19">
        <f t="shared" si="7"/>
        <v>85.832148853336832</v>
      </c>
      <c r="N24" s="19">
        <f t="shared" si="7"/>
        <v>52.247989795270222</v>
      </c>
    </row>
    <row r="25" spans="1:14" x14ac:dyDescent="0.25">
      <c r="B25" s="4">
        <v>31.328966484999999</v>
      </c>
      <c r="C25" s="4">
        <v>16.360153134999997</v>
      </c>
      <c r="D25" s="4">
        <v>8.9532081800000007</v>
      </c>
      <c r="E25" s="4">
        <v>6.9516651950000004</v>
      </c>
      <c r="H25" s="16">
        <f t="shared" si="6"/>
        <v>1.9149555769118418</v>
      </c>
      <c r="I25" s="16">
        <f t="shared" si="6"/>
        <v>3.4991888779023115</v>
      </c>
      <c r="J25" s="16">
        <f t="shared" si="6"/>
        <v>4.506685176313356</v>
      </c>
      <c r="L25" s="19">
        <f t="shared" si="7"/>
        <v>95.747778845592094</v>
      </c>
      <c r="M25" s="19">
        <f t="shared" si="7"/>
        <v>87.479721947557792</v>
      </c>
      <c r="N25" s="19">
        <f t="shared" si="7"/>
        <v>56.333564703916949</v>
      </c>
    </row>
    <row r="26" spans="1:14" x14ac:dyDescent="0.25">
      <c r="B26" s="4">
        <v>125.691242925</v>
      </c>
      <c r="C26" s="4">
        <v>64.963126869999996</v>
      </c>
      <c r="D26" s="4">
        <v>35.258380469999999</v>
      </c>
      <c r="E26" s="4">
        <v>26.792052739999999</v>
      </c>
      <c r="H26" s="16">
        <f t="shared" si="6"/>
        <v>1.9348090059846592</v>
      </c>
      <c r="I26" s="16">
        <f t="shared" si="6"/>
        <v>3.5648614953243767</v>
      </c>
      <c r="J26" s="16">
        <f t="shared" si="6"/>
        <v>4.6913629255941816</v>
      </c>
      <c r="L26" s="19">
        <f t="shared" si="7"/>
        <v>96.740450299232961</v>
      </c>
      <c r="M26" s="19">
        <f t="shared" si="7"/>
        <v>89.121537383109413</v>
      </c>
      <c r="N26" s="19">
        <f t="shared" si="7"/>
        <v>58.642036569927271</v>
      </c>
    </row>
    <row r="27" spans="1:14" x14ac:dyDescent="0.25">
      <c r="B27" s="4">
        <v>503.13946061499996</v>
      </c>
      <c r="C27" s="4">
        <v>257.91256170500003</v>
      </c>
      <c r="D27" s="4">
        <v>138.67463562500001</v>
      </c>
      <c r="E27" s="4">
        <v>105.02940803000001</v>
      </c>
      <c r="H27" s="16">
        <f t="shared" si="6"/>
        <v>1.950814094857815</v>
      </c>
      <c r="I27" s="16">
        <f t="shared" si="6"/>
        <v>3.6282010646530582</v>
      </c>
      <c r="J27" s="16">
        <f t="shared" si="6"/>
        <v>4.7904626908997336</v>
      </c>
      <c r="L27" s="19">
        <f t="shared" si="7"/>
        <v>97.540704742890753</v>
      </c>
      <c r="M27" s="19">
        <f t="shared" si="7"/>
        <v>90.70502661632645</v>
      </c>
      <c r="N27" s="19">
        <f t="shared" si="7"/>
        <v>59.880783636246669</v>
      </c>
    </row>
    <row r="28" spans="1:14" x14ac:dyDescent="0.25">
      <c r="B28" s="4"/>
      <c r="C28" s="4"/>
      <c r="D28" s="4"/>
      <c r="E28" s="4"/>
    </row>
    <row r="29" spans="1:14" x14ac:dyDescent="0.25">
      <c r="B29" s="4" t="s">
        <v>22</v>
      </c>
      <c r="C29" s="4"/>
      <c r="D29" s="4"/>
      <c r="E29" s="4"/>
    </row>
    <row r="30" spans="1:14" x14ac:dyDescent="0.25">
      <c r="B30" s="4">
        <v>0.12999939999999999</v>
      </c>
      <c r="C30" s="4">
        <v>7.7372070000000001E-2</v>
      </c>
      <c r="D30" s="4">
        <v>5.2834729999999996E-2</v>
      </c>
      <c r="E30" s="4">
        <v>5.4934300000000005E-2</v>
      </c>
      <c r="H30" s="16">
        <f t="shared" si="6"/>
        <v>1.6801851107253558</v>
      </c>
      <c r="I30" s="16">
        <f t="shared" si="6"/>
        <v>2.460491422971216</v>
      </c>
      <c r="J30" s="16">
        <f t="shared" si="6"/>
        <v>2.3664522893711211</v>
      </c>
      <c r="L30" s="19">
        <f t="shared" si="7"/>
        <v>84.009255536267787</v>
      </c>
      <c r="M30" s="19">
        <f t="shared" si="7"/>
        <v>61.512285574280398</v>
      </c>
      <c r="N30" s="19">
        <f t="shared" si="7"/>
        <v>29.580653617139014</v>
      </c>
    </row>
    <row r="31" spans="1:14" x14ac:dyDescent="0.25">
      <c r="B31" s="4">
        <v>0.50295945500000006</v>
      </c>
      <c r="C31" s="4">
        <v>0.27739339000000002</v>
      </c>
      <c r="D31" s="4">
        <v>0.17258221000000001</v>
      </c>
      <c r="E31" s="4">
        <v>0.16340331499999999</v>
      </c>
      <c r="H31" s="16">
        <f t="shared" si="6"/>
        <v>1.813163085825513</v>
      </c>
      <c r="I31" s="16">
        <f t="shared" si="6"/>
        <v>2.9143180806411042</v>
      </c>
      <c r="J31" s="16">
        <f t="shared" si="6"/>
        <v>3.0780247940502314</v>
      </c>
      <c r="L31" s="19">
        <f t="shared" si="7"/>
        <v>90.65815429127565</v>
      </c>
      <c r="M31" s="19">
        <f t="shared" si="7"/>
        <v>72.85795201602761</v>
      </c>
      <c r="N31" s="19">
        <f t="shared" si="7"/>
        <v>38.47530992562789</v>
      </c>
    </row>
    <row r="32" spans="1:14" x14ac:dyDescent="0.25">
      <c r="B32" s="4">
        <v>1.9842583949999999</v>
      </c>
      <c r="C32" s="4">
        <v>1.0517617700000002</v>
      </c>
      <c r="D32" s="4">
        <v>0.61055274500000001</v>
      </c>
      <c r="E32" s="4">
        <v>0.52830836000000003</v>
      </c>
      <c r="H32" s="16">
        <f t="shared" si="6"/>
        <v>1.8866044113773024</v>
      </c>
      <c r="I32" s="16">
        <f t="shared" si="6"/>
        <v>3.2499377183211253</v>
      </c>
      <c r="J32" s="16">
        <f t="shared" si="6"/>
        <v>3.7558716560911507</v>
      </c>
      <c r="L32" s="19">
        <f t="shared" si="7"/>
        <v>94.330220568865116</v>
      </c>
      <c r="M32" s="19">
        <f t="shared" si="7"/>
        <v>81.248442958028136</v>
      </c>
      <c r="N32" s="19">
        <f t="shared" si="7"/>
        <v>46.948395701139383</v>
      </c>
    </row>
    <row r="33" spans="2:14" x14ac:dyDescent="0.25">
      <c r="B33" s="4">
        <v>7.8070907399999996</v>
      </c>
      <c r="C33" s="4">
        <v>4.066908615</v>
      </c>
      <c r="D33" s="4">
        <v>2.2959756000000002</v>
      </c>
      <c r="E33" s="4">
        <v>1.8919314899999999</v>
      </c>
      <c r="H33" s="16">
        <f t="shared" si="6"/>
        <v>1.9196622002287109</v>
      </c>
      <c r="I33" s="16">
        <f t="shared" si="6"/>
        <v>3.4003369809330719</v>
      </c>
      <c r="J33" s="16">
        <f t="shared" si="6"/>
        <v>4.1265187356229269</v>
      </c>
      <c r="L33" s="19">
        <f t="shared" si="7"/>
        <v>95.983110011435542</v>
      </c>
      <c r="M33" s="19">
        <f t="shared" si="7"/>
        <v>85.008424523326795</v>
      </c>
      <c r="N33" s="19">
        <f t="shared" si="7"/>
        <v>51.581484195286585</v>
      </c>
    </row>
    <row r="34" spans="2:14" x14ac:dyDescent="0.25">
      <c r="B34" s="4">
        <v>30.974848094999999</v>
      </c>
      <c r="C34" s="4">
        <v>15.96237563</v>
      </c>
      <c r="D34" s="4">
        <v>8.8930502300000001</v>
      </c>
      <c r="E34" s="4">
        <v>7.0982232649999997</v>
      </c>
      <c r="H34" s="16">
        <f t="shared" si="6"/>
        <v>1.9404911156698545</v>
      </c>
      <c r="I34" s="16">
        <f t="shared" si="6"/>
        <v>3.4830398225469148</v>
      </c>
      <c r="J34" s="16">
        <f t="shared" si="6"/>
        <v>4.3637466642858547</v>
      </c>
      <c r="L34" s="19">
        <f t="shared" si="7"/>
        <v>97.02455578349273</v>
      </c>
      <c r="M34" s="19">
        <f t="shared" si="7"/>
        <v>87.075995563672876</v>
      </c>
      <c r="N34" s="19">
        <f t="shared" si="7"/>
        <v>54.54683330357318</v>
      </c>
    </row>
    <row r="35" spans="2:14" x14ac:dyDescent="0.25">
      <c r="B35" s="4">
        <v>123.65555957000001</v>
      </c>
      <c r="C35" s="4">
        <v>63.248262609999998</v>
      </c>
      <c r="D35" s="4">
        <v>35.390408980000004</v>
      </c>
      <c r="E35" s="4">
        <v>27.532898690000003</v>
      </c>
      <c r="H35" s="16">
        <f t="shared" si="6"/>
        <v>1.9550823132088562</v>
      </c>
      <c r="I35" s="16">
        <f t="shared" si="6"/>
        <v>3.4940415534581932</v>
      </c>
      <c r="J35" s="16">
        <f t="shared" si="6"/>
        <v>4.4911929166002391</v>
      </c>
      <c r="L35" s="19">
        <f t="shared" si="7"/>
        <v>97.754115660442807</v>
      </c>
      <c r="M35" s="19">
        <f t="shared" si="7"/>
        <v>87.351038836454833</v>
      </c>
      <c r="N35" s="19">
        <f t="shared" si="7"/>
        <v>56.13991145750299</v>
      </c>
    </row>
    <row r="36" spans="2:14" x14ac:dyDescent="0.25">
      <c r="B36" s="4">
        <v>493.97545146499999</v>
      </c>
      <c r="C36" s="4">
        <v>251.88055220500001</v>
      </c>
      <c r="D36" s="4">
        <v>138.12650840999999</v>
      </c>
      <c r="E36" s="4">
        <v>108.49936676499999</v>
      </c>
      <c r="H36" s="16">
        <f t="shared" si="6"/>
        <v>1.9611496288247148</v>
      </c>
      <c r="I36" s="16">
        <f t="shared" si="6"/>
        <v>3.5762538063927307</v>
      </c>
      <c r="J36" s="16">
        <f t="shared" si="6"/>
        <v>4.5527957092589029</v>
      </c>
      <c r="L36" s="19">
        <f t="shared" si="7"/>
        <v>98.057481441235737</v>
      </c>
      <c r="M36" s="19">
        <f t="shared" si="7"/>
        <v>89.406345159818272</v>
      </c>
      <c r="N36" s="19">
        <f t="shared" si="7"/>
        <v>56.909946365736289</v>
      </c>
    </row>
  </sheetData>
  <mergeCells count="6">
    <mergeCell ref="A1:E1"/>
    <mergeCell ref="H1:J1"/>
    <mergeCell ref="L1:N1"/>
    <mergeCell ref="A10:E10"/>
    <mergeCell ref="H10:J10"/>
    <mergeCell ref="L10:N10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"/>
  <sheetViews>
    <sheetView topLeftCell="B26" workbookViewId="0">
      <selection activeCell="D48" sqref="D48"/>
    </sheetView>
  </sheetViews>
  <sheetFormatPr defaultRowHeight="15" x14ac:dyDescent="0.25"/>
  <cols>
    <col min="2" max="4" width="16.7109375" bestFit="1" customWidth="1"/>
    <col min="5" max="5" width="15.7109375" bestFit="1" customWidth="1"/>
    <col min="6" max="6" width="15.7109375" customWidth="1"/>
    <col min="8" max="10" width="14.7109375" style="16" bestFit="1" customWidth="1"/>
    <col min="11" max="11" width="9.140625" style="19"/>
    <col min="12" max="14" width="12.5703125" style="19" bestFit="1" customWidth="1"/>
  </cols>
  <sheetData>
    <row r="1" spans="1:14" x14ac:dyDescent="0.25">
      <c r="A1" s="14"/>
      <c r="B1" s="14"/>
      <c r="C1" s="14"/>
      <c r="D1" s="14"/>
      <c r="E1" s="14"/>
      <c r="F1" s="2"/>
      <c r="H1" s="15" t="s">
        <v>0</v>
      </c>
      <c r="I1" s="15"/>
      <c r="J1" s="15"/>
      <c r="L1" s="18" t="s">
        <v>1</v>
      </c>
      <c r="M1" s="18"/>
      <c r="N1" s="18"/>
    </row>
    <row r="2" spans="1:14" x14ac:dyDescent="0.25">
      <c r="A2" s="2"/>
      <c r="B2" s="2">
        <v>1</v>
      </c>
      <c r="C2" s="2">
        <v>2</v>
      </c>
      <c r="D2" s="2">
        <v>4</v>
      </c>
      <c r="E2" s="2">
        <v>8</v>
      </c>
      <c r="F2" s="2"/>
      <c r="H2" s="17">
        <v>2</v>
      </c>
      <c r="I2" s="17">
        <v>4</v>
      </c>
      <c r="J2" s="17">
        <v>8</v>
      </c>
      <c r="L2" s="20">
        <v>2</v>
      </c>
      <c r="M2" s="20">
        <v>4</v>
      </c>
      <c r="N2" s="20">
        <v>8</v>
      </c>
    </row>
    <row r="3" spans="1:14" x14ac:dyDescent="0.25">
      <c r="A3" s="1">
        <v>100</v>
      </c>
      <c r="B3" s="4">
        <v>0.14419797000000001</v>
      </c>
      <c r="C3" s="4">
        <v>8.1703079999999997E-2</v>
      </c>
      <c r="D3" s="4">
        <v>5.1490359999999999E-2</v>
      </c>
      <c r="E3" s="4">
        <v>5.3068610000000002E-2</v>
      </c>
      <c r="F3" s="3"/>
      <c r="H3" s="16">
        <f>$B3/C3</f>
        <v>1.7649024981677559</v>
      </c>
      <c r="I3" s="16">
        <f>$B3/D3</f>
        <v>2.8004847897742415</v>
      </c>
      <c r="J3" s="16">
        <f>$B3/E3</f>
        <v>2.7171989241851255</v>
      </c>
      <c r="L3" s="19">
        <f>(H3/L$2)*100</f>
        <v>88.245124908387794</v>
      </c>
      <c r="M3" s="19">
        <f t="shared" ref="M3:N9" si="0">(I3/M$2)*100</f>
        <v>70.012119744356042</v>
      </c>
      <c r="N3" s="19">
        <f t="shared" si="0"/>
        <v>33.964986552314066</v>
      </c>
    </row>
    <row r="4" spans="1:14" x14ac:dyDescent="0.25">
      <c r="A4" s="1">
        <v>200</v>
      </c>
      <c r="B4" s="4">
        <v>0.56686137999999997</v>
      </c>
      <c r="C4" s="4">
        <v>0.30631610999999997</v>
      </c>
      <c r="D4" s="4">
        <v>0.17763818000000001</v>
      </c>
      <c r="E4" s="4">
        <v>0.16302816000000001</v>
      </c>
      <c r="F4" s="3"/>
      <c r="H4" s="16">
        <f t="shared" ref="H4:H9" si="1">$B4/C4</f>
        <v>1.8505764518882144</v>
      </c>
      <c r="I4" s="16">
        <f t="shared" ref="I4:J9" si="2">$B4/D4</f>
        <v>3.1911010346987339</v>
      </c>
      <c r="J4" s="16">
        <f t="shared" si="2"/>
        <v>3.4770764756223707</v>
      </c>
      <c r="L4" s="19">
        <f t="shared" ref="L4:L9" si="3">(H4/L$2)*100</f>
        <v>92.528822594410727</v>
      </c>
      <c r="M4" s="19">
        <f t="shared" si="0"/>
        <v>79.777525867468341</v>
      </c>
      <c r="N4" s="19">
        <f t="shared" si="0"/>
        <v>43.463455945279634</v>
      </c>
    </row>
    <row r="5" spans="1:14" x14ac:dyDescent="0.25">
      <c r="A5" s="1">
        <v>400</v>
      </c>
      <c r="B5" s="4">
        <v>2.2568956600000001</v>
      </c>
      <c r="C5" s="4">
        <v>1.1836239200000001</v>
      </c>
      <c r="D5" s="4">
        <v>0.65355629000000004</v>
      </c>
      <c r="E5" s="4">
        <v>0.55042740000000001</v>
      </c>
      <c r="F5" s="3"/>
      <c r="H5" s="16">
        <f t="shared" si="1"/>
        <v>1.9067675313624957</v>
      </c>
      <c r="I5" s="16">
        <f t="shared" si="2"/>
        <v>3.4532536745993219</v>
      </c>
      <c r="J5" s="16">
        <f t="shared" si="2"/>
        <v>4.1002603794796553</v>
      </c>
      <c r="L5" s="19">
        <f t="shared" si="3"/>
        <v>95.338376568124787</v>
      </c>
      <c r="M5" s="19">
        <f t="shared" si="0"/>
        <v>86.331341864983045</v>
      </c>
      <c r="N5" s="19">
        <f t="shared" si="0"/>
        <v>51.253254743495688</v>
      </c>
    </row>
    <row r="6" spans="1:14" x14ac:dyDescent="0.25">
      <c r="A6" s="1">
        <v>800</v>
      </c>
      <c r="B6" s="4">
        <v>8.9412229100000005</v>
      </c>
      <c r="C6" s="4">
        <v>4.6241138299999998</v>
      </c>
      <c r="D6" s="4">
        <v>2.4815006300000002</v>
      </c>
      <c r="E6" s="4">
        <v>1.95596576</v>
      </c>
      <c r="F6" s="3"/>
      <c r="H6" s="16">
        <f t="shared" si="1"/>
        <v>1.9336078735760709</v>
      </c>
      <c r="I6" s="16">
        <f t="shared" si="2"/>
        <v>3.6031515776806389</v>
      </c>
      <c r="J6" s="16">
        <f t="shared" si="2"/>
        <v>4.5712573772252538</v>
      </c>
      <c r="L6" s="19">
        <f t="shared" si="3"/>
        <v>96.68039367880354</v>
      </c>
      <c r="M6" s="19">
        <f t="shared" si="0"/>
        <v>90.078789442015974</v>
      </c>
      <c r="N6" s="19">
        <f t="shared" si="0"/>
        <v>57.140717215315675</v>
      </c>
    </row>
    <row r="7" spans="1:14" x14ac:dyDescent="0.25">
      <c r="A7" s="1">
        <v>1600</v>
      </c>
      <c r="B7" s="4">
        <v>35.677499040000001</v>
      </c>
      <c r="C7" s="4">
        <v>18.30079546</v>
      </c>
      <c r="D7" s="4">
        <v>9.6699669999999998</v>
      </c>
      <c r="E7" s="4">
        <v>7.3687280199999998</v>
      </c>
      <c r="F7" s="3"/>
      <c r="H7" s="16">
        <f t="shared" si="1"/>
        <v>1.9495053708446834</v>
      </c>
      <c r="I7" s="16">
        <f t="shared" si="2"/>
        <v>3.6895161110684249</v>
      </c>
      <c r="J7" s="16">
        <f t="shared" si="2"/>
        <v>4.8417445918976938</v>
      </c>
      <c r="L7" s="19">
        <f t="shared" si="3"/>
        <v>97.475268542234176</v>
      </c>
      <c r="M7" s="19">
        <f t="shared" si="0"/>
        <v>92.237902776710627</v>
      </c>
      <c r="N7" s="19">
        <f t="shared" si="0"/>
        <v>60.521807398721172</v>
      </c>
    </row>
    <row r="8" spans="1:14" x14ac:dyDescent="0.25">
      <c r="A8" s="1">
        <v>3200</v>
      </c>
      <c r="B8" s="4">
        <v>142.5602548</v>
      </c>
      <c r="C8" s="4">
        <v>72.736985369999999</v>
      </c>
      <c r="D8" s="4">
        <v>38.090272820000003</v>
      </c>
      <c r="E8" s="4">
        <v>28.52154174</v>
      </c>
      <c r="F8" s="3"/>
      <c r="H8" s="16">
        <f t="shared" si="1"/>
        <v>1.9599417555569776</v>
      </c>
      <c r="I8" s="16">
        <f t="shared" si="2"/>
        <v>3.7426945055942498</v>
      </c>
      <c r="J8" s="16">
        <f>$B8/E8</f>
        <v>4.9983362084549077</v>
      </c>
      <c r="L8" s="19">
        <f t="shared" si="3"/>
        <v>97.997087777848876</v>
      </c>
      <c r="M8" s="19">
        <f t="shared" si="0"/>
        <v>93.567362639856242</v>
      </c>
      <c r="N8" s="19">
        <f t="shared" si="0"/>
        <v>62.479202605686346</v>
      </c>
    </row>
    <row r="9" spans="1:14" x14ac:dyDescent="0.25">
      <c r="A9" s="1">
        <v>6400</v>
      </c>
      <c r="B9" s="4">
        <v>570.08739752999998</v>
      </c>
      <c r="C9" s="4">
        <v>290.28491845000002</v>
      </c>
      <c r="D9" s="4">
        <v>151.17817263000001</v>
      </c>
      <c r="E9" s="4">
        <v>112.2698528</v>
      </c>
      <c r="F9" s="3"/>
      <c r="H9" s="16">
        <f t="shared" si="1"/>
        <v>1.9638891354536367</v>
      </c>
      <c r="I9" s="16">
        <f t="shared" si="2"/>
        <v>3.7709636755912941</v>
      </c>
      <c r="J9" s="16">
        <f t="shared" si="2"/>
        <v>5.0778315221056385</v>
      </c>
      <c r="L9" s="19">
        <f t="shared" si="3"/>
        <v>98.194456772681832</v>
      </c>
      <c r="M9" s="19">
        <f t="shared" si="0"/>
        <v>94.274091889782355</v>
      </c>
      <c r="N9" s="19">
        <f t="shared" si="0"/>
        <v>63.472894026320482</v>
      </c>
    </row>
    <row r="10" spans="1:14" x14ac:dyDescent="0.25">
      <c r="A10" s="14"/>
      <c r="B10" s="14"/>
      <c r="C10" s="14"/>
      <c r="D10" s="14"/>
      <c r="E10" s="14"/>
      <c r="F10" s="2"/>
      <c r="H10" s="15" t="s">
        <v>0</v>
      </c>
      <c r="I10" s="15"/>
      <c r="J10" s="15"/>
      <c r="L10" s="18" t="s">
        <v>1</v>
      </c>
      <c r="M10" s="18"/>
      <c r="N10" s="18"/>
    </row>
    <row r="11" spans="1:14" x14ac:dyDescent="0.25">
      <c r="B11" s="2">
        <v>1</v>
      </c>
      <c r="C11" s="2">
        <v>2</v>
      </c>
      <c r="D11" s="2">
        <v>4</v>
      </c>
      <c r="E11" s="2">
        <v>8</v>
      </c>
      <c r="F11" s="2"/>
      <c r="H11" s="17">
        <v>2</v>
      </c>
      <c r="I11" s="17">
        <v>4</v>
      </c>
      <c r="J11" s="17">
        <v>8</v>
      </c>
      <c r="L11" s="20">
        <v>2</v>
      </c>
      <c r="M11" s="20">
        <v>4</v>
      </c>
      <c r="N11" s="20">
        <v>8</v>
      </c>
    </row>
    <row r="12" spans="1:14" x14ac:dyDescent="0.25">
      <c r="A12" s="1">
        <v>100</v>
      </c>
      <c r="B12" s="4">
        <v>0.34698596999999998</v>
      </c>
      <c r="C12" s="4">
        <v>0.18284881</v>
      </c>
      <c r="D12" s="4">
        <v>0.10790869</v>
      </c>
      <c r="E12" s="4">
        <v>8.2054290000000002E-2</v>
      </c>
      <c r="F12" s="3"/>
      <c r="H12" s="16">
        <f t="shared" ref="H12:H18" si="4">$B12/C12</f>
        <v>1.8976660006701711</v>
      </c>
      <c r="I12" s="16">
        <f t="shared" ref="I12:I18" si="5">$B12/D12</f>
        <v>3.2155516854110635</v>
      </c>
      <c r="J12" s="16">
        <f t="shared" ref="J12:J18" si="6">$B12/E12</f>
        <v>4.228736486538363</v>
      </c>
      <c r="L12" s="19">
        <f>(H12/L$2)*100</f>
        <v>94.883300033508561</v>
      </c>
      <c r="M12" s="19">
        <f t="shared" ref="M12:N18" si="7">(I12/M$2)*100</f>
        <v>80.388792135276589</v>
      </c>
      <c r="N12" s="19">
        <f t="shared" si="7"/>
        <v>52.859206081729539</v>
      </c>
    </row>
    <row r="13" spans="1:14" x14ac:dyDescent="0.25">
      <c r="A13" s="1">
        <v>200</v>
      </c>
      <c r="B13" s="4">
        <v>1.3677141399999999</v>
      </c>
      <c r="C13" s="4">
        <v>0.70942119999999997</v>
      </c>
      <c r="D13" s="4">
        <v>0.39929870000000001</v>
      </c>
      <c r="E13" s="4">
        <v>0.28210816</v>
      </c>
      <c r="F13" s="3"/>
      <c r="H13" s="16">
        <f t="shared" si="4"/>
        <v>1.9279296136061341</v>
      </c>
      <c r="I13" s="16">
        <f t="shared" si="5"/>
        <v>3.4252907409916431</v>
      </c>
      <c r="J13" s="16">
        <f t="shared" si="6"/>
        <v>4.8481906372364412</v>
      </c>
      <c r="L13" s="19">
        <f t="shared" ref="L13:L18" si="8">(H13/L$2)*100</f>
        <v>96.396480680306709</v>
      </c>
      <c r="M13" s="19">
        <f t="shared" si="7"/>
        <v>85.632268524791073</v>
      </c>
      <c r="N13" s="19">
        <f t="shared" si="7"/>
        <v>60.602382965455512</v>
      </c>
    </row>
    <row r="14" spans="1:14" x14ac:dyDescent="0.25">
      <c r="A14" s="1">
        <v>400</v>
      </c>
      <c r="B14" s="4">
        <v>5.4315057199999996</v>
      </c>
      <c r="C14" s="4">
        <v>2.7817598700000001</v>
      </c>
      <c r="D14" s="4">
        <v>1.51631326</v>
      </c>
      <c r="E14" s="4">
        <v>1.04440267</v>
      </c>
      <c r="F14" s="3"/>
      <c r="H14" s="16">
        <f t="shared" si="4"/>
        <v>1.9525429849557789</v>
      </c>
      <c r="I14" s="16">
        <f t="shared" si="5"/>
        <v>3.5820472347514785</v>
      </c>
      <c r="J14" s="16">
        <f t="shared" si="6"/>
        <v>5.2005858238566161</v>
      </c>
      <c r="L14" s="19">
        <f t="shared" si="8"/>
        <v>97.62714924778895</v>
      </c>
      <c r="M14" s="19">
        <f t="shared" si="7"/>
        <v>89.551180868786957</v>
      </c>
      <c r="N14" s="19">
        <f t="shared" si="7"/>
        <v>65.007322798207696</v>
      </c>
    </row>
    <row r="15" spans="1:14" x14ac:dyDescent="0.25">
      <c r="A15" s="1">
        <v>800</v>
      </c>
      <c r="B15" s="4">
        <v>21.75014453</v>
      </c>
      <c r="C15" s="4">
        <v>11.035842949999999</v>
      </c>
      <c r="D15" s="4">
        <v>5.9315105499999996</v>
      </c>
      <c r="E15" s="4">
        <v>3.84548047</v>
      </c>
      <c r="F15" s="3"/>
      <c r="H15" s="16">
        <f t="shared" si="4"/>
        <v>1.9708639048728036</v>
      </c>
      <c r="I15" s="16">
        <f t="shared" si="5"/>
        <v>3.6668812011132648</v>
      </c>
      <c r="J15" s="16">
        <f t="shared" si="6"/>
        <v>5.6560278227079381</v>
      </c>
      <c r="L15" s="19">
        <f t="shared" si="8"/>
        <v>98.543195243640184</v>
      </c>
      <c r="M15" s="19">
        <f t="shared" si="7"/>
        <v>91.672030027831624</v>
      </c>
      <c r="N15" s="19">
        <f>(J15/N$2)*100</f>
        <v>70.700347783849224</v>
      </c>
    </row>
    <row r="16" spans="1:14" x14ac:dyDescent="0.25">
      <c r="A16" s="1">
        <v>1600</v>
      </c>
      <c r="B16" s="4">
        <v>86.953480020000001</v>
      </c>
      <c r="C16" s="4">
        <v>43.921045790000001</v>
      </c>
      <c r="D16" s="4">
        <v>23.427698889999998</v>
      </c>
      <c r="E16" s="4">
        <v>14.882354899999999</v>
      </c>
      <c r="F16" s="3"/>
      <c r="H16" s="16">
        <f t="shared" si="4"/>
        <v>1.9797679781066979</v>
      </c>
      <c r="I16" s="16">
        <f t="shared" si="5"/>
        <v>3.7115672532873334</v>
      </c>
      <c r="J16" s="16">
        <f t="shared" si="6"/>
        <v>5.842723184890585</v>
      </c>
      <c r="L16" s="19">
        <f t="shared" si="8"/>
        <v>98.98839890533489</v>
      </c>
      <c r="M16" s="19">
        <f t="shared" si="7"/>
        <v>92.789181332183333</v>
      </c>
      <c r="N16" s="19">
        <f t="shared" si="7"/>
        <v>73.034039811132317</v>
      </c>
    </row>
    <row r="17" spans="1:14" x14ac:dyDescent="0.25">
      <c r="A17" s="1">
        <v>3200</v>
      </c>
      <c r="B17" s="4">
        <v>347.87029240999999</v>
      </c>
      <c r="C17" s="4">
        <v>175.32828617999999</v>
      </c>
      <c r="D17" s="4">
        <v>93.307397699999996</v>
      </c>
      <c r="E17" s="4">
        <v>58.322228930000001</v>
      </c>
      <c r="F17" s="3"/>
      <c r="H17" s="16">
        <f t="shared" si="4"/>
        <v>1.9841082120249582</v>
      </c>
      <c r="I17" s="16">
        <f t="shared" si="5"/>
        <v>3.7282177081871399</v>
      </c>
      <c r="J17" s="16">
        <f t="shared" si="6"/>
        <v>5.9646261604220205</v>
      </c>
      <c r="L17" s="19">
        <f t="shared" si="8"/>
        <v>99.205410601247905</v>
      </c>
      <c r="M17" s="19">
        <f t="shared" si="7"/>
        <v>93.205442704678504</v>
      </c>
      <c r="N17" s="19">
        <f t="shared" si="7"/>
        <v>74.557827005275257</v>
      </c>
    </row>
    <row r="18" spans="1:14" x14ac:dyDescent="0.25">
      <c r="A18" s="1">
        <v>6400</v>
      </c>
      <c r="B18" s="4">
        <v>1389.6031365700001</v>
      </c>
      <c r="C18" s="4">
        <v>700.01810945</v>
      </c>
      <c r="D18" s="4">
        <v>372.54414121999997</v>
      </c>
      <c r="E18" s="4">
        <v>231.52696363999999</v>
      </c>
      <c r="H18" s="16">
        <f t="shared" si="4"/>
        <v>1.985095982247949</v>
      </c>
      <c r="I18" s="16">
        <f t="shared" si="5"/>
        <v>3.7300362099893882</v>
      </c>
      <c r="J18" s="16">
        <f t="shared" si="6"/>
        <v>6.0019062778825463</v>
      </c>
      <c r="L18" s="19">
        <f t="shared" si="8"/>
        <v>99.25479911239745</v>
      </c>
      <c r="M18" s="19">
        <f t="shared" si="7"/>
        <v>93.2509052497347</v>
      </c>
      <c r="N18" s="19">
        <f>(J18/N$2)*100</f>
        <v>75.023828473531822</v>
      </c>
    </row>
    <row r="20" spans="1:14" x14ac:dyDescent="0.25">
      <c r="B20" t="s">
        <v>21</v>
      </c>
    </row>
    <row r="21" spans="1:14" x14ac:dyDescent="0.25">
      <c r="B21" s="4">
        <v>0.13033239499999999</v>
      </c>
      <c r="C21" s="4">
        <v>7.7323405000000012E-2</v>
      </c>
      <c r="D21" s="4">
        <v>5.4553575E-2</v>
      </c>
      <c r="E21" s="4">
        <v>6.1944430000000002E-2</v>
      </c>
      <c r="H21" s="16">
        <f t="shared" ref="H19:H36" si="9">$B21/C21</f>
        <v>1.6855490908606516</v>
      </c>
      <c r="I21" s="16">
        <f t="shared" ref="I19:I36" si="10">$B21/D21</f>
        <v>2.3890715686368855</v>
      </c>
      <c r="J21" s="16">
        <f t="shared" ref="J19:J36" si="11">$B21/E21</f>
        <v>2.1040212170811805</v>
      </c>
      <c r="L21" s="19">
        <f t="shared" ref="L19:L36" si="12">(H21/L$2)*100</f>
        <v>84.277454543032576</v>
      </c>
      <c r="M21" s="19">
        <f t="shared" ref="M19:M36" si="13">(I21/M$2)*100</f>
        <v>59.726789215922139</v>
      </c>
      <c r="N21" s="19">
        <f t="shared" ref="N19:N36" si="14">(J21/N$2)*100</f>
        <v>26.300265213514756</v>
      </c>
    </row>
    <row r="22" spans="1:14" x14ac:dyDescent="0.25">
      <c r="B22" s="4">
        <v>0.49998490500000004</v>
      </c>
      <c r="C22" s="4">
        <v>0.27798267500000001</v>
      </c>
      <c r="D22" s="4">
        <v>0.19456015999999998</v>
      </c>
      <c r="E22" s="4">
        <v>0.16659564999999998</v>
      </c>
      <c r="H22" s="16">
        <f t="shared" si="9"/>
        <v>1.7986189427092893</v>
      </c>
      <c r="I22" s="16">
        <f t="shared" si="10"/>
        <v>2.5698216171286048</v>
      </c>
      <c r="J22" s="16">
        <f t="shared" si="11"/>
        <v>3.0011882363074913</v>
      </c>
      <c r="L22" s="19">
        <f t="shared" si="12"/>
        <v>89.930947135464464</v>
      </c>
      <c r="M22" s="19">
        <f t="shared" si="13"/>
        <v>64.245540428215122</v>
      </c>
      <c r="N22" s="19">
        <f t="shared" si="14"/>
        <v>37.514852953843643</v>
      </c>
    </row>
    <row r="23" spans="1:14" x14ac:dyDescent="0.25">
      <c r="B23" s="4">
        <v>2.0016950050000002</v>
      </c>
      <c r="C23" s="4">
        <v>1.0620731349999999</v>
      </c>
      <c r="D23" s="4">
        <v>0.64115835499999996</v>
      </c>
      <c r="E23" s="4">
        <v>0.53102172000000003</v>
      </c>
      <c r="H23" s="16">
        <f t="shared" si="9"/>
        <v>1.8847054303845097</v>
      </c>
      <c r="I23" s="16">
        <f t="shared" si="10"/>
        <v>3.1219978487217879</v>
      </c>
      <c r="J23" s="16">
        <f t="shared" si="11"/>
        <v>3.7695162544387073</v>
      </c>
      <c r="L23" s="19">
        <f t="shared" si="12"/>
        <v>94.235271519225478</v>
      </c>
      <c r="M23" s="19">
        <f t="shared" si="13"/>
        <v>78.049946218044695</v>
      </c>
      <c r="N23" s="19">
        <f t="shared" si="14"/>
        <v>47.118953180483842</v>
      </c>
    </row>
    <row r="24" spans="1:14" x14ac:dyDescent="0.25">
      <c r="B24" s="4">
        <v>7.8486474249999993</v>
      </c>
      <c r="C24" s="4">
        <v>4.1440698949999994</v>
      </c>
      <c r="D24" s="4">
        <v>2.2860453600000001</v>
      </c>
      <c r="E24" s="4">
        <v>1.8777390899999999</v>
      </c>
      <c r="H24" s="16">
        <f t="shared" si="9"/>
        <v>1.8939466813698616</v>
      </c>
      <c r="I24" s="16">
        <f t="shared" si="10"/>
        <v>3.4332859541334733</v>
      </c>
      <c r="J24" s="16">
        <f t="shared" si="11"/>
        <v>4.1798391836216178</v>
      </c>
      <c r="L24" s="19">
        <f t="shared" si="12"/>
        <v>94.697334068493078</v>
      </c>
      <c r="M24" s="19">
        <f t="shared" si="13"/>
        <v>85.832148853336832</v>
      </c>
      <c r="N24" s="19">
        <f t="shared" si="14"/>
        <v>52.247989795270222</v>
      </c>
    </row>
    <row r="25" spans="1:14" x14ac:dyDescent="0.25">
      <c r="B25" s="4">
        <v>31.328966484999999</v>
      </c>
      <c r="C25" s="4">
        <v>16.360153134999997</v>
      </c>
      <c r="D25" s="4">
        <v>8.9532081800000007</v>
      </c>
      <c r="E25" s="4">
        <v>6.9516651950000004</v>
      </c>
      <c r="H25" s="16">
        <f t="shared" si="9"/>
        <v>1.9149555769118418</v>
      </c>
      <c r="I25" s="16">
        <f t="shared" si="10"/>
        <v>3.4991888779023115</v>
      </c>
      <c r="J25" s="16">
        <f t="shared" si="11"/>
        <v>4.506685176313356</v>
      </c>
      <c r="L25" s="19">
        <f t="shared" si="12"/>
        <v>95.747778845592094</v>
      </c>
      <c r="M25" s="19">
        <f t="shared" si="13"/>
        <v>87.479721947557792</v>
      </c>
      <c r="N25" s="19">
        <f t="shared" si="14"/>
        <v>56.333564703916949</v>
      </c>
    </row>
    <row r="26" spans="1:14" x14ac:dyDescent="0.25">
      <c r="B26" s="4">
        <v>125.691242925</v>
      </c>
      <c r="C26" s="4">
        <v>64.963126869999996</v>
      </c>
      <c r="D26" s="4">
        <v>35.258380469999999</v>
      </c>
      <c r="E26" s="4">
        <v>26.792052739999999</v>
      </c>
      <c r="H26" s="16">
        <f t="shared" si="9"/>
        <v>1.9348090059846592</v>
      </c>
      <c r="I26" s="16">
        <f t="shared" si="10"/>
        <v>3.5648614953243767</v>
      </c>
      <c r="J26" s="16">
        <f t="shared" si="11"/>
        <v>4.6913629255941816</v>
      </c>
      <c r="L26" s="19">
        <f t="shared" si="12"/>
        <v>96.740450299232961</v>
      </c>
      <c r="M26" s="19">
        <f t="shared" si="13"/>
        <v>89.121537383109413</v>
      </c>
      <c r="N26" s="19">
        <f t="shared" si="14"/>
        <v>58.642036569927271</v>
      </c>
    </row>
    <row r="27" spans="1:14" x14ac:dyDescent="0.25">
      <c r="B27" s="4">
        <v>503.13946061499996</v>
      </c>
      <c r="C27" s="4">
        <v>257.91256170500003</v>
      </c>
      <c r="D27" s="4">
        <v>138.67463562500001</v>
      </c>
      <c r="E27" s="4">
        <v>105.02940803000001</v>
      </c>
      <c r="H27" s="16">
        <f t="shared" si="9"/>
        <v>1.950814094857815</v>
      </c>
      <c r="I27" s="16">
        <f t="shared" si="10"/>
        <v>3.6282010646530582</v>
      </c>
      <c r="J27" s="16">
        <f t="shared" si="11"/>
        <v>4.7904626908997336</v>
      </c>
      <c r="L27" s="19">
        <f t="shared" si="12"/>
        <v>97.540704742890753</v>
      </c>
      <c r="M27" s="19">
        <f t="shared" si="13"/>
        <v>90.70502661632645</v>
      </c>
      <c r="N27" s="19">
        <f t="shared" si="14"/>
        <v>59.880783636246669</v>
      </c>
    </row>
    <row r="28" spans="1:14" x14ac:dyDescent="0.25">
      <c r="B28" s="4"/>
      <c r="C28" s="4"/>
      <c r="D28" s="4"/>
      <c r="E28" s="4"/>
    </row>
    <row r="29" spans="1:14" x14ac:dyDescent="0.25">
      <c r="B29" s="4" t="s">
        <v>22</v>
      </c>
      <c r="C29" s="4"/>
      <c r="D29" s="4"/>
      <c r="E29" s="4"/>
    </row>
    <row r="30" spans="1:14" x14ac:dyDescent="0.25">
      <c r="B30" s="4">
        <v>0.12999939999999999</v>
      </c>
      <c r="C30" s="4">
        <v>7.7372070000000001E-2</v>
      </c>
      <c r="D30" s="4">
        <v>5.2834729999999996E-2</v>
      </c>
      <c r="E30" s="4">
        <v>5.4934300000000005E-2</v>
      </c>
      <c r="H30" s="16">
        <f t="shared" si="9"/>
        <v>1.6801851107253558</v>
      </c>
      <c r="I30" s="16">
        <f t="shared" si="10"/>
        <v>2.460491422971216</v>
      </c>
      <c r="J30" s="16">
        <f t="shared" si="11"/>
        <v>2.3664522893711211</v>
      </c>
      <c r="L30" s="19">
        <f t="shared" si="12"/>
        <v>84.009255536267787</v>
      </c>
      <c r="M30" s="19">
        <f t="shared" si="13"/>
        <v>61.512285574280398</v>
      </c>
      <c r="N30" s="19">
        <f t="shared" si="14"/>
        <v>29.580653617139014</v>
      </c>
    </row>
    <row r="31" spans="1:14" x14ac:dyDescent="0.25">
      <c r="B31" s="4">
        <v>0.50295945500000006</v>
      </c>
      <c r="C31" s="4">
        <v>0.27739339000000002</v>
      </c>
      <c r="D31" s="4">
        <v>0.17258221000000001</v>
      </c>
      <c r="E31" s="4">
        <v>0.16340331499999999</v>
      </c>
      <c r="H31" s="16">
        <f t="shared" si="9"/>
        <v>1.813163085825513</v>
      </c>
      <c r="I31" s="16">
        <f t="shared" si="10"/>
        <v>2.9143180806411042</v>
      </c>
      <c r="J31" s="16">
        <f t="shared" si="11"/>
        <v>3.0780247940502314</v>
      </c>
      <c r="L31" s="19">
        <f t="shared" si="12"/>
        <v>90.65815429127565</v>
      </c>
      <c r="M31" s="19">
        <f t="shared" si="13"/>
        <v>72.85795201602761</v>
      </c>
      <c r="N31" s="19">
        <f t="shared" si="14"/>
        <v>38.47530992562789</v>
      </c>
    </row>
    <row r="32" spans="1:14" x14ac:dyDescent="0.25">
      <c r="B32" s="4">
        <v>1.9842583949999999</v>
      </c>
      <c r="C32" s="4">
        <v>1.0517617700000002</v>
      </c>
      <c r="D32" s="4">
        <v>0.61055274500000001</v>
      </c>
      <c r="E32" s="4">
        <v>0.52830836000000003</v>
      </c>
      <c r="H32" s="16">
        <f t="shared" si="9"/>
        <v>1.8866044113773024</v>
      </c>
      <c r="I32" s="16">
        <f t="shared" si="10"/>
        <v>3.2499377183211253</v>
      </c>
      <c r="J32" s="16">
        <f t="shared" si="11"/>
        <v>3.7558716560911507</v>
      </c>
      <c r="L32" s="19">
        <f t="shared" si="12"/>
        <v>94.330220568865116</v>
      </c>
      <c r="M32" s="19">
        <f t="shared" si="13"/>
        <v>81.248442958028136</v>
      </c>
      <c r="N32" s="19">
        <f t="shared" si="14"/>
        <v>46.948395701139383</v>
      </c>
    </row>
    <row r="33" spans="2:14" x14ac:dyDescent="0.25">
      <c r="B33" s="4">
        <v>7.8070907399999996</v>
      </c>
      <c r="C33" s="4">
        <v>4.066908615</v>
      </c>
      <c r="D33" s="4">
        <v>2.2959756000000002</v>
      </c>
      <c r="E33" s="4">
        <v>1.8919314899999999</v>
      </c>
      <c r="H33" s="16">
        <f t="shared" si="9"/>
        <v>1.9196622002287109</v>
      </c>
      <c r="I33" s="16">
        <f t="shared" si="10"/>
        <v>3.4003369809330719</v>
      </c>
      <c r="J33" s="16">
        <f t="shared" si="11"/>
        <v>4.1265187356229269</v>
      </c>
      <c r="L33" s="19">
        <f t="shared" si="12"/>
        <v>95.983110011435542</v>
      </c>
      <c r="M33" s="19">
        <f t="shared" si="13"/>
        <v>85.008424523326795</v>
      </c>
      <c r="N33" s="19">
        <f t="shared" si="14"/>
        <v>51.581484195286585</v>
      </c>
    </row>
    <row r="34" spans="2:14" x14ac:dyDescent="0.25">
      <c r="B34" s="4">
        <v>30.974848094999999</v>
      </c>
      <c r="C34" s="4">
        <v>15.96237563</v>
      </c>
      <c r="D34" s="4">
        <v>8.8930502300000001</v>
      </c>
      <c r="E34" s="4">
        <v>7.0982232649999997</v>
      </c>
      <c r="H34" s="16">
        <f t="shared" si="9"/>
        <v>1.9404911156698545</v>
      </c>
      <c r="I34" s="16">
        <f t="shared" si="10"/>
        <v>3.4830398225469148</v>
      </c>
      <c r="J34" s="16">
        <f t="shared" si="11"/>
        <v>4.3637466642858547</v>
      </c>
      <c r="L34" s="19">
        <f t="shared" si="12"/>
        <v>97.02455578349273</v>
      </c>
      <c r="M34" s="19">
        <f t="shared" si="13"/>
        <v>87.075995563672876</v>
      </c>
      <c r="N34" s="19">
        <f t="shared" si="14"/>
        <v>54.54683330357318</v>
      </c>
    </row>
    <row r="35" spans="2:14" x14ac:dyDescent="0.25">
      <c r="B35" s="4">
        <v>123.65555957000001</v>
      </c>
      <c r="C35" s="4">
        <v>63.248262609999998</v>
      </c>
      <c r="D35" s="4">
        <v>35.390408980000004</v>
      </c>
      <c r="E35" s="4">
        <v>27.532898690000003</v>
      </c>
      <c r="H35" s="16">
        <f t="shared" si="9"/>
        <v>1.9550823132088562</v>
      </c>
      <c r="I35" s="16">
        <f t="shared" si="10"/>
        <v>3.4940415534581932</v>
      </c>
      <c r="J35" s="16">
        <f t="shared" si="11"/>
        <v>4.4911929166002391</v>
      </c>
      <c r="L35" s="19">
        <f t="shared" si="12"/>
        <v>97.754115660442807</v>
      </c>
      <c r="M35" s="19">
        <f t="shared" si="13"/>
        <v>87.351038836454833</v>
      </c>
      <c r="N35" s="19">
        <f t="shared" si="14"/>
        <v>56.13991145750299</v>
      </c>
    </row>
    <row r="36" spans="2:14" x14ac:dyDescent="0.25">
      <c r="B36" s="4">
        <v>493.97545146499999</v>
      </c>
      <c r="C36" s="4">
        <v>251.88055220500001</v>
      </c>
      <c r="D36" s="4">
        <v>138.12650840999999</v>
      </c>
      <c r="E36" s="4">
        <v>108.49936676499999</v>
      </c>
      <c r="H36" s="16">
        <f t="shared" si="9"/>
        <v>1.9611496288247148</v>
      </c>
      <c r="I36" s="16">
        <f t="shared" si="10"/>
        <v>3.5762538063927307</v>
      </c>
      <c r="J36" s="16">
        <f t="shared" si="11"/>
        <v>4.5527957092589029</v>
      </c>
      <c r="L36" s="19">
        <f t="shared" si="12"/>
        <v>98.057481441235737</v>
      </c>
      <c r="M36" s="19">
        <f t="shared" si="13"/>
        <v>89.406345159818272</v>
      </c>
      <c r="N36" s="19">
        <f t="shared" si="14"/>
        <v>56.909946365736289</v>
      </c>
    </row>
  </sheetData>
  <mergeCells count="6">
    <mergeCell ref="A1:E1"/>
    <mergeCell ref="H1:J1"/>
    <mergeCell ref="L1:N1"/>
    <mergeCell ref="H10:J10"/>
    <mergeCell ref="L10:N10"/>
    <mergeCell ref="A10:E10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8"/>
  <sheetViews>
    <sheetView topLeftCell="A26" workbookViewId="0">
      <selection activeCell="I36" sqref="I36"/>
    </sheetView>
  </sheetViews>
  <sheetFormatPr defaultRowHeight="15" x14ac:dyDescent="0.25"/>
  <cols>
    <col min="1" max="1" width="66.7109375" bestFit="1" customWidth="1"/>
  </cols>
  <sheetData>
    <row r="1" spans="1:12" x14ac:dyDescent="0.25">
      <c r="A1" t="s">
        <v>10</v>
      </c>
    </row>
    <row r="2" spans="1:12" x14ac:dyDescent="0.25">
      <c r="B2" t="s">
        <v>12</v>
      </c>
      <c r="C2" t="s">
        <v>13</v>
      </c>
      <c r="D2" t="s">
        <v>14</v>
      </c>
      <c r="E2" t="s">
        <v>14</v>
      </c>
      <c r="F2" t="s">
        <v>14</v>
      </c>
      <c r="G2" t="s">
        <v>14</v>
      </c>
    </row>
    <row r="3" spans="1:12" x14ac:dyDescent="0.25">
      <c r="B3" t="s">
        <v>15</v>
      </c>
      <c r="C3" t="s">
        <v>16</v>
      </c>
      <c r="D3" t="s">
        <v>17</v>
      </c>
      <c r="E3" t="s">
        <v>18</v>
      </c>
      <c r="F3" t="s">
        <v>19</v>
      </c>
      <c r="G3" t="s">
        <v>20</v>
      </c>
    </row>
    <row r="4" spans="1:12" x14ac:dyDescent="0.25">
      <c r="B4" t="s">
        <v>12</v>
      </c>
      <c r="C4" t="s">
        <v>13</v>
      </c>
      <c r="D4" t="s">
        <v>14</v>
      </c>
      <c r="E4" t="s">
        <v>14</v>
      </c>
      <c r="F4" t="s">
        <v>14</v>
      </c>
      <c r="G4" t="s">
        <v>14</v>
      </c>
    </row>
    <row r="5" spans="1:12" x14ac:dyDescent="0.25">
      <c r="B5">
        <v>1</v>
      </c>
      <c r="C5">
        <v>100</v>
      </c>
      <c r="D5">
        <v>0.12945978</v>
      </c>
      <c r="E5">
        <v>7.6459449999999998E-2</v>
      </c>
      <c r="F5">
        <v>5.1945239999999997E-2</v>
      </c>
      <c r="G5">
        <v>5.4550420000000002E-2</v>
      </c>
      <c r="I5">
        <f>AVERAGE(D5,D16)</f>
        <v>0.12999939999999999</v>
      </c>
      <c r="J5">
        <f t="shared" ref="J5:L11" si="0">AVERAGE(E5,E16)</f>
        <v>7.7372070000000001E-2</v>
      </c>
      <c r="K5">
        <f t="shared" si="0"/>
        <v>5.2834729999999996E-2</v>
      </c>
      <c r="L5">
        <f t="shared" si="0"/>
        <v>5.4934300000000005E-2</v>
      </c>
    </row>
    <row r="6" spans="1:12" x14ac:dyDescent="0.25">
      <c r="B6">
        <v>2</v>
      </c>
      <c r="C6">
        <v>200</v>
      </c>
      <c r="D6">
        <v>0.50689183999999998</v>
      </c>
      <c r="E6">
        <v>0.27358869000000002</v>
      </c>
      <c r="F6">
        <v>0.17282934999999999</v>
      </c>
      <c r="G6">
        <v>0.16751822</v>
      </c>
      <c r="I6">
        <f t="shared" ref="I6:I11" si="1">AVERAGE(D6,D17)</f>
        <v>0.50295945500000006</v>
      </c>
      <c r="J6">
        <f t="shared" si="0"/>
        <v>0.27739339000000002</v>
      </c>
      <c r="K6">
        <f t="shared" si="0"/>
        <v>0.17258221000000001</v>
      </c>
      <c r="L6">
        <f t="shared" si="0"/>
        <v>0.16340331499999999</v>
      </c>
    </row>
    <row r="7" spans="1:12" x14ac:dyDescent="0.25">
      <c r="B7">
        <v>3</v>
      </c>
      <c r="C7">
        <v>400</v>
      </c>
      <c r="D7">
        <v>1.9730076700000001</v>
      </c>
      <c r="E7">
        <v>1.0474361700000001</v>
      </c>
      <c r="F7">
        <v>0.60895173999999996</v>
      </c>
      <c r="G7">
        <v>0.52741267999999997</v>
      </c>
      <c r="I7">
        <f t="shared" si="1"/>
        <v>1.9842583949999999</v>
      </c>
      <c r="J7">
        <f t="shared" si="0"/>
        <v>1.0517617700000002</v>
      </c>
      <c r="K7">
        <f t="shared" si="0"/>
        <v>0.61055274500000001</v>
      </c>
      <c r="L7">
        <f t="shared" si="0"/>
        <v>0.52830836000000003</v>
      </c>
    </row>
    <row r="8" spans="1:12" x14ac:dyDescent="0.25">
      <c r="B8">
        <v>4</v>
      </c>
      <c r="C8">
        <v>800</v>
      </c>
      <c r="D8">
        <v>7.7928022199999996</v>
      </c>
      <c r="E8">
        <v>4.05217253</v>
      </c>
      <c r="F8">
        <v>2.29356347</v>
      </c>
      <c r="G8">
        <v>1.8851988799999999</v>
      </c>
      <c r="I8">
        <f t="shared" si="1"/>
        <v>7.8070907399999996</v>
      </c>
      <c r="J8">
        <f t="shared" si="0"/>
        <v>4.066908615</v>
      </c>
      <c r="K8">
        <f t="shared" si="0"/>
        <v>2.2959756000000002</v>
      </c>
      <c r="L8">
        <f t="shared" si="0"/>
        <v>1.8919314899999999</v>
      </c>
    </row>
    <row r="9" spans="1:12" x14ac:dyDescent="0.25">
      <c r="B9">
        <v>5</v>
      </c>
      <c r="C9">
        <v>1600</v>
      </c>
      <c r="D9">
        <v>30.925312300000002</v>
      </c>
      <c r="E9">
        <v>15.92959155</v>
      </c>
      <c r="F9">
        <v>8.8960626999999999</v>
      </c>
      <c r="G9">
        <v>7.1047233500000004</v>
      </c>
      <c r="I9">
        <f t="shared" si="1"/>
        <v>30.974848094999999</v>
      </c>
      <c r="J9">
        <f t="shared" si="0"/>
        <v>15.96237563</v>
      </c>
      <c r="K9">
        <f t="shared" si="0"/>
        <v>8.8930502300000001</v>
      </c>
      <c r="L9">
        <f t="shared" si="0"/>
        <v>7.0982232649999997</v>
      </c>
    </row>
    <row r="10" spans="1:12" x14ac:dyDescent="0.25">
      <c r="B10">
        <v>6</v>
      </c>
      <c r="C10">
        <v>3200</v>
      </c>
      <c r="D10">
        <v>123.59593196</v>
      </c>
      <c r="E10">
        <v>63.144054480000001</v>
      </c>
      <c r="F10">
        <v>36.120484009999998</v>
      </c>
      <c r="G10">
        <v>27.528515980000002</v>
      </c>
      <c r="I10">
        <f t="shared" si="1"/>
        <v>123.65555957000001</v>
      </c>
      <c r="J10">
        <f t="shared" si="0"/>
        <v>63.248262609999998</v>
      </c>
      <c r="K10">
        <f t="shared" si="0"/>
        <v>35.390408980000004</v>
      </c>
      <c r="L10">
        <f t="shared" si="0"/>
        <v>27.532898690000003</v>
      </c>
    </row>
    <row r="11" spans="1:12" x14ac:dyDescent="0.25">
      <c r="B11">
        <v>7</v>
      </c>
      <c r="C11">
        <v>6400</v>
      </c>
      <c r="D11">
        <v>493.93356139000002</v>
      </c>
      <c r="E11">
        <v>251.49292446000001</v>
      </c>
      <c r="F11">
        <v>138.22776948999999</v>
      </c>
      <c r="G11">
        <v>108.46577236</v>
      </c>
      <c r="I11">
        <f t="shared" si="1"/>
        <v>493.97545146499999</v>
      </c>
      <c r="J11">
        <f t="shared" si="0"/>
        <v>251.88055220500001</v>
      </c>
      <c r="K11">
        <f t="shared" si="0"/>
        <v>138.12650840999999</v>
      </c>
      <c r="L11">
        <f t="shared" si="0"/>
        <v>108.49936676499999</v>
      </c>
    </row>
    <row r="12" spans="1:12" x14ac:dyDescent="0.25">
      <c r="B12" t="s">
        <v>12</v>
      </c>
      <c r="C12" t="s">
        <v>13</v>
      </c>
      <c r="D12" t="s">
        <v>14</v>
      </c>
      <c r="E12" t="s">
        <v>14</v>
      </c>
      <c r="F12" t="s">
        <v>14</v>
      </c>
      <c r="G12" t="s">
        <v>14</v>
      </c>
    </row>
    <row r="13" spans="1:12" x14ac:dyDescent="0.25">
      <c r="B13" t="s">
        <v>12</v>
      </c>
      <c r="C13" t="s">
        <v>13</v>
      </c>
      <c r="D13" t="s">
        <v>14</v>
      </c>
      <c r="E13" t="s">
        <v>14</v>
      </c>
      <c r="F13" t="s">
        <v>14</v>
      </c>
      <c r="G13" t="s">
        <v>14</v>
      </c>
    </row>
    <row r="14" spans="1:12" x14ac:dyDescent="0.25">
      <c r="B14" t="s">
        <v>15</v>
      </c>
      <c r="C14" t="s">
        <v>16</v>
      </c>
      <c r="D14" t="s">
        <v>17</v>
      </c>
      <c r="E14" t="s">
        <v>18</v>
      </c>
      <c r="F14" t="s">
        <v>19</v>
      </c>
      <c r="G14" t="s">
        <v>20</v>
      </c>
    </row>
    <row r="15" spans="1:12" x14ac:dyDescent="0.25">
      <c r="B15" t="s">
        <v>12</v>
      </c>
      <c r="C15" t="s">
        <v>13</v>
      </c>
      <c r="D15" t="s">
        <v>14</v>
      </c>
      <c r="E15" t="s">
        <v>14</v>
      </c>
      <c r="F15" t="s">
        <v>14</v>
      </c>
      <c r="G15" t="s">
        <v>14</v>
      </c>
    </row>
    <row r="16" spans="1:12" x14ac:dyDescent="0.25">
      <c r="B16">
        <v>1</v>
      </c>
      <c r="C16">
        <v>100</v>
      </c>
      <c r="D16">
        <v>0.13053902000000001</v>
      </c>
      <c r="E16">
        <v>7.8284690000000004E-2</v>
      </c>
      <c r="F16">
        <v>5.3724220000000003E-2</v>
      </c>
      <c r="G16">
        <v>5.5318180000000002E-2</v>
      </c>
    </row>
    <row r="17" spans="1:12" x14ac:dyDescent="0.25">
      <c r="B17">
        <v>2</v>
      </c>
      <c r="C17">
        <v>200</v>
      </c>
      <c r="D17">
        <v>0.49902707000000002</v>
      </c>
      <c r="E17">
        <v>0.28119809000000001</v>
      </c>
      <c r="F17">
        <v>0.17233507000000001</v>
      </c>
      <c r="G17">
        <v>0.15928840999999999</v>
      </c>
    </row>
    <row r="18" spans="1:12" x14ac:dyDescent="0.25">
      <c r="B18">
        <v>3</v>
      </c>
      <c r="C18">
        <v>400</v>
      </c>
      <c r="D18">
        <v>1.9955091199999999</v>
      </c>
      <c r="E18">
        <v>1.05608737</v>
      </c>
      <c r="F18">
        <v>0.61215375000000005</v>
      </c>
      <c r="G18">
        <v>0.52920403999999999</v>
      </c>
    </row>
    <row r="19" spans="1:12" x14ac:dyDescent="0.25">
      <c r="B19">
        <v>4</v>
      </c>
      <c r="C19">
        <v>800</v>
      </c>
      <c r="D19">
        <v>7.8213792599999996</v>
      </c>
      <c r="E19">
        <v>4.0816447</v>
      </c>
      <c r="F19">
        <v>2.29838773</v>
      </c>
      <c r="G19">
        <v>1.8986641</v>
      </c>
    </row>
    <row r="20" spans="1:12" x14ac:dyDescent="0.25">
      <c r="B20">
        <v>5</v>
      </c>
      <c r="C20">
        <v>1600</v>
      </c>
      <c r="D20">
        <v>31.024383889999999</v>
      </c>
      <c r="E20">
        <v>15.995159709999999</v>
      </c>
      <c r="F20">
        <v>8.8900377600000002</v>
      </c>
      <c r="G20">
        <v>7.0917231799999998</v>
      </c>
    </row>
    <row r="21" spans="1:12" x14ac:dyDescent="0.25">
      <c r="B21">
        <v>6</v>
      </c>
      <c r="C21">
        <v>3200</v>
      </c>
      <c r="D21">
        <v>123.71518718</v>
      </c>
      <c r="E21">
        <v>63.352470740000001</v>
      </c>
      <c r="F21">
        <v>34.660333950000002</v>
      </c>
      <c r="G21">
        <v>27.537281400000001</v>
      </c>
    </row>
    <row r="22" spans="1:12" x14ac:dyDescent="0.25">
      <c r="B22">
        <v>7</v>
      </c>
      <c r="C22">
        <v>6400</v>
      </c>
      <c r="D22">
        <v>494.01734154000002</v>
      </c>
      <c r="E22">
        <v>252.26817994999999</v>
      </c>
      <c r="F22">
        <v>138.02524733000001</v>
      </c>
      <c r="G22">
        <v>108.53296116999999</v>
      </c>
    </row>
    <row r="23" spans="1:12" x14ac:dyDescent="0.25">
      <c r="B23" t="s">
        <v>12</v>
      </c>
      <c r="C23" t="s">
        <v>13</v>
      </c>
      <c r="D23" t="s">
        <v>14</v>
      </c>
      <c r="E23" t="s">
        <v>14</v>
      </c>
      <c r="F23" t="s">
        <v>14</v>
      </c>
      <c r="G23" t="s">
        <v>14</v>
      </c>
    </row>
    <row r="26" spans="1:12" x14ac:dyDescent="0.25">
      <c r="A26" t="s">
        <v>11</v>
      </c>
    </row>
    <row r="27" spans="1:12" x14ac:dyDescent="0.25">
      <c r="B27" t="s">
        <v>12</v>
      </c>
      <c r="C27" t="s">
        <v>13</v>
      </c>
      <c r="D27" t="s">
        <v>14</v>
      </c>
      <c r="E27" t="s">
        <v>14</v>
      </c>
      <c r="F27" t="s">
        <v>14</v>
      </c>
      <c r="G27" t="s">
        <v>14</v>
      </c>
    </row>
    <row r="28" spans="1:12" x14ac:dyDescent="0.25">
      <c r="B28" t="s">
        <v>15</v>
      </c>
      <c r="C28" t="s">
        <v>16</v>
      </c>
      <c r="D28" t="s">
        <v>17</v>
      </c>
      <c r="E28" t="s">
        <v>18</v>
      </c>
      <c r="F28" t="s">
        <v>19</v>
      </c>
      <c r="G28" t="s">
        <v>20</v>
      </c>
    </row>
    <row r="29" spans="1:12" x14ac:dyDescent="0.25">
      <c r="B29" t="s">
        <v>12</v>
      </c>
      <c r="C29" t="s">
        <v>13</v>
      </c>
      <c r="D29" t="s">
        <v>14</v>
      </c>
      <c r="E29" t="s">
        <v>14</v>
      </c>
      <c r="F29" t="s">
        <v>14</v>
      </c>
      <c r="G29" t="s">
        <v>14</v>
      </c>
    </row>
    <row r="30" spans="1:12" x14ac:dyDescent="0.25">
      <c r="B30">
        <v>1</v>
      </c>
      <c r="C30">
        <v>100</v>
      </c>
      <c r="D30">
        <v>0.13367643000000001</v>
      </c>
      <c r="E30">
        <v>7.7001990000000006E-2</v>
      </c>
      <c r="F30">
        <v>5.5857360000000002E-2</v>
      </c>
      <c r="G30">
        <v>6.3499470000000002E-2</v>
      </c>
      <c r="I30">
        <f>AVERAGE(D30,D41)</f>
        <v>0.13033239499999999</v>
      </c>
      <c r="J30">
        <f t="shared" ref="J30:L36" si="2">AVERAGE(E30,E41)</f>
        <v>7.7323405000000012E-2</v>
      </c>
      <c r="K30">
        <f t="shared" si="2"/>
        <v>5.4553575E-2</v>
      </c>
      <c r="L30">
        <f t="shared" si="2"/>
        <v>6.1944430000000002E-2</v>
      </c>
    </row>
    <row r="31" spans="1:12" x14ac:dyDescent="0.25">
      <c r="B31">
        <v>2</v>
      </c>
      <c r="C31">
        <v>200</v>
      </c>
      <c r="D31">
        <v>0.50028773000000004</v>
      </c>
      <c r="E31">
        <v>0.27656730000000002</v>
      </c>
      <c r="F31">
        <v>0.21723539</v>
      </c>
      <c r="G31">
        <v>0.16921965</v>
      </c>
      <c r="I31">
        <f t="shared" ref="I31:I36" si="3">AVERAGE(D31,D42)</f>
        <v>0.49998490500000004</v>
      </c>
      <c r="J31">
        <f t="shared" si="2"/>
        <v>0.27798267500000001</v>
      </c>
      <c r="K31">
        <f t="shared" si="2"/>
        <v>0.19456015999999998</v>
      </c>
      <c r="L31">
        <f t="shared" si="2"/>
        <v>0.16659564999999998</v>
      </c>
    </row>
    <row r="32" spans="1:12" x14ac:dyDescent="0.25">
      <c r="B32">
        <v>3</v>
      </c>
      <c r="C32">
        <v>400</v>
      </c>
      <c r="D32">
        <v>2.0231510699999999</v>
      </c>
      <c r="E32">
        <v>1.0566338399999999</v>
      </c>
      <c r="F32">
        <v>0.66889814000000003</v>
      </c>
      <c r="G32">
        <v>0.53475908999999999</v>
      </c>
      <c r="I32">
        <f t="shared" si="3"/>
        <v>2.0016950050000002</v>
      </c>
      <c r="J32">
        <f t="shared" si="2"/>
        <v>1.0620731349999999</v>
      </c>
      <c r="K32">
        <f t="shared" si="2"/>
        <v>0.64115835499999996</v>
      </c>
      <c r="L32">
        <f t="shared" si="2"/>
        <v>0.53102172000000003</v>
      </c>
    </row>
    <row r="33" spans="2:12" x14ac:dyDescent="0.25">
      <c r="B33">
        <v>4</v>
      </c>
      <c r="C33">
        <v>800</v>
      </c>
      <c r="D33">
        <v>7.8573569299999999</v>
      </c>
      <c r="E33">
        <v>4.1469211899999996</v>
      </c>
      <c r="F33">
        <v>2.2763915699999999</v>
      </c>
      <c r="G33">
        <v>1.88899419</v>
      </c>
      <c r="I33">
        <f t="shared" si="3"/>
        <v>7.8486474249999993</v>
      </c>
      <c r="J33">
        <f t="shared" si="2"/>
        <v>4.1440698949999994</v>
      </c>
      <c r="K33">
        <f t="shared" si="2"/>
        <v>2.2860453600000001</v>
      </c>
      <c r="L33">
        <f t="shared" si="2"/>
        <v>1.8777390899999999</v>
      </c>
    </row>
    <row r="34" spans="2:12" x14ac:dyDescent="0.25">
      <c r="B34">
        <v>5</v>
      </c>
      <c r="C34">
        <v>1600</v>
      </c>
      <c r="D34">
        <v>31.400673189999999</v>
      </c>
      <c r="E34">
        <v>16.397399409999998</v>
      </c>
      <c r="F34">
        <v>9.0360336599999993</v>
      </c>
      <c r="G34">
        <v>6.9339327300000004</v>
      </c>
      <c r="I34">
        <f t="shared" si="3"/>
        <v>31.328966484999999</v>
      </c>
      <c r="J34">
        <f t="shared" si="2"/>
        <v>16.360153134999997</v>
      </c>
      <c r="K34">
        <f t="shared" si="2"/>
        <v>8.9532081800000007</v>
      </c>
      <c r="L34">
        <f t="shared" si="2"/>
        <v>6.9516651950000004</v>
      </c>
    </row>
    <row r="35" spans="2:12" x14ac:dyDescent="0.25">
      <c r="B35">
        <v>6</v>
      </c>
      <c r="C35">
        <v>3200</v>
      </c>
      <c r="D35">
        <v>126.24900411</v>
      </c>
      <c r="E35">
        <v>65.116775509999997</v>
      </c>
      <c r="F35">
        <v>35.619697739999999</v>
      </c>
      <c r="G35">
        <v>26.88338937</v>
      </c>
      <c r="I35">
        <f t="shared" si="3"/>
        <v>125.691242925</v>
      </c>
      <c r="J35">
        <f t="shared" si="2"/>
        <v>64.963126869999996</v>
      </c>
      <c r="K35">
        <f t="shared" si="2"/>
        <v>35.258380469999999</v>
      </c>
      <c r="L35">
        <f t="shared" si="2"/>
        <v>26.792052739999999</v>
      </c>
    </row>
    <row r="36" spans="2:12" x14ac:dyDescent="0.25">
      <c r="B36">
        <v>7</v>
      </c>
      <c r="C36">
        <v>6400</v>
      </c>
      <c r="D36">
        <v>503.58381419</v>
      </c>
      <c r="E36">
        <v>257.76263203000002</v>
      </c>
      <c r="F36">
        <v>139.21591531999999</v>
      </c>
      <c r="G36">
        <v>104.96484383000001</v>
      </c>
      <c r="I36">
        <f t="shared" si="3"/>
        <v>503.13946061499996</v>
      </c>
      <c r="J36">
        <f t="shared" si="2"/>
        <v>257.91256170500003</v>
      </c>
      <c r="K36">
        <f t="shared" si="2"/>
        <v>138.67463562500001</v>
      </c>
      <c r="L36">
        <f t="shared" si="2"/>
        <v>105.02940803000001</v>
      </c>
    </row>
    <row r="37" spans="2:12" x14ac:dyDescent="0.25">
      <c r="B37" t="s">
        <v>12</v>
      </c>
      <c r="C37" t="s">
        <v>13</v>
      </c>
      <c r="D37" t="s">
        <v>14</v>
      </c>
      <c r="E37" t="s">
        <v>14</v>
      </c>
      <c r="F37" t="s">
        <v>14</v>
      </c>
      <c r="G37" t="s">
        <v>14</v>
      </c>
    </row>
    <row r="38" spans="2:12" x14ac:dyDescent="0.25">
      <c r="B38" t="s">
        <v>12</v>
      </c>
      <c r="C38" t="s">
        <v>13</v>
      </c>
      <c r="D38" t="s">
        <v>14</v>
      </c>
      <c r="E38" t="s">
        <v>14</v>
      </c>
      <c r="F38" t="s">
        <v>14</v>
      </c>
      <c r="G38" t="s">
        <v>14</v>
      </c>
    </row>
    <row r="39" spans="2:12" x14ac:dyDescent="0.25">
      <c r="B39" t="s">
        <v>15</v>
      </c>
      <c r="C39" t="s">
        <v>16</v>
      </c>
      <c r="D39" t="s">
        <v>17</v>
      </c>
      <c r="E39" t="s">
        <v>18</v>
      </c>
      <c r="F39" t="s">
        <v>19</v>
      </c>
      <c r="G39" t="s">
        <v>20</v>
      </c>
    </row>
    <row r="40" spans="2:12" x14ac:dyDescent="0.25">
      <c r="B40" t="s">
        <v>12</v>
      </c>
      <c r="C40" t="s">
        <v>13</v>
      </c>
      <c r="D40" t="s">
        <v>14</v>
      </c>
      <c r="E40" t="s">
        <v>14</v>
      </c>
      <c r="F40" t="s">
        <v>14</v>
      </c>
      <c r="G40" t="s">
        <v>14</v>
      </c>
    </row>
    <row r="41" spans="2:12" x14ac:dyDescent="0.25">
      <c r="B41">
        <v>1</v>
      </c>
      <c r="C41">
        <v>100</v>
      </c>
      <c r="D41">
        <v>0.12698835999999999</v>
      </c>
      <c r="E41">
        <v>7.7644820000000003E-2</v>
      </c>
      <c r="F41">
        <v>5.3249789999999998E-2</v>
      </c>
      <c r="G41">
        <v>6.0389390000000001E-2</v>
      </c>
    </row>
    <row r="42" spans="2:12" x14ac:dyDescent="0.25">
      <c r="B42">
        <v>2</v>
      </c>
      <c r="C42">
        <v>200</v>
      </c>
      <c r="D42">
        <v>0.49968207999999997</v>
      </c>
      <c r="E42">
        <v>0.27939805000000001</v>
      </c>
      <c r="F42">
        <v>0.17188492999999999</v>
      </c>
      <c r="G42">
        <v>0.16397165</v>
      </c>
    </row>
    <row r="43" spans="2:12" x14ac:dyDescent="0.25">
      <c r="B43">
        <v>3</v>
      </c>
      <c r="C43">
        <v>400</v>
      </c>
      <c r="D43">
        <v>1.98023894</v>
      </c>
      <c r="E43">
        <v>1.0675124300000001</v>
      </c>
      <c r="F43">
        <v>0.61341857</v>
      </c>
      <c r="G43">
        <v>0.52728434999999996</v>
      </c>
    </row>
    <row r="44" spans="2:12" x14ac:dyDescent="0.25">
      <c r="B44">
        <v>4</v>
      </c>
      <c r="C44">
        <v>800</v>
      </c>
      <c r="D44">
        <v>7.8399379199999997</v>
      </c>
      <c r="E44">
        <v>4.1412186000000002</v>
      </c>
      <c r="F44">
        <v>2.2956991499999999</v>
      </c>
      <c r="G44">
        <v>1.8664839900000001</v>
      </c>
    </row>
    <row r="45" spans="2:12" x14ac:dyDescent="0.25">
      <c r="B45">
        <v>5</v>
      </c>
      <c r="C45">
        <v>1600</v>
      </c>
      <c r="D45">
        <v>31.257259779999998</v>
      </c>
      <c r="E45">
        <v>16.32290686</v>
      </c>
      <c r="F45">
        <v>8.8703827000000004</v>
      </c>
      <c r="G45">
        <v>6.9693976600000003</v>
      </c>
    </row>
    <row r="46" spans="2:12" x14ac:dyDescent="0.25">
      <c r="B46">
        <v>6</v>
      </c>
      <c r="C46">
        <v>3200</v>
      </c>
      <c r="D46">
        <v>125.13348173999999</v>
      </c>
      <c r="E46">
        <v>64.809478229999996</v>
      </c>
      <c r="F46">
        <v>34.897063199999998</v>
      </c>
      <c r="G46">
        <v>26.700716109999998</v>
      </c>
    </row>
    <row r="47" spans="2:12" x14ac:dyDescent="0.25">
      <c r="B47">
        <v>7</v>
      </c>
      <c r="C47">
        <v>6400</v>
      </c>
      <c r="D47">
        <v>502.69510703999998</v>
      </c>
      <c r="E47">
        <v>258.06249137999998</v>
      </c>
      <c r="F47">
        <v>138.13335592999999</v>
      </c>
      <c r="G47">
        <v>105.09397223000001</v>
      </c>
    </row>
    <row r="48" spans="2:12" x14ac:dyDescent="0.25">
      <c r="B48" t="s">
        <v>12</v>
      </c>
      <c r="C48" t="s">
        <v>13</v>
      </c>
      <c r="D48" t="s">
        <v>14</v>
      </c>
      <c r="E48" t="s">
        <v>14</v>
      </c>
      <c r="F48" t="s">
        <v>14</v>
      </c>
      <c r="G48" t="s">
        <v>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30"/>
  <sheetViews>
    <sheetView topLeftCell="A19" zoomScale="120" zoomScaleNormal="120" workbookViewId="0">
      <selection activeCell="H7" sqref="H7"/>
    </sheetView>
  </sheetViews>
  <sheetFormatPr defaultRowHeight="15" x14ac:dyDescent="0.25"/>
  <cols>
    <col min="2" max="2" width="10.28515625" bestFit="1" customWidth="1"/>
    <col min="3" max="3" width="12.7109375" bestFit="1" customWidth="1"/>
    <col min="4" max="6" width="20.5703125" bestFit="1" customWidth="1"/>
    <col min="7" max="7" width="20" bestFit="1" customWidth="1"/>
    <col min="8" max="8" width="10.28515625" bestFit="1" customWidth="1"/>
    <col min="9" max="9" width="14.42578125" bestFit="1" customWidth="1"/>
    <col min="10" max="11" width="14" bestFit="1" customWidth="1"/>
    <col min="12" max="12" width="11.85546875" bestFit="1" customWidth="1"/>
    <col min="13" max="13" width="12.140625" bestFit="1" customWidth="1"/>
    <col min="14" max="14" width="14.85546875" bestFit="1" customWidth="1"/>
    <col min="15" max="15" width="12.140625" bestFit="1" customWidth="1"/>
    <col min="16" max="16" width="14.85546875" bestFit="1" customWidth="1"/>
    <col min="17" max="17" width="12.140625" bestFit="1" customWidth="1"/>
    <col min="18" max="18" width="14.85546875" bestFit="1" customWidth="1"/>
    <col min="19" max="19" width="12.140625" bestFit="1" customWidth="1"/>
    <col min="20" max="20" width="14.85546875" bestFit="1" customWidth="1"/>
  </cols>
  <sheetData>
    <row r="2" spans="2:23" x14ac:dyDescent="0.25">
      <c r="B2" t="s">
        <v>2</v>
      </c>
      <c r="C2" t="s">
        <v>7</v>
      </c>
      <c r="D2" t="s">
        <v>3</v>
      </c>
      <c r="E2" t="s">
        <v>4</v>
      </c>
      <c r="F2" t="s">
        <v>5</v>
      </c>
      <c r="G2" t="s">
        <v>6</v>
      </c>
    </row>
    <row r="3" spans="2:23" x14ac:dyDescent="0.25">
      <c r="B3">
        <v>100</v>
      </c>
      <c r="C3" s="7">
        <f>3/(B3-1)</f>
        <v>3.0303030303030304E-2</v>
      </c>
      <c r="D3" s="5">
        <v>1.27931927024102E-3</v>
      </c>
      <c r="E3" s="5">
        <v>8.5533136211554204E-3</v>
      </c>
      <c r="F3" s="5">
        <v>9.1717582167394004E-4</v>
      </c>
      <c r="G3" s="5">
        <v>5.7428727039178099E-3</v>
      </c>
      <c r="H3" s="5"/>
      <c r="I3" s="5"/>
      <c r="J3" s="6"/>
      <c r="K3" s="11"/>
      <c r="M3" s="8"/>
      <c r="N3" s="8"/>
      <c r="O3" s="8"/>
      <c r="P3" s="8"/>
      <c r="Q3" s="8"/>
      <c r="R3" s="8"/>
      <c r="S3" s="8"/>
      <c r="T3" s="8"/>
      <c r="U3" s="5"/>
      <c r="V3" s="5"/>
      <c r="W3" s="5"/>
    </row>
    <row r="4" spans="2:23" x14ac:dyDescent="0.25">
      <c r="B4">
        <v>200</v>
      </c>
      <c r="C4" s="7">
        <f t="shared" ref="C4:C9" si="0">3/(B4-1)</f>
        <v>1.507537688442211E-2</v>
      </c>
      <c r="D4" s="5">
        <v>3.1665485563896201E-4</v>
      </c>
      <c r="E4" s="5">
        <v>8.3122637374709995E-3</v>
      </c>
      <c r="F4" s="5">
        <v>2.2751084580530499E-4</v>
      </c>
      <c r="G4" s="5">
        <v>5.6859879522938401E-3</v>
      </c>
      <c r="H4" s="12">
        <f>LOG10(D4/D3)/LOG10($C4/$C3)</f>
        <v>1.9998582737969275</v>
      </c>
      <c r="I4" s="12">
        <f t="shared" ref="I4:K9" si="1">LOG10(E4/E3)/LOG10($C4/$C3)</f>
        <v>4.0944425789103532E-2</v>
      </c>
      <c r="J4" s="12">
        <f t="shared" si="1"/>
        <v>1.9967506165721445</v>
      </c>
      <c r="K4" s="12">
        <f t="shared" si="1"/>
        <v>1.4257914701651544E-2</v>
      </c>
      <c r="M4" s="8"/>
      <c r="N4" s="8"/>
      <c r="O4" s="8"/>
      <c r="P4" s="8"/>
      <c r="Q4" s="8"/>
      <c r="R4" s="8"/>
      <c r="S4" s="8"/>
      <c r="T4" s="8"/>
      <c r="U4" s="5"/>
      <c r="V4" s="5"/>
      <c r="W4" s="5"/>
    </row>
    <row r="5" spans="2:23" x14ac:dyDescent="0.25">
      <c r="B5">
        <v>400</v>
      </c>
      <c r="C5" s="7">
        <f t="shared" si="0"/>
        <v>7.5187969924812026E-3</v>
      </c>
      <c r="D5" s="5">
        <v>7.8708057370786906E-5</v>
      </c>
      <c r="E5" s="5">
        <v>8.2424259258999898E-3</v>
      </c>
      <c r="F5" s="5">
        <v>5.6594164456825498E-5</v>
      </c>
      <c r="G5" s="5">
        <v>5.6684325999663198E-3</v>
      </c>
      <c r="H5" s="12">
        <f t="shared" ref="H5:H9" si="2">LOG10(D5/D4)/LOG10($C5/$C4)</f>
        <v>2.0010834108673703</v>
      </c>
      <c r="I5" s="12">
        <f t="shared" si="1"/>
        <v>1.2128504262693539E-2</v>
      </c>
      <c r="J5" s="12">
        <f t="shared" si="1"/>
        <v>1.9999695947236511</v>
      </c>
      <c r="K5" s="12">
        <f t="shared" si="1"/>
        <v>4.4450843943385906E-3</v>
      </c>
      <c r="M5" s="8"/>
      <c r="N5" s="8"/>
      <c r="O5" s="8"/>
      <c r="P5" s="8"/>
      <c r="Q5" s="8"/>
      <c r="R5" s="8"/>
      <c r="S5" s="8"/>
      <c r="T5" s="8"/>
      <c r="U5" s="5"/>
      <c r="V5" s="5"/>
      <c r="W5" s="5"/>
    </row>
    <row r="6" spans="2:23" x14ac:dyDescent="0.25">
      <c r="B6">
        <v>800</v>
      </c>
      <c r="C6" s="7">
        <f t="shared" si="0"/>
        <v>3.7546933667083854E-3</v>
      </c>
      <c r="D6" s="5">
        <v>1.9579030506173E-5</v>
      </c>
      <c r="E6" s="5">
        <v>8.2202495410287294E-3</v>
      </c>
      <c r="F6" s="5">
        <v>1.40655648091963E-5</v>
      </c>
      <c r="G6" s="5">
        <v>5.6621623842772403E-3</v>
      </c>
      <c r="H6" s="12">
        <f t="shared" si="2"/>
        <v>2.0035820183756381</v>
      </c>
      <c r="I6" s="12">
        <f t="shared" si="1"/>
        <v>3.8798163967529256E-3</v>
      </c>
      <c r="J6" s="12">
        <f t="shared" si="1"/>
        <v>2.0048635149147023</v>
      </c>
      <c r="K6" s="12">
        <f t="shared" si="1"/>
        <v>1.5938607907070579E-3</v>
      </c>
      <c r="M6" s="8"/>
      <c r="N6" s="8"/>
      <c r="O6" s="8"/>
      <c r="P6" s="8"/>
      <c r="Q6" s="8"/>
      <c r="R6" s="8"/>
      <c r="S6" s="8"/>
      <c r="T6" s="8"/>
      <c r="U6" s="5"/>
      <c r="V6" s="5"/>
      <c r="W6" s="5"/>
    </row>
    <row r="7" spans="2:23" x14ac:dyDescent="0.25">
      <c r="B7">
        <v>1600</v>
      </c>
      <c r="C7" s="7">
        <f t="shared" si="0"/>
        <v>1.876172607879925E-3</v>
      </c>
      <c r="D7" s="5">
        <v>4.8433011296594101E-6</v>
      </c>
      <c r="E7" s="5">
        <v>8.2123519430274995E-3</v>
      </c>
      <c r="F7" s="5">
        <v>3.4597860260655E-6</v>
      </c>
      <c r="G7" s="5">
        <v>5.6596482709971498E-3</v>
      </c>
      <c r="H7" s="12">
        <f t="shared" si="2"/>
        <v>2.0134295375489444</v>
      </c>
      <c r="I7" s="12">
        <f t="shared" si="1"/>
        <v>1.3854838938098381E-3</v>
      </c>
      <c r="J7" s="12">
        <f t="shared" si="1"/>
        <v>2.0215882199502375</v>
      </c>
      <c r="K7" s="12">
        <f t="shared" si="1"/>
        <v>6.4014993991746841E-4</v>
      </c>
      <c r="M7" s="8"/>
      <c r="N7" s="8"/>
      <c r="O7" s="8"/>
      <c r="P7" s="8"/>
      <c r="Q7" s="8"/>
      <c r="R7" s="8"/>
      <c r="S7" s="8"/>
      <c r="T7" s="8"/>
      <c r="U7" s="5"/>
      <c r="V7" s="5"/>
      <c r="W7" s="5"/>
    </row>
    <row r="8" spans="2:23" x14ac:dyDescent="0.25">
      <c r="B8">
        <v>3200</v>
      </c>
      <c r="C8" s="7">
        <f t="shared" si="0"/>
        <v>9.3779306033135354E-4</v>
      </c>
      <c r="D8" s="5">
        <v>1.1675915633595799E-6</v>
      </c>
      <c r="E8" s="5">
        <v>8.2092011564492001E-3</v>
      </c>
      <c r="F8" s="5">
        <v>8.1402878296842301E-7</v>
      </c>
      <c r="G8" s="5">
        <v>5.6585470174286001E-3</v>
      </c>
      <c r="H8" s="12">
        <f t="shared" si="2"/>
        <v>2.0515296630677988</v>
      </c>
      <c r="I8" s="12">
        <f t="shared" si="1"/>
        <v>5.5336724897135474E-4</v>
      </c>
      <c r="J8" s="12">
        <f t="shared" si="1"/>
        <v>2.0865899394504757</v>
      </c>
      <c r="K8" s="12">
        <f t="shared" si="1"/>
        <v>2.8062013914313308E-4</v>
      </c>
      <c r="M8" s="8"/>
      <c r="N8" s="8"/>
      <c r="O8" s="8"/>
      <c r="P8" s="8"/>
      <c r="Q8" s="8"/>
      <c r="R8" s="8"/>
      <c r="S8" s="8"/>
      <c r="T8" s="8"/>
      <c r="U8" s="5"/>
      <c r="V8" s="5"/>
      <c r="W8" s="5"/>
    </row>
    <row r="9" spans="2:23" x14ac:dyDescent="0.25">
      <c r="B9">
        <v>6400</v>
      </c>
      <c r="C9" s="7">
        <f t="shared" si="0"/>
        <v>4.6882325363338024E-4</v>
      </c>
      <c r="D9" s="5">
        <v>2.5977111093573001E-7</v>
      </c>
      <c r="E9" s="5">
        <v>8.2078252969953903E-3</v>
      </c>
      <c r="F9" s="5">
        <v>1.6620116736210499E-7</v>
      </c>
      <c r="G9" s="5">
        <v>5.6580354909278102E-3</v>
      </c>
      <c r="H9" s="12">
        <f t="shared" si="2"/>
        <v>2.1677340208439686</v>
      </c>
      <c r="I9" s="12">
        <f t="shared" si="1"/>
        <v>2.4176097524298212E-4</v>
      </c>
      <c r="J9" s="12">
        <f t="shared" si="1"/>
        <v>2.2916325883858915</v>
      </c>
      <c r="K9" s="12">
        <f t="shared" si="1"/>
        <v>1.3039455841214436E-4</v>
      </c>
      <c r="M9" s="5"/>
    </row>
    <row r="10" spans="2:23" x14ac:dyDescent="0.25">
      <c r="D10" s="5"/>
      <c r="E10" s="5"/>
      <c r="F10" s="5"/>
      <c r="G10" s="5"/>
      <c r="H10" s="5"/>
      <c r="I10" s="5"/>
    </row>
    <row r="11" spans="2:23" x14ac:dyDescent="0.25">
      <c r="B11" t="s">
        <v>2</v>
      </c>
      <c r="D11" s="5"/>
      <c r="E11" s="5"/>
      <c r="F11" s="5"/>
      <c r="G11" s="5"/>
      <c r="H11" s="5"/>
      <c r="I11" s="5"/>
    </row>
    <row r="12" spans="2:23" x14ac:dyDescent="0.25">
      <c r="B12" s="7">
        <f>LOG10(B3)</f>
        <v>2</v>
      </c>
      <c r="C12" s="7">
        <f>C3</f>
        <v>3.0303030303030304E-2</v>
      </c>
      <c r="D12" s="7">
        <f>LOG10(D3)</f>
        <v>-2.8930210583355502</v>
      </c>
      <c r="E12" s="7">
        <f t="shared" ref="E12:G12" si="3">LOG10(E3)</f>
        <v>-2.0678656035653931</v>
      </c>
      <c r="F12" s="7">
        <f t="shared" si="3"/>
        <v>-3.0375474025378182</v>
      </c>
      <c r="G12" s="7">
        <f t="shared" si="3"/>
        <v>-2.2408708101507973</v>
      </c>
      <c r="H12" s="9"/>
      <c r="I12" s="9"/>
      <c r="J12" s="9"/>
      <c r="K12" s="9"/>
    </row>
    <row r="13" spans="2:23" x14ac:dyDescent="0.25">
      <c r="B13" s="7">
        <f t="shared" ref="B13:B18" si="4">LOG10(B4)</f>
        <v>2.3010299956639813</v>
      </c>
      <c r="C13" s="7">
        <f t="shared" ref="C13:C18" si="5">C4</f>
        <v>1.507537688442211E-2</v>
      </c>
      <c r="D13" s="7">
        <f t="shared" ref="D13:G18" si="6">LOG10(D4)</f>
        <v>-3.499413848040771</v>
      </c>
      <c r="E13" s="7">
        <f t="shared" si="6"/>
        <v>-2.0802806856251803</v>
      </c>
      <c r="F13" s="7">
        <f t="shared" si="6"/>
        <v>-3.6429978950019422</v>
      </c>
      <c r="G13" s="7">
        <f t="shared" si="6"/>
        <v>-2.2451940648456907</v>
      </c>
      <c r="H13" s="9"/>
      <c r="I13" s="9"/>
      <c r="J13" s="9"/>
      <c r="K13" s="9"/>
      <c r="L13" s="7"/>
    </row>
    <row r="14" spans="2:23" x14ac:dyDescent="0.25">
      <c r="B14" s="7">
        <f t="shared" si="4"/>
        <v>2.6020599913279625</v>
      </c>
      <c r="C14" s="7">
        <f t="shared" si="5"/>
        <v>7.5187969924812026E-3</v>
      </c>
      <c r="D14" s="7">
        <f t="shared" si="6"/>
        <v>-4.1039808064903065</v>
      </c>
      <c r="E14" s="7">
        <f t="shared" si="6"/>
        <v>-2.0839449471411262</v>
      </c>
      <c r="F14" s="7">
        <f t="shared" si="6"/>
        <v>-4.2472283475194299</v>
      </c>
      <c r="G14" s="7">
        <f t="shared" si="6"/>
        <v>-2.2465370129395792</v>
      </c>
      <c r="H14" s="9"/>
      <c r="I14" s="9"/>
      <c r="J14" s="9"/>
      <c r="K14" s="9"/>
      <c r="L14" s="7"/>
    </row>
    <row r="15" spans="2:23" x14ac:dyDescent="0.25">
      <c r="B15" s="7">
        <f t="shared" si="4"/>
        <v>2.9030899869919438</v>
      </c>
      <c r="C15" s="7">
        <f t="shared" si="5"/>
        <v>3.7546933667083854E-3</v>
      </c>
      <c r="D15" s="7">
        <f t="shared" si="6"/>
        <v>-4.7082088169375584</v>
      </c>
      <c r="E15" s="7">
        <f t="shared" si="6"/>
        <v>-2.0851149984396558</v>
      </c>
      <c r="F15" s="7">
        <f t="shared" si="6"/>
        <v>-4.8518428238548212</v>
      </c>
      <c r="G15" s="7">
        <f t="shared" si="6"/>
        <v>-2.2470176797281942</v>
      </c>
      <c r="H15" s="9"/>
      <c r="I15" s="9"/>
      <c r="J15" s="9"/>
      <c r="K15" s="9"/>
      <c r="L15" s="7"/>
    </row>
    <row r="16" spans="2:23" x14ac:dyDescent="0.25">
      <c r="B16" s="7">
        <f t="shared" si="4"/>
        <v>3.2041199826559246</v>
      </c>
      <c r="C16" s="7">
        <f t="shared" si="5"/>
        <v>1.876172607879925E-3</v>
      </c>
      <c r="D16" s="7">
        <f t="shared" si="6"/>
        <v>-5.3148585280866882</v>
      </c>
      <c r="E16" s="7">
        <f t="shared" si="6"/>
        <v>-2.085532447070614</v>
      </c>
      <c r="F16" s="7">
        <f t="shared" si="6"/>
        <v>-5.4609507597542084</v>
      </c>
      <c r="G16" s="7">
        <f t="shared" si="6"/>
        <v>-2.2472105579833803</v>
      </c>
      <c r="H16" s="9"/>
      <c r="I16" s="9"/>
      <c r="J16" s="9"/>
      <c r="K16" s="9"/>
      <c r="L16" s="7"/>
    </row>
    <row r="17" spans="2:12" x14ac:dyDescent="0.25">
      <c r="B17" s="7">
        <f t="shared" si="4"/>
        <v>3.5051499783199058</v>
      </c>
      <c r="C17" s="7">
        <f t="shared" si="5"/>
        <v>9.3779306033135354E-4</v>
      </c>
      <c r="D17" s="7">
        <f t="shared" si="6"/>
        <v>-5.9327090517446752</v>
      </c>
      <c r="E17" s="7">
        <f t="shared" si="6"/>
        <v>-2.0856991023477507</v>
      </c>
      <c r="F17" s="7">
        <f t="shared" si="6"/>
        <v>-6.0893602387676049</v>
      </c>
      <c r="G17" s="7">
        <f t="shared" si="6"/>
        <v>-2.2472950711654414</v>
      </c>
      <c r="H17" s="9"/>
      <c r="I17" s="9"/>
      <c r="J17" s="9"/>
      <c r="K17" s="9"/>
      <c r="L17" s="7"/>
    </row>
    <row r="18" spans="2:12" x14ac:dyDescent="0.25">
      <c r="B18" s="7">
        <f t="shared" si="4"/>
        <v>3.8061799739838871</v>
      </c>
      <c r="C18" s="7">
        <f t="shared" si="5"/>
        <v>4.6882325363338024E-4</v>
      </c>
      <c r="D18" s="7">
        <f t="shared" si="6"/>
        <v>-6.5854091483315527</v>
      </c>
      <c r="E18" s="7">
        <f t="shared" si="6"/>
        <v>-2.0857718960624658</v>
      </c>
      <c r="F18" s="7">
        <f t="shared" si="6"/>
        <v>-6.7793659301479359</v>
      </c>
      <c r="G18" s="7">
        <f t="shared" si="6"/>
        <v>-2.2473343326892499</v>
      </c>
      <c r="H18" s="9"/>
      <c r="I18" s="9"/>
      <c r="J18" s="9"/>
      <c r="K18" s="9"/>
      <c r="L18" s="7"/>
    </row>
    <row r="19" spans="2:12" x14ac:dyDescent="0.25">
      <c r="D19" s="5"/>
      <c r="E19" s="5"/>
      <c r="F19" s="5"/>
      <c r="G19" s="5"/>
      <c r="H19" s="5"/>
      <c r="I19" s="5"/>
    </row>
    <row r="21" spans="2:12" x14ac:dyDescent="0.25">
      <c r="G21" s="5"/>
    </row>
    <row r="22" spans="2:12" x14ac:dyDescent="0.25">
      <c r="B22" s="14" t="s">
        <v>2</v>
      </c>
      <c r="C22" s="14" t="s">
        <v>8</v>
      </c>
      <c r="D22" s="14"/>
      <c r="E22" s="14" t="s">
        <v>9</v>
      </c>
      <c r="F22" s="14"/>
    </row>
    <row r="23" spans="2:12" x14ac:dyDescent="0.25">
      <c r="B23" s="14"/>
      <c r="C23" t="s">
        <v>3</v>
      </c>
      <c r="D23" t="s">
        <v>4</v>
      </c>
      <c r="E23" t="s">
        <v>5</v>
      </c>
      <c r="F23" t="s">
        <v>6</v>
      </c>
    </row>
    <row r="24" spans="2:12" x14ac:dyDescent="0.25">
      <c r="B24">
        <v>100</v>
      </c>
      <c r="C24" s="5">
        <v>1.27931927024102E-3</v>
      </c>
      <c r="D24" s="5">
        <v>8.5533136211554204E-3</v>
      </c>
      <c r="E24" s="5">
        <v>9.1717582167394004E-4</v>
      </c>
      <c r="F24" s="5">
        <v>5.7428727039178099E-3</v>
      </c>
    </row>
    <row r="25" spans="2:12" x14ac:dyDescent="0.25">
      <c r="B25">
        <v>200</v>
      </c>
      <c r="C25" s="5">
        <v>3.1665485563896201E-4</v>
      </c>
      <c r="D25" s="5">
        <v>8.3122637374709995E-3</v>
      </c>
      <c r="E25" s="5">
        <v>2.2751084580530499E-4</v>
      </c>
      <c r="F25" s="5">
        <v>5.6859879522938401E-3</v>
      </c>
    </row>
    <row r="26" spans="2:12" x14ac:dyDescent="0.25">
      <c r="B26">
        <v>400</v>
      </c>
      <c r="C26" s="5">
        <v>7.8708057370786906E-5</v>
      </c>
      <c r="D26" s="5">
        <v>8.2424259258999898E-3</v>
      </c>
      <c r="E26" s="5">
        <v>5.6594164456825498E-5</v>
      </c>
      <c r="F26" s="5">
        <v>5.6684325999663198E-3</v>
      </c>
    </row>
    <row r="27" spans="2:12" x14ac:dyDescent="0.25">
      <c r="B27">
        <v>800</v>
      </c>
      <c r="C27" s="5">
        <v>1.9579030506173E-5</v>
      </c>
      <c r="D27" s="5">
        <v>8.2202495410287294E-3</v>
      </c>
      <c r="E27" s="5">
        <v>1.40655648091963E-5</v>
      </c>
      <c r="F27" s="5">
        <v>5.6621623842772403E-3</v>
      </c>
    </row>
    <row r="28" spans="2:12" x14ac:dyDescent="0.25">
      <c r="B28">
        <v>1600</v>
      </c>
      <c r="C28" s="5">
        <v>4.8433011296594101E-6</v>
      </c>
      <c r="D28" s="5">
        <v>8.2123519430274995E-3</v>
      </c>
      <c r="E28" s="5">
        <v>3.4597860260655E-6</v>
      </c>
      <c r="F28" s="5">
        <v>5.6596482709971498E-3</v>
      </c>
    </row>
    <row r="29" spans="2:12" x14ac:dyDescent="0.25">
      <c r="B29">
        <v>3200</v>
      </c>
      <c r="C29" s="5">
        <v>1.1675915633595799E-6</v>
      </c>
      <c r="D29" s="5">
        <v>8.2092011564492001E-3</v>
      </c>
      <c r="E29" s="5">
        <v>8.1402878296842301E-7</v>
      </c>
      <c r="F29" s="5">
        <v>5.6585470174286001E-3</v>
      </c>
    </row>
    <row r="30" spans="2:12" x14ac:dyDescent="0.25">
      <c r="B30">
        <v>6400</v>
      </c>
      <c r="C30" s="5">
        <v>2.5977111093573001E-7</v>
      </c>
      <c r="D30" s="5">
        <v>8.2078252969953903E-3</v>
      </c>
      <c r="E30" s="5">
        <v>1.6620116736210499E-7</v>
      </c>
      <c r="F30" s="5">
        <v>5.6580354909278102E-3</v>
      </c>
    </row>
  </sheetData>
  <mergeCells count="3">
    <mergeCell ref="B22:B23"/>
    <mergeCell ref="C22:D22"/>
    <mergeCell ref="E22:F22"/>
  </mergeCell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21"/>
  <sheetViews>
    <sheetView zoomScale="140" zoomScaleNormal="140" workbookViewId="0">
      <selection activeCell="G13" sqref="G13"/>
    </sheetView>
  </sheetViews>
  <sheetFormatPr defaultRowHeight="15" x14ac:dyDescent="0.25"/>
  <cols>
    <col min="2" max="2" width="10.28515625" bestFit="1" customWidth="1"/>
    <col min="3" max="3" width="8.140625" bestFit="1" customWidth="1"/>
    <col min="4" max="7" width="20" bestFit="1" customWidth="1"/>
    <col min="8" max="8" width="13.7109375" bestFit="1" customWidth="1"/>
    <col min="9" max="9" width="14.42578125" bestFit="1" customWidth="1"/>
    <col min="10" max="11" width="14" bestFit="1" customWidth="1"/>
    <col min="12" max="12" width="11.85546875" bestFit="1" customWidth="1"/>
    <col min="13" max="13" width="12.140625" bestFit="1" customWidth="1"/>
    <col min="14" max="14" width="14.85546875" bestFit="1" customWidth="1"/>
    <col min="15" max="15" width="12.140625" bestFit="1" customWidth="1"/>
    <col min="16" max="16" width="14.85546875" bestFit="1" customWidth="1"/>
    <col min="17" max="17" width="12.140625" bestFit="1" customWidth="1"/>
    <col min="18" max="18" width="14.85546875" bestFit="1" customWidth="1"/>
    <col min="19" max="19" width="12.140625" bestFit="1" customWidth="1"/>
    <col min="20" max="20" width="14.85546875" bestFit="1" customWidth="1"/>
  </cols>
  <sheetData>
    <row r="2" spans="2:23" x14ac:dyDescent="0.25">
      <c r="B2" t="s">
        <v>2</v>
      </c>
      <c r="C2" t="s">
        <v>7</v>
      </c>
      <c r="D2" t="s">
        <v>3</v>
      </c>
      <c r="E2" t="s">
        <v>4</v>
      </c>
      <c r="F2" t="s">
        <v>5</v>
      </c>
      <c r="G2" t="s">
        <v>6</v>
      </c>
    </row>
    <row r="3" spans="2:23" x14ac:dyDescent="0.25">
      <c r="B3">
        <v>100</v>
      </c>
      <c r="C3" s="7">
        <f>3/(B3-1)</f>
        <v>3.0303030303030304E-2</v>
      </c>
      <c r="D3" s="10">
        <v>1.27931927024102E-3</v>
      </c>
      <c r="E3" s="10">
        <v>8.5533136211554204E-3</v>
      </c>
      <c r="F3" s="10">
        <v>9.1717582167394004E-4</v>
      </c>
      <c r="G3" s="10">
        <v>5.7428727039178099E-3</v>
      </c>
      <c r="H3" s="10">
        <f>F3*F3</f>
        <v>8.4121148786326702E-7</v>
      </c>
      <c r="I3" s="10">
        <f>G3*G3</f>
        <v>3.2980586893404256E-5</v>
      </c>
      <c r="J3" s="6"/>
      <c r="K3" s="11"/>
      <c r="M3" s="8">
        <f>LN(D4/D3)/LN($C4/$C3)</f>
        <v>1.9998582737969277</v>
      </c>
      <c r="N3" s="8">
        <f t="shared" ref="N3:P8" si="0">LN(E4/E3)/LN($C4/$C3)</f>
        <v>4.0944425789103539E-2</v>
      </c>
      <c r="O3" s="8">
        <f t="shared" si="0"/>
        <v>1.9967506165721445</v>
      </c>
      <c r="P3" s="8">
        <f t="shared" si="0"/>
        <v>1.4257914701651546E-2</v>
      </c>
      <c r="Q3" s="8"/>
      <c r="R3" s="8"/>
      <c r="S3" s="8"/>
      <c r="T3" s="8"/>
      <c r="U3" s="5"/>
      <c r="V3" s="5"/>
      <c r="W3" s="5"/>
    </row>
    <row r="4" spans="2:23" x14ac:dyDescent="0.25">
      <c r="B4">
        <v>200</v>
      </c>
      <c r="C4" s="7">
        <f t="shared" ref="C4:C9" si="1">3/(B4-1)</f>
        <v>1.507537688442211E-2</v>
      </c>
      <c r="D4" s="10">
        <v>3.1665485563896201E-4</v>
      </c>
      <c r="E4" s="10">
        <v>8.3122637374709995E-3</v>
      </c>
      <c r="F4" s="10">
        <v>2.2751084580530499E-4</v>
      </c>
      <c r="G4" s="10">
        <v>5.6859879522938401E-3</v>
      </c>
      <c r="H4" s="10">
        <f t="shared" ref="H4:H9" si="2">F4*F4</f>
        <v>5.1761184959045268E-8</v>
      </c>
      <c r="I4" s="10">
        <f t="shared" ref="I4:I9" si="3">G4*G4</f>
        <v>3.2330458993630698E-5</v>
      </c>
      <c r="J4" s="6"/>
      <c r="K4" s="6"/>
      <c r="M4" s="8">
        <f t="shared" ref="M4:M8" si="4">LN(D5/D4)/LN($C5/$C4)</f>
        <v>2.0010834108673707</v>
      </c>
      <c r="N4" s="8">
        <f t="shared" si="0"/>
        <v>1.2128504262693539E-2</v>
      </c>
      <c r="O4" s="8">
        <f t="shared" si="0"/>
        <v>1.9999695947236511</v>
      </c>
      <c r="P4" s="8">
        <f t="shared" si="0"/>
        <v>4.4450843943385915E-3</v>
      </c>
      <c r="Q4" s="8"/>
      <c r="R4" s="8"/>
      <c r="S4" s="8"/>
      <c r="T4" s="8"/>
      <c r="U4" s="5"/>
      <c r="V4" s="5"/>
      <c r="W4" s="5"/>
    </row>
    <row r="5" spans="2:23" x14ac:dyDescent="0.25">
      <c r="B5">
        <v>400</v>
      </c>
      <c r="C5" s="7">
        <f t="shared" si="1"/>
        <v>7.5187969924812026E-3</v>
      </c>
      <c r="D5" s="10">
        <v>7.8708057370786906E-5</v>
      </c>
      <c r="E5" s="10">
        <v>8.2424259258999898E-3</v>
      </c>
      <c r="F5" s="10">
        <v>5.6594164456825498E-5</v>
      </c>
      <c r="G5" s="10">
        <v>5.6684325999663198E-3</v>
      </c>
      <c r="H5" s="10">
        <f t="shared" si="2"/>
        <v>3.2028994505662105E-9</v>
      </c>
      <c r="I5" s="10">
        <f t="shared" si="3"/>
        <v>3.2131128140360933E-5</v>
      </c>
      <c r="J5" s="6"/>
      <c r="K5" s="6"/>
      <c r="M5" s="8">
        <f t="shared" si="4"/>
        <v>2.0035820183756385</v>
      </c>
      <c r="N5" s="8">
        <f t="shared" si="0"/>
        <v>3.8798163967529256E-3</v>
      </c>
      <c r="O5" s="8">
        <f t="shared" si="0"/>
        <v>2.0048635149147018</v>
      </c>
      <c r="P5" s="8">
        <f t="shared" si="0"/>
        <v>1.5938607907070581E-3</v>
      </c>
      <c r="Q5" s="8"/>
      <c r="R5" s="8"/>
      <c r="S5" s="8"/>
      <c r="T5" s="8"/>
      <c r="U5" s="5"/>
      <c r="V5" s="5"/>
      <c r="W5" s="5"/>
    </row>
    <row r="6" spans="2:23" x14ac:dyDescent="0.25">
      <c r="B6">
        <v>800</v>
      </c>
      <c r="C6" s="7">
        <f t="shared" si="1"/>
        <v>3.7546933667083854E-3</v>
      </c>
      <c r="D6" s="10">
        <v>1.9579030506173E-5</v>
      </c>
      <c r="E6" s="10">
        <v>8.2202495410287294E-3</v>
      </c>
      <c r="F6" s="10">
        <v>1.40655648091963E-5</v>
      </c>
      <c r="G6" s="10">
        <v>5.6621623842772403E-3</v>
      </c>
      <c r="H6" s="10">
        <f t="shared" si="2"/>
        <v>1.9784011340170136E-10</v>
      </c>
      <c r="I6" s="10">
        <f t="shared" si="3"/>
        <v>3.2060082865924126E-5</v>
      </c>
      <c r="J6" s="6"/>
      <c r="K6" s="6"/>
      <c r="M6" s="8">
        <f t="shared" si="4"/>
        <v>2.0134295375489444</v>
      </c>
      <c r="N6" s="8">
        <f t="shared" si="0"/>
        <v>1.3854838938098383E-3</v>
      </c>
      <c r="O6" s="8">
        <f t="shared" si="0"/>
        <v>2.0215882199502375</v>
      </c>
      <c r="P6" s="8">
        <f t="shared" si="0"/>
        <v>6.4014993991746841E-4</v>
      </c>
      <c r="Q6" s="8"/>
      <c r="R6" s="8"/>
      <c r="S6" s="8"/>
      <c r="T6" s="8"/>
      <c r="U6" s="5"/>
      <c r="V6" s="5"/>
      <c r="W6" s="5"/>
    </row>
    <row r="7" spans="2:23" x14ac:dyDescent="0.25">
      <c r="B7">
        <v>1600</v>
      </c>
      <c r="C7" s="7">
        <f t="shared" si="1"/>
        <v>1.876172607879925E-3</v>
      </c>
      <c r="D7" s="10">
        <v>4.8433011296594101E-6</v>
      </c>
      <c r="E7" s="10">
        <v>8.2123519430274995E-3</v>
      </c>
      <c r="F7" s="10">
        <v>3.4597860260655E-6</v>
      </c>
      <c r="G7" s="10">
        <v>5.6596482709971498E-3</v>
      </c>
      <c r="H7" s="10">
        <f t="shared" si="2"/>
        <v>1.1970119346158104E-11</v>
      </c>
      <c r="I7" s="10">
        <f t="shared" si="3"/>
        <v>3.203161855140103E-5</v>
      </c>
      <c r="J7" s="6"/>
      <c r="K7" s="6"/>
      <c r="M7" s="8">
        <f t="shared" si="4"/>
        <v>2.0515296630677988</v>
      </c>
      <c r="N7" s="8">
        <f t="shared" si="0"/>
        <v>5.5336724897135463E-4</v>
      </c>
      <c r="O7" s="8">
        <f t="shared" si="0"/>
        <v>2.0865899394504757</v>
      </c>
      <c r="P7" s="8">
        <f t="shared" si="0"/>
        <v>2.8062013914313308E-4</v>
      </c>
      <c r="Q7" s="8"/>
      <c r="R7" s="8"/>
      <c r="S7" s="8"/>
      <c r="T7" s="8"/>
      <c r="U7" s="5"/>
      <c r="V7" s="5"/>
      <c r="W7" s="5"/>
    </row>
    <row r="8" spans="2:23" x14ac:dyDescent="0.25">
      <c r="B8">
        <v>3200</v>
      </c>
      <c r="C8" s="7">
        <f t="shared" si="1"/>
        <v>9.3779306033135354E-4</v>
      </c>
      <c r="D8" s="10">
        <v>1.1675915633595799E-6</v>
      </c>
      <c r="E8" s="10">
        <v>8.2092011564492001E-3</v>
      </c>
      <c r="F8" s="10">
        <v>8.1402878296842301E-7</v>
      </c>
      <c r="G8" s="10">
        <v>5.6585470174286001E-3</v>
      </c>
      <c r="H8" s="10">
        <f t="shared" si="2"/>
        <v>6.6264285950105197E-13</v>
      </c>
      <c r="I8" s="10">
        <f t="shared" si="3"/>
        <v>3.2019154348450104E-5</v>
      </c>
      <c r="J8" s="6"/>
      <c r="K8" s="6"/>
      <c r="M8" s="8">
        <f t="shared" si="4"/>
        <v>2.1677340208439682</v>
      </c>
      <c r="N8" s="8">
        <f t="shared" si="0"/>
        <v>2.4176097524298209E-4</v>
      </c>
      <c r="O8" s="8">
        <f t="shared" si="0"/>
        <v>2.291632588385891</v>
      </c>
      <c r="P8" s="8">
        <f t="shared" si="0"/>
        <v>1.3039455841214434E-4</v>
      </c>
      <c r="Q8" s="8"/>
      <c r="R8" s="8"/>
      <c r="S8" s="8"/>
      <c r="T8" s="8"/>
      <c r="U8" s="5"/>
      <c r="V8" s="5"/>
      <c r="W8" s="5"/>
    </row>
    <row r="9" spans="2:23" x14ac:dyDescent="0.25">
      <c r="B9">
        <v>6400</v>
      </c>
      <c r="C9" s="7">
        <f t="shared" si="1"/>
        <v>4.6882325363338024E-4</v>
      </c>
      <c r="D9" s="10">
        <v>2.5977111093573001E-7</v>
      </c>
      <c r="E9" s="10">
        <v>8.2078252969953903E-3</v>
      </c>
      <c r="F9" s="10">
        <v>1.6620116736210499E-7</v>
      </c>
      <c r="G9" s="10">
        <v>5.6580354909278102E-3</v>
      </c>
      <c r="H9" s="10">
        <f t="shared" si="2"/>
        <v>2.7622828032526432E-14</v>
      </c>
      <c r="I9" s="10">
        <f t="shared" si="3"/>
        <v>3.2013365616598703E-5</v>
      </c>
      <c r="J9" s="6"/>
      <c r="K9" s="6"/>
      <c r="M9" s="5"/>
    </row>
    <row r="10" spans="2:23" x14ac:dyDescent="0.25">
      <c r="D10" s="5"/>
      <c r="E10" s="5"/>
      <c r="F10" s="5"/>
      <c r="G10" s="5"/>
      <c r="H10" s="5"/>
      <c r="I10" s="5"/>
    </row>
    <row r="11" spans="2:23" x14ac:dyDescent="0.25">
      <c r="B11" t="s">
        <v>2</v>
      </c>
      <c r="D11" s="5"/>
      <c r="E11" s="5"/>
      <c r="F11" s="5"/>
      <c r="G11" s="5"/>
      <c r="H11" s="5"/>
      <c r="I11" s="5"/>
    </row>
    <row r="12" spans="2:23" x14ac:dyDescent="0.25">
      <c r="B12">
        <v>100</v>
      </c>
      <c r="C12" s="7">
        <f>C3</f>
        <v>3.0303030303030304E-2</v>
      </c>
      <c r="D12" s="7">
        <f>D3</f>
        <v>1.27931927024102E-3</v>
      </c>
      <c r="E12" s="7">
        <f t="shared" ref="E12:G12" si="5">E3</f>
        <v>8.5533136211554204E-3</v>
      </c>
      <c r="F12" s="7">
        <f t="shared" si="5"/>
        <v>9.1717582167394004E-4</v>
      </c>
      <c r="G12" s="7">
        <f t="shared" si="5"/>
        <v>5.7428727039178099E-3</v>
      </c>
      <c r="H12" s="9"/>
      <c r="I12" s="9"/>
      <c r="J12" s="9"/>
      <c r="K12" s="9"/>
    </row>
    <row r="13" spans="2:23" x14ac:dyDescent="0.25">
      <c r="B13">
        <v>200</v>
      </c>
      <c r="C13" s="7">
        <f t="shared" ref="C13:D18" si="6">C4</f>
        <v>1.507537688442211E-2</v>
      </c>
      <c r="D13" s="7">
        <f t="shared" si="6"/>
        <v>3.1665485563896201E-4</v>
      </c>
      <c r="E13" s="7">
        <f t="shared" ref="E13:G13" si="7">E4</f>
        <v>8.3122637374709995E-3</v>
      </c>
      <c r="F13" s="7">
        <f t="shared" si="7"/>
        <v>2.2751084580530499E-4</v>
      </c>
      <c r="G13" s="7">
        <f t="shared" si="7"/>
        <v>5.6859879522938401E-3</v>
      </c>
      <c r="H13" s="9"/>
      <c r="I13" s="9"/>
      <c r="J13" s="9"/>
      <c r="K13" s="9"/>
      <c r="L13" s="7"/>
    </row>
    <row r="14" spans="2:23" x14ac:dyDescent="0.25">
      <c r="B14">
        <v>400</v>
      </c>
      <c r="C14" s="7">
        <f t="shared" si="6"/>
        <v>7.5187969924812026E-3</v>
      </c>
      <c r="D14" s="7">
        <f t="shared" si="6"/>
        <v>7.8708057370786906E-5</v>
      </c>
      <c r="E14" s="7">
        <f t="shared" ref="E14:G14" si="8">E5</f>
        <v>8.2424259258999898E-3</v>
      </c>
      <c r="F14" s="7">
        <f t="shared" si="8"/>
        <v>5.6594164456825498E-5</v>
      </c>
      <c r="G14" s="7">
        <f t="shared" si="8"/>
        <v>5.6684325999663198E-3</v>
      </c>
      <c r="H14" s="9"/>
      <c r="I14" s="9"/>
      <c r="J14" s="9"/>
      <c r="K14" s="9"/>
      <c r="L14" s="7"/>
    </row>
    <row r="15" spans="2:23" x14ac:dyDescent="0.25">
      <c r="B15">
        <v>800</v>
      </c>
      <c r="C15" s="7">
        <f t="shared" si="6"/>
        <v>3.7546933667083854E-3</v>
      </c>
      <c r="D15" s="7">
        <f t="shared" si="6"/>
        <v>1.9579030506173E-5</v>
      </c>
      <c r="E15" s="7">
        <f t="shared" ref="E15:G15" si="9">E6</f>
        <v>8.2202495410287294E-3</v>
      </c>
      <c r="F15" s="7">
        <f t="shared" si="9"/>
        <v>1.40655648091963E-5</v>
      </c>
      <c r="G15" s="7">
        <f t="shared" si="9"/>
        <v>5.6621623842772403E-3</v>
      </c>
      <c r="H15" s="9"/>
      <c r="I15" s="9"/>
      <c r="J15" s="9"/>
      <c r="K15" s="9"/>
      <c r="L15" s="7"/>
    </row>
    <row r="16" spans="2:23" x14ac:dyDescent="0.25">
      <c r="B16">
        <v>1600</v>
      </c>
      <c r="C16" s="7">
        <f t="shared" si="6"/>
        <v>1.876172607879925E-3</v>
      </c>
      <c r="D16" s="7">
        <f t="shared" si="6"/>
        <v>4.8433011296594101E-6</v>
      </c>
      <c r="E16" s="7">
        <f t="shared" ref="E16:G16" si="10">E7</f>
        <v>8.2123519430274995E-3</v>
      </c>
      <c r="F16" s="7">
        <f t="shared" si="10"/>
        <v>3.4597860260655E-6</v>
      </c>
      <c r="G16" s="7">
        <f t="shared" si="10"/>
        <v>5.6596482709971498E-3</v>
      </c>
      <c r="H16" s="9"/>
      <c r="I16" s="9"/>
      <c r="J16" s="9"/>
      <c r="K16" s="9"/>
      <c r="L16" s="7"/>
    </row>
    <row r="17" spans="2:12" x14ac:dyDescent="0.25">
      <c r="B17">
        <v>3200</v>
      </c>
      <c r="C17" s="7">
        <f t="shared" si="6"/>
        <v>9.3779306033135354E-4</v>
      </c>
      <c r="D17" s="7">
        <f t="shared" si="6"/>
        <v>1.1675915633595799E-6</v>
      </c>
      <c r="E17" s="7">
        <f t="shared" ref="E17:G17" si="11">E8</f>
        <v>8.2092011564492001E-3</v>
      </c>
      <c r="F17" s="7">
        <f t="shared" si="11"/>
        <v>8.1402878296842301E-7</v>
      </c>
      <c r="G17" s="7">
        <f t="shared" si="11"/>
        <v>5.6585470174286001E-3</v>
      </c>
      <c r="H17" s="9"/>
      <c r="I17" s="9"/>
      <c r="J17" s="9"/>
      <c r="K17" s="9"/>
      <c r="L17" s="7"/>
    </row>
    <row r="18" spans="2:12" x14ac:dyDescent="0.25">
      <c r="B18">
        <v>6400</v>
      </c>
      <c r="C18" s="7">
        <f t="shared" si="6"/>
        <v>4.6882325363338024E-4</v>
      </c>
      <c r="D18" s="7">
        <f>D9</f>
        <v>2.5977111093573001E-7</v>
      </c>
      <c r="E18" s="7">
        <f t="shared" ref="E18:G18" si="12">E9</f>
        <v>8.2078252969953903E-3</v>
      </c>
      <c r="F18" s="7">
        <f t="shared" si="12"/>
        <v>1.6620116736210499E-7</v>
      </c>
      <c r="G18" s="7">
        <f t="shared" si="12"/>
        <v>5.6580354909278102E-3</v>
      </c>
      <c r="H18" s="9"/>
      <c r="I18" s="9"/>
      <c r="J18" s="9"/>
      <c r="K18" s="9"/>
      <c r="L18" s="7"/>
    </row>
    <row r="19" spans="2:12" x14ac:dyDescent="0.25">
      <c r="D19" s="5"/>
      <c r="E19" s="5"/>
      <c r="F19" s="5"/>
      <c r="G19" s="5"/>
      <c r="H19" s="5"/>
      <c r="I19" s="5"/>
    </row>
    <row r="21" spans="2:12" x14ac:dyDescent="0.25">
      <c r="G21" s="5"/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time</vt:lpstr>
      <vt:lpstr>Sheet1</vt:lpstr>
      <vt:lpstr>Sheet3</vt:lpstr>
      <vt:lpstr>Sheet2</vt:lpstr>
      <vt:lpstr>Sheet2 (2)</vt:lpstr>
    </vt:vector>
  </TitlesOfParts>
  <Company>IFLAB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AGUNG FAJAR GUMILAR</dc:creator>
  <cp:lastModifiedBy>AGUNG FAJAR GUMILAR</cp:lastModifiedBy>
  <dcterms:created xsi:type="dcterms:W3CDTF">2018-10-16T10:09:17Z</dcterms:created>
  <dcterms:modified xsi:type="dcterms:W3CDTF">2018-11-20T03:17:15Z</dcterms:modified>
</cp:coreProperties>
</file>