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 (2)" sheetId="5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D3" i="5" l="1"/>
  <c r="E3" i="5" s="1"/>
  <c r="C2" i="5"/>
  <c r="K6" i="1"/>
  <c r="K4" i="1"/>
  <c r="K5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D54" i="1"/>
  <c r="D5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6" i="1"/>
  <c r="C2" i="1"/>
  <c r="C3" i="1" s="1"/>
  <c r="C4" i="1" s="1"/>
  <c r="C5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F3" i="5" l="1"/>
  <c r="G3" i="5"/>
  <c r="H3" i="5"/>
  <c r="I3" i="5" s="1"/>
  <c r="C3" i="5"/>
  <c r="D4" i="5" l="1"/>
  <c r="E4" i="5" s="1"/>
  <c r="C4" i="5"/>
  <c r="H4" i="5" l="1"/>
  <c r="I4" i="5" s="1"/>
  <c r="F4" i="5"/>
  <c r="G4" i="5"/>
  <c r="C5" i="5"/>
  <c r="D5" i="5"/>
  <c r="E5" i="5" s="1"/>
  <c r="C6" i="5" l="1"/>
  <c r="D6" i="5"/>
  <c r="E6" i="5" s="1"/>
  <c r="G5" i="5"/>
  <c r="F5" i="5"/>
  <c r="H5" i="5"/>
  <c r="I5" i="5" s="1"/>
  <c r="G6" i="5" l="1"/>
  <c r="H6" i="5"/>
  <c r="I6" i="5" s="1"/>
  <c r="F6" i="5"/>
  <c r="C7" i="5"/>
  <c r="D7" i="5"/>
  <c r="E7" i="5" s="1"/>
  <c r="D8" i="5" l="1"/>
  <c r="E8" i="5" s="1"/>
  <c r="C8" i="5"/>
  <c r="G7" i="5"/>
  <c r="H7" i="5"/>
  <c r="I7" i="5" s="1"/>
  <c r="F7" i="5"/>
  <c r="C9" i="5" l="1"/>
  <c r="D9" i="5"/>
  <c r="E9" i="5" s="1"/>
  <c r="H8" i="5"/>
  <c r="I8" i="5" s="1"/>
  <c r="G8" i="5"/>
  <c r="F8" i="5"/>
  <c r="G9" i="5" l="1"/>
  <c r="F9" i="5"/>
  <c r="H9" i="5"/>
  <c r="I9" i="5" s="1"/>
  <c r="D10" i="5"/>
  <c r="E10" i="5" s="1"/>
  <c r="C10" i="5"/>
  <c r="C11" i="5" l="1"/>
  <c r="D11" i="5"/>
  <c r="E11" i="5" s="1"/>
  <c r="F10" i="5"/>
  <c r="H10" i="5"/>
  <c r="I10" i="5" s="1"/>
  <c r="G10" i="5"/>
  <c r="H11" i="5" l="1"/>
  <c r="I11" i="5" s="1"/>
  <c r="G11" i="5"/>
  <c r="F11" i="5"/>
  <c r="D12" i="5"/>
  <c r="E12" i="5" s="1"/>
  <c r="C12" i="5"/>
  <c r="H12" i="5" l="1"/>
  <c r="I12" i="5" s="1"/>
  <c r="F12" i="5"/>
  <c r="G12" i="5"/>
  <c r="D13" i="5"/>
  <c r="E13" i="5" s="1"/>
  <c r="C13" i="5"/>
  <c r="F13" i="5" l="1"/>
  <c r="H13" i="5"/>
  <c r="I13" i="5" s="1"/>
  <c r="G13" i="5"/>
  <c r="C14" i="5"/>
  <c r="D14" i="5"/>
  <c r="E14" i="5" s="1"/>
  <c r="D15" i="5" l="1"/>
  <c r="E15" i="5" s="1"/>
  <c r="C15" i="5"/>
  <c r="G14" i="5"/>
  <c r="F14" i="5"/>
  <c r="H14" i="5"/>
  <c r="I14" i="5" s="1"/>
  <c r="D16" i="5" l="1"/>
  <c r="E16" i="5" s="1"/>
  <c r="C16" i="5"/>
  <c r="H15" i="5"/>
  <c r="I15" i="5" s="1"/>
  <c r="G15" i="5"/>
  <c r="F15" i="5"/>
  <c r="D17" i="5" l="1"/>
  <c r="E17" i="5" s="1"/>
  <c r="C17" i="5"/>
  <c r="H16" i="5"/>
  <c r="I16" i="5" s="1"/>
  <c r="G16" i="5"/>
  <c r="F16" i="5"/>
  <c r="C18" i="5" l="1"/>
  <c r="D18" i="5"/>
  <c r="E18" i="5" s="1"/>
  <c r="F17" i="5"/>
  <c r="H17" i="5"/>
  <c r="I17" i="5" s="1"/>
  <c r="G17" i="5"/>
  <c r="G18" i="5" l="1"/>
  <c r="F18" i="5"/>
  <c r="H18" i="5"/>
  <c r="I18" i="5" s="1"/>
  <c r="D19" i="5"/>
  <c r="E19" i="5" s="1"/>
  <c r="C19" i="5"/>
  <c r="H19" i="5" l="1"/>
  <c r="I19" i="5" s="1"/>
  <c r="G19" i="5"/>
  <c r="F19" i="5"/>
  <c r="D20" i="5"/>
  <c r="E20" i="5" s="1"/>
  <c r="C20" i="5"/>
  <c r="H20" i="5" l="1"/>
  <c r="I20" i="5" s="1"/>
  <c r="F20" i="5"/>
  <c r="G20" i="5"/>
  <c r="D21" i="5"/>
  <c r="E21" i="5" s="1"/>
  <c r="C21" i="5"/>
  <c r="F21" i="5" l="1"/>
  <c r="H21" i="5"/>
  <c r="I21" i="5" s="1"/>
  <c r="G21" i="5"/>
  <c r="C22" i="5"/>
  <c r="D22" i="5"/>
  <c r="E22" i="5" s="1"/>
  <c r="D23" i="5" l="1"/>
  <c r="E23" i="5" s="1"/>
  <c r="C23" i="5"/>
  <c r="G22" i="5"/>
  <c r="F22" i="5"/>
  <c r="H22" i="5"/>
  <c r="I22" i="5" s="1"/>
  <c r="D24" i="5" l="1"/>
  <c r="E24" i="5" s="1"/>
  <c r="C24" i="5"/>
  <c r="H23" i="5"/>
  <c r="I23" i="5" s="1"/>
  <c r="G23" i="5"/>
  <c r="F23" i="5"/>
  <c r="D25" i="5" l="1"/>
  <c r="E25" i="5" s="1"/>
  <c r="C25" i="5"/>
  <c r="H24" i="5"/>
  <c r="I24" i="5" s="1"/>
  <c r="G24" i="5"/>
  <c r="F24" i="5"/>
  <c r="C26" i="5" l="1"/>
  <c r="D26" i="5"/>
  <c r="E26" i="5" s="1"/>
  <c r="F25" i="5"/>
  <c r="H25" i="5"/>
  <c r="I25" i="5" s="1"/>
  <c r="G25" i="5"/>
  <c r="G26" i="5" l="1"/>
  <c r="F26" i="5"/>
  <c r="H26" i="5"/>
  <c r="I26" i="5" s="1"/>
  <c r="D27" i="5"/>
  <c r="E27" i="5" s="1"/>
  <c r="C27" i="5"/>
  <c r="H27" i="5" l="1"/>
  <c r="I27" i="5" s="1"/>
  <c r="G27" i="5"/>
  <c r="F27" i="5"/>
  <c r="D28" i="5"/>
  <c r="E28" i="5" s="1"/>
  <c r="C28" i="5"/>
  <c r="H28" i="5" l="1"/>
  <c r="I28" i="5" s="1"/>
  <c r="G28" i="5"/>
  <c r="F28" i="5"/>
  <c r="D29" i="5"/>
  <c r="E29" i="5" s="1"/>
  <c r="C29" i="5"/>
  <c r="F29" i="5" l="1"/>
  <c r="G29" i="5"/>
  <c r="H29" i="5"/>
  <c r="I29" i="5" s="1"/>
  <c r="C30" i="5"/>
  <c r="D30" i="5"/>
  <c r="E30" i="5" s="1"/>
  <c r="D31" i="5" l="1"/>
  <c r="E31" i="5" s="1"/>
  <c r="C31" i="5"/>
  <c r="G30" i="5"/>
  <c r="F30" i="5"/>
  <c r="H30" i="5"/>
  <c r="I30" i="5" s="1"/>
  <c r="D32" i="5" l="1"/>
  <c r="E32" i="5" s="1"/>
  <c r="C32" i="5"/>
  <c r="H31" i="5"/>
  <c r="I31" i="5" s="1"/>
  <c r="G31" i="5"/>
  <c r="F31" i="5"/>
  <c r="C33" i="5" l="1"/>
  <c r="D33" i="5"/>
  <c r="E33" i="5" s="1"/>
  <c r="H32" i="5"/>
  <c r="I32" i="5" s="1"/>
  <c r="G32" i="5"/>
  <c r="F32" i="5"/>
  <c r="F33" i="5" l="1"/>
  <c r="H33" i="5"/>
  <c r="I33" i="5" s="1"/>
  <c r="G33" i="5"/>
  <c r="C34" i="5"/>
  <c r="D34" i="5"/>
  <c r="E34" i="5" s="1"/>
  <c r="D35" i="5" l="1"/>
  <c r="E35" i="5" s="1"/>
  <c r="C35" i="5"/>
  <c r="G34" i="5"/>
  <c r="F34" i="5"/>
  <c r="H34" i="5"/>
  <c r="I34" i="5" s="1"/>
  <c r="D36" i="5" l="1"/>
  <c r="E36" i="5" s="1"/>
  <c r="C36" i="5"/>
  <c r="H35" i="5"/>
  <c r="I35" i="5" s="1"/>
  <c r="G35" i="5"/>
  <c r="F35" i="5"/>
  <c r="D37" i="5" l="1"/>
  <c r="E37" i="5" s="1"/>
  <c r="C37" i="5"/>
  <c r="H36" i="5"/>
  <c r="I36" i="5" s="1"/>
  <c r="G36" i="5"/>
  <c r="F36" i="5"/>
  <c r="C38" i="5" l="1"/>
  <c r="D38" i="5"/>
  <c r="E38" i="5" s="1"/>
  <c r="F37" i="5"/>
  <c r="G37" i="5"/>
  <c r="H37" i="5"/>
  <c r="I37" i="5" s="1"/>
  <c r="G38" i="5" l="1"/>
  <c r="F38" i="5"/>
  <c r="H38" i="5"/>
  <c r="I38" i="5" s="1"/>
  <c r="D39" i="5"/>
  <c r="E39" i="5" s="1"/>
  <c r="C39" i="5"/>
  <c r="H39" i="5" l="1"/>
  <c r="I39" i="5" s="1"/>
  <c r="G39" i="5"/>
  <c r="F39" i="5"/>
  <c r="D40" i="5"/>
  <c r="E40" i="5" s="1"/>
  <c r="C40" i="5"/>
  <c r="D41" i="5" l="1"/>
  <c r="E41" i="5" s="1"/>
  <c r="C41" i="5"/>
  <c r="H40" i="5"/>
  <c r="I40" i="5" s="1"/>
  <c r="G40" i="5"/>
  <c r="F40" i="5"/>
  <c r="C42" i="5" l="1"/>
  <c r="D42" i="5"/>
  <c r="E42" i="5" s="1"/>
  <c r="F41" i="5"/>
  <c r="H41" i="5"/>
  <c r="I41" i="5" s="1"/>
  <c r="G41" i="5"/>
  <c r="G42" i="5" l="1"/>
  <c r="F42" i="5"/>
  <c r="H42" i="5"/>
  <c r="I42" i="5" s="1"/>
  <c r="D43" i="5"/>
  <c r="E43" i="5" s="1"/>
  <c r="C43" i="5"/>
  <c r="D44" i="5" l="1"/>
  <c r="E44" i="5" s="1"/>
  <c r="C44" i="5"/>
  <c r="H43" i="5"/>
  <c r="I43" i="5" s="1"/>
  <c r="G43" i="5"/>
  <c r="F43" i="5"/>
  <c r="D45" i="5" l="1"/>
  <c r="E45" i="5" s="1"/>
  <c r="C45" i="5"/>
  <c r="H44" i="5"/>
  <c r="I44" i="5" s="1"/>
  <c r="F44" i="5"/>
  <c r="G44" i="5"/>
  <c r="C46" i="5" l="1"/>
  <c r="D46" i="5"/>
  <c r="E46" i="5" s="1"/>
  <c r="F45" i="5"/>
  <c r="H45" i="5"/>
  <c r="I45" i="5" s="1"/>
  <c r="G45" i="5"/>
  <c r="G46" i="5" l="1"/>
  <c r="F46" i="5"/>
  <c r="H46" i="5"/>
  <c r="I46" i="5" s="1"/>
  <c r="D47" i="5"/>
  <c r="E47" i="5" s="1"/>
  <c r="C47" i="5"/>
  <c r="H47" i="5" l="1"/>
  <c r="I47" i="5" s="1"/>
  <c r="G47" i="5"/>
  <c r="F47" i="5"/>
  <c r="D48" i="5"/>
  <c r="E48" i="5" s="1"/>
  <c r="C48" i="5"/>
  <c r="H48" i="5" l="1"/>
  <c r="I48" i="5" s="1"/>
  <c r="G48" i="5"/>
  <c r="F48" i="5"/>
  <c r="C49" i="5"/>
  <c r="D49" i="5"/>
  <c r="E49" i="5" s="1"/>
  <c r="C50" i="5" l="1"/>
  <c r="D50" i="5"/>
  <c r="E50" i="5" s="1"/>
  <c r="F49" i="5"/>
  <c r="H49" i="5"/>
  <c r="I49" i="5" s="1"/>
  <c r="G49" i="5"/>
  <c r="G50" i="5" l="1"/>
  <c r="F50" i="5"/>
  <c r="H50" i="5"/>
  <c r="I50" i="5" s="1"/>
  <c r="D51" i="5"/>
  <c r="E51" i="5" s="1"/>
  <c r="C51" i="5"/>
  <c r="H51" i="5" l="1"/>
  <c r="I51" i="5" s="1"/>
  <c r="G51" i="5"/>
  <c r="F51" i="5"/>
  <c r="D52" i="5"/>
  <c r="E52" i="5" s="1"/>
  <c r="C52" i="5"/>
  <c r="D53" i="5" s="1"/>
  <c r="D54" i="5" s="1"/>
  <c r="H52" i="5" l="1"/>
  <c r="I52" i="5" s="1"/>
  <c r="K3" i="5" s="1"/>
  <c r="F52" i="5"/>
  <c r="K4" i="5" s="1"/>
  <c r="G52" i="5"/>
  <c r="K6" i="5" l="1"/>
  <c r="K5" i="5"/>
</calcChain>
</file>

<file path=xl/sharedStrings.xml><?xml version="1.0" encoding="utf-8"?>
<sst xmlns="http://schemas.openxmlformats.org/spreadsheetml/2006/main" count="32" uniqueCount="16">
  <si>
    <t>Period</t>
  </si>
  <si>
    <t>Yt</t>
  </si>
  <si>
    <t>λ</t>
  </si>
  <si>
    <t>SES</t>
  </si>
  <si>
    <t>Ft</t>
  </si>
  <si>
    <t>e</t>
  </si>
  <si>
    <t>|e|</t>
  </si>
  <si>
    <t>e^2</t>
  </si>
  <si>
    <t>Relative Error (Percent Error)</t>
  </si>
  <si>
    <t>(e/y)*100</t>
  </si>
  <si>
    <t>Abs RE</t>
  </si>
  <si>
    <t>|(e/y)*100|</t>
  </si>
  <si>
    <t>MAPE</t>
  </si>
  <si>
    <t>MAD</t>
  </si>
  <si>
    <t>MSD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</si>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</sst>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5" xfId="0" applyFont="1" applyFill="1" applyBorder="1" applyAlignment="1">
      <alignment horizontal="right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(2)'!$B$2</c:f>
              <c:strCache>
                <c:ptCount val="1"/>
                <c:pt idx="0">
                  <c:v>Yt</c:v>
                </c:pt>
              </c:strCache>
            </c:strRef>
          </c:tx>
          <c:marker>
            <c:symbol val="none"/>
          </c:marker>
          <c:val>
            <c:numRef>
              <c:f>'Sheet1 (2)'!$B$3:$B$52</c:f>
              <c:numCache>
                <c:formatCode>General</c:formatCode>
                <c:ptCount val="50"/>
                <c:pt idx="0">
                  <c:v>48.7</c:v>
                </c:pt>
                <c:pt idx="1">
                  <c:v>45.8</c:v>
                </c:pt>
                <c:pt idx="2">
                  <c:v>46.4</c:v>
                </c:pt>
                <c:pt idx="3">
                  <c:v>46.2</c:v>
                </c:pt>
                <c:pt idx="4">
                  <c:v>44</c:v>
                </c:pt>
                <c:pt idx="5">
                  <c:v>53.8</c:v>
                </c:pt>
                <c:pt idx="6">
                  <c:v>47.6</c:v>
                </c:pt>
                <c:pt idx="7">
                  <c:v>47</c:v>
                </c:pt>
                <c:pt idx="8">
                  <c:v>47.6</c:v>
                </c:pt>
                <c:pt idx="9">
                  <c:v>51.1</c:v>
                </c:pt>
                <c:pt idx="10">
                  <c:v>49.1</c:v>
                </c:pt>
                <c:pt idx="11">
                  <c:v>46.7</c:v>
                </c:pt>
                <c:pt idx="12">
                  <c:v>47.8</c:v>
                </c:pt>
                <c:pt idx="13">
                  <c:v>45.8</c:v>
                </c:pt>
                <c:pt idx="14">
                  <c:v>45.5</c:v>
                </c:pt>
                <c:pt idx="15">
                  <c:v>49.2</c:v>
                </c:pt>
                <c:pt idx="16">
                  <c:v>54.8</c:v>
                </c:pt>
                <c:pt idx="17">
                  <c:v>44.7</c:v>
                </c:pt>
                <c:pt idx="18">
                  <c:v>51.1</c:v>
                </c:pt>
                <c:pt idx="19">
                  <c:v>47.3</c:v>
                </c:pt>
                <c:pt idx="20">
                  <c:v>45.3</c:v>
                </c:pt>
                <c:pt idx="21">
                  <c:v>43.3</c:v>
                </c:pt>
                <c:pt idx="22">
                  <c:v>44.6</c:v>
                </c:pt>
                <c:pt idx="23">
                  <c:v>47.1</c:v>
                </c:pt>
                <c:pt idx="24">
                  <c:v>53.4</c:v>
                </c:pt>
                <c:pt idx="25">
                  <c:v>44.9</c:v>
                </c:pt>
                <c:pt idx="26">
                  <c:v>50.5</c:v>
                </c:pt>
                <c:pt idx="27">
                  <c:v>48.1</c:v>
                </c:pt>
                <c:pt idx="28">
                  <c:v>45.4</c:v>
                </c:pt>
                <c:pt idx="29">
                  <c:v>51.6</c:v>
                </c:pt>
                <c:pt idx="30">
                  <c:v>50.8</c:v>
                </c:pt>
                <c:pt idx="31">
                  <c:v>46.4</c:v>
                </c:pt>
                <c:pt idx="32">
                  <c:v>52.3</c:v>
                </c:pt>
                <c:pt idx="33">
                  <c:v>50.5</c:v>
                </c:pt>
                <c:pt idx="34">
                  <c:v>53.4</c:v>
                </c:pt>
                <c:pt idx="35">
                  <c:v>53.9</c:v>
                </c:pt>
                <c:pt idx="36">
                  <c:v>52.3</c:v>
                </c:pt>
                <c:pt idx="37">
                  <c:v>53</c:v>
                </c:pt>
                <c:pt idx="38">
                  <c:v>48.6</c:v>
                </c:pt>
                <c:pt idx="39">
                  <c:v>52.4</c:v>
                </c:pt>
                <c:pt idx="40">
                  <c:v>47.9</c:v>
                </c:pt>
                <c:pt idx="41">
                  <c:v>49.5</c:v>
                </c:pt>
                <c:pt idx="42">
                  <c:v>44</c:v>
                </c:pt>
                <c:pt idx="43">
                  <c:v>53.8</c:v>
                </c:pt>
                <c:pt idx="44">
                  <c:v>52.5</c:v>
                </c:pt>
                <c:pt idx="45">
                  <c:v>52</c:v>
                </c:pt>
                <c:pt idx="46">
                  <c:v>50.6</c:v>
                </c:pt>
                <c:pt idx="47">
                  <c:v>48.7</c:v>
                </c:pt>
                <c:pt idx="48">
                  <c:v>51.4</c:v>
                </c:pt>
                <c:pt idx="49">
                  <c:v>47.7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(2)'!$D$2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'Sheet1 (2)'!$D$3:$D$54</c:f>
              <c:numCache>
                <c:formatCode>General</c:formatCode>
                <c:ptCount val="52"/>
                <c:pt idx="0">
                  <c:v>47.483333333333341</c:v>
                </c:pt>
                <c:pt idx="1">
                  <c:v>47.970000000000013</c:v>
                </c:pt>
                <c:pt idx="2">
                  <c:v>47.102000000000004</c:v>
                </c:pt>
                <c:pt idx="3">
                  <c:v>46.821200000000005</c:v>
                </c:pt>
                <c:pt idx="4">
                  <c:v>46.572720000000004</c:v>
                </c:pt>
                <c:pt idx="5">
                  <c:v>45.543632000000002</c:v>
                </c:pt>
                <c:pt idx="6">
                  <c:v>48.846179200000002</c:v>
                </c:pt>
                <c:pt idx="7">
                  <c:v>48.34770752</c:v>
                </c:pt>
                <c:pt idx="8">
                  <c:v>47.808624511999994</c:v>
                </c:pt>
                <c:pt idx="9">
                  <c:v>47.725174707199997</c:v>
                </c:pt>
                <c:pt idx="10">
                  <c:v>49.07510482432</c:v>
                </c:pt>
                <c:pt idx="11">
                  <c:v>49.085062894591999</c:v>
                </c:pt>
                <c:pt idx="12">
                  <c:v>48.131037736755204</c:v>
                </c:pt>
                <c:pt idx="13">
                  <c:v>47.998622642053121</c:v>
                </c:pt>
                <c:pt idx="14">
                  <c:v>47.11917358523187</c:v>
                </c:pt>
                <c:pt idx="15">
                  <c:v>46.471504151139122</c:v>
                </c:pt>
                <c:pt idx="16">
                  <c:v>47.562902490683477</c:v>
                </c:pt>
                <c:pt idx="17">
                  <c:v>50.457741494410087</c:v>
                </c:pt>
                <c:pt idx="18">
                  <c:v>48.154644896646055</c:v>
                </c:pt>
                <c:pt idx="19">
                  <c:v>49.332786937987635</c:v>
                </c:pt>
                <c:pt idx="20">
                  <c:v>48.519672162792574</c:v>
                </c:pt>
                <c:pt idx="21">
                  <c:v>47.23180329767554</c:v>
                </c:pt>
                <c:pt idx="22">
                  <c:v>45.659081978605329</c:v>
                </c:pt>
                <c:pt idx="23">
                  <c:v>45.235449187163198</c:v>
                </c:pt>
                <c:pt idx="24">
                  <c:v>45.981269512297914</c:v>
                </c:pt>
                <c:pt idx="25">
                  <c:v>48.94876170737875</c:v>
                </c:pt>
                <c:pt idx="26">
                  <c:v>47.32925702442725</c:v>
                </c:pt>
                <c:pt idx="27">
                  <c:v>48.597554214656355</c:v>
                </c:pt>
                <c:pt idx="28">
                  <c:v>48.398532528793815</c:v>
                </c:pt>
                <c:pt idx="29">
                  <c:v>47.199119517276287</c:v>
                </c:pt>
                <c:pt idx="30">
                  <c:v>48.959471710365776</c:v>
                </c:pt>
                <c:pt idx="31">
                  <c:v>49.695683026219463</c:v>
                </c:pt>
                <c:pt idx="32">
                  <c:v>48.377409815731674</c:v>
                </c:pt>
                <c:pt idx="33">
                  <c:v>49.946445889439005</c:v>
                </c:pt>
                <c:pt idx="34">
                  <c:v>50.167867533663404</c:v>
                </c:pt>
                <c:pt idx="35">
                  <c:v>51.460720520198038</c:v>
                </c:pt>
                <c:pt idx="36">
                  <c:v>52.436432312118825</c:v>
                </c:pt>
                <c:pt idx="37">
                  <c:v>52.381859387271291</c:v>
                </c:pt>
                <c:pt idx="38">
                  <c:v>52.629115632362776</c:v>
                </c:pt>
                <c:pt idx="39">
                  <c:v>51.017469379417662</c:v>
                </c:pt>
                <c:pt idx="40">
                  <c:v>51.570481627650594</c:v>
                </c:pt>
                <c:pt idx="41">
                  <c:v>50.102288976590359</c:v>
                </c:pt>
                <c:pt idx="42">
                  <c:v>49.861373385954209</c:v>
                </c:pt>
                <c:pt idx="43">
                  <c:v>47.516824031572526</c:v>
                </c:pt>
                <c:pt idx="44">
                  <c:v>50.030094418943513</c:v>
                </c:pt>
                <c:pt idx="45">
                  <c:v>51.018056651366109</c:v>
                </c:pt>
                <c:pt idx="46">
                  <c:v>51.410833990819668</c:v>
                </c:pt>
                <c:pt idx="47">
                  <c:v>51.0865003944918</c:v>
                </c:pt>
                <c:pt idx="48">
                  <c:v>50.131900236695081</c:v>
                </c:pt>
                <c:pt idx="49">
                  <c:v>50.639140142017048</c:v>
                </c:pt>
                <c:pt idx="50">
                  <c:v>49.463484085210226</c:v>
                </c:pt>
                <c:pt idx="51">
                  <c:v>49.463484085210226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99360"/>
        <c:axId val="219271168"/>
      </c:lineChart>
      <c:catAx>
        <c:axId val="2191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71168"/>
        <c:crosses val="autoZero"/>
        <c:auto val="1"/>
        <c:lblAlgn val="ctr"/>
        <c:lblOffset val="100"/>
        <c:noMultiLvlLbl val="0"/>
      </c:catAx>
      <c:valAx>
        <c:axId val="2192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9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Yt</c:v>
                </c:pt>
              </c:strCache>
            </c:strRef>
          </c:tx>
          <c:marker>
            <c:symbol val="none"/>
          </c:marker>
          <c:val>
            <c:numRef>
              <c:f>Sheet1!$B$3:$B$52</c:f>
              <c:numCache>
                <c:formatCode>General</c:formatCode>
                <c:ptCount val="50"/>
                <c:pt idx="0">
                  <c:v>48.7</c:v>
                </c:pt>
                <c:pt idx="1">
                  <c:v>45.8</c:v>
                </c:pt>
                <c:pt idx="2">
                  <c:v>46.4</c:v>
                </c:pt>
                <c:pt idx="3">
                  <c:v>46.2</c:v>
                </c:pt>
                <c:pt idx="4">
                  <c:v>44</c:v>
                </c:pt>
                <c:pt idx="5">
                  <c:v>53.8</c:v>
                </c:pt>
                <c:pt idx="6">
                  <c:v>47.6</c:v>
                </c:pt>
                <c:pt idx="7">
                  <c:v>47</c:v>
                </c:pt>
                <c:pt idx="8">
                  <c:v>47.6</c:v>
                </c:pt>
                <c:pt idx="9">
                  <c:v>51.1</c:v>
                </c:pt>
                <c:pt idx="10">
                  <c:v>49.1</c:v>
                </c:pt>
                <c:pt idx="11">
                  <c:v>46.7</c:v>
                </c:pt>
                <c:pt idx="12">
                  <c:v>47.8</c:v>
                </c:pt>
                <c:pt idx="13">
                  <c:v>45.8</c:v>
                </c:pt>
                <c:pt idx="14">
                  <c:v>45.5</c:v>
                </c:pt>
                <c:pt idx="15">
                  <c:v>49.2</c:v>
                </c:pt>
                <c:pt idx="16">
                  <c:v>54.8</c:v>
                </c:pt>
                <c:pt idx="17">
                  <c:v>44.7</c:v>
                </c:pt>
                <c:pt idx="18">
                  <c:v>51.1</c:v>
                </c:pt>
                <c:pt idx="19">
                  <c:v>47.3</c:v>
                </c:pt>
                <c:pt idx="20">
                  <c:v>45.3</c:v>
                </c:pt>
                <c:pt idx="21">
                  <c:v>43.3</c:v>
                </c:pt>
                <c:pt idx="22">
                  <c:v>44.6</c:v>
                </c:pt>
                <c:pt idx="23">
                  <c:v>47.1</c:v>
                </c:pt>
                <c:pt idx="24">
                  <c:v>53.4</c:v>
                </c:pt>
                <c:pt idx="25">
                  <c:v>44.9</c:v>
                </c:pt>
                <c:pt idx="26">
                  <c:v>50.5</c:v>
                </c:pt>
                <c:pt idx="27">
                  <c:v>48.1</c:v>
                </c:pt>
                <c:pt idx="28">
                  <c:v>45.4</c:v>
                </c:pt>
                <c:pt idx="29">
                  <c:v>51.6</c:v>
                </c:pt>
                <c:pt idx="30">
                  <c:v>50.8</c:v>
                </c:pt>
                <c:pt idx="31">
                  <c:v>46.4</c:v>
                </c:pt>
                <c:pt idx="32">
                  <c:v>52.3</c:v>
                </c:pt>
                <c:pt idx="33">
                  <c:v>50.5</c:v>
                </c:pt>
                <c:pt idx="34">
                  <c:v>53.4</c:v>
                </c:pt>
                <c:pt idx="35">
                  <c:v>53.9</c:v>
                </c:pt>
                <c:pt idx="36">
                  <c:v>52.3</c:v>
                </c:pt>
                <c:pt idx="37">
                  <c:v>53</c:v>
                </c:pt>
                <c:pt idx="38">
                  <c:v>48.6</c:v>
                </c:pt>
                <c:pt idx="39">
                  <c:v>52.4</c:v>
                </c:pt>
                <c:pt idx="40">
                  <c:v>47.9</c:v>
                </c:pt>
                <c:pt idx="41">
                  <c:v>49.5</c:v>
                </c:pt>
                <c:pt idx="42">
                  <c:v>44</c:v>
                </c:pt>
                <c:pt idx="43">
                  <c:v>53.8</c:v>
                </c:pt>
                <c:pt idx="44">
                  <c:v>52.5</c:v>
                </c:pt>
                <c:pt idx="45">
                  <c:v>52</c:v>
                </c:pt>
                <c:pt idx="46">
                  <c:v>50.6</c:v>
                </c:pt>
                <c:pt idx="47">
                  <c:v>48.7</c:v>
                </c:pt>
                <c:pt idx="48">
                  <c:v>51.4</c:v>
                </c:pt>
                <c:pt idx="49">
                  <c:v>47.7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Sheet1!$D$3:$D$54</c:f>
              <c:numCache>
                <c:formatCode>General</c:formatCode>
                <c:ptCount val="52"/>
                <c:pt idx="0">
                  <c:v>47.483333333333341</c:v>
                </c:pt>
                <c:pt idx="1">
                  <c:v>47.726666666666674</c:v>
                </c:pt>
                <c:pt idx="2">
                  <c:v>47.341333333333338</c:v>
                </c:pt>
                <c:pt idx="3">
                  <c:v>47.153066666666675</c:v>
                </c:pt>
                <c:pt idx="4">
                  <c:v>46.962453333333343</c:v>
                </c:pt>
                <c:pt idx="5">
                  <c:v>46.36996266666668</c:v>
                </c:pt>
                <c:pt idx="6">
                  <c:v>47.855970133333344</c:v>
                </c:pt>
                <c:pt idx="7">
                  <c:v>47.804776106666679</c:v>
                </c:pt>
                <c:pt idx="8">
                  <c:v>47.643820885333341</c:v>
                </c:pt>
                <c:pt idx="9">
                  <c:v>47.635056708266674</c:v>
                </c:pt>
                <c:pt idx="10">
                  <c:v>48.328045366613338</c:v>
                </c:pt>
                <c:pt idx="11">
                  <c:v>48.482436293290675</c:v>
                </c:pt>
                <c:pt idx="12">
                  <c:v>48.125949034632548</c:v>
                </c:pt>
                <c:pt idx="13">
                  <c:v>48.060759227706043</c:v>
                </c:pt>
                <c:pt idx="14">
                  <c:v>47.608607382164834</c:v>
                </c:pt>
                <c:pt idx="15">
                  <c:v>47.18688590573187</c:v>
                </c:pt>
                <c:pt idx="16">
                  <c:v>47.5895087245855</c:v>
                </c:pt>
                <c:pt idx="17">
                  <c:v>49.031606979668403</c:v>
                </c:pt>
                <c:pt idx="18">
                  <c:v>48.165285583734729</c:v>
                </c:pt>
                <c:pt idx="19">
                  <c:v>48.752228466987788</c:v>
                </c:pt>
                <c:pt idx="20">
                  <c:v>48.461782773590237</c:v>
                </c:pt>
                <c:pt idx="21">
                  <c:v>47.829426218872193</c:v>
                </c:pt>
                <c:pt idx="22">
                  <c:v>46.923540975097751</c:v>
                </c:pt>
                <c:pt idx="23">
                  <c:v>46.458832780078204</c:v>
                </c:pt>
                <c:pt idx="24">
                  <c:v>46.587066224062568</c:v>
                </c:pt>
                <c:pt idx="25">
                  <c:v>47.949652979250054</c:v>
                </c:pt>
                <c:pt idx="26">
                  <c:v>47.339722383400044</c:v>
                </c:pt>
                <c:pt idx="27">
                  <c:v>47.971777906720035</c:v>
                </c:pt>
                <c:pt idx="28">
                  <c:v>47.997422325376036</c:v>
                </c:pt>
                <c:pt idx="29">
                  <c:v>47.477937860300827</c:v>
                </c:pt>
                <c:pt idx="30">
                  <c:v>48.30235028824066</c:v>
                </c:pt>
                <c:pt idx="31">
                  <c:v>48.801880230592531</c:v>
                </c:pt>
                <c:pt idx="32">
                  <c:v>48.32150418447403</c:v>
                </c:pt>
                <c:pt idx="33">
                  <c:v>49.117203347579228</c:v>
                </c:pt>
                <c:pt idx="34">
                  <c:v>49.393762678063389</c:v>
                </c:pt>
                <c:pt idx="35">
                  <c:v>50.195010142450712</c:v>
                </c:pt>
                <c:pt idx="36">
                  <c:v>50.936008113960575</c:v>
                </c:pt>
                <c:pt idx="37">
                  <c:v>51.208806491168467</c:v>
                </c:pt>
                <c:pt idx="38">
                  <c:v>51.567045192934778</c:v>
                </c:pt>
                <c:pt idx="39">
                  <c:v>50.973636154347822</c:v>
                </c:pt>
                <c:pt idx="40">
                  <c:v>51.258908923478259</c:v>
                </c:pt>
                <c:pt idx="41">
                  <c:v>50.587127138782606</c:v>
                </c:pt>
                <c:pt idx="42">
                  <c:v>50.369701711026089</c:v>
                </c:pt>
                <c:pt idx="43">
                  <c:v>49.095761368820874</c:v>
                </c:pt>
                <c:pt idx="44">
                  <c:v>50.036609095056697</c:v>
                </c:pt>
                <c:pt idx="45">
                  <c:v>50.529287276045359</c:v>
                </c:pt>
                <c:pt idx="46">
                  <c:v>50.823429820836289</c:v>
                </c:pt>
                <c:pt idx="47">
                  <c:v>50.778743856669038</c:v>
                </c:pt>
                <c:pt idx="48">
                  <c:v>50.362995085335236</c:v>
                </c:pt>
                <c:pt idx="49">
                  <c:v>50.570396068268195</c:v>
                </c:pt>
                <c:pt idx="50">
                  <c:v>49.996316854614555</c:v>
                </c:pt>
                <c:pt idx="51">
                  <c:v>49.996316854614555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5968"/>
        <c:axId val="129318272"/>
      </c:lineChart>
      <c:catAx>
        <c:axId val="1293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18272"/>
        <c:crosses val="autoZero"/>
        <c:auto val="1"/>
        <c:lblAlgn val="ctr"/>
        <c:lblOffset val="100"/>
        <c:noMultiLvlLbl val="0"/>
      </c:catAx>
      <c:valAx>
        <c:axId val="1293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1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223308</xdr:colOff>
      <xdr:row>1</xdr:row>
      <xdr:rowOff>33866</xdr:rowOff>
    </xdr:from>
    <xdr:to>
      <xdr:col>18</xdr:col>
      <xdr:colOff>528108</xdr:colOff>
      <xdr:row>14</xdr:row>
      <xdr:rowOff>52916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223308</xdr:colOff>
      <xdr:row>1</xdr:row>
      <xdr:rowOff>33866</xdr:rowOff>
    </xdr:from>
    <xdr:to>
      <xdr:col>18</xdr:col>
      <xdr:colOff>528108</xdr:colOff>
      <xdr:row>14</xdr:row>
      <xdr:rowOff>52916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180" zoomScaleNormal="180" workbookViewId="0">
      <selection activeCell="C3" sqref="C3"/>
    </sheetView>
  </sheetViews>
  <sheetFormatPr defaultRowHeight="15" x14ac:dyDescent="0.25"/>
  <cols>
    <col min="1" max="1" width="6.28515625" customWidth="1"/>
    <col min="3" max="3" width="6.28515625" customWidth="1"/>
    <col min="4" max="4" width="7.42578125" customWidth="1"/>
    <col min="5" max="5" width="6.5703125" customWidth="1"/>
    <col min="6" max="6" width="5.85546875" customWidth="1"/>
    <col min="7" max="7" width="7" customWidth="1"/>
    <col min="8" max="8" width="7.140625" customWidth="1"/>
    <col min="9" max="9" width="11.42578125" customWidth="1"/>
  </cols>
  <sheetData>
    <row r="1" spans="1:11" ht="15.75" thickBot="1" x14ac:dyDescent="0.3">
      <c r="A1" s="5" t="s">
        <v>2</v>
      </c>
      <c r="B1">
        <v>0.4</v>
      </c>
      <c r="C1" s="6" t="s">
        <v>3</v>
      </c>
      <c r="H1" t="s">
        <v>8</v>
      </c>
      <c r="I1" t="s">
        <v>10</v>
      </c>
    </row>
    <row r="2" spans="1:11" ht="16.5" thickBot="1" x14ac:dyDescent="0.3">
      <c r="A2" s="1" t="s">
        <v>0</v>
      </c>
      <c r="B2" s="2" t="s">
        <v>1</v>
      </c>
      <c r="C2">
        <f>AVERAGE(B3:B8)</f>
        <v>47.483333333333341</v>
      </c>
      <c r="D2" s="6" t="s">
        <v>4</v>
      </c>
      <c r="E2" t="s">
        <v>5</v>
      </c>
      <c r="F2" t="s">
        <v>6</v>
      </c>
      <c r="G2" t="s">
        <v>7</v>
      </c>
      <c r="H2" t="s">
        <v>9</v>
      </c>
      <c r="I2" t="s">
        <v>11</v>
      </c>
    </row>
    <row r="3" spans="1:11" ht="16.5" thickBot="1" x14ac:dyDescent="0.3">
      <c r="A3" s="3">
        <v>1</v>
      </c>
      <c r="B3" s="4">
        <v>48.7</v>
      </c>
      <c r="C3">
        <f>($B$1*B3)+((1-$B$1)*C2)</f>
        <v>47.970000000000013</v>
      </c>
      <c r="D3">
        <f>C2</f>
        <v>47.483333333333341</v>
      </c>
      <c r="E3">
        <f>B3-D3</f>
        <v>1.2166666666666615</v>
      </c>
      <c r="F3">
        <f>ABS(E3)</f>
        <v>1.2166666666666615</v>
      </c>
      <c r="G3">
        <f>E3^2</f>
        <v>1.4802777777777651</v>
      </c>
      <c r="H3">
        <f>(E3/B3)*100</f>
        <v>2.4982888432580319</v>
      </c>
      <c r="I3">
        <f>ABS(H3)</f>
        <v>2.4982888432580319</v>
      </c>
      <c r="J3" s="8" t="s">
        <v>12</v>
      </c>
      <c r="K3" s="8">
        <f>AVERAGE(I3:I52)</f>
        <v>5.3091589161738799</v>
      </c>
    </row>
    <row r="4" spans="1:11" ht="16.5" thickBot="1" x14ac:dyDescent="0.3">
      <c r="A4" s="3">
        <v>2</v>
      </c>
      <c r="B4" s="4">
        <v>45.8</v>
      </c>
      <c r="C4">
        <f t="shared" ref="C4:C52" si="0">($B$1*B4)+((1-$B$1)*C3)</f>
        <v>47.102000000000004</v>
      </c>
      <c r="D4">
        <f t="shared" ref="D4:D53" si="1">C3</f>
        <v>47.970000000000013</v>
      </c>
      <c r="E4">
        <f t="shared" ref="E4:E52" si="2">B4-D4</f>
        <v>-2.1700000000000159</v>
      </c>
      <c r="F4">
        <f t="shared" ref="F4:F52" si="3">ABS(E4)</f>
        <v>2.1700000000000159</v>
      </c>
      <c r="G4">
        <f t="shared" ref="G4:G54" si="4">E4^2</f>
        <v>4.7089000000000691</v>
      </c>
      <c r="H4">
        <f t="shared" ref="H4:H54" si="5">(E4/B4)*100</f>
        <v>-4.7379912663755812</v>
      </c>
      <c r="I4">
        <f t="shared" ref="I4:I52" si="6">ABS(H4)</f>
        <v>4.7379912663755812</v>
      </c>
      <c r="J4" s="8" t="s">
        <v>13</v>
      </c>
      <c r="K4" s="8">
        <f>AVERAGE(F3:F52)</f>
        <v>2.6062120136401261</v>
      </c>
    </row>
    <row r="5" spans="1:11" ht="16.5" thickBot="1" x14ac:dyDescent="0.3">
      <c r="A5" s="3">
        <v>3</v>
      </c>
      <c r="B5" s="4">
        <v>46.4</v>
      </c>
      <c r="C5">
        <f t="shared" si="0"/>
        <v>46.821200000000005</v>
      </c>
      <c r="D5">
        <f t="shared" si="1"/>
        <v>47.102000000000004</v>
      </c>
      <c r="E5">
        <f t="shared" si="2"/>
        <v>-0.70200000000000529</v>
      </c>
      <c r="F5">
        <f t="shared" si="3"/>
        <v>0.70200000000000529</v>
      </c>
      <c r="G5">
        <f t="shared" si="4"/>
        <v>0.4928040000000074</v>
      </c>
      <c r="H5">
        <f t="shared" si="5"/>
        <v>-1.51293103448277</v>
      </c>
      <c r="I5">
        <f t="shared" si="6"/>
        <v>1.51293103448277</v>
      </c>
      <c r="J5" s="8" t="s">
        <v>14</v>
      </c>
      <c r="K5" s="8">
        <f>AVERAGE(G3:G52)</f>
        <v>10.648441395189439</v>
      </c>
    </row>
    <row r="6" spans="1:11" ht="16.5" thickBot="1" x14ac:dyDescent="0.3">
      <c r="A6" s="3">
        <v>4</v>
      </c>
      <c r="B6" s="4">
        <v>46.2</v>
      </c>
      <c r="C6">
        <f>($B$1*B6)+((1-$B$1)*C5)</f>
        <v>46.572720000000004</v>
      </c>
      <c r="D6">
        <f t="shared" si="1"/>
        <v>46.821200000000005</v>
      </c>
      <c r="E6">
        <f t="shared" si="2"/>
        <v>-0.62120000000000175</v>
      </c>
      <c r="F6">
        <f t="shared" si="3"/>
        <v>0.62120000000000175</v>
      </c>
      <c r="G6">
        <f t="shared" si="4"/>
        <v>0.38588944000000219</v>
      </c>
      <c r="H6">
        <f t="shared" si="5"/>
        <v>-1.3445887445887483</v>
      </c>
      <c r="I6">
        <f t="shared" si="6"/>
        <v>1.3445887445887483</v>
      </c>
      <c r="J6" s="8" t="s">
        <v>15</v>
      </c>
      <c r="K6" s="8">
        <f>SUM(G3:G52)</f>
        <v>532.42206975947192</v>
      </c>
    </row>
    <row r="7" spans="1:11" ht="16.5" thickBot="1" x14ac:dyDescent="0.3">
      <c r="A7" s="3">
        <v>5</v>
      </c>
      <c r="B7" s="4">
        <v>44</v>
      </c>
      <c r="C7">
        <f t="shared" si="0"/>
        <v>45.543632000000002</v>
      </c>
      <c r="D7">
        <f t="shared" si="1"/>
        <v>46.572720000000004</v>
      </c>
      <c r="E7">
        <f t="shared" si="2"/>
        <v>-2.5727200000000039</v>
      </c>
      <c r="F7">
        <f t="shared" si="3"/>
        <v>2.5727200000000039</v>
      </c>
      <c r="G7">
        <f t="shared" si="4"/>
        <v>6.6188881984000201</v>
      </c>
      <c r="H7">
        <f t="shared" si="5"/>
        <v>-5.8470909090909178</v>
      </c>
      <c r="I7">
        <f t="shared" si="6"/>
        <v>5.8470909090909178</v>
      </c>
    </row>
    <row r="8" spans="1:11" ht="16.5" thickBot="1" x14ac:dyDescent="0.3">
      <c r="A8" s="3">
        <v>6</v>
      </c>
      <c r="B8" s="4">
        <v>53.8</v>
      </c>
      <c r="C8">
        <f t="shared" si="0"/>
        <v>48.846179200000002</v>
      </c>
      <c r="D8">
        <f t="shared" si="1"/>
        <v>45.543632000000002</v>
      </c>
      <c r="E8">
        <f t="shared" si="2"/>
        <v>8.2563679999999948</v>
      </c>
      <c r="F8">
        <f t="shared" si="3"/>
        <v>8.2563679999999948</v>
      </c>
      <c r="G8">
        <f t="shared" si="4"/>
        <v>68.167612551423915</v>
      </c>
      <c r="H8">
        <f t="shared" si="5"/>
        <v>15.346408921933078</v>
      </c>
      <c r="I8">
        <f t="shared" si="6"/>
        <v>15.346408921933078</v>
      </c>
    </row>
    <row r="9" spans="1:11" ht="16.5" thickBot="1" x14ac:dyDescent="0.3">
      <c r="A9" s="3">
        <v>7</v>
      </c>
      <c r="B9" s="4">
        <v>47.6</v>
      </c>
      <c r="C9">
        <f t="shared" si="0"/>
        <v>48.34770752</v>
      </c>
      <c r="D9">
        <f t="shared" si="1"/>
        <v>48.846179200000002</v>
      </c>
      <c r="E9">
        <f t="shared" si="2"/>
        <v>-1.2461792000000003</v>
      </c>
      <c r="F9">
        <f t="shared" si="3"/>
        <v>1.2461792000000003</v>
      </c>
      <c r="G9">
        <f t="shared" si="4"/>
        <v>1.5529625985126407</v>
      </c>
      <c r="H9">
        <f t="shared" si="5"/>
        <v>-2.6180235294117655</v>
      </c>
      <c r="I9">
        <f t="shared" si="6"/>
        <v>2.6180235294117655</v>
      </c>
    </row>
    <row r="10" spans="1:11" ht="16.5" thickBot="1" x14ac:dyDescent="0.3">
      <c r="A10" s="3">
        <v>8</v>
      </c>
      <c r="B10" s="4">
        <v>47</v>
      </c>
      <c r="C10">
        <f t="shared" si="0"/>
        <v>47.808624511999994</v>
      </c>
      <c r="D10">
        <f t="shared" si="1"/>
        <v>48.34770752</v>
      </c>
      <c r="E10">
        <f t="shared" si="2"/>
        <v>-1.3477075200000002</v>
      </c>
      <c r="F10">
        <f t="shared" si="3"/>
        <v>1.3477075200000002</v>
      </c>
      <c r="G10">
        <f t="shared" si="4"/>
        <v>1.8163155594645508</v>
      </c>
      <c r="H10">
        <f t="shared" si="5"/>
        <v>-2.8674628085106386</v>
      </c>
      <c r="I10">
        <f t="shared" si="6"/>
        <v>2.8674628085106386</v>
      </c>
    </row>
    <row r="11" spans="1:11" ht="16.5" thickBot="1" x14ac:dyDescent="0.3">
      <c r="A11" s="3">
        <v>9</v>
      </c>
      <c r="B11" s="4">
        <v>47.6</v>
      </c>
      <c r="C11">
        <f t="shared" si="0"/>
        <v>47.725174707199997</v>
      </c>
      <c r="D11">
        <f t="shared" si="1"/>
        <v>47.808624511999994</v>
      </c>
      <c r="E11">
        <f t="shared" si="2"/>
        <v>-0.20862451199999299</v>
      </c>
      <c r="F11">
        <f t="shared" si="3"/>
        <v>0.20862451199999299</v>
      </c>
      <c r="G11">
        <f t="shared" si="4"/>
        <v>4.3524187007235218E-2</v>
      </c>
      <c r="H11">
        <f t="shared" si="5"/>
        <v>-0.4382867899159516</v>
      </c>
      <c r="I11">
        <f t="shared" si="6"/>
        <v>0.4382867899159516</v>
      </c>
    </row>
    <row r="12" spans="1:11" ht="16.5" thickBot="1" x14ac:dyDescent="0.3">
      <c r="A12" s="3">
        <v>10</v>
      </c>
      <c r="B12" s="4">
        <v>51.1</v>
      </c>
      <c r="C12">
        <f t="shared" si="0"/>
        <v>49.07510482432</v>
      </c>
      <c r="D12">
        <f t="shared" si="1"/>
        <v>47.725174707199997</v>
      </c>
      <c r="E12">
        <f t="shared" si="2"/>
        <v>3.3748252928000042</v>
      </c>
      <c r="F12">
        <f t="shared" si="3"/>
        <v>3.3748252928000042</v>
      </c>
      <c r="G12">
        <f t="shared" si="4"/>
        <v>11.389445756922633</v>
      </c>
      <c r="H12">
        <f t="shared" si="5"/>
        <v>6.6043547804305369</v>
      </c>
      <c r="I12">
        <f t="shared" si="6"/>
        <v>6.6043547804305369</v>
      </c>
    </row>
    <row r="13" spans="1:11" ht="16.5" thickBot="1" x14ac:dyDescent="0.3">
      <c r="A13" s="4">
        <v>11</v>
      </c>
      <c r="B13" s="4">
        <v>49.1</v>
      </c>
      <c r="C13">
        <f t="shared" si="0"/>
        <v>49.085062894591999</v>
      </c>
      <c r="D13">
        <f t="shared" si="1"/>
        <v>49.07510482432</v>
      </c>
      <c r="E13">
        <f t="shared" si="2"/>
        <v>2.4895175680001103E-2</v>
      </c>
      <c r="F13">
        <f t="shared" si="3"/>
        <v>2.4895175680001103E-2</v>
      </c>
      <c r="G13">
        <f t="shared" si="4"/>
        <v>6.1976977213811836E-4</v>
      </c>
      <c r="H13">
        <f t="shared" si="5"/>
        <v>5.0703005458250711E-2</v>
      </c>
      <c r="I13">
        <f t="shared" si="6"/>
        <v>5.0703005458250711E-2</v>
      </c>
    </row>
    <row r="14" spans="1:11" ht="16.5" thickBot="1" x14ac:dyDescent="0.3">
      <c r="A14" s="4">
        <v>12</v>
      </c>
      <c r="B14" s="4">
        <v>46.7</v>
      </c>
      <c r="C14">
        <f t="shared" si="0"/>
        <v>48.131037736755204</v>
      </c>
      <c r="D14">
        <f t="shared" si="1"/>
        <v>49.085062894591999</v>
      </c>
      <c r="E14">
        <f t="shared" si="2"/>
        <v>-2.3850628945919965</v>
      </c>
      <c r="F14">
        <f t="shared" si="3"/>
        <v>2.3850628945919965</v>
      </c>
      <c r="G14">
        <f t="shared" si="4"/>
        <v>5.6885250111595527</v>
      </c>
      <c r="H14">
        <f t="shared" si="5"/>
        <v>-5.1072010590835042</v>
      </c>
      <c r="I14">
        <f t="shared" si="6"/>
        <v>5.1072010590835042</v>
      </c>
    </row>
    <row r="15" spans="1:11" ht="16.5" thickBot="1" x14ac:dyDescent="0.3">
      <c r="A15" s="4">
        <v>13</v>
      </c>
      <c r="B15" s="4">
        <v>47.8</v>
      </c>
      <c r="C15">
        <f t="shared" si="0"/>
        <v>47.998622642053121</v>
      </c>
      <c r="D15">
        <f t="shared" si="1"/>
        <v>48.131037736755204</v>
      </c>
      <c r="E15">
        <f t="shared" si="2"/>
        <v>-0.33103773675520642</v>
      </c>
      <c r="F15">
        <f t="shared" si="3"/>
        <v>0.33103773675520642</v>
      </c>
      <c r="G15">
        <f t="shared" si="4"/>
        <v>0.10958598315600934</v>
      </c>
      <c r="H15">
        <f t="shared" si="5"/>
        <v>-0.69254756643348625</v>
      </c>
      <c r="I15">
        <f t="shared" si="6"/>
        <v>0.69254756643348625</v>
      </c>
    </row>
    <row r="16" spans="1:11" ht="16.5" thickBot="1" x14ac:dyDescent="0.3">
      <c r="A16" s="4">
        <v>14</v>
      </c>
      <c r="B16" s="4">
        <v>45.8</v>
      </c>
      <c r="C16">
        <f t="shared" si="0"/>
        <v>47.11917358523187</v>
      </c>
      <c r="D16">
        <f t="shared" si="1"/>
        <v>47.998622642053121</v>
      </c>
      <c r="E16">
        <f t="shared" si="2"/>
        <v>-2.1986226420531239</v>
      </c>
      <c r="F16">
        <f t="shared" si="3"/>
        <v>2.1986226420531239</v>
      </c>
      <c r="G16">
        <f t="shared" si="4"/>
        <v>4.8339415221486588</v>
      </c>
      <c r="H16">
        <f t="shared" si="5"/>
        <v>-4.8004861180199212</v>
      </c>
      <c r="I16">
        <f t="shared" si="6"/>
        <v>4.8004861180199212</v>
      </c>
    </row>
    <row r="17" spans="1:9" ht="16.5" thickBot="1" x14ac:dyDescent="0.3">
      <c r="A17" s="4">
        <v>15</v>
      </c>
      <c r="B17" s="4">
        <v>45.5</v>
      </c>
      <c r="C17">
        <f t="shared" si="0"/>
        <v>46.471504151139122</v>
      </c>
      <c r="D17">
        <f t="shared" si="1"/>
        <v>47.11917358523187</v>
      </c>
      <c r="E17">
        <f t="shared" si="2"/>
        <v>-1.61917358523187</v>
      </c>
      <c r="F17">
        <f t="shared" si="3"/>
        <v>1.61917358523187</v>
      </c>
      <c r="G17">
        <f t="shared" si="4"/>
        <v>2.6217230991126281</v>
      </c>
      <c r="H17">
        <f t="shared" si="5"/>
        <v>-3.5586232642458686</v>
      </c>
      <c r="I17">
        <f t="shared" si="6"/>
        <v>3.5586232642458686</v>
      </c>
    </row>
    <row r="18" spans="1:9" ht="16.5" thickBot="1" x14ac:dyDescent="0.3">
      <c r="A18" s="4">
        <v>16</v>
      </c>
      <c r="B18" s="4">
        <v>49.2</v>
      </c>
      <c r="C18">
        <f t="shared" si="0"/>
        <v>47.562902490683477</v>
      </c>
      <c r="D18">
        <f t="shared" si="1"/>
        <v>46.471504151139122</v>
      </c>
      <c r="E18">
        <f t="shared" si="2"/>
        <v>2.7284958488608808</v>
      </c>
      <c r="F18">
        <f t="shared" si="3"/>
        <v>2.7284958488608808</v>
      </c>
      <c r="G18">
        <f t="shared" si="4"/>
        <v>7.4446895972510587</v>
      </c>
      <c r="H18">
        <f t="shared" si="5"/>
        <v>5.5457232700424397</v>
      </c>
      <c r="I18">
        <f t="shared" si="6"/>
        <v>5.5457232700424397</v>
      </c>
    </row>
    <row r="19" spans="1:9" ht="16.5" thickBot="1" x14ac:dyDescent="0.3">
      <c r="A19" s="4">
        <v>17</v>
      </c>
      <c r="B19" s="4">
        <v>54.8</v>
      </c>
      <c r="C19">
        <f t="shared" si="0"/>
        <v>50.457741494410087</v>
      </c>
      <c r="D19">
        <f t="shared" si="1"/>
        <v>47.562902490683477</v>
      </c>
      <c r="E19">
        <f t="shared" si="2"/>
        <v>7.23709750931652</v>
      </c>
      <c r="F19">
        <f t="shared" si="3"/>
        <v>7.23709750931652</v>
      </c>
      <c r="G19">
        <f t="shared" si="4"/>
        <v>52.375580359355375</v>
      </c>
      <c r="H19">
        <f t="shared" si="5"/>
        <v>13.206382316271023</v>
      </c>
      <c r="I19">
        <f t="shared" si="6"/>
        <v>13.206382316271023</v>
      </c>
    </row>
    <row r="20" spans="1:9" ht="16.5" thickBot="1" x14ac:dyDescent="0.3">
      <c r="A20" s="4">
        <v>18</v>
      </c>
      <c r="B20" s="4">
        <v>44.7</v>
      </c>
      <c r="C20">
        <f t="shared" si="0"/>
        <v>48.154644896646055</v>
      </c>
      <c r="D20">
        <f t="shared" si="1"/>
        <v>50.457741494410087</v>
      </c>
      <c r="E20">
        <f t="shared" si="2"/>
        <v>-5.7577414944100838</v>
      </c>
      <c r="F20">
        <f t="shared" si="3"/>
        <v>5.7577414944100838</v>
      </c>
      <c r="G20">
        <f t="shared" si="4"/>
        <v>33.151587116451665</v>
      </c>
      <c r="H20">
        <f t="shared" si="5"/>
        <v>-12.880853455056116</v>
      </c>
      <c r="I20">
        <f t="shared" si="6"/>
        <v>12.880853455056116</v>
      </c>
    </row>
    <row r="21" spans="1:9" ht="16.5" thickBot="1" x14ac:dyDescent="0.3">
      <c r="A21" s="4">
        <v>19</v>
      </c>
      <c r="B21" s="4">
        <v>51.1</v>
      </c>
      <c r="C21">
        <f t="shared" si="0"/>
        <v>49.332786937987635</v>
      </c>
      <c r="D21">
        <f t="shared" si="1"/>
        <v>48.154644896646055</v>
      </c>
      <c r="E21">
        <f t="shared" si="2"/>
        <v>2.9453551033539469</v>
      </c>
      <c r="F21">
        <f t="shared" si="3"/>
        <v>2.9453551033539469</v>
      </c>
      <c r="G21">
        <f t="shared" si="4"/>
        <v>8.6751166848531387</v>
      </c>
      <c r="H21">
        <f t="shared" si="5"/>
        <v>5.7639043118472539</v>
      </c>
      <c r="I21">
        <f t="shared" si="6"/>
        <v>5.7639043118472539</v>
      </c>
    </row>
    <row r="22" spans="1:9" ht="16.5" thickBot="1" x14ac:dyDescent="0.3">
      <c r="A22" s="4">
        <v>20</v>
      </c>
      <c r="B22" s="4">
        <v>47.3</v>
      </c>
      <c r="C22">
        <f t="shared" si="0"/>
        <v>48.519672162792574</v>
      </c>
      <c r="D22">
        <f t="shared" si="1"/>
        <v>49.332786937987635</v>
      </c>
      <c r="E22">
        <f t="shared" si="2"/>
        <v>-2.0327869379876375</v>
      </c>
      <c r="F22">
        <f t="shared" si="3"/>
        <v>2.0327869379876375</v>
      </c>
      <c r="G22">
        <f t="shared" si="4"/>
        <v>4.1322227352531558</v>
      </c>
      <c r="H22">
        <f t="shared" si="5"/>
        <v>-4.2976468033565283</v>
      </c>
      <c r="I22">
        <f t="shared" si="6"/>
        <v>4.2976468033565283</v>
      </c>
    </row>
    <row r="23" spans="1:9" ht="16.5" thickBot="1" x14ac:dyDescent="0.3">
      <c r="A23" s="4">
        <v>21</v>
      </c>
      <c r="B23" s="4">
        <v>45.3</v>
      </c>
      <c r="C23">
        <f t="shared" si="0"/>
        <v>47.23180329767554</v>
      </c>
      <c r="D23">
        <f t="shared" si="1"/>
        <v>48.519672162792574</v>
      </c>
      <c r="E23">
        <f t="shared" si="2"/>
        <v>-3.2196721627925768</v>
      </c>
      <c r="F23">
        <f t="shared" si="3"/>
        <v>3.2196721627925768</v>
      </c>
      <c r="G23">
        <f t="shared" si="4"/>
        <v>10.366288835861429</v>
      </c>
      <c r="H23">
        <f t="shared" si="5"/>
        <v>-7.1074440679747841</v>
      </c>
      <c r="I23">
        <f t="shared" si="6"/>
        <v>7.1074440679747841</v>
      </c>
    </row>
    <row r="24" spans="1:9" ht="16.5" thickBot="1" x14ac:dyDescent="0.3">
      <c r="A24" s="4">
        <v>22</v>
      </c>
      <c r="B24" s="4">
        <v>43.3</v>
      </c>
      <c r="C24">
        <f t="shared" si="0"/>
        <v>45.659081978605329</v>
      </c>
      <c r="D24">
        <f t="shared" si="1"/>
        <v>47.23180329767554</v>
      </c>
      <c r="E24">
        <f t="shared" si="2"/>
        <v>-3.9318032976755433</v>
      </c>
      <c r="F24">
        <f t="shared" si="3"/>
        <v>3.9318032976755433</v>
      </c>
      <c r="G24">
        <f t="shared" si="4"/>
        <v>15.459077171612277</v>
      </c>
      <c r="H24">
        <f t="shared" si="5"/>
        <v>-9.0803771308904011</v>
      </c>
      <c r="I24">
        <f t="shared" si="6"/>
        <v>9.0803771308904011</v>
      </c>
    </row>
    <row r="25" spans="1:9" ht="16.5" thickBot="1" x14ac:dyDescent="0.3">
      <c r="A25" s="4">
        <v>23</v>
      </c>
      <c r="B25" s="4">
        <v>44.6</v>
      </c>
      <c r="C25">
        <f t="shared" si="0"/>
        <v>45.235449187163198</v>
      </c>
      <c r="D25">
        <f t="shared" si="1"/>
        <v>45.659081978605329</v>
      </c>
      <c r="E25">
        <f t="shared" si="2"/>
        <v>-1.0590819786053274</v>
      </c>
      <c r="F25">
        <f t="shared" si="3"/>
        <v>1.0590819786053274</v>
      </c>
      <c r="G25">
        <f t="shared" si="4"/>
        <v>1.1216546374065752</v>
      </c>
      <c r="H25">
        <f t="shared" si="5"/>
        <v>-2.3746232704155319</v>
      </c>
      <c r="I25">
        <f t="shared" si="6"/>
        <v>2.3746232704155319</v>
      </c>
    </row>
    <row r="26" spans="1:9" ht="16.5" thickBot="1" x14ac:dyDescent="0.3">
      <c r="A26" s="4">
        <v>24</v>
      </c>
      <c r="B26" s="4">
        <v>47.1</v>
      </c>
      <c r="C26">
        <f t="shared" si="0"/>
        <v>45.981269512297914</v>
      </c>
      <c r="D26">
        <f t="shared" si="1"/>
        <v>45.235449187163198</v>
      </c>
      <c r="E26">
        <f t="shared" si="2"/>
        <v>1.8645508128368036</v>
      </c>
      <c r="F26">
        <f t="shared" si="3"/>
        <v>1.8645508128368036</v>
      </c>
      <c r="G26">
        <f t="shared" si="4"/>
        <v>3.4765497336503848</v>
      </c>
      <c r="H26">
        <f t="shared" si="5"/>
        <v>3.9587066089953367</v>
      </c>
      <c r="I26">
        <f t="shared" si="6"/>
        <v>3.9587066089953367</v>
      </c>
    </row>
    <row r="27" spans="1:9" ht="16.5" thickBot="1" x14ac:dyDescent="0.3">
      <c r="A27" s="4">
        <v>25</v>
      </c>
      <c r="B27" s="4">
        <v>53.4</v>
      </c>
      <c r="C27">
        <f t="shared" si="0"/>
        <v>48.94876170737875</v>
      </c>
      <c r="D27">
        <f t="shared" si="1"/>
        <v>45.981269512297914</v>
      </c>
      <c r="E27">
        <f t="shared" si="2"/>
        <v>7.418730487702085</v>
      </c>
      <c r="F27">
        <f t="shared" si="3"/>
        <v>7.418730487702085</v>
      </c>
      <c r="G27">
        <f t="shared" si="4"/>
        <v>55.037562049160414</v>
      </c>
      <c r="H27">
        <f t="shared" si="5"/>
        <v>13.892753722288548</v>
      </c>
      <c r="I27">
        <f t="shared" si="6"/>
        <v>13.892753722288548</v>
      </c>
    </row>
    <row r="28" spans="1:9" ht="16.5" thickBot="1" x14ac:dyDescent="0.3">
      <c r="A28" s="4">
        <v>26</v>
      </c>
      <c r="B28" s="4">
        <v>44.9</v>
      </c>
      <c r="C28">
        <f t="shared" si="0"/>
        <v>47.32925702442725</v>
      </c>
      <c r="D28">
        <f t="shared" si="1"/>
        <v>48.94876170737875</v>
      </c>
      <c r="E28">
        <f t="shared" si="2"/>
        <v>-4.0487617073787519</v>
      </c>
      <c r="F28">
        <f t="shared" si="3"/>
        <v>4.0487617073787519</v>
      </c>
      <c r="G28">
        <f t="shared" si="4"/>
        <v>16.392471363136504</v>
      </c>
      <c r="H28">
        <f t="shared" si="5"/>
        <v>-9.0172866534047937</v>
      </c>
      <c r="I28">
        <f t="shared" si="6"/>
        <v>9.0172866534047937</v>
      </c>
    </row>
    <row r="29" spans="1:9" ht="16.5" thickBot="1" x14ac:dyDescent="0.3">
      <c r="A29" s="4">
        <v>27</v>
      </c>
      <c r="B29" s="4">
        <v>50.5</v>
      </c>
      <c r="C29">
        <f t="shared" si="0"/>
        <v>48.597554214656355</v>
      </c>
      <c r="D29">
        <f t="shared" si="1"/>
        <v>47.32925702442725</v>
      </c>
      <c r="E29">
        <f t="shared" si="2"/>
        <v>3.1707429755727503</v>
      </c>
      <c r="F29">
        <f t="shared" si="3"/>
        <v>3.1707429755727503</v>
      </c>
      <c r="G29">
        <f t="shared" si="4"/>
        <v>10.053611017143938</v>
      </c>
      <c r="H29">
        <f t="shared" si="5"/>
        <v>6.2786989615301989</v>
      </c>
      <c r="I29">
        <f t="shared" si="6"/>
        <v>6.2786989615301989</v>
      </c>
    </row>
    <row r="30" spans="1:9" ht="16.5" thickBot="1" x14ac:dyDescent="0.3">
      <c r="A30" s="4">
        <v>28</v>
      </c>
      <c r="B30" s="4">
        <v>48.1</v>
      </c>
      <c r="C30">
        <f t="shared" si="0"/>
        <v>48.398532528793815</v>
      </c>
      <c r="D30">
        <f t="shared" si="1"/>
        <v>48.597554214656355</v>
      </c>
      <c r="E30">
        <f t="shared" si="2"/>
        <v>-0.49755421465635408</v>
      </c>
      <c r="F30">
        <f t="shared" si="3"/>
        <v>0.49755421465635408</v>
      </c>
      <c r="G30">
        <f t="shared" si="4"/>
        <v>0.24756019652230127</v>
      </c>
      <c r="H30">
        <f t="shared" si="5"/>
        <v>-1.0344162466868068</v>
      </c>
      <c r="I30">
        <f t="shared" si="6"/>
        <v>1.0344162466868068</v>
      </c>
    </row>
    <row r="31" spans="1:9" ht="16.5" thickBot="1" x14ac:dyDescent="0.3">
      <c r="A31" s="4">
        <v>29</v>
      </c>
      <c r="B31" s="4">
        <v>45.4</v>
      </c>
      <c r="C31">
        <f t="shared" si="0"/>
        <v>47.199119517276287</v>
      </c>
      <c r="D31">
        <f t="shared" si="1"/>
        <v>48.398532528793815</v>
      </c>
      <c r="E31">
        <f t="shared" si="2"/>
        <v>-2.9985325287938167</v>
      </c>
      <c r="F31">
        <f t="shared" si="3"/>
        <v>2.9985325287938167</v>
      </c>
      <c r="G31">
        <f t="shared" si="4"/>
        <v>8.9911973262346407</v>
      </c>
      <c r="H31">
        <f t="shared" si="5"/>
        <v>-6.6046971999863811</v>
      </c>
      <c r="I31">
        <f t="shared" si="6"/>
        <v>6.6046971999863811</v>
      </c>
    </row>
    <row r="32" spans="1:9" ht="16.5" thickBot="1" x14ac:dyDescent="0.3">
      <c r="A32" s="4">
        <v>30</v>
      </c>
      <c r="B32" s="4">
        <v>51.6</v>
      </c>
      <c r="C32">
        <f t="shared" si="0"/>
        <v>48.959471710365776</v>
      </c>
      <c r="D32">
        <f t="shared" si="1"/>
        <v>47.199119517276287</v>
      </c>
      <c r="E32">
        <f t="shared" si="2"/>
        <v>4.4008804827237142</v>
      </c>
      <c r="F32">
        <f t="shared" si="3"/>
        <v>4.4008804827237142</v>
      </c>
      <c r="G32">
        <f t="shared" si="4"/>
        <v>19.367749023218511</v>
      </c>
      <c r="H32">
        <f t="shared" si="5"/>
        <v>8.528838144813399</v>
      </c>
      <c r="I32">
        <f t="shared" si="6"/>
        <v>8.528838144813399</v>
      </c>
    </row>
    <row r="33" spans="1:9" ht="16.5" thickBot="1" x14ac:dyDescent="0.3">
      <c r="A33" s="4">
        <v>31</v>
      </c>
      <c r="B33" s="4">
        <v>50.8</v>
      </c>
      <c r="C33">
        <f t="shared" si="0"/>
        <v>49.695683026219463</v>
      </c>
      <c r="D33">
        <f t="shared" si="1"/>
        <v>48.959471710365776</v>
      </c>
      <c r="E33">
        <f t="shared" si="2"/>
        <v>1.8405282896342214</v>
      </c>
      <c r="F33">
        <f t="shared" si="3"/>
        <v>1.8405282896342214</v>
      </c>
      <c r="G33">
        <f t="shared" si="4"/>
        <v>3.3875443849438724</v>
      </c>
      <c r="H33">
        <f t="shared" si="5"/>
        <v>3.623087184319334</v>
      </c>
      <c r="I33">
        <f t="shared" si="6"/>
        <v>3.623087184319334</v>
      </c>
    </row>
    <row r="34" spans="1:9" ht="16.5" thickBot="1" x14ac:dyDescent="0.3">
      <c r="A34" s="4">
        <v>32</v>
      </c>
      <c r="B34" s="4">
        <v>46.4</v>
      </c>
      <c r="C34">
        <f t="shared" si="0"/>
        <v>48.377409815731674</v>
      </c>
      <c r="D34">
        <f t="shared" si="1"/>
        <v>49.695683026219463</v>
      </c>
      <c r="E34">
        <f t="shared" si="2"/>
        <v>-3.2956830262194643</v>
      </c>
      <c r="F34">
        <f t="shared" si="3"/>
        <v>3.2956830262194643</v>
      </c>
      <c r="G34">
        <f t="shared" si="4"/>
        <v>10.861526609311086</v>
      </c>
      <c r="H34">
        <f t="shared" si="5"/>
        <v>-7.1027651427143628</v>
      </c>
      <c r="I34">
        <f t="shared" si="6"/>
        <v>7.1027651427143628</v>
      </c>
    </row>
    <row r="35" spans="1:9" ht="16.5" thickBot="1" x14ac:dyDescent="0.3">
      <c r="A35" s="4">
        <v>33</v>
      </c>
      <c r="B35" s="4">
        <v>52.3</v>
      </c>
      <c r="C35">
        <f t="shared" si="0"/>
        <v>49.946445889439005</v>
      </c>
      <c r="D35">
        <f t="shared" si="1"/>
        <v>48.377409815731674</v>
      </c>
      <c r="E35">
        <f t="shared" si="2"/>
        <v>3.9225901842683228</v>
      </c>
      <c r="F35">
        <f t="shared" si="3"/>
        <v>3.9225901842683228</v>
      </c>
      <c r="G35">
        <f t="shared" si="4"/>
        <v>15.386713753718196</v>
      </c>
      <c r="H35">
        <f t="shared" si="5"/>
        <v>7.5001724364595086</v>
      </c>
      <c r="I35">
        <f t="shared" si="6"/>
        <v>7.5001724364595086</v>
      </c>
    </row>
    <row r="36" spans="1:9" ht="16.5" thickBot="1" x14ac:dyDescent="0.3">
      <c r="A36" s="4">
        <v>34</v>
      </c>
      <c r="B36" s="4">
        <v>50.5</v>
      </c>
      <c r="C36">
        <f t="shared" si="0"/>
        <v>50.167867533663404</v>
      </c>
      <c r="D36">
        <f t="shared" si="1"/>
        <v>49.946445889439005</v>
      </c>
      <c r="E36">
        <f t="shared" si="2"/>
        <v>0.55355411056099513</v>
      </c>
      <c r="F36">
        <f t="shared" si="3"/>
        <v>0.55355411056099513</v>
      </c>
      <c r="G36">
        <f t="shared" si="4"/>
        <v>0.30642215331897443</v>
      </c>
      <c r="H36">
        <f t="shared" si="5"/>
        <v>1.0961467535861291</v>
      </c>
      <c r="I36">
        <f t="shared" si="6"/>
        <v>1.0961467535861291</v>
      </c>
    </row>
    <row r="37" spans="1:9" ht="16.5" thickBot="1" x14ac:dyDescent="0.3">
      <c r="A37" s="4">
        <v>35</v>
      </c>
      <c r="B37" s="4">
        <v>53.4</v>
      </c>
      <c r="C37">
        <f t="shared" si="0"/>
        <v>51.460720520198038</v>
      </c>
      <c r="D37">
        <f t="shared" si="1"/>
        <v>50.167867533663404</v>
      </c>
      <c r="E37">
        <f t="shared" si="2"/>
        <v>3.2321324663365942</v>
      </c>
      <c r="F37">
        <f t="shared" si="3"/>
        <v>3.2321324663365942</v>
      </c>
      <c r="G37">
        <f t="shared" si="4"/>
        <v>10.446680279947076</v>
      </c>
      <c r="H37">
        <f t="shared" si="5"/>
        <v>6.0526825212295767</v>
      </c>
      <c r="I37">
        <f t="shared" si="6"/>
        <v>6.0526825212295767</v>
      </c>
    </row>
    <row r="38" spans="1:9" ht="16.5" thickBot="1" x14ac:dyDescent="0.3">
      <c r="A38" s="4">
        <v>36</v>
      </c>
      <c r="B38" s="4">
        <v>53.9</v>
      </c>
      <c r="C38">
        <f t="shared" si="0"/>
        <v>52.436432312118825</v>
      </c>
      <c r="D38">
        <f t="shared" si="1"/>
        <v>51.460720520198038</v>
      </c>
      <c r="E38">
        <f t="shared" si="2"/>
        <v>2.4392794798019608</v>
      </c>
      <c r="F38">
        <f t="shared" si="3"/>
        <v>2.4392794798019608</v>
      </c>
      <c r="G38">
        <f t="shared" si="4"/>
        <v>5.9500843805829247</v>
      </c>
      <c r="H38">
        <f t="shared" si="5"/>
        <v>4.5255648975917637</v>
      </c>
      <c r="I38">
        <f t="shared" si="6"/>
        <v>4.5255648975917637</v>
      </c>
    </row>
    <row r="39" spans="1:9" ht="16.5" thickBot="1" x14ac:dyDescent="0.3">
      <c r="A39" s="4">
        <v>37</v>
      </c>
      <c r="B39" s="4">
        <v>52.3</v>
      </c>
      <c r="C39">
        <f t="shared" si="0"/>
        <v>52.381859387271291</v>
      </c>
      <c r="D39">
        <f t="shared" si="1"/>
        <v>52.436432312118825</v>
      </c>
      <c r="E39">
        <f t="shared" si="2"/>
        <v>-0.13643231211882778</v>
      </c>
      <c r="F39">
        <f t="shared" si="3"/>
        <v>0.13643231211882778</v>
      </c>
      <c r="G39">
        <f t="shared" si="4"/>
        <v>1.8613775790089243E-2</v>
      </c>
      <c r="H39">
        <f t="shared" si="5"/>
        <v>-0.26086484152739542</v>
      </c>
      <c r="I39">
        <f t="shared" si="6"/>
        <v>0.26086484152739542</v>
      </c>
    </row>
    <row r="40" spans="1:9" ht="16.5" thickBot="1" x14ac:dyDescent="0.3">
      <c r="A40" s="4">
        <v>38</v>
      </c>
      <c r="B40" s="4">
        <v>53</v>
      </c>
      <c r="C40">
        <f t="shared" si="0"/>
        <v>52.629115632362776</v>
      </c>
      <c r="D40">
        <f t="shared" si="1"/>
        <v>52.381859387271291</v>
      </c>
      <c r="E40">
        <f t="shared" si="2"/>
        <v>0.61814061272870902</v>
      </c>
      <c r="F40">
        <f t="shared" si="3"/>
        <v>0.61814061272870902</v>
      </c>
      <c r="G40">
        <f t="shared" si="4"/>
        <v>0.38209781710462382</v>
      </c>
      <c r="H40">
        <f t="shared" si="5"/>
        <v>1.1663030428843566</v>
      </c>
      <c r="I40">
        <f t="shared" si="6"/>
        <v>1.1663030428843566</v>
      </c>
    </row>
    <row r="41" spans="1:9" ht="16.5" thickBot="1" x14ac:dyDescent="0.3">
      <c r="A41" s="4">
        <v>39</v>
      </c>
      <c r="B41" s="4">
        <v>48.6</v>
      </c>
      <c r="C41">
        <f t="shared" si="0"/>
        <v>51.017469379417662</v>
      </c>
      <c r="D41">
        <f t="shared" si="1"/>
        <v>52.629115632362776</v>
      </c>
      <c r="E41">
        <f t="shared" si="2"/>
        <v>-4.0291156323627746</v>
      </c>
      <c r="F41">
        <f t="shared" si="3"/>
        <v>4.0291156323627746</v>
      </c>
      <c r="G41">
        <f t="shared" si="4"/>
        <v>16.23377277895008</v>
      </c>
      <c r="H41">
        <f t="shared" si="5"/>
        <v>-8.2903613834624998</v>
      </c>
      <c r="I41">
        <f t="shared" si="6"/>
        <v>8.2903613834624998</v>
      </c>
    </row>
    <row r="42" spans="1:9" ht="16.5" thickBot="1" x14ac:dyDescent="0.3">
      <c r="A42" s="4">
        <v>40</v>
      </c>
      <c r="B42" s="4">
        <v>52.4</v>
      </c>
      <c r="C42">
        <f t="shared" si="0"/>
        <v>51.570481627650594</v>
      </c>
      <c r="D42">
        <f t="shared" si="1"/>
        <v>51.017469379417662</v>
      </c>
      <c r="E42">
        <f t="shared" si="2"/>
        <v>1.3825306205823367</v>
      </c>
      <c r="F42">
        <f t="shared" si="3"/>
        <v>1.3825306205823367</v>
      </c>
      <c r="G42">
        <f t="shared" si="4"/>
        <v>1.911390916847781</v>
      </c>
      <c r="H42">
        <f t="shared" si="5"/>
        <v>2.6384172148517875</v>
      </c>
      <c r="I42">
        <f t="shared" si="6"/>
        <v>2.6384172148517875</v>
      </c>
    </row>
    <row r="43" spans="1:9" ht="16.5" thickBot="1" x14ac:dyDescent="0.3">
      <c r="A43" s="4">
        <v>41</v>
      </c>
      <c r="B43" s="4">
        <v>47.9</v>
      </c>
      <c r="C43">
        <f t="shared" si="0"/>
        <v>50.102288976590359</v>
      </c>
      <c r="D43">
        <f t="shared" si="1"/>
        <v>51.570481627650594</v>
      </c>
      <c r="E43">
        <f t="shared" si="2"/>
        <v>-3.6704816276505952</v>
      </c>
      <c r="F43">
        <f t="shared" si="3"/>
        <v>3.6704816276505952</v>
      </c>
      <c r="G43">
        <f t="shared" si="4"/>
        <v>13.472435378920562</v>
      </c>
      <c r="H43">
        <f t="shared" si="5"/>
        <v>-7.6628008927987379</v>
      </c>
      <c r="I43">
        <f t="shared" si="6"/>
        <v>7.6628008927987379</v>
      </c>
    </row>
    <row r="44" spans="1:9" ht="16.5" thickBot="1" x14ac:dyDescent="0.3">
      <c r="A44" s="4">
        <v>42</v>
      </c>
      <c r="B44" s="4">
        <v>49.5</v>
      </c>
      <c r="C44">
        <f t="shared" si="0"/>
        <v>49.861373385954209</v>
      </c>
      <c r="D44">
        <f t="shared" si="1"/>
        <v>50.102288976590359</v>
      </c>
      <c r="E44">
        <f t="shared" si="2"/>
        <v>-0.60228897659035852</v>
      </c>
      <c r="F44">
        <f t="shared" si="3"/>
        <v>0.60228897659035852</v>
      </c>
      <c r="G44">
        <f t="shared" si="4"/>
        <v>0.36275201132226143</v>
      </c>
      <c r="H44">
        <f t="shared" si="5"/>
        <v>-1.2167454072532495</v>
      </c>
      <c r="I44">
        <f t="shared" si="6"/>
        <v>1.2167454072532495</v>
      </c>
    </row>
    <row r="45" spans="1:9" ht="16.5" thickBot="1" x14ac:dyDescent="0.3">
      <c r="A45" s="4">
        <v>43</v>
      </c>
      <c r="B45" s="4">
        <v>44</v>
      </c>
      <c r="C45">
        <f t="shared" si="0"/>
        <v>47.516824031572526</v>
      </c>
      <c r="D45">
        <f t="shared" si="1"/>
        <v>49.861373385954209</v>
      </c>
      <c r="E45">
        <f t="shared" si="2"/>
        <v>-5.8613733859542094</v>
      </c>
      <c r="F45">
        <f t="shared" si="3"/>
        <v>5.8613733859542094</v>
      </c>
      <c r="G45">
        <f t="shared" si="4"/>
        <v>34.355697969572311</v>
      </c>
      <c r="H45">
        <f t="shared" si="5"/>
        <v>-13.321303149895931</v>
      </c>
      <c r="I45">
        <f t="shared" si="6"/>
        <v>13.321303149895931</v>
      </c>
    </row>
    <row r="46" spans="1:9" ht="16.5" thickBot="1" x14ac:dyDescent="0.3">
      <c r="A46" s="4">
        <v>44</v>
      </c>
      <c r="B46" s="4">
        <v>53.8</v>
      </c>
      <c r="C46">
        <f t="shared" si="0"/>
        <v>50.030094418943513</v>
      </c>
      <c r="D46">
        <f t="shared" si="1"/>
        <v>47.516824031572526</v>
      </c>
      <c r="E46">
        <f t="shared" si="2"/>
        <v>6.2831759684274715</v>
      </c>
      <c r="F46">
        <f t="shared" si="3"/>
        <v>6.2831759684274715</v>
      </c>
      <c r="G46">
        <f t="shared" si="4"/>
        <v>39.478300250224493</v>
      </c>
      <c r="H46">
        <f t="shared" si="5"/>
        <v>11.678765740571508</v>
      </c>
      <c r="I46">
        <f t="shared" si="6"/>
        <v>11.678765740571508</v>
      </c>
    </row>
    <row r="47" spans="1:9" ht="16.5" thickBot="1" x14ac:dyDescent="0.3">
      <c r="A47" s="4">
        <v>45</v>
      </c>
      <c r="B47" s="4">
        <v>52.5</v>
      </c>
      <c r="C47">
        <f t="shared" si="0"/>
        <v>51.018056651366109</v>
      </c>
      <c r="D47">
        <f t="shared" si="1"/>
        <v>50.030094418943513</v>
      </c>
      <c r="E47">
        <f t="shared" si="2"/>
        <v>2.4699055810564872</v>
      </c>
      <c r="F47">
        <f t="shared" si="3"/>
        <v>2.4699055810564872</v>
      </c>
      <c r="G47">
        <f t="shared" si="4"/>
        <v>6.1004335793339832</v>
      </c>
      <c r="H47">
        <f t="shared" si="5"/>
        <v>4.7045820591552134</v>
      </c>
      <c r="I47">
        <f t="shared" si="6"/>
        <v>4.7045820591552134</v>
      </c>
    </row>
    <row r="48" spans="1:9" ht="16.5" thickBot="1" x14ac:dyDescent="0.3">
      <c r="A48" s="4">
        <v>46</v>
      </c>
      <c r="B48" s="4">
        <v>52</v>
      </c>
      <c r="C48">
        <f t="shared" si="0"/>
        <v>51.410833990819668</v>
      </c>
      <c r="D48">
        <f t="shared" si="1"/>
        <v>51.018056651366109</v>
      </c>
      <c r="E48">
        <f t="shared" si="2"/>
        <v>0.98194334863389088</v>
      </c>
      <c r="F48">
        <f t="shared" si="3"/>
        <v>0.98194334863389088</v>
      </c>
      <c r="G48">
        <f t="shared" si="4"/>
        <v>0.96421273992633894</v>
      </c>
      <c r="H48">
        <f t="shared" si="5"/>
        <v>1.8883525935267134</v>
      </c>
      <c r="I48">
        <f t="shared" si="6"/>
        <v>1.8883525935267134</v>
      </c>
    </row>
    <row r="49" spans="1:9" ht="16.5" thickBot="1" x14ac:dyDescent="0.3">
      <c r="A49" s="4">
        <v>47</v>
      </c>
      <c r="B49" s="4">
        <v>50.6</v>
      </c>
      <c r="C49">
        <f t="shared" si="0"/>
        <v>51.0865003944918</v>
      </c>
      <c r="D49">
        <f t="shared" si="1"/>
        <v>51.410833990819668</v>
      </c>
      <c r="E49">
        <f t="shared" si="2"/>
        <v>-0.81083399081966689</v>
      </c>
      <c r="F49">
        <f t="shared" si="3"/>
        <v>0.81083399081966689</v>
      </c>
      <c r="G49">
        <f t="shared" si="4"/>
        <v>0.6574517606685476</v>
      </c>
      <c r="H49">
        <f t="shared" si="5"/>
        <v>-1.6024387170349148</v>
      </c>
      <c r="I49">
        <f t="shared" si="6"/>
        <v>1.6024387170349148</v>
      </c>
    </row>
    <row r="50" spans="1:9" ht="16.5" thickBot="1" x14ac:dyDescent="0.3">
      <c r="A50" s="4">
        <v>48</v>
      </c>
      <c r="B50" s="4">
        <v>48.7</v>
      </c>
      <c r="C50">
        <f t="shared" si="0"/>
        <v>50.131900236695081</v>
      </c>
      <c r="D50">
        <f t="shared" si="1"/>
        <v>51.0865003944918</v>
      </c>
      <c r="E50">
        <f t="shared" si="2"/>
        <v>-2.3865003944917973</v>
      </c>
      <c r="F50">
        <f t="shared" si="3"/>
        <v>2.3865003944917973</v>
      </c>
      <c r="G50">
        <f t="shared" si="4"/>
        <v>5.6953841329095045</v>
      </c>
      <c r="H50">
        <f t="shared" si="5"/>
        <v>-4.9004114876628275</v>
      </c>
      <c r="I50">
        <f t="shared" si="6"/>
        <v>4.9004114876628275</v>
      </c>
    </row>
    <row r="51" spans="1:9" ht="16.5" thickBot="1" x14ac:dyDescent="0.3">
      <c r="A51" s="4">
        <v>49</v>
      </c>
      <c r="B51" s="4">
        <v>51.4</v>
      </c>
      <c r="C51">
        <f t="shared" si="0"/>
        <v>50.639140142017048</v>
      </c>
      <c r="D51">
        <f t="shared" si="1"/>
        <v>50.131900236695081</v>
      </c>
      <c r="E51">
        <f t="shared" si="2"/>
        <v>1.2680997633049174</v>
      </c>
      <c r="F51">
        <f t="shared" si="3"/>
        <v>1.2680997633049174</v>
      </c>
      <c r="G51">
        <f t="shared" si="4"/>
        <v>1.6080770096939874</v>
      </c>
      <c r="H51">
        <f t="shared" si="5"/>
        <v>2.4671201620718239</v>
      </c>
      <c r="I51">
        <f t="shared" si="6"/>
        <v>2.4671201620718239</v>
      </c>
    </row>
    <row r="52" spans="1:9" ht="16.5" thickBot="1" x14ac:dyDescent="0.3">
      <c r="A52" s="4">
        <v>50</v>
      </c>
      <c r="B52" s="4">
        <v>47.7</v>
      </c>
      <c r="C52">
        <f t="shared" si="0"/>
        <v>49.463484085210226</v>
      </c>
      <c r="D52">
        <f t="shared" si="1"/>
        <v>50.639140142017048</v>
      </c>
      <c r="E52">
        <f t="shared" si="2"/>
        <v>-2.9391401420170453</v>
      </c>
      <c r="F52">
        <f t="shared" si="3"/>
        <v>2.9391401420170453</v>
      </c>
      <c r="G52">
        <f t="shared" si="4"/>
        <v>8.638544774415978</v>
      </c>
      <c r="H52">
        <f t="shared" si="5"/>
        <v>-6.161719375297789</v>
      </c>
      <c r="I52">
        <f t="shared" si="6"/>
        <v>6.161719375297789</v>
      </c>
    </row>
    <row r="53" spans="1:9" ht="15.75" x14ac:dyDescent="0.25">
      <c r="A53" s="7">
        <v>51</v>
      </c>
      <c r="D53">
        <f t="shared" si="1"/>
        <v>49.463484085210226</v>
      </c>
    </row>
    <row r="54" spans="1:9" ht="15.75" x14ac:dyDescent="0.25">
      <c r="A54" s="7">
        <v>52</v>
      </c>
      <c r="D54">
        <f>D53</f>
        <v>49.463484085210226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180" zoomScaleNormal="180" workbookViewId="0">
      <selection activeCell="H11" sqref="H11"/>
    </sheetView>
  </sheetViews>
  <sheetFormatPr defaultRowHeight="15" x14ac:dyDescent="0.25"/>
  <cols>
    <col min="1" max="1" width="6.28515625" customWidth="1"/>
    <col min="3" max="3" width="6.28515625" customWidth="1"/>
    <col min="4" max="4" width="7.42578125" customWidth="1"/>
    <col min="5" max="5" width="6.5703125" customWidth="1"/>
    <col min="6" max="6" width="5.85546875" customWidth="1"/>
    <col min="7" max="7" width="7" customWidth="1"/>
    <col min="8" max="8" width="7.140625" customWidth="1"/>
    <col min="9" max="9" width="11.42578125" customWidth="1"/>
  </cols>
  <sheetData>
    <row r="1" spans="1:11" ht="15.75" thickBot="1" x14ac:dyDescent="0.3">
      <c r="A1" s="5" t="s">
        <v>2</v>
      </c>
      <c r="B1">
        <v>0.2</v>
      </c>
      <c r="C1" s="6" t="s">
        <v>3</v>
      </c>
      <c r="H1" t="s">
        <v>8</v>
      </c>
      <c r="I1" t="s">
        <v>10</v>
      </c>
    </row>
    <row r="2" spans="1:11" ht="16.5" thickBot="1" x14ac:dyDescent="0.3">
      <c r="A2" s="1" t="s">
        <v>0</v>
      </c>
      <c r="B2" s="2" t="s">
        <v>1</v>
      </c>
      <c r="C2">
        <f>AVERAGE(B3:B8)</f>
        <v>47.483333333333341</v>
      </c>
      <c r="D2" s="6" t="s">
        <v>4</v>
      </c>
      <c r="E2" t="s">
        <v>5</v>
      </c>
      <c r="F2" t="s">
        <v>6</v>
      </c>
      <c r="G2" t="s">
        <v>7</v>
      </c>
      <c r="H2" t="s">
        <v>9</v>
      </c>
      <c r="I2" t="s">
        <v>11</v>
      </c>
    </row>
    <row r="3" spans="1:11" ht="16.5" thickBot="1" x14ac:dyDescent="0.3">
      <c r="A3" s="3">
        <v>1</v>
      </c>
      <c r="B3" s="4">
        <v>48.7</v>
      </c>
      <c r="C3">
        <f>($B$1*B3)+((1-$B$1)*C2)</f>
        <v>47.726666666666674</v>
      </c>
      <c r="D3">
        <f>C2</f>
        <v>47.483333333333341</v>
      </c>
      <c r="E3">
        <f>B3-D3</f>
        <v>1.2166666666666615</v>
      </c>
      <c r="F3">
        <f>ABS(E3)</f>
        <v>1.2166666666666615</v>
      </c>
      <c r="G3">
        <f>E3^2</f>
        <v>1.4802777777777651</v>
      </c>
      <c r="H3">
        <f>(E3/B3)*100</f>
        <v>2.4982888432580319</v>
      </c>
      <c r="I3">
        <f>ABS(H3)</f>
        <v>2.4982888432580319</v>
      </c>
      <c r="J3" s="8" t="s">
        <v>12</v>
      </c>
      <c r="K3" s="8">
        <f>AVERAGE(I3:I52)</f>
        <v>5.1595440754994941</v>
      </c>
    </row>
    <row r="4" spans="1:11" ht="16.5" thickBot="1" x14ac:dyDescent="0.3">
      <c r="A4" s="3">
        <v>2</v>
      </c>
      <c r="B4" s="4">
        <v>45.8</v>
      </c>
      <c r="C4">
        <f t="shared" ref="C4:C52" si="0">($B$1*B4)+((1-$B$1)*C3)</f>
        <v>47.341333333333338</v>
      </c>
      <c r="D4">
        <f t="shared" ref="D4:D53" si="1">C3</f>
        <v>47.726666666666674</v>
      </c>
      <c r="E4">
        <f t="shared" ref="E4:E54" si="2">B4-D4</f>
        <v>-1.9266666666666765</v>
      </c>
      <c r="F4">
        <f t="shared" ref="F4:F54" si="3">ABS(E4)</f>
        <v>1.9266666666666765</v>
      </c>
      <c r="G4">
        <f t="shared" ref="G4:G54" si="4">E4^2</f>
        <v>3.7120444444444822</v>
      </c>
      <c r="H4">
        <f t="shared" ref="H4:H54" si="5">(E4/B4)*100</f>
        <v>-4.2066957787482027</v>
      </c>
      <c r="I4">
        <f t="shared" ref="I4:I54" si="6">ABS(H4)</f>
        <v>4.2066957787482027</v>
      </c>
      <c r="J4" s="8" t="s">
        <v>13</v>
      </c>
      <c r="K4" s="8">
        <f>AVERAGE(F3:F52)</f>
        <v>2.5380476611104177</v>
      </c>
    </row>
    <row r="5" spans="1:11" ht="16.5" thickBot="1" x14ac:dyDescent="0.3">
      <c r="A5" s="3">
        <v>3</v>
      </c>
      <c r="B5" s="4">
        <v>46.4</v>
      </c>
      <c r="C5">
        <f t="shared" si="0"/>
        <v>47.153066666666675</v>
      </c>
      <c r="D5">
        <f t="shared" si="1"/>
        <v>47.341333333333338</v>
      </c>
      <c r="E5">
        <f t="shared" si="2"/>
        <v>-0.94133333333333979</v>
      </c>
      <c r="F5">
        <f t="shared" si="3"/>
        <v>0.94133333333333979</v>
      </c>
      <c r="G5">
        <f t="shared" si="4"/>
        <v>0.88610844444445658</v>
      </c>
      <c r="H5">
        <f t="shared" si="5"/>
        <v>-2.0287356321839223</v>
      </c>
      <c r="I5">
        <f t="shared" si="6"/>
        <v>2.0287356321839223</v>
      </c>
      <c r="J5" s="8" t="s">
        <v>14</v>
      </c>
      <c r="K5" s="8">
        <f>AVERAGE(G3:G52)</f>
        <v>9.619002907804834</v>
      </c>
    </row>
    <row r="6" spans="1:11" ht="16.5" thickBot="1" x14ac:dyDescent="0.3">
      <c r="A6" s="3">
        <v>4</v>
      </c>
      <c r="B6" s="4">
        <v>46.2</v>
      </c>
      <c r="C6">
        <f>($B$1*B6)+((1-$B$1)*C5)</f>
        <v>46.962453333333343</v>
      </c>
      <c r="D6">
        <f t="shared" si="1"/>
        <v>47.153066666666675</v>
      </c>
      <c r="E6">
        <f t="shared" si="2"/>
        <v>-0.95306666666667184</v>
      </c>
      <c r="F6">
        <f t="shared" si="3"/>
        <v>0.95306666666667184</v>
      </c>
      <c r="G6">
        <f t="shared" si="4"/>
        <v>0.90833607111112091</v>
      </c>
      <c r="H6">
        <f t="shared" si="5"/>
        <v>-2.0629148629148739</v>
      </c>
      <c r="I6">
        <f t="shared" si="6"/>
        <v>2.0629148629148739</v>
      </c>
      <c r="J6" s="8" t="s">
        <v>15</v>
      </c>
      <c r="K6" s="8">
        <f>SUM(G3:G52)</f>
        <v>480.95014539024169</v>
      </c>
    </row>
    <row r="7" spans="1:11" ht="16.5" thickBot="1" x14ac:dyDescent="0.3">
      <c r="A7" s="3">
        <v>5</v>
      </c>
      <c r="B7" s="4">
        <v>44</v>
      </c>
      <c r="C7">
        <f t="shared" si="0"/>
        <v>46.36996266666668</v>
      </c>
      <c r="D7">
        <f t="shared" si="1"/>
        <v>46.962453333333343</v>
      </c>
      <c r="E7">
        <f t="shared" si="2"/>
        <v>-2.9624533333333432</v>
      </c>
      <c r="F7">
        <f t="shared" si="3"/>
        <v>2.9624533333333432</v>
      </c>
      <c r="G7">
        <f t="shared" si="4"/>
        <v>8.7761297521778356</v>
      </c>
      <c r="H7">
        <f t="shared" si="5"/>
        <v>-6.7328484848485068</v>
      </c>
      <c r="I7">
        <f t="shared" si="6"/>
        <v>6.7328484848485068</v>
      </c>
    </row>
    <row r="8" spans="1:11" ht="16.5" thickBot="1" x14ac:dyDescent="0.3">
      <c r="A8" s="3">
        <v>6</v>
      </c>
      <c r="B8" s="4">
        <v>53.8</v>
      </c>
      <c r="C8">
        <f t="shared" si="0"/>
        <v>47.855970133333344</v>
      </c>
      <c r="D8">
        <f t="shared" si="1"/>
        <v>46.36996266666668</v>
      </c>
      <c r="E8">
        <f t="shared" si="2"/>
        <v>7.430037333333317</v>
      </c>
      <c r="F8">
        <f t="shared" si="3"/>
        <v>7.430037333333317</v>
      </c>
      <c r="G8">
        <f t="shared" si="4"/>
        <v>55.205454774726867</v>
      </c>
      <c r="H8">
        <f t="shared" si="5"/>
        <v>13.810478314745945</v>
      </c>
      <c r="I8">
        <f t="shared" si="6"/>
        <v>13.810478314745945</v>
      </c>
    </row>
    <row r="9" spans="1:11" ht="16.5" thickBot="1" x14ac:dyDescent="0.3">
      <c r="A9" s="3">
        <v>7</v>
      </c>
      <c r="B9" s="4">
        <v>47.6</v>
      </c>
      <c r="C9">
        <f t="shared" si="0"/>
        <v>47.804776106666679</v>
      </c>
      <c r="D9">
        <f t="shared" si="1"/>
        <v>47.855970133333344</v>
      </c>
      <c r="E9">
        <f t="shared" si="2"/>
        <v>-0.25597013333334218</v>
      </c>
      <c r="F9">
        <f t="shared" si="3"/>
        <v>0.25597013333334218</v>
      </c>
      <c r="G9">
        <f t="shared" si="4"/>
        <v>6.5520709158688975E-2</v>
      </c>
      <c r="H9">
        <f t="shared" si="5"/>
        <v>-0.53775238095239952</v>
      </c>
      <c r="I9">
        <f t="shared" si="6"/>
        <v>0.53775238095239952</v>
      </c>
    </row>
    <row r="10" spans="1:11" ht="16.5" thickBot="1" x14ac:dyDescent="0.3">
      <c r="A10" s="3">
        <v>8</v>
      </c>
      <c r="B10" s="4">
        <v>47</v>
      </c>
      <c r="C10">
        <f t="shared" si="0"/>
        <v>47.643820885333341</v>
      </c>
      <c r="D10">
        <f t="shared" si="1"/>
        <v>47.804776106666679</v>
      </c>
      <c r="E10">
        <f t="shared" si="2"/>
        <v>-0.80477610666667942</v>
      </c>
      <c r="F10">
        <f t="shared" si="3"/>
        <v>0.80477610666667942</v>
      </c>
      <c r="G10">
        <f t="shared" si="4"/>
        <v>0.6476645818615786</v>
      </c>
      <c r="H10">
        <f t="shared" si="5"/>
        <v>-1.7122895886525096</v>
      </c>
      <c r="I10">
        <f t="shared" si="6"/>
        <v>1.7122895886525096</v>
      </c>
    </row>
    <row r="11" spans="1:11" ht="16.5" thickBot="1" x14ac:dyDescent="0.3">
      <c r="A11" s="3">
        <v>9</v>
      </c>
      <c r="B11" s="4">
        <v>47.6</v>
      </c>
      <c r="C11">
        <f t="shared" si="0"/>
        <v>47.635056708266674</v>
      </c>
      <c r="D11">
        <f t="shared" si="1"/>
        <v>47.643820885333341</v>
      </c>
      <c r="E11">
        <f t="shared" si="2"/>
        <v>-4.3820885333339277E-2</v>
      </c>
      <c r="F11">
        <f t="shared" si="3"/>
        <v>4.3820885333339277E-2</v>
      </c>
      <c r="G11">
        <f t="shared" si="4"/>
        <v>1.9202699913976693E-3</v>
      </c>
      <c r="H11">
        <f t="shared" si="5"/>
        <v>-9.2060683473401836E-2</v>
      </c>
      <c r="I11">
        <f t="shared" si="6"/>
        <v>9.2060683473401836E-2</v>
      </c>
    </row>
    <row r="12" spans="1:11" ht="16.5" thickBot="1" x14ac:dyDescent="0.3">
      <c r="A12" s="3">
        <v>10</v>
      </c>
      <c r="B12" s="4">
        <v>51.1</v>
      </c>
      <c r="C12">
        <f t="shared" si="0"/>
        <v>48.328045366613338</v>
      </c>
      <c r="D12">
        <f t="shared" si="1"/>
        <v>47.635056708266674</v>
      </c>
      <c r="E12">
        <f t="shared" si="2"/>
        <v>3.4649432917333272</v>
      </c>
      <c r="F12">
        <f t="shared" si="3"/>
        <v>3.4649432917333272</v>
      </c>
      <c r="G12">
        <f t="shared" si="4"/>
        <v>12.005832014927785</v>
      </c>
      <c r="H12">
        <f t="shared" si="5"/>
        <v>6.7807109427266674</v>
      </c>
      <c r="I12">
        <f t="shared" si="6"/>
        <v>6.7807109427266674</v>
      </c>
    </row>
    <row r="13" spans="1:11" ht="16.5" thickBot="1" x14ac:dyDescent="0.3">
      <c r="A13" s="4">
        <v>11</v>
      </c>
      <c r="B13" s="4">
        <v>49.1</v>
      </c>
      <c r="C13">
        <f t="shared" si="0"/>
        <v>48.482436293290675</v>
      </c>
      <c r="D13">
        <f t="shared" si="1"/>
        <v>48.328045366613338</v>
      </c>
      <c r="E13">
        <f t="shared" si="2"/>
        <v>0.77195463338666315</v>
      </c>
      <c r="F13">
        <f t="shared" si="3"/>
        <v>0.77195463338666315</v>
      </c>
      <c r="G13">
        <f t="shared" si="4"/>
        <v>0.59591395600713748</v>
      </c>
      <c r="H13">
        <f t="shared" si="5"/>
        <v>1.5722090293007398</v>
      </c>
      <c r="I13">
        <f t="shared" si="6"/>
        <v>1.5722090293007398</v>
      </c>
    </row>
    <row r="14" spans="1:11" ht="16.5" thickBot="1" x14ac:dyDescent="0.3">
      <c r="A14" s="4">
        <v>12</v>
      </c>
      <c r="B14" s="4">
        <v>46.7</v>
      </c>
      <c r="C14">
        <f t="shared" si="0"/>
        <v>48.125949034632548</v>
      </c>
      <c r="D14">
        <f t="shared" si="1"/>
        <v>48.482436293290675</v>
      </c>
      <c r="E14">
        <f t="shared" si="2"/>
        <v>-1.7824362932906723</v>
      </c>
      <c r="F14">
        <f t="shared" si="3"/>
        <v>1.7824362932906723</v>
      </c>
      <c r="G14">
        <f t="shared" si="4"/>
        <v>3.1770791396397917</v>
      </c>
      <c r="H14">
        <f t="shared" si="5"/>
        <v>-3.8167800712862361</v>
      </c>
      <c r="I14">
        <f t="shared" si="6"/>
        <v>3.8167800712862361</v>
      </c>
    </row>
    <row r="15" spans="1:11" ht="16.5" thickBot="1" x14ac:dyDescent="0.3">
      <c r="A15" s="4">
        <v>13</v>
      </c>
      <c r="B15" s="4">
        <v>47.8</v>
      </c>
      <c r="C15">
        <f t="shared" si="0"/>
        <v>48.060759227706043</v>
      </c>
      <c r="D15">
        <f t="shared" si="1"/>
        <v>48.125949034632548</v>
      </c>
      <c r="E15">
        <f t="shared" si="2"/>
        <v>-0.32594903463255065</v>
      </c>
      <c r="F15">
        <f t="shared" si="3"/>
        <v>0.32594903463255065</v>
      </c>
      <c r="G15">
        <f t="shared" si="4"/>
        <v>0.1062427731778917</v>
      </c>
      <c r="H15">
        <f t="shared" si="5"/>
        <v>-0.68190174609320231</v>
      </c>
      <c r="I15">
        <f t="shared" si="6"/>
        <v>0.68190174609320231</v>
      </c>
    </row>
    <row r="16" spans="1:11" ht="16.5" thickBot="1" x14ac:dyDescent="0.3">
      <c r="A16" s="4">
        <v>14</v>
      </c>
      <c r="B16" s="4">
        <v>45.8</v>
      </c>
      <c r="C16">
        <f t="shared" si="0"/>
        <v>47.608607382164834</v>
      </c>
      <c r="D16">
        <f t="shared" si="1"/>
        <v>48.060759227706043</v>
      </c>
      <c r="E16">
        <f t="shared" si="2"/>
        <v>-2.2607592277060462</v>
      </c>
      <c r="F16">
        <f t="shared" si="3"/>
        <v>2.2607592277060462</v>
      </c>
      <c r="G16">
        <f t="shared" si="4"/>
        <v>5.1110322856580384</v>
      </c>
      <c r="H16">
        <f t="shared" si="5"/>
        <v>-4.9361555190088353</v>
      </c>
      <c r="I16">
        <f t="shared" si="6"/>
        <v>4.9361555190088353</v>
      </c>
    </row>
    <row r="17" spans="1:9" ht="16.5" thickBot="1" x14ac:dyDescent="0.3">
      <c r="A17" s="4">
        <v>15</v>
      </c>
      <c r="B17" s="4">
        <v>45.5</v>
      </c>
      <c r="C17">
        <f t="shared" si="0"/>
        <v>47.18688590573187</v>
      </c>
      <c r="D17">
        <f t="shared" si="1"/>
        <v>47.608607382164834</v>
      </c>
      <c r="E17">
        <f t="shared" si="2"/>
        <v>-2.1086073821648341</v>
      </c>
      <c r="F17">
        <f t="shared" si="3"/>
        <v>2.1086073821648341</v>
      </c>
      <c r="G17">
        <f t="shared" si="4"/>
        <v>4.4462250921200352</v>
      </c>
      <c r="H17">
        <f t="shared" si="5"/>
        <v>-4.6343019388238114</v>
      </c>
      <c r="I17">
        <f t="shared" si="6"/>
        <v>4.6343019388238114</v>
      </c>
    </row>
    <row r="18" spans="1:9" ht="16.5" thickBot="1" x14ac:dyDescent="0.3">
      <c r="A18" s="4">
        <v>16</v>
      </c>
      <c r="B18" s="4">
        <v>49.2</v>
      </c>
      <c r="C18">
        <f t="shared" si="0"/>
        <v>47.5895087245855</v>
      </c>
      <c r="D18">
        <f t="shared" si="1"/>
        <v>47.18688590573187</v>
      </c>
      <c r="E18">
        <f t="shared" si="2"/>
        <v>2.0131140942681327</v>
      </c>
      <c r="F18">
        <f t="shared" si="3"/>
        <v>2.0131140942681327</v>
      </c>
      <c r="G18">
        <f t="shared" si="4"/>
        <v>4.0526283565410042</v>
      </c>
      <c r="H18">
        <f t="shared" si="5"/>
        <v>4.0916953135531147</v>
      </c>
      <c r="I18">
        <f t="shared" si="6"/>
        <v>4.0916953135531147</v>
      </c>
    </row>
    <row r="19" spans="1:9" ht="16.5" thickBot="1" x14ac:dyDescent="0.3">
      <c r="A19" s="4">
        <v>17</v>
      </c>
      <c r="B19" s="4">
        <v>54.8</v>
      </c>
      <c r="C19">
        <f t="shared" si="0"/>
        <v>49.031606979668403</v>
      </c>
      <c r="D19">
        <f t="shared" si="1"/>
        <v>47.5895087245855</v>
      </c>
      <c r="E19">
        <f t="shared" si="2"/>
        <v>7.2104912754144976</v>
      </c>
      <c r="F19">
        <f t="shared" si="3"/>
        <v>7.2104912754144976</v>
      </c>
      <c r="G19">
        <f t="shared" si="4"/>
        <v>51.991184432828589</v>
      </c>
      <c r="H19">
        <f t="shared" si="5"/>
        <v>13.157830794552003</v>
      </c>
      <c r="I19">
        <f t="shared" si="6"/>
        <v>13.157830794552003</v>
      </c>
    </row>
    <row r="20" spans="1:9" ht="16.5" thickBot="1" x14ac:dyDescent="0.3">
      <c r="A20" s="4">
        <v>18</v>
      </c>
      <c r="B20" s="4">
        <v>44.7</v>
      </c>
      <c r="C20">
        <f t="shared" si="0"/>
        <v>48.165285583734729</v>
      </c>
      <c r="D20">
        <f t="shared" si="1"/>
        <v>49.031606979668403</v>
      </c>
      <c r="E20">
        <f t="shared" si="2"/>
        <v>-4.3316069796684005</v>
      </c>
      <c r="F20">
        <f t="shared" si="3"/>
        <v>4.3316069796684005</v>
      </c>
      <c r="G20">
        <f t="shared" si="4"/>
        <v>18.762819026312002</v>
      </c>
      <c r="H20">
        <f t="shared" si="5"/>
        <v>-9.6903959276697993</v>
      </c>
      <c r="I20">
        <f t="shared" si="6"/>
        <v>9.6903959276697993</v>
      </c>
    </row>
    <row r="21" spans="1:9" ht="16.5" thickBot="1" x14ac:dyDescent="0.3">
      <c r="A21" s="4">
        <v>19</v>
      </c>
      <c r="B21" s="4">
        <v>51.1</v>
      </c>
      <c r="C21">
        <f t="shared" si="0"/>
        <v>48.752228466987788</v>
      </c>
      <c r="D21">
        <f t="shared" si="1"/>
        <v>48.165285583734729</v>
      </c>
      <c r="E21">
        <f t="shared" si="2"/>
        <v>2.9347144162652725</v>
      </c>
      <c r="F21">
        <f t="shared" si="3"/>
        <v>2.9347144162652725</v>
      </c>
      <c r="G21">
        <f t="shared" si="4"/>
        <v>8.6125487050352199</v>
      </c>
      <c r="H21">
        <f t="shared" si="5"/>
        <v>5.7430810494428028</v>
      </c>
      <c r="I21">
        <f t="shared" si="6"/>
        <v>5.7430810494428028</v>
      </c>
    </row>
    <row r="22" spans="1:9" ht="16.5" thickBot="1" x14ac:dyDescent="0.3">
      <c r="A22" s="4">
        <v>20</v>
      </c>
      <c r="B22" s="4">
        <v>47.3</v>
      </c>
      <c r="C22">
        <f t="shared" si="0"/>
        <v>48.461782773590237</v>
      </c>
      <c r="D22">
        <f t="shared" si="1"/>
        <v>48.752228466987788</v>
      </c>
      <c r="E22">
        <f t="shared" si="2"/>
        <v>-1.4522284669877905</v>
      </c>
      <c r="F22">
        <f t="shared" si="3"/>
        <v>1.4522284669877905</v>
      </c>
      <c r="G22">
        <f t="shared" si="4"/>
        <v>2.108967520329708</v>
      </c>
      <c r="H22">
        <f t="shared" si="5"/>
        <v>-3.0702504587479718</v>
      </c>
      <c r="I22">
        <f t="shared" si="6"/>
        <v>3.0702504587479718</v>
      </c>
    </row>
    <row r="23" spans="1:9" ht="16.5" thickBot="1" x14ac:dyDescent="0.3">
      <c r="A23" s="4">
        <v>21</v>
      </c>
      <c r="B23" s="4">
        <v>45.3</v>
      </c>
      <c r="C23">
        <f t="shared" si="0"/>
        <v>47.829426218872193</v>
      </c>
      <c r="D23">
        <f t="shared" si="1"/>
        <v>48.461782773590237</v>
      </c>
      <c r="E23">
        <f t="shared" si="2"/>
        <v>-3.1617827735902395</v>
      </c>
      <c r="F23">
        <f t="shared" si="3"/>
        <v>3.1617827735902395</v>
      </c>
      <c r="G23">
        <f t="shared" si="4"/>
        <v>9.9968703073719887</v>
      </c>
      <c r="H23">
        <f t="shared" si="5"/>
        <v>-6.9796529218327592</v>
      </c>
      <c r="I23">
        <f t="shared" si="6"/>
        <v>6.9796529218327592</v>
      </c>
    </row>
    <row r="24" spans="1:9" ht="16.5" thickBot="1" x14ac:dyDescent="0.3">
      <c r="A24" s="4">
        <v>22</v>
      </c>
      <c r="B24" s="4">
        <v>43.3</v>
      </c>
      <c r="C24">
        <f t="shared" si="0"/>
        <v>46.923540975097751</v>
      </c>
      <c r="D24">
        <f t="shared" si="1"/>
        <v>47.829426218872193</v>
      </c>
      <c r="E24">
        <f t="shared" si="2"/>
        <v>-4.5294262188721959</v>
      </c>
      <c r="F24">
        <f t="shared" si="3"/>
        <v>4.5294262188721959</v>
      </c>
      <c r="G24">
        <f t="shared" si="4"/>
        <v>20.515701872206876</v>
      </c>
      <c r="H24">
        <f t="shared" si="5"/>
        <v>-10.460568634808768</v>
      </c>
      <c r="I24">
        <f t="shared" si="6"/>
        <v>10.460568634808768</v>
      </c>
    </row>
    <row r="25" spans="1:9" ht="16.5" thickBot="1" x14ac:dyDescent="0.3">
      <c r="A25" s="4">
        <v>23</v>
      </c>
      <c r="B25" s="4">
        <v>44.6</v>
      </c>
      <c r="C25">
        <f t="shared" si="0"/>
        <v>46.458832780078204</v>
      </c>
      <c r="D25">
        <f t="shared" si="1"/>
        <v>46.923540975097751</v>
      </c>
      <c r="E25">
        <f t="shared" si="2"/>
        <v>-2.3235409750977496</v>
      </c>
      <c r="F25">
        <f t="shared" si="3"/>
        <v>2.3235409750977496</v>
      </c>
      <c r="G25">
        <f t="shared" si="4"/>
        <v>5.3988426629582014</v>
      </c>
      <c r="H25">
        <f t="shared" si="5"/>
        <v>-5.2097331280218606</v>
      </c>
      <c r="I25">
        <f t="shared" si="6"/>
        <v>5.2097331280218606</v>
      </c>
    </row>
    <row r="26" spans="1:9" ht="16.5" thickBot="1" x14ac:dyDescent="0.3">
      <c r="A26" s="4">
        <v>24</v>
      </c>
      <c r="B26" s="4">
        <v>47.1</v>
      </c>
      <c r="C26">
        <f t="shared" si="0"/>
        <v>46.587066224062568</v>
      </c>
      <c r="D26">
        <f t="shared" si="1"/>
        <v>46.458832780078204</v>
      </c>
      <c r="E26">
        <f t="shared" si="2"/>
        <v>0.64116721992179748</v>
      </c>
      <c r="F26">
        <f t="shared" si="3"/>
        <v>0.64116721992179748</v>
      </c>
      <c r="G26">
        <f t="shared" si="4"/>
        <v>0.41109540390224664</v>
      </c>
      <c r="H26">
        <f t="shared" si="5"/>
        <v>1.3612892142713322</v>
      </c>
      <c r="I26">
        <f t="shared" si="6"/>
        <v>1.3612892142713322</v>
      </c>
    </row>
    <row r="27" spans="1:9" ht="16.5" thickBot="1" x14ac:dyDescent="0.3">
      <c r="A27" s="4">
        <v>25</v>
      </c>
      <c r="B27" s="4">
        <v>53.4</v>
      </c>
      <c r="C27">
        <f t="shared" si="0"/>
        <v>47.949652979250054</v>
      </c>
      <c r="D27">
        <f t="shared" si="1"/>
        <v>46.587066224062568</v>
      </c>
      <c r="E27">
        <f t="shared" si="2"/>
        <v>6.8129337759374309</v>
      </c>
      <c r="F27">
        <f t="shared" si="3"/>
        <v>6.8129337759374309</v>
      </c>
      <c r="G27">
        <f t="shared" si="4"/>
        <v>46.416066635309058</v>
      </c>
      <c r="H27">
        <f t="shared" si="5"/>
        <v>12.758302951193693</v>
      </c>
      <c r="I27">
        <f t="shared" si="6"/>
        <v>12.758302951193693</v>
      </c>
    </row>
    <row r="28" spans="1:9" ht="16.5" thickBot="1" x14ac:dyDescent="0.3">
      <c r="A28" s="4">
        <v>26</v>
      </c>
      <c r="B28" s="4">
        <v>44.9</v>
      </c>
      <c r="C28">
        <f t="shared" si="0"/>
        <v>47.339722383400044</v>
      </c>
      <c r="D28">
        <f t="shared" si="1"/>
        <v>47.949652979250054</v>
      </c>
      <c r="E28">
        <f t="shared" si="2"/>
        <v>-3.0496529792500553</v>
      </c>
      <c r="F28">
        <f t="shared" si="3"/>
        <v>3.0496529792500553</v>
      </c>
      <c r="G28">
        <f t="shared" si="4"/>
        <v>9.3003832938487374</v>
      </c>
      <c r="H28">
        <f t="shared" si="5"/>
        <v>-6.7921001765034639</v>
      </c>
      <c r="I28">
        <f t="shared" si="6"/>
        <v>6.7921001765034639</v>
      </c>
    </row>
    <row r="29" spans="1:9" ht="16.5" thickBot="1" x14ac:dyDescent="0.3">
      <c r="A29" s="4">
        <v>27</v>
      </c>
      <c r="B29" s="4">
        <v>50.5</v>
      </c>
      <c r="C29">
        <f t="shared" si="0"/>
        <v>47.971777906720035</v>
      </c>
      <c r="D29">
        <f t="shared" si="1"/>
        <v>47.339722383400044</v>
      </c>
      <c r="E29">
        <f t="shared" si="2"/>
        <v>3.1602776165999558</v>
      </c>
      <c r="F29">
        <f t="shared" si="3"/>
        <v>3.1602776165999558</v>
      </c>
      <c r="G29">
        <f t="shared" si="4"/>
        <v>9.9873546139826974</v>
      </c>
      <c r="H29">
        <f t="shared" si="5"/>
        <v>6.2579754784157542</v>
      </c>
      <c r="I29">
        <f t="shared" si="6"/>
        <v>6.2579754784157542</v>
      </c>
    </row>
    <row r="30" spans="1:9" ht="16.5" thickBot="1" x14ac:dyDescent="0.3">
      <c r="A30" s="4">
        <v>28</v>
      </c>
      <c r="B30" s="4">
        <v>48.1</v>
      </c>
      <c r="C30">
        <f t="shared" si="0"/>
        <v>47.997422325376036</v>
      </c>
      <c r="D30">
        <f t="shared" si="1"/>
        <v>47.971777906720035</v>
      </c>
      <c r="E30">
        <f t="shared" si="2"/>
        <v>0.12822209327996603</v>
      </c>
      <c r="F30">
        <f t="shared" si="3"/>
        <v>0.12822209327996603</v>
      </c>
      <c r="G30">
        <f t="shared" si="4"/>
        <v>1.644090520509631E-2</v>
      </c>
      <c r="H30">
        <f t="shared" si="5"/>
        <v>0.26657399850304792</v>
      </c>
      <c r="I30">
        <f t="shared" si="6"/>
        <v>0.26657399850304792</v>
      </c>
    </row>
    <row r="31" spans="1:9" ht="16.5" thickBot="1" x14ac:dyDescent="0.3">
      <c r="A31" s="4">
        <v>29</v>
      </c>
      <c r="B31" s="4">
        <v>45.4</v>
      </c>
      <c r="C31">
        <f t="shared" si="0"/>
        <v>47.477937860300827</v>
      </c>
      <c r="D31">
        <f t="shared" si="1"/>
        <v>47.997422325376036</v>
      </c>
      <c r="E31">
        <f t="shared" si="2"/>
        <v>-2.5974223253760371</v>
      </c>
      <c r="F31">
        <f t="shared" si="3"/>
        <v>2.5974223253760371</v>
      </c>
      <c r="G31">
        <f t="shared" si="4"/>
        <v>6.7466027363618597</v>
      </c>
      <c r="H31">
        <f t="shared" si="5"/>
        <v>-5.7211945492864258</v>
      </c>
      <c r="I31">
        <f t="shared" si="6"/>
        <v>5.7211945492864258</v>
      </c>
    </row>
    <row r="32" spans="1:9" ht="16.5" thickBot="1" x14ac:dyDescent="0.3">
      <c r="A32" s="4">
        <v>30</v>
      </c>
      <c r="B32" s="4">
        <v>51.6</v>
      </c>
      <c r="C32">
        <f t="shared" si="0"/>
        <v>48.30235028824066</v>
      </c>
      <c r="D32">
        <f t="shared" si="1"/>
        <v>47.477937860300827</v>
      </c>
      <c r="E32">
        <f t="shared" si="2"/>
        <v>4.1220621396991746</v>
      </c>
      <c r="F32">
        <f t="shared" si="3"/>
        <v>4.1220621396991746</v>
      </c>
      <c r="G32">
        <f t="shared" si="4"/>
        <v>16.991396283541338</v>
      </c>
      <c r="H32">
        <f t="shared" si="5"/>
        <v>7.9884925187968499</v>
      </c>
      <c r="I32">
        <f t="shared" si="6"/>
        <v>7.9884925187968499</v>
      </c>
    </row>
    <row r="33" spans="1:9" ht="16.5" thickBot="1" x14ac:dyDescent="0.3">
      <c r="A33" s="4">
        <v>31</v>
      </c>
      <c r="B33" s="4">
        <v>50.8</v>
      </c>
      <c r="C33">
        <f t="shared" si="0"/>
        <v>48.801880230592531</v>
      </c>
      <c r="D33">
        <f t="shared" si="1"/>
        <v>48.30235028824066</v>
      </c>
      <c r="E33">
        <f t="shared" si="2"/>
        <v>2.4976497117593368</v>
      </c>
      <c r="F33">
        <f t="shared" si="3"/>
        <v>2.4976497117593368</v>
      </c>
      <c r="G33">
        <f t="shared" si="4"/>
        <v>6.2382540826514985</v>
      </c>
      <c r="H33">
        <f t="shared" si="5"/>
        <v>4.9166332908648362</v>
      </c>
      <c r="I33">
        <f t="shared" si="6"/>
        <v>4.9166332908648362</v>
      </c>
    </row>
    <row r="34" spans="1:9" ht="16.5" thickBot="1" x14ac:dyDescent="0.3">
      <c r="A34" s="4">
        <v>32</v>
      </c>
      <c r="B34" s="4">
        <v>46.4</v>
      </c>
      <c r="C34">
        <f t="shared" si="0"/>
        <v>48.32150418447403</v>
      </c>
      <c r="D34">
        <f t="shared" si="1"/>
        <v>48.801880230592531</v>
      </c>
      <c r="E34">
        <f t="shared" si="2"/>
        <v>-2.401880230592532</v>
      </c>
      <c r="F34">
        <f t="shared" si="3"/>
        <v>2.401880230592532</v>
      </c>
      <c r="G34">
        <f t="shared" si="4"/>
        <v>5.7690286421112349</v>
      </c>
      <c r="H34">
        <f t="shared" si="5"/>
        <v>-5.1764660142080432</v>
      </c>
      <c r="I34">
        <f t="shared" si="6"/>
        <v>5.1764660142080432</v>
      </c>
    </row>
    <row r="35" spans="1:9" ht="16.5" thickBot="1" x14ac:dyDescent="0.3">
      <c r="A35" s="4">
        <v>33</v>
      </c>
      <c r="B35" s="4">
        <v>52.3</v>
      </c>
      <c r="C35">
        <f t="shared" si="0"/>
        <v>49.117203347579228</v>
      </c>
      <c r="D35">
        <f t="shared" si="1"/>
        <v>48.32150418447403</v>
      </c>
      <c r="E35">
        <f t="shared" si="2"/>
        <v>3.9784958155259673</v>
      </c>
      <c r="F35">
        <f t="shared" si="3"/>
        <v>3.9784958155259673</v>
      </c>
      <c r="G35">
        <f t="shared" si="4"/>
        <v>15.828428954157632</v>
      </c>
      <c r="H35">
        <f t="shared" si="5"/>
        <v>7.6070665688833028</v>
      </c>
      <c r="I35">
        <f t="shared" si="6"/>
        <v>7.6070665688833028</v>
      </c>
    </row>
    <row r="36" spans="1:9" ht="16.5" thickBot="1" x14ac:dyDescent="0.3">
      <c r="A36" s="4">
        <v>34</v>
      </c>
      <c r="B36" s="4">
        <v>50.5</v>
      </c>
      <c r="C36">
        <f t="shared" si="0"/>
        <v>49.393762678063389</v>
      </c>
      <c r="D36">
        <f t="shared" si="1"/>
        <v>49.117203347579228</v>
      </c>
      <c r="E36">
        <f t="shared" si="2"/>
        <v>1.3827966524207724</v>
      </c>
      <c r="F36">
        <f t="shared" si="3"/>
        <v>1.3827966524207724</v>
      </c>
      <c r="G36">
        <f t="shared" si="4"/>
        <v>1.9121265819460944</v>
      </c>
      <c r="H36">
        <f t="shared" si="5"/>
        <v>2.7382111929124204</v>
      </c>
      <c r="I36">
        <f t="shared" si="6"/>
        <v>2.7382111929124204</v>
      </c>
    </row>
    <row r="37" spans="1:9" ht="16.5" thickBot="1" x14ac:dyDescent="0.3">
      <c r="A37" s="4">
        <v>35</v>
      </c>
      <c r="B37" s="4">
        <v>53.4</v>
      </c>
      <c r="C37">
        <f t="shared" si="0"/>
        <v>50.195010142450712</v>
      </c>
      <c r="D37">
        <f t="shared" si="1"/>
        <v>49.393762678063389</v>
      </c>
      <c r="E37">
        <f t="shared" si="2"/>
        <v>4.0062373219366094</v>
      </c>
      <c r="F37">
        <f t="shared" si="3"/>
        <v>4.0062373219366094</v>
      </c>
      <c r="G37">
        <f t="shared" si="4"/>
        <v>16.049937479677816</v>
      </c>
      <c r="H37">
        <f t="shared" si="5"/>
        <v>7.502317082278295</v>
      </c>
      <c r="I37">
        <f t="shared" si="6"/>
        <v>7.502317082278295</v>
      </c>
    </row>
    <row r="38" spans="1:9" ht="16.5" thickBot="1" x14ac:dyDescent="0.3">
      <c r="A38" s="4">
        <v>36</v>
      </c>
      <c r="B38" s="4">
        <v>53.9</v>
      </c>
      <c r="C38">
        <f t="shared" si="0"/>
        <v>50.936008113960575</v>
      </c>
      <c r="D38">
        <f t="shared" si="1"/>
        <v>50.195010142450712</v>
      </c>
      <c r="E38">
        <f t="shared" si="2"/>
        <v>3.7049898575492861</v>
      </c>
      <c r="F38">
        <f t="shared" si="3"/>
        <v>3.7049898575492861</v>
      </c>
      <c r="G38">
        <f t="shared" si="4"/>
        <v>13.72694984454308</v>
      </c>
      <c r="H38">
        <f t="shared" si="5"/>
        <v>6.8738216281062829</v>
      </c>
      <c r="I38">
        <f t="shared" si="6"/>
        <v>6.8738216281062829</v>
      </c>
    </row>
    <row r="39" spans="1:9" ht="16.5" thickBot="1" x14ac:dyDescent="0.3">
      <c r="A39" s="4">
        <v>37</v>
      </c>
      <c r="B39" s="4">
        <v>52.3</v>
      </c>
      <c r="C39">
        <f t="shared" si="0"/>
        <v>51.208806491168467</v>
      </c>
      <c r="D39">
        <f t="shared" si="1"/>
        <v>50.936008113960575</v>
      </c>
      <c r="E39">
        <f t="shared" si="2"/>
        <v>1.3639918860394218</v>
      </c>
      <c r="F39">
        <f t="shared" si="3"/>
        <v>1.3639918860394218</v>
      </c>
      <c r="G39">
        <f t="shared" si="4"/>
        <v>1.860473865181379</v>
      </c>
      <c r="H39">
        <f t="shared" si="5"/>
        <v>2.6080150784692577</v>
      </c>
      <c r="I39">
        <f t="shared" si="6"/>
        <v>2.6080150784692577</v>
      </c>
    </row>
    <row r="40" spans="1:9" ht="16.5" thickBot="1" x14ac:dyDescent="0.3">
      <c r="A40" s="4">
        <v>38</v>
      </c>
      <c r="B40" s="4">
        <v>53</v>
      </c>
      <c r="C40">
        <f t="shared" si="0"/>
        <v>51.567045192934778</v>
      </c>
      <c r="D40">
        <f t="shared" si="1"/>
        <v>51.208806491168467</v>
      </c>
      <c r="E40">
        <f t="shared" si="2"/>
        <v>1.7911935088315332</v>
      </c>
      <c r="F40">
        <f t="shared" si="3"/>
        <v>1.7911935088315332</v>
      </c>
      <c r="G40">
        <f t="shared" si="4"/>
        <v>3.2083741860802197</v>
      </c>
      <c r="H40">
        <f t="shared" si="5"/>
        <v>3.3796103940217606</v>
      </c>
      <c r="I40">
        <f t="shared" si="6"/>
        <v>3.3796103940217606</v>
      </c>
    </row>
    <row r="41" spans="1:9" ht="16.5" thickBot="1" x14ac:dyDescent="0.3">
      <c r="A41" s="4">
        <v>39</v>
      </c>
      <c r="B41" s="4">
        <v>48.6</v>
      </c>
      <c r="C41">
        <f t="shared" si="0"/>
        <v>50.973636154347822</v>
      </c>
      <c r="D41">
        <f t="shared" si="1"/>
        <v>51.567045192934778</v>
      </c>
      <c r="E41">
        <f t="shared" si="2"/>
        <v>-2.9670451929347763</v>
      </c>
      <c r="F41">
        <f t="shared" si="3"/>
        <v>2.9670451929347763</v>
      </c>
      <c r="G41">
        <f t="shared" si="4"/>
        <v>8.8033571769173644</v>
      </c>
      <c r="H41">
        <f t="shared" si="5"/>
        <v>-6.1050312611826669</v>
      </c>
      <c r="I41">
        <f t="shared" si="6"/>
        <v>6.1050312611826669</v>
      </c>
    </row>
    <row r="42" spans="1:9" ht="16.5" thickBot="1" x14ac:dyDescent="0.3">
      <c r="A42" s="4">
        <v>40</v>
      </c>
      <c r="B42" s="4">
        <v>52.4</v>
      </c>
      <c r="C42">
        <f t="shared" si="0"/>
        <v>51.258908923478259</v>
      </c>
      <c r="D42">
        <f t="shared" si="1"/>
        <v>50.973636154347822</v>
      </c>
      <c r="E42">
        <f t="shared" si="2"/>
        <v>1.4263638456521761</v>
      </c>
      <c r="F42">
        <f t="shared" si="3"/>
        <v>1.4263638456521761</v>
      </c>
      <c r="G42">
        <f t="shared" si="4"/>
        <v>2.034513820183665</v>
      </c>
      <c r="H42">
        <f t="shared" si="5"/>
        <v>2.7220684077331603</v>
      </c>
      <c r="I42">
        <f t="shared" si="6"/>
        <v>2.7220684077331603</v>
      </c>
    </row>
    <row r="43" spans="1:9" ht="16.5" thickBot="1" x14ac:dyDescent="0.3">
      <c r="A43" s="4">
        <v>41</v>
      </c>
      <c r="B43" s="4">
        <v>47.9</v>
      </c>
      <c r="C43">
        <f t="shared" si="0"/>
        <v>50.587127138782606</v>
      </c>
      <c r="D43">
        <f t="shared" si="1"/>
        <v>51.258908923478259</v>
      </c>
      <c r="E43">
        <f t="shared" si="2"/>
        <v>-3.3589089234782605</v>
      </c>
      <c r="F43">
        <f t="shared" si="3"/>
        <v>3.3589089234782605</v>
      </c>
      <c r="G43">
        <f t="shared" si="4"/>
        <v>11.282269156221886</v>
      </c>
      <c r="H43">
        <f t="shared" si="5"/>
        <v>-7.01233595715712</v>
      </c>
      <c r="I43">
        <f t="shared" si="6"/>
        <v>7.01233595715712</v>
      </c>
    </row>
    <row r="44" spans="1:9" ht="16.5" thickBot="1" x14ac:dyDescent="0.3">
      <c r="A44" s="4">
        <v>42</v>
      </c>
      <c r="B44" s="4">
        <v>49.5</v>
      </c>
      <c r="C44">
        <f t="shared" si="0"/>
        <v>50.369701711026089</v>
      </c>
      <c r="D44">
        <f t="shared" si="1"/>
        <v>50.587127138782606</v>
      </c>
      <c r="E44">
        <f t="shared" si="2"/>
        <v>-1.0871271387826056</v>
      </c>
      <c r="F44">
        <f t="shared" si="3"/>
        <v>1.0871271387826056</v>
      </c>
      <c r="G44">
        <f t="shared" si="4"/>
        <v>1.1818454158776546</v>
      </c>
      <c r="H44">
        <f t="shared" si="5"/>
        <v>-2.1962164419850621</v>
      </c>
      <c r="I44">
        <f t="shared" si="6"/>
        <v>2.1962164419850621</v>
      </c>
    </row>
    <row r="45" spans="1:9" ht="16.5" thickBot="1" x14ac:dyDescent="0.3">
      <c r="A45" s="4">
        <v>43</v>
      </c>
      <c r="B45" s="4">
        <v>44</v>
      </c>
      <c r="C45">
        <f t="shared" si="0"/>
        <v>49.095761368820874</v>
      </c>
      <c r="D45">
        <f t="shared" si="1"/>
        <v>50.369701711026089</v>
      </c>
      <c r="E45">
        <f t="shared" si="2"/>
        <v>-6.3697017110260887</v>
      </c>
      <c r="F45">
        <f t="shared" si="3"/>
        <v>6.3697017110260887</v>
      </c>
      <c r="G45">
        <f t="shared" si="4"/>
        <v>40.573099887448684</v>
      </c>
      <c r="H45">
        <f t="shared" si="5"/>
        <v>-14.476594797786566</v>
      </c>
      <c r="I45">
        <f t="shared" si="6"/>
        <v>14.476594797786566</v>
      </c>
    </row>
    <row r="46" spans="1:9" ht="16.5" thickBot="1" x14ac:dyDescent="0.3">
      <c r="A46" s="4">
        <v>44</v>
      </c>
      <c r="B46" s="4">
        <v>53.8</v>
      </c>
      <c r="C46">
        <f t="shared" si="0"/>
        <v>50.036609095056697</v>
      </c>
      <c r="D46">
        <f t="shared" si="1"/>
        <v>49.095761368820874</v>
      </c>
      <c r="E46">
        <f t="shared" si="2"/>
        <v>4.7042386311791233</v>
      </c>
      <c r="F46">
        <f t="shared" si="3"/>
        <v>4.7042386311791233</v>
      </c>
      <c r="G46">
        <f t="shared" si="4"/>
        <v>22.129861099078031</v>
      </c>
      <c r="H46">
        <f t="shared" si="5"/>
        <v>8.7439379761693754</v>
      </c>
      <c r="I46">
        <f t="shared" si="6"/>
        <v>8.7439379761693754</v>
      </c>
    </row>
    <row r="47" spans="1:9" ht="16.5" thickBot="1" x14ac:dyDescent="0.3">
      <c r="A47" s="4">
        <v>45</v>
      </c>
      <c r="B47" s="4">
        <v>52.5</v>
      </c>
      <c r="C47">
        <f t="shared" si="0"/>
        <v>50.529287276045359</v>
      </c>
      <c r="D47">
        <f t="shared" si="1"/>
        <v>50.036609095056697</v>
      </c>
      <c r="E47">
        <f t="shared" si="2"/>
        <v>2.4633909049433029</v>
      </c>
      <c r="F47">
        <f t="shared" si="3"/>
        <v>2.4633909049433029</v>
      </c>
      <c r="G47">
        <f t="shared" si="4"/>
        <v>6.068294750557385</v>
      </c>
      <c r="H47">
        <f t="shared" si="5"/>
        <v>4.6921731522729573</v>
      </c>
      <c r="I47">
        <f t="shared" si="6"/>
        <v>4.6921731522729573</v>
      </c>
    </row>
    <row r="48" spans="1:9" ht="16.5" thickBot="1" x14ac:dyDescent="0.3">
      <c r="A48" s="4">
        <v>46</v>
      </c>
      <c r="B48" s="4">
        <v>52</v>
      </c>
      <c r="C48">
        <f t="shared" si="0"/>
        <v>50.823429820836289</v>
      </c>
      <c r="D48">
        <f t="shared" si="1"/>
        <v>50.529287276045359</v>
      </c>
      <c r="E48">
        <f t="shared" si="2"/>
        <v>1.4707127239546409</v>
      </c>
      <c r="F48">
        <f t="shared" si="3"/>
        <v>1.4707127239546409</v>
      </c>
      <c r="G48">
        <f t="shared" si="4"/>
        <v>2.16299591640208</v>
      </c>
      <c r="H48">
        <f t="shared" si="5"/>
        <v>2.8282936999127708</v>
      </c>
      <c r="I48">
        <f t="shared" si="6"/>
        <v>2.8282936999127708</v>
      </c>
    </row>
    <row r="49" spans="1:9" ht="16.5" thickBot="1" x14ac:dyDescent="0.3">
      <c r="A49" s="4">
        <v>47</v>
      </c>
      <c r="B49" s="4">
        <v>50.6</v>
      </c>
      <c r="C49">
        <f t="shared" si="0"/>
        <v>50.778743856669038</v>
      </c>
      <c r="D49">
        <f t="shared" si="1"/>
        <v>50.823429820836289</v>
      </c>
      <c r="E49">
        <f t="shared" si="2"/>
        <v>-0.22342982083628726</v>
      </c>
      <c r="F49">
        <f t="shared" si="3"/>
        <v>0.22342982083628726</v>
      </c>
      <c r="G49">
        <f t="shared" si="4"/>
        <v>4.9920884838935427E-2</v>
      </c>
      <c r="H49">
        <f t="shared" si="5"/>
        <v>-0.44156091074365067</v>
      </c>
      <c r="I49">
        <f t="shared" si="6"/>
        <v>0.44156091074365067</v>
      </c>
    </row>
    <row r="50" spans="1:9" ht="16.5" thickBot="1" x14ac:dyDescent="0.3">
      <c r="A50" s="4">
        <v>48</v>
      </c>
      <c r="B50" s="4">
        <v>48.7</v>
      </c>
      <c r="C50">
        <f t="shared" si="0"/>
        <v>50.362995085335236</v>
      </c>
      <c r="D50">
        <f t="shared" si="1"/>
        <v>50.778743856669038</v>
      </c>
      <c r="E50">
        <f t="shared" si="2"/>
        <v>-2.0787438566690355</v>
      </c>
      <c r="F50">
        <f t="shared" si="3"/>
        <v>2.0787438566690355</v>
      </c>
      <c r="G50">
        <f t="shared" si="4"/>
        <v>4.3211760216392552</v>
      </c>
      <c r="H50">
        <f t="shared" si="5"/>
        <v>-4.2684678781705037</v>
      </c>
      <c r="I50">
        <f t="shared" si="6"/>
        <v>4.2684678781705037</v>
      </c>
    </row>
    <row r="51" spans="1:9" ht="16.5" thickBot="1" x14ac:dyDescent="0.3">
      <c r="A51" s="4">
        <v>49</v>
      </c>
      <c r="B51" s="4">
        <v>51.4</v>
      </c>
      <c r="C51">
        <f t="shared" si="0"/>
        <v>50.570396068268195</v>
      </c>
      <c r="D51">
        <f t="shared" si="1"/>
        <v>50.362995085335236</v>
      </c>
      <c r="E51">
        <f t="shared" si="2"/>
        <v>1.0370049146647631</v>
      </c>
      <c r="F51">
        <f t="shared" si="3"/>
        <v>1.0370049146647631</v>
      </c>
      <c r="G51">
        <f t="shared" si="4"/>
        <v>1.0753791930388725</v>
      </c>
      <c r="H51">
        <f t="shared" si="5"/>
        <v>2.0175192892310569</v>
      </c>
      <c r="I51">
        <f t="shared" si="6"/>
        <v>2.0175192892310569</v>
      </c>
    </row>
    <row r="52" spans="1:9" ht="16.5" thickBot="1" x14ac:dyDescent="0.3">
      <c r="A52" s="4">
        <v>50</v>
      </c>
      <c r="B52" s="4">
        <v>47.7</v>
      </c>
      <c r="C52">
        <f t="shared" si="0"/>
        <v>49.996316854614555</v>
      </c>
      <c r="D52">
        <f t="shared" si="1"/>
        <v>50.570396068268195</v>
      </c>
      <c r="E52">
        <f t="shared" si="2"/>
        <v>-2.8703960682681924</v>
      </c>
      <c r="F52">
        <f t="shared" si="3"/>
        <v>2.8703960682681924</v>
      </c>
      <c r="G52">
        <f t="shared" si="4"/>
        <v>8.2391735887294981</v>
      </c>
      <c r="H52">
        <f t="shared" si="5"/>
        <v>-6.0176018202687471</v>
      </c>
      <c r="I52">
        <f t="shared" si="6"/>
        <v>6.0176018202687471</v>
      </c>
    </row>
    <row r="53" spans="1:9" ht="15.75" x14ac:dyDescent="0.25">
      <c r="A53" s="7">
        <v>51</v>
      </c>
      <c r="D53">
        <f t="shared" si="1"/>
        <v>49.996316854614555</v>
      </c>
    </row>
    <row r="54" spans="1:9" ht="15.75" x14ac:dyDescent="0.25">
      <c r="A54" s="7">
        <v>52</v>
      </c>
      <c r="D54">
        <f>D53</f>
        <v>49.996316854614555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</dc:creator>
  <cp:lastModifiedBy>AGUNG</cp:lastModifiedBy>
  <dcterms:created xsi:type="dcterms:W3CDTF">2019-02-07T08:15:30Z</dcterms:created>
  <dcterms:modified xsi:type="dcterms:W3CDTF">2019-02-07T09:51:34Z</dcterms:modified>
</cp:coreProperties>
</file>