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winuray\Downloads\"/>
    </mc:Choice>
  </mc:AlternateContent>
  <xr:revisionPtr revIDLastSave="0" documentId="13_ncr:1_{4F2D3461-BBF7-4D81-AEA8-3D9A35031720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eport Excel 03-05-2021 2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51" i="1" l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</calcChain>
</file>

<file path=xl/sharedStrings.xml><?xml version="1.0" encoding="utf-8"?>
<sst xmlns="http://schemas.openxmlformats.org/spreadsheetml/2006/main" count="69" uniqueCount="69">
  <si>
    <t>LAPORAN DAFTAR PIUTANG PROBOLINGGO</t>
  </si>
  <si>
    <t>Pada Tahun - 2021</t>
  </si>
  <si>
    <t>NO</t>
  </si>
  <si>
    <t>NOMOR REF</t>
  </si>
  <si>
    <t>NAMA</t>
  </si>
  <si>
    <t>ALAMAT</t>
  </si>
  <si>
    <t>BUKU</t>
  </si>
  <si>
    <t>JAN-21</t>
  </si>
  <si>
    <t>FEB-21</t>
  </si>
  <si>
    <t>MAR-21</t>
  </si>
  <si>
    <t>APR-21</t>
  </si>
  <si>
    <t>MEI-21</t>
  </si>
  <si>
    <t>JUNI-21</t>
  </si>
  <si>
    <t>JULI-21</t>
  </si>
  <si>
    <t>AGS-21</t>
  </si>
  <si>
    <t>SEPT-21</t>
  </si>
  <si>
    <t>OKT-21</t>
  </si>
  <si>
    <t>NOV-21</t>
  </si>
  <si>
    <t>DES-21</t>
  </si>
  <si>
    <t>GRAND TOTAL</t>
  </si>
  <si>
    <t>LAMA PIUTANG</t>
  </si>
  <si>
    <t>KETERANGAN</t>
  </si>
  <si>
    <t>ALASAN</t>
  </si>
  <si>
    <t>'023668962</t>
  </si>
  <si>
    <t>'023668963</t>
  </si>
  <si>
    <t>'023668966</t>
  </si>
  <si>
    <t>'023668967</t>
  </si>
  <si>
    <t>'023668968</t>
  </si>
  <si>
    <t>'023668969</t>
  </si>
  <si>
    <t>'023668970</t>
  </si>
  <si>
    <t>'023668971</t>
  </si>
  <si>
    <t>'023668972</t>
  </si>
  <si>
    <t>'023668973</t>
  </si>
  <si>
    <t>'023668974</t>
  </si>
  <si>
    <t>'023668975</t>
  </si>
  <si>
    <t>'023668976</t>
  </si>
  <si>
    <t>'023668977</t>
  </si>
  <si>
    <t>'023668978</t>
  </si>
  <si>
    <t>'023668979</t>
  </si>
  <si>
    <t>'023668980</t>
  </si>
  <si>
    <t>'023668981</t>
  </si>
  <si>
    <t>'023668982</t>
  </si>
  <si>
    <t>'023668983</t>
  </si>
  <si>
    <t>'023668984</t>
  </si>
  <si>
    <t>'023668998</t>
  </si>
  <si>
    <t>'023668999</t>
  </si>
  <si>
    <t>'023669000</t>
  </si>
  <si>
    <t>'023669001</t>
  </si>
  <si>
    <t>'023669002</t>
  </si>
  <si>
    <t>'023669003</t>
  </si>
  <si>
    <t>'023669004</t>
  </si>
  <si>
    <t>'023669005</t>
  </si>
  <si>
    <t>'023669006</t>
  </si>
  <si>
    <t>'023669007</t>
  </si>
  <si>
    <t>'023669008</t>
  </si>
  <si>
    <t>'023669009</t>
  </si>
  <si>
    <t>'023669010</t>
  </si>
  <si>
    <t>'023669011</t>
  </si>
  <si>
    <t>'023669012</t>
  </si>
  <si>
    <t>'023669013</t>
  </si>
  <si>
    <t>'023669014</t>
  </si>
  <si>
    <t>'023669015</t>
  </si>
  <si>
    <t>'023669016</t>
  </si>
  <si>
    <t>'023669017</t>
  </si>
  <si>
    <t>'023669018</t>
  </si>
  <si>
    <t>'023669019</t>
  </si>
  <si>
    <t>'023669020</t>
  </si>
  <si>
    <t>'023669021</t>
  </si>
  <si>
    <t>'023669022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</si>
</sst>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15551939258_LDP%20Jargas%20Per%2031%20Januar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P"/>
      <sheetName val="Piutang Aktif"/>
      <sheetName val="Piutang Aktif Per Pelanggan"/>
      <sheetName val="List W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activeCell="F6" sqref="F6:U7"/>
    </sheetView>
  </sheetViews>
  <sheetFormatPr defaultRowHeight="15" x14ac:dyDescent="0.25"/>
  <cols>
    <col min="2" max="2" width="20" customWidth="1"/>
    <col min="3" max="3" width="30" customWidth="1"/>
    <col min="4" max="4" width="40" customWidth="1"/>
    <col min="5" max="5" width="10" customWidth="1"/>
    <col min="6" max="9" width="15" customWidth="1"/>
    <col min="10" max="10" width="8.7109375" bestFit="1" customWidth="1"/>
    <col min="11" max="17" width="15" customWidth="1"/>
    <col min="18" max="18" width="18" customWidth="1"/>
    <col min="19" max="19" width="16.5703125" bestFit="1" customWidth="1"/>
    <col min="20" max="21" width="20" customWidth="1"/>
  </cols>
  <sheetData>
    <row r="1" spans="1:21" ht="18.7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1" ht="15.75" x14ac:dyDescent="0.25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5" spans="1:21" ht="15.75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</row>
    <row r="6" spans="1:21" x14ac:dyDescent="0.25">
      <c r="A6" s="5">
        <v>1</v>
      </c>
      <c r="B6" s="6" t="s">
        <v>23</v>
      </c>
      <c r="C6" s="6" t="str">
        <f>VLOOKUP([1]!Table11[[#This Row],[No Reff]],[1]!Table1[[Noref]:[Status Pelanggan]],2)</f>
        <v>HADI WARSONO</v>
      </c>
      <c r="D6" s="6" t="str">
        <f>VLOOKUP([1]!Table11[[#This Row],[No Reff]],[1]!Table1[[Noref]:[Status Pelanggan]],10)</f>
        <v>RT 01, RW 03 Jl S Parman     Mangunharjo Mayangan</v>
      </c>
      <c r="E6" s="6">
        <f>VLOOKUP([1]!Table11[[#This Row],[No Reff]],[1]!Table1[[Noref]:[Status Pelanggan]],9)</f>
        <v>612</v>
      </c>
    </row>
    <row r="7" spans="1:21" x14ac:dyDescent="0.25">
      <c r="A7" s="5">
        <v>2</v>
      </c>
      <c r="B7" s="6" t="s">
        <v>24</v>
      </c>
      <c r="C7" s="6" t="str">
        <f>VLOOKUP([1]!Table11[[#This Row],[No Reff]],[1]!Table1[[Noref]:[Status Pelanggan]],2)</f>
        <v>RONY KOESWOYO</v>
      </c>
      <c r="D7" s="6" t="str">
        <f>VLOOKUP([1]!Table11[[#This Row],[No Reff]],[1]!Table1[[Noref]:[Status Pelanggan]],10)</f>
        <v xml:space="preserve">JL KY HASYIM ASHARI MGH7     </v>
      </c>
      <c r="E7" s="6">
        <f>VLOOKUP([1]!Table11[[#This Row],[No Reff]],[1]!Table1[[Noref]:[Status Pelanggan]],9)</f>
        <v>612</v>
      </c>
    </row>
    <row r="8" spans="1:21" x14ac:dyDescent="0.25">
      <c r="A8" s="5">
        <v>3</v>
      </c>
      <c r="B8" s="6" t="s">
        <v>25</v>
      </c>
      <c r="C8" s="6" t="str">
        <f>VLOOKUP([1]!Table11[[#This Row],[No Reff]],[1]!Table1[[Noref]:[Status Pelanggan]],2)</f>
        <v>WAWAN ALWI RISA</v>
      </c>
      <c r="D8" s="6" t="str">
        <f>VLOOKUP([1]!Table11[[#This Row],[No Reff]],[1]!Table1[[Noref]:[Status Pelanggan]],10)</f>
        <v>RT 02, RW 08 Jl Kapten Patimura Gang Masjid     Mangunharjo</v>
      </c>
      <c r="E8" s="6">
        <f>VLOOKUP([1]!Table11[[#This Row],[No Reff]],[1]!Table1[[Noref]:[Status Pelanggan]],9)</f>
        <v>612</v>
      </c>
    </row>
    <row r="9" spans="1:21" x14ac:dyDescent="0.25">
      <c r="A9" s="5">
        <v>4</v>
      </c>
      <c r="B9" s="6" t="s">
        <v>26</v>
      </c>
      <c r="C9" s="6" t="str">
        <f>VLOOKUP([1]!Table11[[#This Row],[No Reff]],[1]!Table1[[Noref]:[Status Pelanggan]],2)</f>
        <v>ANANTO PUTRA</v>
      </c>
      <c r="D9" s="6" t="str">
        <f>VLOOKUP([1]!Table11[[#This Row],[No Reff]],[1]!Table1[[Noref]:[Status Pelanggan]],10)</f>
        <v xml:space="preserve">JL S PARMAN MGH2     </v>
      </c>
      <c r="E9" s="6">
        <f>VLOOKUP([1]!Table11[[#This Row],[No Reff]],[1]!Table1[[Noref]:[Status Pelanggan]],9)</f>
        <v>612</v>
      </c>
    </row>
    <row r="10" spans="1:21" x14ac:dyDescent="0.25">
      <c r="A10" s="5">
        <v>5</v>
      </c>
      <c r="B10" s="6" t="s">
        <v>27</v>
      </c>
      <c r="C10" s="6" t="str">
        <f>VLOOKUP([1]!Table11[[#This Row],[No Reff]],[1]!Table1[[Noref]:[Status Pelanggan]],2)</f>
        <v>HERI SOEPARMAN</v>
      </c>
      <c r="D10" s="6" t="str">
        <f>VLOOKUP([1]!Table11[[#This Row],[No Reff]],[1]!Table1[[Noref]:[Status Pelanggan]],10)</f>
        <v>RT 02, RW 08 Jl Kapten Patimura     Mangunharjo Mayangan</v>
      </c>
      <c r="E10" s="6">
        <f>VLOOKUP([1]!Table11[[#This Row],[No Reff]],[1]!Table1[[Noref]:[Status Pelanggan]],9)</f>
        <v>612</v>
      </c>
    </row>
    <row r="11" spans="1:21" x14ac:dyDescent="0.25">
      <c r="A11" s="5">
        <v>6</v>
      </c>
      <c r="B11" s="6" t="s">
        <v>28</v>
      </c>
      <c r="C11" s="6" t="str">
        <f>VLOOKUP([1]!Table11[[#This Row],[No Reff]],[1]!Table1[[Noref]:[Status Pelanggan]],2)</f>
        <v>SUHARSONO</v>
      </c>
      <c r="D11" s="6" t="str">
        <f>VLOOKUP([1]!Table11[[#This Row],[No Reff]],[1]!Table1[[Noref]:[Status Pelanggan]],10)</f>
        <v>RT 02, RW 08 Jl Kapten Patimura     Mangunharjo</v>
      </c>
      <c r="E11" s="6">
        <f>VLOOKUP([1]!Table11[[#This Row],[No Reff]],[1]!Table1[[Noref]:[Status Pelanggan]],9)</f>
        <v>612</v>
      </c>
    </row>
    <row r="12" spans="1:21" x14ac:dyDescent="0.25">
      <c r="A12" s="5">
        <v>7</v>
      </c>
      <c r="B12" s="6" t="s">
        <v>29</v>
      </c>
      <c r="C12" s="6" t="str">
        <f>VLOOKUP([1]!Table11[[#This Row],[No Reff]],[1]!Table1[[Noref]:[Status Pelanggan]],2)</f>
        <v>ATIM CAHYO WIDODO</v>
      </c>
      <c r="D12" s="6" t="str">
        <f>VLOOKUP([1]!Table11[[#This Row],[No Reff]],[1]!Table1[[Noref]:[Status Pelanggan]],10)</f>
        <v xml:space="preserve">JL KPT PATTIMURA GG MASJID MGH698      </v>
      </c>
      <c r="E12" s="6">
        <f>VLOOKUP([1]!Table11[[#This Row],[No Reff]],[1]!Table1[[Noref]:[Status Pelanggan]],9)</f>
        <v>612</v>
      </c>
    </row>
    <row r="13" spans="1:21" x14ac:dyDescent="0.25">
      <c r="A13" s="5">
        <v>8</v>
      </c>
      <c r="B13" s="6" t="s">
        <v>30</v>
      </c>
      <c r="C13" s="6" t="str">
        <f>VLOOKUP([1]!Table11[[#This Row],[No Reff]],[1]!Table1[[Noref]:[Status Pelanggan]],2)</f>
        <v>BUDIYONO</v>
      </c>
      <c r="D13" s="6" t="str">
        <f>VLOOKUP([1]!Table11[[#This Row],[No Reff]],[1]!Table1[[Noref]:[Status Pelanggan]],10)</f>
        <v>RT 02, RW 08 Jl Kapten Patimura     Mangunharjo</v>
      </c>
      <c r="E13" s="6">
        <f>VLOOKUP([1]!Table11[[#This Row],[No Reff]],[1]!Table1[[Noref]:[Status Pelanggan]],9)</f>
        <v>612</v>
      </c>
    </row>
    <row r="14" spans="1:21" x14ac:dyDescent="0.25">
      <c r="A14" s="5">
        <v>9</v>
      </c>
      <c r="B14" s="6" t="s">
        <v>31</v>
      </c>
      <c r="C14" s="6" t="str">
        <f>VLOOKUP([1]!Table11[[#This Row],[No Reff]],[1]!Table1[[Noref]:[Status Pelanggan]],2)</f>
        <v>ABDUL HAMID</v>
      </c>
      <c r="D14" s="6" t="str">
        <f>VLOOKUP([1]!Table11[[#This Row],[No Reff]],[1]!Table1[[Noref]:[Status Pelanggan]],10)</f>
        <v>RT 02, RW 08 Jl Kapten Patimura     Mangunharjo</v>
      </c>
      <c r="E14" s="6">
        <f>VLOOKUP([1]!Table11[[#This Row],[No Reff]],[1]!Table1[[Noref]:[Status Pelanggan]],9)</f>
        <v>612</v>
      </c>
    </row>
    <row r="15" spans="1:21" x14ac:dyDescent="0.25">
      <c r="A15" s="5">
        <v>10</v>
      </c>
      <c r="B15" s="6" t="s">
        <v>32</v>
      </c>
      <c r="C15" s="6" t="str">
        <f>VLOOKUP([1]!Table11[[#This Row],[No Reff]],[1]!Table1[[Noref]:[Status Pelanggan]],2)</f>
        <v>JUNI</v>
      </c>
      <c r="D15" s="6" t="str">
        <f>VLOOKUP([1]!Table11[[#This Row],[No Reff]],[1]!Table1[[Noref]:[Status Pelanggan]],10)</f>
        <v xml:space="preserve">JL KPT PATTIMURA MGH689      </v>
      </c>
      <c r="E15" s="6">
        <f>VLOOKUP([1]!Table11[[#This Row],[No Reff]],[1]!Table1[[Noref]:[Status Pelanggan]],9)</f>
        <v>612</v>
      </c>
    </row>
    <row r="16" spans="1:21" x14ac:dyDescent="0.25">
      <c r="A16" s="5">
        <v>11</v>
      </c>
      <c r="B16" s="6" t="s">
        <v>33</v>
      </c>
      <c r="C16" s="6" t="str">
        <f>VLOOKUP([1]!Table11[[#This Row],[No Reff]],[1]!Table1[[Noref]:[Status Pelanggan]],2)</f>
        <v>BENI KUSWANTO</v>
      </c>
      <c r="D16" s="6" t="str">
        <f>VLOOKUP([1]!Table11[[#This Row],[No Reff]],[1]!Table1[[Noref]:[Status Pelanggan]],10)</f>
        <v xml:space="preserve">JL KPT PATTIMURA MGH695      </v>
      </c>
      <c r="E16" s="6">
        <f>VLOOKUP([1]!Table11[[#This Row],[No Reff]],[1]!Table1[[Noref]:[Status Pelanggan]],9)</f>
        <v>612</v>
      </c>
    </row>
    <row r="17" spans="1:5" x14ac:dyDescent="0.25">
      <c r="A17" s="5">
        <v>12</v>
      </c>
      <c r="B17" s="6" t="s">
        <v>34</v>
      </c>
      <c r="C17" s="6" t="str">
        <f>VLOOKUP([1]!Table11[[#This Row],[No Reff]],[1]!Table1[[Noref]:[Status Pelanggan]],2)</f>
        <v>ISTI KUNTIONO</v>
      </c>
      <c r="D17" s="6" t="str">
        <f>VLOOKUP([1]!Table11[[#This Row],[No Reff]],[1]!Table1[[Noref]:[Status Pelanggan]],10)</f>
        <v>RT 02, RW 08 Jl Kapten Patimura     Mangunharjo Mayangan</v>
      </c>
      <c r="E17" s="6">
        <f>VLOOKUP([1]!Table11[[#This Row],[No Reff]],[1]!Table1[[Noref]:[Status Pelanggan]],9)</f>
        <v>612</v>
      </c>
    </row>
    <row r="18" spans="1:5" x14ac:dyDescent="0.25">
      <c r="A18" s="5">
        <v>13</v>
      </c>
      <c r="B18" s="6" t="s">
        <v>35</v>
      </c>
      <c r="C18" s="6" t="str">
        <f>VLOOKUP([1]!Table11[[#This Row],[No Reff]],[1]!Table1[[Noref]:[Status Pelanggan]],2)</f>
        <v>NUR SYAIFUL</v>
      </c>
      <c r="D18" s="6" t="str">
        <f>VLOOKUP([1]!Table11[[#This Row],[No Reff]],[1]!Table1[[Noref]:[Status Pelanggan]],10)</f>
        <v>RT 02, RW 08 Jl Kapten Patimura     Mangunharjo Mayangan</v>
      </c>
      <c r="E18" s="6">
        <f>VLOOKUP([1]!Table11[[#This Row],[No Reff]],[1]!Table1[[Noref]:[Status Pelanggan]],9)</f>
        <v>612</v>
      </c>
    </row>
    <row r="19" spans="1:5" x14ac:dyDescent="0.25">
      <c r="A19" s="5">
        <v>14</v>
      </c>
      <c r="B19" s="6" t="s">
        <v>36</v>
      </c>
      <c r="C19" s="6" t="str">
        <f>VLOOKUP([1]!Table11[[#This Row],[No Reff]],[1]!Table1[[Noref]:[Status Pelanggan]],2)</f>
        <v>SLAMET SUGIYO</v>
      </c>
      <c r="D19" s="6" t="str">
        <f>VLOOKUP([1]!Table11[[#This Row],[No Reff]],[1]!Table1[[Noref]:[Status Pelanggan]],10)</f>
        <v>RT 02, RW 08 Jl Kapten Patimura     Mangunharjo</v>
      </c>
      <c r="E19" s="6">
        <f>VLOOKUP([1]!Table11[[#This Row],[No Reff]],[1]!Table1[[Noref]:[Status Pelanggan]],9)</f>
        <v>612</v>
      </c>
    </row>
    <row r="20" spans="1:5" x14ac:dyDescent="0.25">
      <c r="A20" s="5">
        <v>15</v>
      </c>
      <c r="B20" s="6" t="s">
        <v>37</v>
      </c>
      <c r="C20" s="6" t="str">
        <f>VLOOKUP([1]!Table11[[#This Row],[No Reff]],[1]!Table1[[Noref]:[Status Pelanggan]],2)</f>
        <v>SUWARNO</v>
      </c>
      <c r="D20" s="6" t="str">
        <f>VLOOKUP([1]!Table11[[#This Row],[No Reff]],[1]!Table1[[Noref]:[Status Pelanggan]],10)</f>
        <v>RT 02, RW 08 Jl Kapten Patimura     Mangunharjo Mayangan</v>
      </c>
      <c r="E20" s="6">
        <f>VLOOKUP([1]!Table11[[#This Row],[No Reff]],[1]!Table1[[Noref]:[Status Pelanggan]],9)</f>
        <v>612</v>
      </c>
    </row>
    <row r="21" spans="1:5" x14ac:dyDescent="0.25">
      <c r="A21" s="5">
        <v>16</v>
      </c>
      <c r="B21" s="6" t="s">
        <v>38</v>
      </c>
      <c r="C21" s="6" t="str">
        <f>VLOOKUP([1]!Table11[[#This Row],[No Reff]],[1]!Table1[[Noref]:[Status Pelanggan]],2)</f>
        <v>A GUNAWAN</v>
      </c>
      <c r="D21" s="6" t="str">
        <f>VLOOKUP([1]!Table11[[#This Row],[No Reff]],[1]!Table1[[Noref]:[Status Pelanggan]],10)</f>
        <v>RT 02, RW 08 Jl Kapten Patimura     Mangunharjo Mayangan</v>
      </c>
      <c r="E21" s="6">
        <f>VLOOKUP([1]!Table11[[#This Row],[No Reff]],[1]!Table1[[Noref]:[Status Pelanggan]],9)</f>
        <v>612</v>
      </c>
    </row>
    <row r="22" spans="1:5" x14ac:dyDescent="0.25">
      <c r="A22" s="5">
        <v>17</v>
      </c>
      <c r="B22" s="6" t="s">
        <v>39</v>
      </c>
      <c r="C22" s="6" t="str">
        <f>VLOOKUP([1]!Table11[[#This Row],[No Reff]],[1]!Table1[[Noref]:[Status Pelanggan]],2)</f>
        <v>TOTOK SURYANTO</v>
      </c>
      <c r="D22" s="6" t="str">
        <f>VLOOKUP([1]!Table11[[#This Row],[No Reff]],[1]!Table1[[Noref]:[Status Pelanggan]],10)</f>
        <v>RT 02, RW 08 Jl Kapten Patimura Gang 4     Mangunharjo</v>
      </c>
      <c r="E22" s="6">
        <f>VLOOKUP([1]!Table11[[#This Row],[No Reff]],[1]!Table1[[Noref]:[Status Pelanggan]],9)</f>
        <v>612</v>
      </c>
    </row>
    <row r="23" spans="1:5" x14ac:dyDescent="0.25">
      <c r="A23" s="5">
        <v>18</v>
      </c>
      <c r="B23" s="6" t="s">
        <v>40</v>
      </c>
      <c r="C23" s="6" t="str">
        <f>VLOOKUP([1]!Table11[[#This Row],[No Reff]],[1]!Table1[[Noref]:[Status Pelanggan]],2)</f>
        <v>PAIRAN</v>
      </c>
      <c r="D23" s="6" t="str">
        <f>VLOOKUP([1]!Table11[[#This Row],[No Reff]],[1]!Table1[[Noref]:[Status Pelanggan]],10)</f>
        <v>RT 02, RW 08 Jl Kapten Patimura Gang Masjid     Mangunharjo</v>
      </c>
      <c r="E23" s="6">
        <f>VLOOKUP([1]!Table11[[#This Row],[No Reff]],[1]!Table1[[Noref]:[Status Pelanggan]],9)</f>
        <v>612</v>
      </c>
    </row>
    <row r="24" spans="1:5" x14ac:dyDescent="0.25">
      <c r="A24" s="5">
        <v>19</v>
      </c>
      <c r="B24" s="6" t="s">
        <v>41</v>
      </c>
      <c r="C24" s="6" t="str">
        <f>VLOOKUP([1]!Table11[[#This Row],[No Reff]],[1]!Table1[[Noref]:[Status Pelanggan]],2)</f>
        <v>MANSYUR</v>
      </c>
      <c r="D24" s="6" t="str">
        <f>VLOOKUP([1]!Table11[[#This Row],[No Reff]],[1]!Table1[[Noref]:[Status Pelanggan]],10)</f>
        <v>RT 02, RW 08 Jl Kapten Patimura     Mangunharjo Mayangan</v>
      </c>
      <c r="E24" s="6">
        <f>VLOOKUP([1]!Table11[[#This Row],[No Reff]],[1]!Table1[[Noref]:[Status Pelanggan]],9)</f>
        <v>612</v>
      </c>
    </row>
    <row r="25" spans="1:5" x14ac:dyDescent="0.25">
      <c r="A25" s="5">
        <v>20</v>
      </c>
      <c r="B25" s="6" t="s">
        <v>42</v>
      </c>
      <c r="C25" s="6" t="str">
        <f>VLOOKUP([1]!Table11[[#This Row],[No Reff]],[1]!Table1[[Noref]:[Status Pelanggan]],2)</f>
        <v>ABDUL FAKIH</v>
      </c>
      <c r="D25" s="6" t="str">
        <f>VLOOKUP([1]!Table11[[#This Row],[No Reff]],[1]!Table1[[Noref]:[Status Pelanggan]],10)</f>
        <v>RT 02, RW 08 Jl Kapten Patimura     Mangunharjo</v>
      </c>
      <c r="E25" s="6">
        <f>VLOOKUP([1]!Table11[[#This Row],[No Reff]],[1]!Table1[[Noref]:[Status Pelanggan]],9)</f>
        <v>612</v>
      </c>
    </row>
    <row r="26" spans="1:5" x14ac:dyDescent="0.25">
      <c r="A26" s="5">
        <v>21</v>
      </c>
      <c r="B26" s="6" t="s">
        <v>43</v>
      </c>
      <c r="C26" s="6" t="str">
        <f>VLOOKUP([1]!Table11[[#This Row],[No Reff]],[1]!Table1[[Noref]:[Status Pelanggan]],2)</f>
        <v>GAGIK WIYANTO</v>
      </c>
      <c r="D26" s="6" t="str">
        <f>VLOOKUP([1]!Table11[[#This Row],[No Reff]],[1]!Table1[[Noref]:[Status Pelanggan]],10)</f>
        <v>RT 02, RW 08 Jl Kapten Patimura     Mangunharjo</v>
      </c>
      <c r="E26" s="6">
        <f>VLOOKUP([1]!Table11[[#This Row],[No Reff]],[1]!Table1[[Noref]:[Status Pelanggan]],9)</f>
        <v>612</v>
      </c>
    </row>
    <row r="27" spans="1:5" x14ac:dyDescent="0.25">
      <c r="A27" s="5">
        <v>22</v>
      </c>
      <c r="B27" s="6" t="s">
        <v>44</v>
      </c>
      <c r="C27" s="6" t="str">
        <f>VLOOKUP([1]!Table11[[#This Row],[No Reff]],[1]!Table1[[Noref]:[Status Pelanggan]],2)</f>
        <v>RIRIN YANUARTI</v>
      </c>
      <c r="D27" s="6" t="str">
        <f>VLOOKUP([1]!Table11[[#This Row],[No Reff]],[1]!Table1[[Noref]:[Status Pelanggan]],10)</f>
        <v>RT 02, RW 08 Jl Kapten Patimura     Mangunharjo</v>
      </c>
      <c r="E27" s="6">
        <f>VLOOKUP([1]!Table11[[#This Row],[No Reff]],[1]!Table1[[Noref]:[Status Pelanggan]],9)</f>
        <v>612</v>
      </c>
    </row>
    <row r="28" spans="1:5" x14ac:dyDescent="0.25">
      <c r="A28" s="5">
        <v>23</v>
      </c>
      <c r="B28" s="6" t="s">
        <v>45</v>
      </c>
      <c r="C28" s="6" t="str">
        <f>VLOOKUP([1]!Table11[[#This Row],[No Reff]],[1]!Table1[[Noref]:[Status Pelanggan]],2)</f>
        <v>HARIYONO</v>
      </c>
      <c r="D28" s="6" t="str">
        <f>VLOOKUP([1]!Table11[[#This Row],[No Reff]],[1]!Table1[[Noref]:[Status Pelanggan]],10)</f>
        <v xml:space="preserve">JL KPT PATTIMURA GG TAJUNGAN MGH734     </v>
      </c>
      <c r="E28" s="6">
        <f>VLOOKUP([1]!Table11[[#This Row],[No Reff]],[1]!Table1[[Noref]:[Status Pelanggan]],9)</f>
        <v>612</v>
      </c>
    </row>
    <row r="29" spans="1:5" x14ac:dyDescent="0.25">
      <c r="A29" s="5">
        <v>24</v>
      </c>
      <c r="B29" s="6" t="s">
        <v>46</v>
      </c>
      <c r="C29" s="6" t="str">
        <f>VLOOKUP([1]!Table11[[#This Row],[No Reff]],[1]!Table1[[Noref]:[Status Pelanggan]],2)</f>
        <v>MOH TOHA</v>
      </c>
      <c r="D29" s="6" t="str">
        <f>VLOOKUP([1]!Table11[[#This Row],[No Reff]],[1]!Table1[[Noref]:[Status Pelanggan]],10)</f>
        <v>RT 02, RW 08 Jl Kapten Patimura     Mangunharjo Mayangan</v>
      </c>
      <c r="E29" s="6">
        <f>VLOOKUP([1]!Table11[[#This Row],[No Reff]],[1]!Table1[[Noref]:[Status Pelanggan]],9)</f>
        <v>612</v>
      </c>
    </row>
    <row r="30" spans="1:5" x14ac:dyDescent="0.25">
      <c r="A30" s="5">
        <v>25</v>
      </c>
      <c r="B30" s="6" t="s">
        <v>47</v>
      </c>
      <c r="C30" s="6" t="str">
        <f>VLOOKUP([1]!Table11[[#This Row],[No Reff]],[1]!Table1[[Noref]:[Status Pelanggan]],2)</f>
        <v>FAHRUL ISMA</v>
      </c>
      <c r="D30" s="6" t="str">
        <f>VLOOKUP([1]!Table11[[#This Row],[No Reff]],[1]!Table1[[Noref]:[Status Pelanggan]],10)</f>
        <v xml:space="preserve">JL KPT PATTIMURA MGH714     </v>
      </c>
      <c r="E30" s="6">
        <f>VLOOKUP([1]!Table11[[#This Row],[No Reff]],[1]!Table1[[Noref]:[Status Pelanggan]],9)</f>
        <v>612</v>
      </c>
    </row>
    <row r="31" spans="1:5" x14ac:dyDescent="0.25">
      <c r="A31" s="5">
        <v>26</v>
      </c>
      <c r="B31" s="6" t="s">
        <v>48</v>
      </c>
      <c r="C31" s="6" t="str">
        <f>VLOOKUP([1]!Table11[[#This Row],[No Reff]],[1]!Table1[[Noref]:[Status Pelanggan]],2)</f>
        <v>SUNARYO</v>
      </c>
      <c r="D31" s="6" t="str">
        <f>VLOOKUP([1]!Table11[[#This Row],[No Reff]],[1]!Table1[[Noref]:[Status Pelanggan]],10)</f>
        <v>RT 02, RW 08 Jl Kapten Patimura     Mangunharjo Mayangan</v>
      </c>
      <c r="E31" s="6">
        <f>VLOOKUP([1]!Table11[[#This Row],[No Reff]],[1]!Table1[[Noref]:[Status Pelanggan]],9)</f>
        <v>612</v>
      </c>
    </row>
    <row r="32" spans="1:5" x14ac:dyDescent="0.25">
      <c r="A32" s="5">
        <v>27</v>
      </c>
      <c r="B32" s="6" t="s">
        <v>49</v>
      </c>
      <c r="C32" s="6" t="str">
        <f>VLOOKUP([1]!Table11[[#This Row],[No Reff]],[1]!Table1[[Noref]:[Status Pelanggan]],2)</f>
        <v>DONI SUGIANTO</v>
      </c>
      <c r="D32" s="6" t="str">
        <f>VLOOKUP([1]!Table11[[#This Row],[No Reff]],[1]!Table1[[Noref]:[Status Pelanggan]],10)</f>
        <v>RT 02, RW 08 Jl Kapten Patimura     Mangunharjo Mayangan</v>
      </c>
      <c r="E32" s="6">
        <f>VLOOKUP([1]!Table11[[#This Row],[No Reff]],[1]!Table1[[Noref]:[Status Pelanggan]],9)</f>
        <v>612</v>
      </c>
    </row>
    <row r="33" spans="1:5" x14ac:dyDescent="0.25">
      <c r="A33" s="5">
        <v>28</v>
      </c>
      <c r="B33" s="6" t="s">
        <v>50</v>
      </c>
      <c r="C33" s="6" t="str">
        <f>VLOOKUP([1]!Table11[[#This Row],[No Reff]],[1]!Table1[[Noref]:[Status Pelanggan]],2)</f>
        <v>UMAR</v>
      </c>
      <c r="D33" s="6" t="str">
        <f>VLOOKUP([1]!Table11[[#This Row],[No Reff]],[1]!Table1[[Noref]:[Status Pelanggan]],10)</f>
        <v>RT 02, RW 08 Jl Kapten Patimura     Mangunharjo Mayangan</v>
      </c>
      <c r="E33" s="6">
        <f>VLOOKUP([1]!Table11[[#This Row],[No Reff]],[1]!Table1[[Noref]:[Status Pelanggan]],9)</f>
        <v>612</v>
      </c>
    </row>
    <row r="34" spans="1:5" x14ac:dyDescent="0.25">
      <c r="A34" s="5">
        <v>29</v>
      </c>
      <c r="B34" s="6" t="s">
        <v>51</v>
      </c>
      <c r="C34" s="6" t="str">
        <f>VLOOKUP([1]!Table11[[#This Row],[No Reff]],[1]!Table1[[Noref]:[Status Pelanggan]],2)</f>
        <v>JAIDI</v>
      </c>
      <c r="D34" s="6" t="str">
        <f>VLOOKUP([1]!Table11[[#This Row],[No Reff]],[1]!Table1[[Noref]:[Status Pelanggan]],10)</f>
        <v>RT 02, RW 08 Jl Kapten Patimura Gang Tanjungan     Mangunharjo Mayangan</v>
      </c>
      <c r="E34" s="6">
        <f>VLOOKUP([1]!Table11[[#This Row],[No Reff]],[1]!Table1[[Noref]:[Status Pelanggan]],9)</f>
        <v>612</v>
      </c>
    </row>
    <row r="35" spans="1:5" x14ac:dyDescent="0.25">
      <c r="A35" s="5">
        <v>30</v>
      </c>
      <c r="B35" s="6" t="s">
        <v>52</v>
      </c>
      <c r="C35" s="6" t="str">
        <f>VLOOKUP([1]!Table11[[#This Row],[No Reff]],[1]!Table1[[Noref]:[Status Pelanggan]],2)</f>
        <v>ATRINI</v>
      </c>
      <c r="D35" s="6" t="str">
        <f>VLOOKUP([1]!Table11[[#This Row],[No Reff]],[1]!Table1[[Noref]:[Status Pelanggan]],10)</f>
        <v>RT 02, RW 08 Jl Kapten Patimura Gang Tanjungan     Mangunharjo Mayangan</v>
      </c>
      <c r="E35" s="6">
        <f>VLOOKUP([1]!Table11[[#This Row],[No Reff]],[1]!Table1[[Noref]:[Status Pelanggan]],9)</f>
        <v>612</v>
      </c>
    </row>
    <row r="36" spans="1:5" x14ac:dyDescent="0.25">
      <c r="A36" s="5">
        <v>31</v>
      </c>
      <c r="B36" s="6" t="s">
        <v>53</v>
      </c>
      <c r="C36" s="6" t="str">
        <f>VLOOKUP([1]!Table11[[#This Row],[No Reff]],[1]!Table1[[Noref]:[Status Pelanggan]],2)</f>
        <v>SELAMET</v>
      </c>
      <c r="D36" s="6" t="str">
        <f>VLOOKUP([1]!Table11[[#This Row],[No Reff]],[1]!Table1[[Noref]:[Status Pelanggan]],10)</f>
        <v xml:space="preserve">JL KPT PATTIMURA MGH735      </v>
      </c>
      <c r="E36" s="6">
        <f>VLOOKUP([1]!Table11[[#This Row],[No Reff]],[1]!Table1[[Noref]:[Status Pelanggan]],9)</f>
        <v>612</v>
      </c>
    </row>
    <row r="37" spans="1:5" x14ac:dyDescent="0.25">
      <c r="A37" s="5">
        <v>32</v>
      </c>
      <c r="B37" s="6" t="s">
        <v>54</v>
      </c>
      <c r="C37" s="6" t="str">
        <f>VLOOKUP([1]!Table11[[#This Row],[No Reff]],[1]!Table1[[Noref]:[Status Pelanggan]],2)</f>
        <v>ALWI</v>
      </c>
      <c r="D37" s="6" t="str">
        <f>VLOOKUP([1]!Table11[[#This Row],[No Reff]],[1]!Table1[[Noref]:[Status Pelanggan]],10)</f>
        <v>RT 02, RW 08 Jl Kapten Patimura     Mangunharjo Mayangan</v>
      </c>
      <c r="E37" s="6">
        <f>VLOOKUP([1]!Table11[[#This Row],[No Reff]],[1]!Table1[[Noref]:[Status Pelanggan]],9)</f>
        <v>612</v>
      </c>
    </row>
    <row r="38" spans="1:5" x14ac:dyDescent="0.25">
      <c r="A38" s="5">
        <v>33</v>
      </c>
      <c r="B38" s="6" t="s">
        <v>55</v>
      </c>
      <c r="C38" s="6" t="str">
        <f>VLOOKUP([1]!Table11[[#This Row],[No Reff]],[1]!Table1[[Noref]:[Status Pelanggan]],2)</f>
        <v>ACHMAD TAUFIQ</v>
      </c>
      <c r="D38" s="6" t="str">
        <f>VLOOKUP([1]!Table11[[#This Row],[No Reff]],[1]!Table1[[Noref]:[Status Pelanggan]],10)</f>
        <v>RT 02, RW 08 Jl Kapten Patimura     Mangunharjo Mayangan</v>
      </c>
      <c r="E38" s="6">
        <f>VLOOKUP([1]!Table11[[#This Row],[No Reff]],[1]!Table1[[Noref]:[Status Pelanggan]],9)</f>
        <v>612</v>
      </c>
    </row>
    <row r="39" spans="1:5" x14ac:dyDescent="0.25">
      <c r="A39" s="5">
        <v>34</v>
      </c>
      <c r="B39" s="6" t="s">
        <v>56</v>
      </c>
      <c r="C39" s="6" t="str">
        <f>VLOOKUP([1]!Table11[[#This Row],[No Reff]],[1]!Table1[[Noref]:[Status Pelanggan]],2)</f>
        <v>WASI ANGGARA</v>
      </c>
      <c r="D39" s="6" t="str">
        <f>VLOOKUP([1]!Table11[[#This Row],[No Reff]],[1]!Table1[[Noref]:[Status Pelanggan]],10)</f>
        <v xml:space="preserve">JL KPT PATTIMURA GG TAJUNGAN MGH728     </v>
      </c>
      <c r="E39" s="6">
        <f>VLOOKUP([1]!Table11[[#This Row],[No Reff]],[1]!Table1[[Noref]:[Status Pelanggan]],9)</f>
        <v>612</v>
      </c>
    </row>
    <row r="40" spans="1:5" x14ac:dyDescent="0.25">
      <c r="A40" s="5">
        <v>35</v>
      </c>
      <c r="B40" s="6" t="s">
        <v>57</v>
      </c>
      <c r="C40" s="6" t="str">
        <f>VLOOKUP([1]!Table11[[#This Row],[No Reff]],[1]!Table1[[Noref]:[Status Pelanggan]],2)</f>
        <v>SUTRISNO</v>
      </c>
      <c r="D40" s="6" t="str">
        <f>VLOOKUP([1]!Table11[[#This Row],[No Reff]],[1]!Table1[[Noref]:[Status Pelanggan]],10)</f>
        <v>RT 02, RW 08 Jl Kapten Patimura Gang Tanjungan     Mangunharjo</v>
      </c>
      <c r="E40" s="6">
        <f>VLOOKUP([1]!Table11[[#This Row],[No Reff]],[1]!Table1[[Noref]:[Status Pelanggan]],9)</f>
        <v>612</v>
      </c>
    </row>
    <row r="41" spans="1:5" x14ac:dyDescent="0.25">
      <c r="A41" s="5">
        <v>36</v>
      </c>
      <c r="B41" s="6" t="s">
        <v>58</v>
      </c>
      <c r="C41" s="6" t="str">
        <f>VLOOKUP([1]!Table11[[#This Row],[No Reff]],[1]!Table1[[Noref]:[Status Pelanggan]],2)</f>
        <v>SERANTI</v>
      </c>
      <c r="D41" s="6" t="str">
        <f>VLOOKUP([1]!Table11[[#This Row],[No Reff]],[1]!Table1[[Noref]:[Status Pelanggan]],10)</f>
        <v>RT 02, RW 08 Jl Kapten Patimura Gang Tanjungan     Mangunharjo Mayangan</v>
      </c>
      <c r="E41" s="6">
        <f>VLOOKUP([1]!Table11[[#This Row],[No Reff]],[1]!Table1[[Noref]:[Status Pelanggan]],9)</f>
        <v>612</v>
      </c>
    </row>
    <row r="42" spans="1:5" x14ac:dyDescent="0.25">
      <c r="A42" s="5">
        <v>37</v>
      </c>
      <c r="B42" s="6" t="s">
        <v>59</v>
      </c>
      <c r="C42" s="6" t="str">
        <f>VLOOKUP([1]!Table11[[#This Row],[No Reff]],[1]!Table1[[Noref]:[Status Pelanggan]],2)</f>
        <v>MAT SALEH</v>
      </c>
      <c r="D42" s="6" t="str">
        <f>VLOOKUP([1]!Table11[[#This Row],[No Reff]],[1]!Table1[[Noref]:[Status Pelanggan]],10)</f>
        <v>RT 02, RW 08 Jl Kapten Patimura Gang Tanjungan     Mangunharjo Mayangan</v>
      </c>
      <c r="E42" s="6">
        <f>VLOOKUP([1]!Table11[[#This Row],[No Reff]],[1]!Table1[[Noref]:[Status Pelanggan]],9)</f>
        <v>612</v>
      </c>
    </row>
    <row r="43" spans="1:5" x14ac:dyDescent="0.25">
      <c r="A43" s="5">
        <v>38</v>
      </c>
      <c r="B43" s="6" t="s">
        <v>60</v>
      </c>
      <c r="C43" s="6" t="str">
        <f>VLOOKUP([1]!Table11[[#This Row],[No Reff]],[1]!Table1[[Noref]:[Status Pelanggan]],2)</f>
        <v>TUTIK ILMIYAH</v>
      </c>
      <c r="D43" s="6" t="str">
        <f>VLOOKUP([1]!Table11[[#This Row],[No Reff]],[1]!Table1[[Noref]:[Status Pelanggan]],10)</f>
        <v xml:space="preserve">JL KPT PATTIMURA GG TAJUNGAN MGH725     </v>
      </c>
      <c r="E43" s="6">
        <f>VLOOKUP([1]!Table11[[#This Row],[No Reff]],[1]!Table1[[Noref]:[Status Pelanggan]],9)</f>
        <v>612</v>
      </c>
    </row>
    <row r="44" spans="1:5" x14ac:dyDescent="0.25">
      <c r="A44" s="5">
        <v>39</v>
      </c>
      <c r="B44" s="6" t="s">
        <v>61</v>
      </c>
      <c r="C44" s="6" t="str">
        <f>VLOOKUP([1]!Table11[[#This Row],[No Reff]],[1]!Table1[[Noref]:[Status Pelanggan]],2)</f>
        <v>IMRON EFENDI</v>
      </c>
      <c r="D44" s="6" t="str">
        <f>VLOOKUP([1]!Table11[[#This Row],[No Reff]],[1]!Table1[[Noref]:[Status Pelanggan]],10)</f>
        <v>RT 02, RW 08 Jl Kapten Patimura Gang Tanjungan     Mangunharjo Mayangan</v>
      </c>
      <c r="E44" s="6">
        <f>VLOOKUP([1]!Table11[[#This Row],[No Reff]],[1]!Table1[[Noref]:[Status Pelanggan]],9)</f>
        <v>612</v>
      </c>
    </row>
    <row r="45" spans="1:5" x14ac:dyDescent="0.25">
      <c r="A45" s="5">
        <v>40</v>
      </c>
      <c r="B45" s="6" t="s">
        <v>62</v>
      </c>
      <c r="C45" s="6" t="str">
        <f>VLOOKUP([1]!Table11[[#This Row],[No Reff]],[1]!Table1[[Noref]:[Status Pelanggan]],2)</f>
        <v>ARDO PUGOH S</v>
      </c>
      <c r="D45" s="6" t="str">
        <f>VLOOKUP([1]!Table11[[#This Row],[No Reff]],[1]!Table1[[Noref]:[Status Pelanggan]],10)</f>
        <v>RT 02, RW 08 Jl Kapten Patimura     Mangunharjo Mayangan</v>
      </c>
      <c r="E45" s="6">
        <f>VLOOKUP([1]!Table11[[#This Row],[No Reff]],[1]!Table1[[Noref]:[Status Pelanggan]],9)</f>
        <v>612</v>
      </c>
    </row>
    <row r="46" spans="1:5" x14ac:dyDescent="0.25">
      <c r="A46" s="5">
        <v>41</v>
      </c>
      <c r="B46" s="6" t="s">
        <v>63</v>
      </c>
      <c r="C46" s="6" t="str">
        <f>VLOOKUP([1]!Table11[[#This Row],[No Reff]],[1]!Table1[[Noref]:[Status Pelanggan]],2)</f>
        <v>SIYATI</v>
      </c>
      <c r="D46" s="6" t="str">
        <f>VLOOKUP([1]!Table11[[#This Row],[No Reff]],[1]!Table1[[Noref]:[Status Pelanggan]],10)</f>
        <v>RT 02, RW 08 Jl Kapten Patimura Gang Tanjungan     Mangunharjo</v>
      </c>
      <c r="E46" s="6">
        <f>VLOOKUP([1]!Table11[[#This Row],[No Reff]],[1]!Table1[[Noref]:[Status Pelanggan]],9)</f>
        <v>612</v>
      </c>
    </row>
    <row r="47" spans="1:5" x14ac:dyDescent="0.25">
      <c r="A47" s="5">
        <v>42</v>
      </c>
      <c r="B47" s="6" t="s">
        <v>64</v>
      </c>
      <c r="C47" s="6" t="str">
        <f>VLOOKUP([1]!Table11[[#This Row],[No Reff]],[1]!Table1[[Noref]:[Status Pelanggan]],2)</f>
        <v>HENRI RATNO WIDODO</v>
      </c>
      <c r="D47" s="6" t="str">
        <f>VLOOKUP([1]!Table11[[#This Row],[No Reff]],[1]!Table1[[Noref]:[Status Pelanggan]],10)</f>
        <v>RT 02, RW 08 Jl Kapten Patimura Gang Tanjungan     Mangunharjo Mayangan</v>
      </c>
      <c r="E47" s="6">
        <f>VLOOKUP([1]!Table11[[#This Row],[No Reff]],[1]!Table1[[Noref]:[Status Pelanggan]],9)</f>
        <v>612</v>
      </c>
    </row>
    <row r="48" spans="1:5" x14ac:dyDescent="0.25">
      <c r="A48" s="5">
        <v>43</v>
      </c>
      <c r="B48" s="6" t="s">
        <v>65</v>
      </c>
      <c r="C48" s="6" t="str">
        <f>VLOOKUP([1]!Table11[[#This Row],[No Reff]],[1]!Table1[[Noref]:[Status Pelanggan]],2)</f>
        <v>JUNIARDI</v>
      </c>
      <c r="D48" s="6" t="str">
        <f>VLOOKUP([1]!Table11[[#This Row],[No Reff]],[1]!Table1[[Noref]:[Status Pelanggan]],10)</f>
        <v>RT 02, RW 08 Jl Kapten Patimura Gang Tanjungan     Mangunharjo Mayangan</v>
      </c>
      <c r="E48" s="6">
        <f>VLOOKUP([1]!Table11[[#This Row],[No Reff]],[1]!Table1[[Noref]:[Status Pelanggan]],9)</f>
        <v>612</v>
      </c>
    </row>
    <row r="49" spans="1:5" x14ac:dyDescent="0.25">
      <c r="A49" s="5">
        <v>44</v>
      </c>
      <c r="B49" s="6" t="s">
        <v>66</v>
      </c>
      <c r="C49" s="6" t="str">
        <f>VLOOKUP([1]!Table11[[#This Row],[No Reff]],[1]!Table1[[Noref]:[Status Pelanggan]],2)</f>
        <v>SANEWI</v>
      </c>
      <c r="D49" s="6" t="str">
        <f>VLOOKUP([1]!Table11[[#This Row],[No Reff]],[1]!Table1[[Noref]:[Status Pelanggan]],10)</f>
        <v xml:space="preserve">JL KPT PATTIMURA GG TAJUNGAN MGH786      </v>
      </c>
      <c r="E49" s="6">
        <f>VLOOKUP([1]!Table11[[#This Row],[No Reff]],[1]!Table1[[Noref]:[Status Pelanggan]],9)</f>
        <v>612</v>
      </c>
    </row>
    <row r="50" spans="1:5" x14ac:dyDescent="0.25">
      <c r="A50" s="5">
        <v>45</v>
      </c>
      <c r="B50" s="6" t="s">
        <v>67</v>
      </c>
      <c r="C50" s="6" t="str">
        <f>VLOOKUP([1]!Table11[[#This Row],[No Reff]],[1]!Table1[[Noref]:[Status Pelanggan]],2)</f>
        <v>LUTFI SUNARYO</v>
      </c>
      <c r="D50" s="6" t="str">
        <f>VLOOKUP([1]!Table11[[#This Row],[No Reff]],[1]!Table1[[Noref]:[Status Pelanggan]],10)</f>
        <v xml:space="preserve">JL KPT PATTIMURA GG TAJUNGAN MGH726     </v>
      </c>
      <c r="E50" s="6">
        <f>VLOOKUP([1]!Table11[[#This Row],[No Reff]],[1]!Table1[[Noref]:[Status Pelanggan]],9)</f>
        <v>612</v>
      </c>
    </row>
    <row r="51" spans="1:5" x14ac:dyDescent="0.25">
      <c r="A51" s="5">
        <v>46</v>
      </c>
      <c r="B51" s="6" t="s">
        <v>68</v>
      </c>
      <c r="C51" s="6" t="str">
        <f>VLOOKUP([1]!Table11[[#This Row],[No Reff]],[1]!Table1[[Noref]:[Status Pelanggan]],2)</f>
        <v>SUPRIONO</v>
      </c>
      <c r="D51" s="6" t="str">
        <f>VLOOKUP([1]!Table11[[#This Row],[No Reff]],[1]!Table1[[Noref]:[Status Pelanggan]],10)</f>
        <v>RT 02, RW 08 Jl Kapten Patimura Gang Tanjungan     Mangunharjo</v>
      </c>
      <c r="E51" s="6">
        <f>VLOOKUP([1]!Table11[[#This Row],[No Reff]],[1]!Table1[[Noref]:[Status Pelanggan]],9)</f>
        <v>612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Excel 03-05-2021 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AE Monitoring</dc:creator>
  <cp:keywords>office 2007 openxml php</cp:keywords>
  <dc:description>Test document for Office 2007 XLSX, generated using PHP classes.</dc:description>
  <cp:lastModifiedBy>Dwi Nur Cahyo</cp:lastModifiedBy>
  <dcterms:created xsi:type="dcterms:W3CDTF">2021-05-03T14:24:49Z</dcterms:created>
  <dcterms:modified xsi:type="dcterms:W3CDTF">2021-05-03T15:06:34Z</dcterms:modified>
  <cp:category>Test result file</cp:category>
</cp:coreProperties>
</file>