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gus Richard Lubis\Documents\Data Science Learning\coursera-excel\Intermediate I\Week 1\"/>
    </mc:Choice>
  </mc:AlternateContent>
  <xr:revisionPtr revIDLastSave="0" documentId="13_ncr:1_{23136C1B-C8BE-4B8A-B60E-9E7CEDA0B4F2}" xr6:coauthVersionLast="43" xr6:coauthVersionMax="43" xr10:uidLastSave="{00000000-0000-0000-0000-000000000000}"/>
  <bookViews>
    <workbookView xWindow="-120" yWindow="-120" windowWidth="19800" windowHeight="11760" activeTab="3" xr2:uid="{00000000-000D-0000-FFFF-FFFF00000000}"/>
  </bookViews>
  <sheets>
    <sheet name="Sean" sheetId="1" r:id="rId1"/>
    <sheet name="Uma" sheetId="5" r:id="rId2"/>
    <sheet name="Carlos" sheetId="6" r:id="rId3"/>
    <sheet name="HR Q3" sheetId="8" r:id="rId4"/>
  </sheets>
  <definedNames>
    <definedName name="MileageRate" localSheetId="2">Carlos!$C$4</definedName>
    <definedName name="MileageRate" localSheetId="3">'HR Q3'!$C$4</definedName>
    <definedName name="MileageRate" localSheetId="1">Uma!$C$4</definedName>
    <definedName name="MileageRate">Sean!$C$4</definedName>
    <definedName name="WeekEnding" localSheetId="2">Carlos!$C$3</definedName>
    <definedName name="WeekEnding" localSheetId="3">'HR Q3'!$C$3</definedName>
    <definedName name="WeekEnding" localSheetId="1">Uma!$C$3</definedName>
    <definedName name="WeekEnding">Sean!$C$3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9" i="8" l="1"/>
  <c r="D29" i="8"/>
  <c r="C29" i="8"/>
  <c r="F28" i="8"/>
  <c r="F27" i="8"/>
  <c r="F26" i="8"/>
  <c r="F25" i="8"/>
  <c r="F24" i="8"/>
  <c r="F29" i="8" s="1"/>
  <c r="E21" i="8"/>
  <c r="D21" i="8"/>
  <c r="C21" i="8"/>
  <c r="F20" i="8"/>
  <c r="F19" i="8"/>
  <c r="F18" i="8"/>
  <c r="F21" i="8" s="1"/>
  <c r="F17" i="8"/>
  <c r="F13" i="8"/>
  <c r="F12" i="8"/>
  <c r="F11" i="8"/>
  <c r="F10" i="8"/>
  <c r="F9" i="8"/>
  <c r="E7" i="8"/>
  <c r="E8" i="8" s="1"/>
  <c r="E14" i="8" s="1"/>
  <c r="E31" i="8" s="1"/>
  <c r="D7" i="8"/>
  <c r="D8" i="8" s="1"/>
  <c r="D14" i="8" s="1"/>
  <c r="D31" i="8" s="1"/>
  <c r="C7" i="8"/>
  <c r="F7" i="8" s="1"/>
  <c r="C8" i="8" l="1"/>
  <c r="D21" i="5"/>
  <c r="E21" i="5"/>
  <c r="D21" i="6"/>
  <c r="E21" i="6"/>
  <c r="D21" i="1"/>
  <c r="E21" i="1"/>
  <c r="C21" i="5"/>
  <c r="C21" i="6"/>
  <c r="C21" i="1"/>
  <c r="C14" i="8" l="1"/>
  <c r="C31" i="8" s="1"/>
  <c r="F8" i="8"/>
  <c r="F14" i="8" s="1"/>
  <c r="F31" i="8" s="1"/>
  <c r="F27" i="5"/>
  <c r="F27" i="6"/>
  <c r="F27" i="1"/>
  <c r="F18" i="6" l="1"/>
  <c r="F19" i="6"/>
  <c r="F20" i="6"/>
  <c r="F17" i="6"/>
  <c r="F21" i="6" s="1"/>
  <c r="E7" i="6"/>
  <c r="E8" i="6" s="1"/>
  <c r="E14" i="6" s="1"/>
  <c r="D7" i="6"/>
  <c r="D8" i="6" s="1"/>
  <c r="D14" i="6" s="1"/>
  <c r="C7" i="6"/>
  <c r="C8" i="6" s="1"/>
  <c r="E29" i="6"/>
  <c r="D29" i="6"/>
  <c r="C29" i="6"/>
  <c r="F28" i="6"/>
  <c r="F26" i="6"/>
  <c r="F25" i="6"/>
  <c r="F24" i="6"/>
  <c r="F13" i="6"/>
  <c r="F12" i="6"/>
  <c r="F11" i="6"/>
  <c r="F10" i="6"/>
  <c r="F9" i="6"/>
  <c r="E29" i="5"/>
  <c r="D29" i="5"/>
  <c r="C29" i="5"/>
  <c r="F28" i="5"/>
  <c r="F26" i="5"/>
  <c r="F25" i="5"/>
  <c r="F24" i="5"/>
  <c r="F20" i="5"/>
  <c r="F19" i="5"/>
  <c r="F18" i="5"/>
  <c r="F17" i="5"/>
  <c r="F21" i="5" s="1"/>
  <c r="F13" i="5"/>
  <c r="F12" i="5"/>
  <c r="F11" i="5"/>
  <c r="F10" i="5"/>
  <c r="F9" i="5"/>
  <c r="E14" i="5"/>
  <c r="D14" i="5"/>
  <c r="F9" i="1"/>
  <c r="F10" i="1"/>
  <c r="F11" i="1"/>
  <c r="F12" i="1"/>
  <c r="F13" i="1"/>
  <c r="F17" i="1"/>
  <c r="F18" i="1"/>
  <c r="F19" i="1"/>
  <c r="F20" i="1"/>
  <c r="F25" i="1"/>
  <c r="F26" i="1"/>
  <c r="F28" i="1"/>
  <c r="F24" i="1"/>
  <c r="C29" i="1"/>
  <c r="D29" i="1"/>
  <c r="E29" i="1"/>
  <c r="E7" i="1"/>
  <c r="D7" i="1"/>
  <c r="C7" i="1"/>
  <c r="F21" i="1" l="1"/>
  <c r="F7" i="1"/>
  <c r="F29" i="1"/>
  <c r="F29" i="5"/>
  <c r="F29" i="6"/>
  <c r="C14" i="6"/>
  <c r="F8" i="6"/>
  <c r="F14" i="6" s="1"/>
  <c r="E31" i="6"/>
  <c r="D31" i="6"/>
  <c r="F7" i="6"/>
  <c r="D31" i="5"/>
  <c r="C14" i="5"/>
  <c r="F8" i="5"/>
  <c r="F14" i="5" s="1"/>
  <c r="E31" i="5"/>
  <c r="F7" i="5"/>
  <c r="F31" i="6" l="1"/>
  <c r="C31" i="6"/>
  <c r="F31" i="5"/>
  <c r="C31" i="5"/>
  <c r="D8" i="1" l="1"/>
  <c r="D14" i="1" s="1"/>
  <c r="E8" i="1"/>
  <c r="E14" i="1" s="1"/>
  <c r="C8" i="1"/>
  <c r="E31" i="1" l="1"/>
  <c r="F8" i="1"/>
  <c r="F14" i="1" s="1"/>
  <c r="C14" i="1"/>
  <c r="D31" i="1"/>
  <c r="C31" i="1" l="1"/>
  <c r="F31" i="1"/>
</calcChain>
</file>

<file path=xl/sharedStrings.xml><?xml version="1.0" encoding="utf-8"?>
<sst xmlns="http://schemas.openxmlformats.org/spreadsheetml/2006/main" count="128" uniqueCount="32">
  <si>
    <t>Miles Driven</t>
  </si>
  <si>
    <t>Parking And Tolls</t>
  </si>
  <si>
    <t>Auto Rental</t>
  </si>
  <si>
    <t>Airfare</t>
  </si>
  <si>
    <t>Miles Reimbursement</t>
  </si>
  <si>
    <t>Lodging</t>
  </si>
  <si>
    <t>Breakfast</t>
  </si>
  <si>
    <t>Lunch</t>
  </si>
  <si>
    <t>Dinner</t>
  </si>
  <si>
    <t>Supplies</t>
  </si>
  <si>
    <t>Equipment</t>
  </si>
  <si>
    <t>Phone, Fax, Internet</t>
  </si>
  <si>
    <t>GRAND TOTALS</t>
  </si>
  <si>
    <t>MILEAGE RATE:</t>
  </si>
  <si>
    <t>TRANSPORTATION</t>
  </si>
  <si>
    <t>LODGING &amp; MEALS</t>
  </si>
  <si>
    <t>MISCELLANEOUS</t>
  </si>
  <si>
    <t>TOTAL</t>
  </si>
  <si>
    <t>Other*</t>
  </si>
  <si>
    <t>Other (Rail or Bus)</t>
  </si>
  <si>
    <t>STAFF NAME:</t>
  </si>
  <si>
    <t>SYDNEY</t>
  </si>
  <si>
    <t>Sean Sanders</t>
  </si>
  <si>
    <t>Taxi</t>
  </si>
  <si>
    <t>JULY</t>
  </si>
  <si>
    <t>AUGUST</t>
  </si>
  <si>
    <t>SEPTEMBER</t>
  </si>
  <si>
    <t>Uma Chaudri</t>
  </si>
  <si>
    <t>STAFF EXPENSES</t>
  </si>
  <si>
    <t>Entertainment</t>
  </si>
  <si>
    <t>Carlos Martinez</t>
  </si>
  <si>
    <t>HR EXPENSES 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</si>
</sst>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&quot;$&quot;#,##0.00"/>
    <numFmt numFmtId="165" formatCode="dddd"/>
  </numFmts>
  <fonts count="19" x14ac:knownFonts="1">
    <font>
      <sz val="9"/>
      <color theme="3"/>
      <name val="Calibri"/>
      <family val="2"/>
      <scheme val="minor"/>
    </font>
    <font>
      <sz val="8"/>
      <color theme="1" tint="0.14996795556505021"/>
      <name val="Calibri"/>
      <family val="2"/>
      <scheme val="minor"/>
    </font>
    <font>
      <b/>
      <sz val="17"/>
      <color theme="0"/>
      <name val="Calibri Light"/>
      <family val="2"/>
      <scheme val="major"/>
    </font>
    <font>
      <b/>
      <sz val="9"/>
      <color theme="0"/>
      <name val="Calibri Light"/>
      <family val="1"/>
      <scheme val="major"/>
    </font>
    <font>
      <sz val="8"/>
      <color theme="3" tint="0.39994506668294322"/>
      <name val="Calibri Light"/>
      <family val="1"/>
      <scheme val="major"/>
    </font>
    <font>
      <sz val="8"/>
      <color theme="0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36"/>
      <color theme="3" tint="0.39994506668294322"/>
      <name val="Calibri Light"/>
      <family val="1"/>
      <scheme val="major"/>
    </font>
    <font>
      <b/>
      <sz val="10"/>
      <color theme="0" tint="-0.499984740745262"/>
      <name val="Calibri"/>
      <family val="2"/>
      <scheme val="minor"/>
    </font>
    <font>
      <b/>
      <sz val="10"/>
      <color theme="3" tint="0.39994506668294322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 Light"/>
      <family val="1"/>
      <scheme val="major"/>
    </font>
    <font>
      <sz val="10"/>
      <color theme="3"/>
      <name val="Calibri"/>
      <family val="2"/>
      <scheme val="minor"/>
    </font>
    <font>
      <b/>
      <sz val="11"/>
      <color theme="3" tint="0.39994506668294322"/>
      <name val="Calibri Light"/>
      <family val="1"/>
      <scheme val="major"/>
    </font>
    <font>
      <sz val="10"/>
      <color theme="3" tint="0.39997558519241921"/>
      <name val="Calibri"/>
      <family val="2"/>
      <scheme val="minor"/>
    </font>
    <font>
      <sz val="36"/>
      <color theme="0"/>
      <name val="Calibri Light"/>
      <family val="2"/>
      <scheme val="major"/>
    </font>
    <font>
      <b/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/>
      <right style="thin">
        <color theme="0"/>
      </right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 style="thin">
        <color theme="3" tint="0.59996337778862885"/>
      </left>
      <right/>
      <top style="dotted">
        <color theme="3" tint="0.59996337778862885"/>
      </top>
      <bottom/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2" fillId="4" borderId="0" applyNumberFormat="0" applyBorder="0" applyProtection="0">
      <alignment horizontal="left" vertical="center" indent="1"/>
    </xf>
    <xf numFmtId="0" fontId="8" fillId="0" borderId="0" applyNumberFormat="0" applyFill="0" applyBorder="0" applyProtection="0">
      <alignment horizontal="left" vertical="center"/>
    </xf>
    <xf numFmtId="7" fontId="3" fillId="2" borderId="1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Alignment="0" applyProtection="0"/>
    <xf numFmtId="0" fontId="9" fillId="0" borderId="0" applyNumberFormat="0" applyFill="0" applyBorder="0" applyProtection="0">
      <alignment vertical="center"/>
    </xf>
    <xf numFmtId="0" fontId="5" fillId="4" borderId="0" applyNumberFormat="0" applyAlignment="0" applyProtection="0"/>
    <xf numFmtId="0" fontId="4" fillId="3" borderId="2" applyNumberFormat="0" applyAlignment="0" applyProtection="0"/>
  </cellStyleXfs>
  <cellXfs count="28">
    <xf numFmtId="0" fontId="0" fillId="0" borderId="0" xfId="0">
      <alignment vertical="center"/>
    </xf>
    <xf numFmtId="0" fontId="2" fillId="4" borderId="0" xfId="1">
      <alignment horizontal="left" vertical="center" indent="1"/>
    </xf>
    <xf numFmtId="0" fontId="0" fillId="0" borderId="0" xfId="0">
      <alignment vertical="center"/>
    </xf>
    <xf numFmtId="0" fontId="2" fillId="0" borderId="0" xfId="1" applyFill="1">
      <alignment horizontal="left" vertical="center" indent="1"/>
    </xf>
    <xf numFmtId="0" fontId="11" fillId="0" borderId="5" xfId="0" applyFont="1" applyBorder="1" applyAlignment="1">
      <alignment horizontal="left" vertical="center" indent="1"/>
    </xf>
    <xf numFmtId="37" fontId="12" fillId="0" borderId="5" xfId="0" applyNumberFormat="1" applyFont="1" applyBorder="1">
      <alignment vertical="center"/>
    </xf>
    <xf numFmtId="37" fontId="11" fillId="0" borderId="5" xfId="0" applyNumberFormat="1" applyFont="1" applyBorder="1">
      <alignment vertical="center"/>
    </xf>
    <xf numFmtId="0" fontId="11" fillId="0" borderId="6" xfId="0" applyFont="1" applyBorder="1" applyAlignment="1">
      <alignment horizontal="left" vertical="center" indent="1"/>
    </xf>
    <xf numFmtId="7" fontId="11" fillId="0" borderId="6" xfId="0" applyNumberFormat="1" applyFont="1" applyBorder="1" applyAlignment="1"/>
    <xf numFmtId="7" fontId="11" fillId="5" borderId="6" xfId="0" applyNumberFormat="1" applyFont="1" applyFill="1" applyBorder="1">
      <alignment vertical="center"/>
    </xf>
    <xf numFmtId="7" fontId="13" fillId="2" borderId="4" xfId="0" applyNumberFormat="1" applyFont="1" applyFill="1" applyBorder="1" applyAlignment="1">
      <alignment horizontal="left" vertical="center" indent="1"/>
    </xf>
    <xf numFmtId="7" fontId="13" fillId="2" borderId="4" xfId="0" applyNumberFormat="1" applyFont="1" applyFill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7" fontId="11" fillId="0" borderId="5" xfId="0" applyNumberFormat="1" applyFont="1" applyBorder="1" applyAlignment="1">
      <alignment vertical="center"/>
    </xf>
    <xf numFmtId="7" fontId="11" fillId="0" borderId="6" xfId="0" applyNumberFormat="1" applyFont="1" applyBorder="1" applyAlignment="1">
      <alignment vertical="center"/>
    </xf>
    <xf numFmtId="7" fontId="13" fillId="2" borderId="3" xfId="3" applyFont="1" applyBorder="1" applyAlignment="1">
      <alignment horizontal="left" vertical="center" indent="1"/>
    </xf>
    <xf numFmtId="7" fontId="13" fillId="2" borderId="3" xfId="3" applyFont="1" applyBorder="1">
      <alignment vertical="center"/>
    </xf>
    <xf numFmtId="0" fontId="15" fillId="0" borderId="0" xfId="7" applyFont="1">
      <alignment vertical="center"/>
    </xf>
    <xf numFmtId="165" fontId="10" fillId="4" borderId="0" xfId="8" applyNumberFormat="1" applyFont="1" applyAlignment="1">
      <alignment horizontal="center" vertical="center"/>
    </xf>
    <xf numFmtId="0" fontId="15" fillId="0" borderId="0" xfId="7" applyFont="1" applyAlignment="1">
      <alignment horizontal="right" vertical="center"/>
    </xf>
    <xf numFmtId="0" fontId="16" fillId="0" borderId="0" xfId="0" applyFont="1" applyAlignment="1">
      <alignment horizontal="left" vertical="center"/>
    </xf>
    <xf numFmtId="39" fontId="11" fillId="5" borderId="5" xfId="0" applyNumberFormat="1" applyFont="1" applyFill="1" applyBorder="1">
      <alignment vertical="center"/>
    </xf>
    <xf numFmtId="0" fontId="17" fillId="4" borderId="0" xfId="1" applyFont="1">
      <alignment horizontal="left" vertical="center" indent="1"/>
    </xf>
    <xf numFmtId="0" fontId="17" fillId="4" borderId="0" xfId="1" applyFont="1" applyAlignment="1">
      <alignment horizontal="right" vertical="center" indent="1"/>
    </xf>
    <xf numFmtId="0" fontId="0" fillId="6" borderId="0" xfId="0" applyFill="1">
      <alignment vertical="center"/>
    </xf>
    <xf numFmtId="14" fontId="18" fillId="0" borderId="0" xfId="2" applyNumberFormat="1" applyFont="1" applyAlignment="1">
      <alignment horizontal="left" vertical="center"/>
    </xf>
    <xf numFmtId="164" fontId="18" fillId="0" borderId="0" xfId="2" applyNumberFormat="1" applyFont="1" applyAlignment="1">
      <alignment horizontal="left" vertical="center"/>
    </xf>
  </cellXfs>
  <cellStyles count="10">
    <cellStyle name="Do Not Type" xfId="4" xr:uid="{00000000-0005-0000-0000-000000000000}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 Custom" xfId="2" xr:uid="{00000000-0005-0000-0000-000005000000}"/>
    <cellStyle name="Instructions" xfId="5" xr:uid="{00000000-0005-0000-0000-000006000000}"/>
    <cellStyle name="Normal" xfId="0" builtinId="0" customBuiltin="1"/>
    <cellStyle name="Table Totals" xfId="3" xr:uid="{00000000-0005-0000-0000-000008000000}"/>
    <cellStyle name="Title" xfId="1" builtinId="15" customBuiltin="1"/>
  </cellStyles>
  <dxfs count="3"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  <border>
        <top style="thin">
          <color theme="0" tint="-0.24994659260841701"/>
        </top>
      </border>
    </dxf>
    <dxf>
      <font>
        <color theme="1" tint="0.34998626667073579"/>
      </font>
      <border>
        <left style="thin">
          <color theme="3" tint="0.59996337778862885"/>
        </left>
        <right/>
        <top style="thin">
          <color theme="3" tint="0.59996337778862885"/>
        </top>
        <bottom/>
        <vertical style="thin">
          <color theme="3" tint="0.59996337778862885"/>
        </vertical>
        <horizontal style="dotted">
          <color theme="3" tint="0.59996337778862885"/>
        </horizontal>
      </border>
    </dxf>
  </dxfs>
  <tableStyles count="1" defaultTableStyle="Expense Report" defaultPivotStyle="PivotStyleLight15">
    <tableStyle name="Expense Report" pivot="0" count="3" xr9:uid="{00000000-0011-0000-FFFF-FFFF00000000}">
      <tableStyleElement type="wholeTable" dxfId="2"/>
      <tableStyleElement type="totalRow" dxfId="1"/>
      <tableStyleElement type="la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2" tint="0.59999389629810485"/>
    <pageSetUpPr autoPageBreaks="0" fitToPage="1"/>
  </sheetPr>
  <dimension ref="A1:F33"/>
  <sheetViews>
    <sheetView showGridLines="0" zoomScaleNormal="100" workbookViewId="0">
      <selection activeCell="A2" sqref="A2"/>
    </sheetView>
  </sheetViews>
  <sheetFormatPr defaultRowHeight="16.5" customHeight="1" x14ac:dyDescent="0.2"/>
  <cols>
    <col min="1" max="1" width="2.1640625" customWidth="1"/>
    <col min="2" max="2" width="33.33203125" customWidth="1"/>
    <col min="3" max="6" width="17.1640625" customWidth="1"/>
    <col min="7" max="7" width="1.5" customWidth="1"/>
    <col min="8" max="11" width="9.5"/>
  </cols>
  <sheetData>
    <row r="1" spans="1:6" s="3" customFormat="1" ht="54.4" customHeight="1" x14ac:dyDescent="0.2">
      <c r="A1" s="23" t="s">
        <v>31</v>
      </c>
      <c r="B1" s="1"/>
      <c r="C1" s="1"/>
      <c r="D1" s="1"/>
      <c r="E1" s="1"/>
      <c r="F1" s="24" t="s">
        <v>21</v>
      </c>
    </row>
    <row r="2" spans="1:6" s="25" customFormat="1" ht="12" x14ac:dyDescent="0.2"/>
    <row r="3" spans="1:6" ht="16.5" customHeight="1" x14ac:dyDescent="0.2">
      <c r="B3" s="21" t="s">
        <v>20</v>
      </c>
      <c r="C3" s="26" t="s">
        <v>22</v>
      </c>
    </row>
    <row r="4" spans="1:6" ht="16.5" customHeight="1" x14ac:dyDescent="0.2">
      <c r="B4" s="21" t="s">
        <v>13</v>
      </c>
      <c r="C4" s="27">
        <v>0.67</v>
      </c>
    </row>
    <row r="6" spans="1:6" ht="16.5" customHeight="1" x14ac:dyDescent="0.2">
      <c r="B6" s="18" t="s">
        <v>14</v>
      </c>
      <c r="C6" s="19" t="s">
        <v>24</v>
      </c>
      <c r="D6" s="19" t="s">
        <v>25</v>
      </c>
      <c r="E6" s="19" t="s">
        <v>26</v>
      </c>
      <c r="F6" s="20" t="s">
        <v>17</v>
      </c>
    </row>
    <row r="7" spans="1:6" ht="16.5" customHeight="1" x14ac:dyDescent="0.2">
      <c r="B7" s="4" t="s">
        <v>0</v>
      </c>
      <c r="C7" s="5">
        <f>22*10</f>
        <v>220</v>
      </c>
      <c r="D7" s="6">
        <f>22*8</f>
        <v>176</v>
      </c>
      <c r="E7" s="6">
        <f>22*10</f>
        <v>220</v>
      </c>
      <c r="F7" s="22">
        <f t="shared" ref="F7:F13" si="0">SUM(C7:E7)</f>
        <v>616</v>
      </c>
    </row>
    <row r="8" spans="1:6" ht="16.5" customHeight="1" x14ac:dyDescent="0.2">
      <c r="B8" s="7" t="s">
        <v>4</v>
      </c>
      <c r="C8" s="8">
        <f t="shared" ref="C8:E8" si="1">C7*MileageRate</f>
        <v>147.4</v>
      </c>
      <c r="D8" s="8">
        <f t="shared" si="1"/>
        <v>117.92</v>
      </c>
      <c r="E8" s="8">
        <f t="shared" si="1"/>
        <v>147.4</v>
      </c>
      <c r="F8" s="9">
        <f t="shared" si="0"/>
        <v>412.72</v>
      </c>
    </row>
    <row r="9" spans="1:6" ht="16.5" customHeight="1" x14ac:dyDescent="0.2">
      <c r="B9" s="7" t="s">
        <v>1</v>
      </c>
      <c r="C9" s="8">
        <v>33</v>
      </c>
      <c r="D9" s="8">
        <v>26.4</v>
      </c>
      <c r="E9" s="8">
        <v>33</v>
      </c>
      <c r="F9" s="9">
        <f t="shared" si="0"/>
        <v>92.4</v>
      </c>
    </row>
    <row r="10" spans="1:6" ht="16.5" customHeight="1" x14ac:dyDescent="0.2">
      <c r="B10" s="7" t="s">
        <v>2</v>
      </c>
      <c r="C10" s="8"/>
      <c r="D10" s="8"/>
      <c r="E10" s="8"/>
      <c r="F10" s="9">
        <f t="shared" si="0"/>
        <v>0</v>
      </c>
    </row>
    <row r="11" spans="1:6" ht="16.5" customHeight="1" x14ac:dyDescent="0.2">
      <c r="B11" s="7" t="s">
        <v>23</v>
      </c>
      <c r="C11" s="8"/>
      <c r="D11" s="8">
        <v>78</v>
      </c>
      <c r="E11" s="8"/>
      <c r="F11" s="9">
        <f t="shared" si="0"/>
        <v>78</v>
      </c>
    </row>
    <row r="12" spans="1:6" ht="16.5" customHeight="1" x14ac:dyDescent="0.2">
      <c r="B12" s="7" t="s">
        <v>19</v>
      </c>
      <c r="C12" s="8"/>
      <c r="D12" s="8"/>
      <c r="E12" s="8"/>
      <c r="F12" s="9">
        <f t="shared" si="0"/>
        <v>0</v>
      </c>
    </row>
    <row r="13" spans="1:6" ht="16.5" customHeight="1" x14ac:dyDescent="0.2">
      <c r="B13" s="7" t="s">
        <v>3</v>
      </c>
      <c r="C13" s="8"/>
      <c r="D13" s="8">
        <v>560</v>
      </c>
      <c r="E13" s="8"/>
      <c r="F13" s="9">
        <f t="shared" si="0"/>
        <v>560</v>
      </c>
    </row>
    <row r="14" spans="1:6" ht="16.5" customHeight="1" x14ac:dyDescent="0.2">
      <c r="B14" s="10" t="s">
        <v>17</v>
      </c>
      <c r="C14" s="11">
        <f>SUM(C8:C13)</f>
        <v>180.4</v>
      </c>
      <c r="D14" s="11">
        <f t="shared" ref="D14:F14" si="2">SUM(D8:D13)</f>
        <v>782.31999999999994</v>
      </c>
      <c r="E14" s="11">
        <f t="shared" si="2"/>
        <v>180.4</v>
      </c>
      <c r="F14" s="11">
        <f t="shared" si="2"/>
        <v>1143.1199999999999</v>
      </c>
    </row>
    <row r="15" spans="1:6" ht="16.5" customHeight="1" x14ac:dyDescent="0.2">
      <c r="B15" s="12"/>
      <c r="C15" s="12"/>
      <c r="D15" s="12"/>
      <c r="E15" s="12"/>
      <c r="F15" s="12"/>
    </row>
    <row r="16" spans="1:6" ht="16.5" customHeight="1" x14ac:dyDescent="0.2">
      <c r="B16" s="18" t="s">
        <v>15</v>
      </c>
      <c r="C16" s="13"/>
      <c r="D16" s="13"/>
      <c r="E16" s="13"/>
      <c r="F16" s="13"/>
    </row>
    <row r="17" spans="2:6" ht="16.5" customHeight="1" x14ac:dyDescent="0.2">
      <c r="B17" s="4" t="s">
        <v>5</v>
      </c>
      <c r="C17" s="14"/>
      <c r="D17" s="14">
        <v>695</v>
      </c>
      <c r="E17" s="14"/>
      <c r="F17" s="9">
        <f t="shared" ref="F17:F20" si="3">SUM(D17:E17)</f>
        <v>695</v>
      </c>
    </row>
    <row r="18" spans="2:6" ht="16.5" customHeight="1" x14ac:dyDescent="0.2">
      <c r="B18" s="7" t="s">
        <v>6</v>
      </c>
      <c r="C18" s="15"/>
      <c r="D18" s="15"/>
      <c r="E18" s="15"/>
      <c r="F18" s="9">
        <f t="shared" si="3"/>
        <v>0</v>
      </c>
    </row>
    <row r="19" spans="2:6" ht="16.5" customHeight="1" x14ac:dyDescent="0.2">
      <c r="B19" s="7" t="s">
        <v>7</v>
      </c>
      <c r="C19" s="15"/>
      <c r="D19" s="15">
        <v>68.67</v>
      </c>
      <c r="E19" s="15"/>
      <c r="F19" s="9">
        <f t="shared" si="3"/>
        <v>68.67</v>
      </c>
    </row>
    <row r="20" spans="2:6" ht="16.5" customHeight="1" x14ac:dyDescent="0.2">
      <c r="B20" s="7" t="s">
        <v>8</v>
      </c>
      <c r="C20" s="15"/>
      <c r="D20" s="15">
        <v>145.80000000000001</v>
      </c>
      <c r="E20" s="15"/>
      <c r="F20" s="9">
        <f t="shared" si="3"/>
        <v>145.80000000000001</v>
      </c>
    </row>
    <row r="21" spans="2:6" ht="16.5" customHeight="1" x14ac:dyDescent="0.2">
      <c r="B21" s="10" t="s">
        <v>17</v>
      </c>
      <c r="C21" s="11">
        <f>SUM(C17:C20)</f>
        <v>0</v>
      </c>
      <c r="D21" s="11">
        <f t="shared" ref="D21:F21" si="4">SUM(D17:D20)</f>
        <v>909.47</v>
      </c>
      <c r="E21" s="11">
        <f t="shared" si="4"/>
        <v>0</v>
      </c>
      <c r="F21" s="11">
        <f t="shared" si="4"/>
        <v>909.47</v>
      </c>
    </row>
    <row r="22" spans="2:6" ht="16.5" customHeight="1" x14ac:dyDescent="0.2">
      <c r="B22" s="12"/>
      <c r="C22" s="12"/>
      <c r="D22" s="12"/>
      <c r="E22" s="12"/>
      <c r="F22" s="12"/>
    </row>
    <row r="23" spans="2:6" ht="16.5" customHeight="1" x14ac:dyDescent="0.2">
      <c r="B23" s="18" t="s">
        <v>16</v>
      </c>
      <c r="C23" s="13"/>
      <c r="D23" s="13"/>
      <c r="E23" s="13"/>
      <c r="F23" s="13"/>
    </row>
    <row r="24" spans="2:6" ht="16.5" customHeight="1" x14ac:dyDescent="0.2">
      <c r="B24" s="4" t="s">
        <v>9</v>
      </c>
      <c r="C24" s="14">
        <v>158.96</v>
      </c>
      <c r="D24" s="14"/>
      <c r="E24" s="14"/>
      <c r="F24" s="9">
        <f>SUM(C24:E24)</f>
        <v>158.96</v>
      </c>
    </row>
    <row r="25" spans="2:6" ht="16.5" customHeight="1" x14ac:dyDescent="0.2">
      <c r="B25" s="7" t="s">
        <v>10</v>
      </c>
      <c r="C25" s="15">
        <v>2690</v>
      </c>
      <c r="D25" s="15"/>
      <c r="E25" s="15"/>
      <c r="F25" s="9">
        <f t="shared" ref="F25:F28" si="5">SUM(C25:E25)</f>
        <v>2690</v>
      </c>
    </row>
    <row r="26" spans="2:6" ht="16.5" customHeight="1" x14ac:dyDescent="0.2">
      <c r="B26" s="7" t="s">
        <v>11</v>
      </c>
      <c r="C26" s="15"/>
      <c r="D26" s="15"/>
      <c r="E26" s="15"/>
      <c r="F26" s="9">
        <f t="shared" si="5"/>
        <v>0</v>
      </c>
    </row>
    <row r="27" spans="2:6" s="2" customFormat="1" ht="16.5" customHeight="1" x14ac:dyDescent="0.2">
      <c r="B27" s="7" t="s">
        <v>29</v>
      </c>
      <c r="C27" s="15"/>
      <c r="D27" s="15"/>
      <c r="E27" s="15"/>
      <c r="F27" s="9">
        <f t="shared" si="5"/>
        <v>0</v>
      </c>
    </row>
    <row r="28" spans="2:6" ht="16.5" customHeight="1" x14ac:dyDescent="0.2">
      <c r="B28" s="7" t="s">
        <v>18</v>
      </c>
      <c r="C28" s="15"/>
      <c r="D28" s="15"/>
      <c r="E28" s="15"/>
      <c r="F28" s="9">
        <f t="shared" si="5"/>
        <v>0</v>
      </c>
    </row>
    <row r="29" spans="2:6" ht="16.5" customHeight="1" x14ac:dyDescent="0.2">
      <c r="B29" s="10" t="s">
        <v>17</v>
      </c>
      <c r="C29" s="11">
        <f>SUM(C24:C28)</f>
        <v>2848.96</v>
      </c>
      <c r="D29" s="11">
        <f>SUM(D24:D28)</f>
        <v>0</v>
      </c>
      <c r="E29" s="11">
        <f>SUM(E24:E28)</f>
        <v>0</v>
      </c>
      <c r="F29" s="11">
        <f>SUM(F24:F28)</f>
        <v>2848.96</v>
      </c>
    </row>
    <row r="30" spans="2:6" ht="19.5" customHeight="1" x14ac:dyDescent="0.2">
      <c r="B30" s="12"/>
      <c r="C30" s="12"/>
      <c r="D30" s="12"/>
      <c r="E30" s="12"/>
      <c r="F30" s="12"/>
    </row>
    <row r="31" spans="2:6" ht="19.5" customHeight="1" x14ac:dyDescent="0.2">
      <c r="B31" s="16" t="s">
        <v>12</v>
      </c>
      <c r="C31" s="17">
        <f>SUM(C14,C21,C29)</f>
        <v>3029.36</v>
      </c>
      <c r="D31" s="17">
        <f>SUM(D14,D21,D29)</f>
        <v>1691.79</v>
      </c>
      <c r="E31" s="17">
        <f>SUM(E14,E21,E29)</f>
        <v>180.4</v>
      </c>
      <c r="F31" s="17">
        <f>SUM(F14,F21,F29)</f>
        <v>4901.55</v>
      </c>
    </row>
    <row r="32" spans="2:6" ht="19.5" customHeight="1" x14ac:dyDescent="0.2">
      <c r="B32" s="13"/>
      <c r="C32" s="13"/>
      <c r="D32" s="13"/>
      <c r="E32" s="13"/>
      <c r="F32" s="13"/>
    </row>
    <row r="33" spans="2:6" ht="16.5" customHeight="1" x14ac:dyDescent="0.2">
      <c r="B33" s="13"/>
      <c r="C33" s="13"/>
      <c r="D33" s="13"/>
      <c r="E33" s="13"/>
      <c r="F33" s="13"/>
    </row>
  </sheetData>
  <printOptions horizontalCentered="1"/>
  <pageMargins left="0.7" right="0.7" top="0.75" bottom="0.75" header="0.3" footer="0.3"/>
  <pageSetup scale="98" fitToHeight="0" orientation="portrait" r:id="rId1"/>
  <ignoredErrors>
    <ignoredError sqref="D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59999389629810485"/>
    <pageSetUpPr autoPageBreaks="0" fitToPage="1"/>
  </sheetPr>
  <dimension ref="A1:F33"/>
  <sheetViews>
    <sheetView showGridLines="0" zoomScaleNormal="100" workbookViewId="0">
      <selection activeCell="C3" sqref="C3"/>
    </sheetView>
  </sheetViews>
  <sheetFormatPr defaultColWidth="8.6640625" defaultRowHeight="16.5" customHeight="1" x14ac:dyDescent="0.2"/>
  <cols>
    <col min="1" max="1" width="2.1640625" style="2" customWidth="1"/>
    <col min="2" max="2" width="33.33203125" style="2" customWidth="1"/>
    <col min="3" max="6" width="17.1640625" style="2" customWidth="1"/>
    <col min="7" max="7" width="1.5" style="2" customWidth="1"/>
    <col min="8" max="16384" width="8.6640625" style="2"/>
  </cols>
  <sheetData>
    <row r="1" spans="1:6" s="3" customFormat="1" ht="54.4" customHeight="1" x14ac:dyDescent="0.2">
      <c r="A1" s="23" t="s">
        <v>28</v>
      </c>
      <c r="B1" s="1"/>
      <c r="C1" s="1"/>
      <c r="D1" s="1"/>
      <c r="E1" s="1"/>
      <c r="F1" s="24" t="s">
        <v>21</v>
      </c>
    </row>
    <row r="2" spans="1:6" s="25" customFormat="1" ht="12" x14ac:dyDescent="0.2"/>
    <row r="3" spans="1:6" ht="16.5" customHeight="1" x14ac:dyDescent="0.2">
      <c r="B3" s="21" t="s">
        <v>20</v>
      </c>
      <c r="C3" s="26" t="s">
        <v>27</v>
      </c>
    </row>
    <row r="4" spans="1:6" ht="16.5" customHeight="1" x14ac:dyDescent="0.2">
      <c r="B4" s="21" t="s">
        <v>13</v>
      </c>
      <c r="C4" s="27">
        <v>0.67</v>
      </c>
    </row>
    <row r="6" spans="1:6" ht="16.5" customHeight="1" x14ac:dyDescent="0.2">
      <c r="B6" s="18" t="s">
        <v>14</v>
      </c>
      <c r="C6" s="19" t="s">
        <v>24</v>
      </c>
      <c r="D6" s="19" t="s">
        <v>25</v>
      </c>
      <c r="E6" s="19" t="s">
        <v>26</v>
      </c>
      <c r="F6" s="20" t="s">
        <v>17</v>
      </c>
    </row>
    <row r="7" spans="1:6" ht="16.5" customHeight="1" x14ac:dyDescent="0.2">
      <c r="B7" s="4" t="s">
        <v>0</v>
      </c>
      <c r="C7" s="5"/>
      <c r="D7" s="6"/>
      <c r="E7" s="6"/>
      <c r="F7" s="22">
        <f t="shared" ref="F7:F13" si="0">SUM(C7:E7)</f>
        <v>0</v>
      </c>
    </row>
    <row r="8" spans="1:6" ht="16.5" customHeight="1" x14ac:dyDescent="0.2">
      <c r="B8" s="7" t="s">
        <v>4</v>
      </c>
      <c r="C8" s="8"/>
      <c r="D8" s="8"/>
      <c r="E8" s="8"/>
      <c r="F8" s="9">
        <f t="shared" si="0"/>
        <v>0</v>
      </c>
    </row>
    <row r="9" spans="1:6" ht="16.5" customHeight="1" x14ac:dyDescent="0.2">
      <c r="B9" s="7" t="s">
        <v>1</v>
      </c>
      <c r="C9" s="8"/>
      <c r="D9" s="8"/>
      <c r="E9" s="8"/>
      <c r="F9" s="9">
        <f t="shared" si="0"/>
        <v>0</v>
      </c>
    </row>
    <row r="10" spans="1:6" ht="16.5" customHeight="1" x14ac:dyDescent="0.2">
      <c r="B10" s="7" t="s">
        <v>2</v>
      </c>
      <c r="C10" s="8"/>
      <c r="D10" s="8"/>
      <c r="E10" s="8"/>
      <c r="F10" s="9">
        <f t="shared" si="0"/>
        <v>0</v>
      </c>
    </row>
    <row r="11" spans="1:6" ht="16.5" customHeight="1" x14ac:dyDescent="0.2">
      <c r="B11" s="7" t="s">
        <v>23</v>
      </c>
      <c r="C11" s="8"/>
      <c r="D11" s="8"/>
      <c r="E11" s="8"/>
      <c r="F11" s="9">
        <f t="shared" si="0"/>
        <v>0</v>
      </c>
    </row>
    <row r="12" spans="1:6" ht="16.5" customHeight="1" x14ac:dyDescent="0.2">
      <c r="B12" s="7" t="s">
        <v>19</v>
      </c>
      <c r="C12" s="8">
        <v>125</v>
      </c>
      <c r="D12" s="8">
        <v>125</v>
      </c>
      <c r="E12" s="8">
        <v>125</v>
      </c>
      <c r="F12" s="9">
        <f t="shared" si="0"/>
        <v>375</v>
      </c>
    </row>
    <row r="13" spans="1:6" ht="16.5" customHeight="1" x14ac:dyDescent="0.2">
      <c r="B13" s="7" t="s">
        <v>3</v>
      </c>
      <c r="C13" s="8"/>
      <c r="D13" s="8"/>
      <c r="E13" s="8"/>
      <c r="F13" s="9">
        <f t="shared" si="0"/>
        <v>0</v>
      </c>
    </row>
    <row r="14" spans="1:6" ht="16.5" customHeight="1" x14ac:dyDescent="0.2">
      <c r="B14" s="10" t="s">
        <v>17</v>
      </c>
      <c r="C14" s="11">
        <f>SUM(C8:C13)</f>
        <v>125</v>
      </c>
      <c r="D14" s="11">
        <f t="shared" ref="D14:F14" si="1">SUM(D8:D13)</f>
        <v>125</v>
      </c>
      <c r="E14" s="11">
        <f t="shared" si="1"/>
        <v>125</v>
      </c>
      <c r="F14" s="11">
        <f t="shared" si="1"/>
        <v>375</v>
      </c>
    </row>
    <row r="15" spans="1:6" ht="16.5" customHeight="1" x14ac:dyDescent="0.2">
      <c r="B15" s="12"/>
      <c r="C15" s="12"/>
      <c r="D15" s="12"/>
      <c r="E15" s="12"/>
      <c r="F15" s="12"/>
    </row>
    <row r="16" spans="1:6" ht="16.5" customHeight="1" x14ac:dyDescent="0.2">
      <c r="B16" s="18" t="s">
        <v>15</v>
      </c>
      <c r="C16" s="13"/>
      <c r="D16" s="13"/>
      <c r="E16" s="13"/>
      <c r="F16" s="13"/>
    </row>
    <row r="17" spans="2:6" ht="16.5" customHeight="1" x14ac:dyDescent="0.2">
      <c r="B17" s="4" t="s">
        <v>5</v>
      </c>
      <c r="C17" s="14"/>
      <c r="D17" s="14"/>
      <c r="E17" s="14"/>
      <c r="F17" s="9">
        <f t="shared" ref="F17:F20" si="2">SUM(D17:E17)</f>
        <v>0</v>
      </c>
    </row>
    <row r="18" spans="2:6" ht="16.5" customHeight="1" x14ac:dyDescent="0.2">
      <c r="B18" s="7" t="s">
        <v>6</v>
      </c>
      <c r="C18" s="15"/>
      <c r="D18" s="15"/>
      <c r="E18" s="15"/>
      <c r="F18" s="9">
        <f t="shared" si="2"/>
        <v>0</v>
      </c>
    </row>
    <row r="19" spans="2:6" ht="16.5" customHeight="1" x14ac:dyDescent="0.2">
      <c r="B19" s="7" t="s">
        <v>7</v>
      </c>
      <c r="C19" s="15"/>
      <c r="D19" s="15"/>
      <c r="E19" s="15">
        <v>248.95</v>
      </c>
      <c r="F19" s="9">
        <f t="shared" si="2"/>
        <v>248.95</v>
      </c>
    </row>
    <row r="20" spans="2:6" ht="16.5" customHeight="1" x14ac:dyDescent="0.2">
      <c r="B20" s="7" t="s">
        <v>8</v>
      </c>
      <c r="C20" s="15"/>
      <c r="D20" s="15"/>
      <c r="E20" s="15"/>
      <c r="F20" s="9">
        <f t="shared" si="2"/>
        <v>0</v>
      </c>
    </row>
    <row r="21" spans="2:6" ht="16.5" customHeight="1" x14ac:dyDescent="0.2">
      <c r="B21" s="10" t="s">
        <v>17</v>
      </c>
      <c r="C21" s="11">
        <f>SUM(C17:C20)</f>
        <v>0</v>
      </c>
      <c r="D21" s="11">
        <f t="shared" ref="D21:F21" si="3">SUM(D17:D20)</f>
        <v>0</v>
      </c>
      <c r="E21" s="11">
        <f t="shared" si="3"/>
        <v>248.95</v>
      </c>
      <c r="F21" s="11">
        <f t="shared" si="3"/>
        <v>248.95</v>
      </c>
    </row>
    <row r="22" spans="2:6" ht="16.5" customHeight="1" x14ac:dyDescent="0.2">
      <c r="B22" s="12"/>
      <c r="C22" s="12"/>
      <c r="D22" s="12"/>
      <c r="E22" s="12"/>
      <c r="F22" s="12"/>
    </row>
    <row r="23" spans="2:6" ht="16.5" customHeight="1" x14ac:dyDescent="0.2">
      <c r="B23" s="18" t="s">
        <v>16</v>
      </c>
      <c r="C23" s="13"/>
      <c r="D23" s="13"/>
      <c r="E23" s="13"/>
      <c r="F23" s="13"/>
    </row>
    <row r="24" spans="2:6" ht="16.5" customHeight="1" x14ac:dyDescent="0.2">
      <c r="B24" s="4" t="s">
        <v>9</v>
      </c>
      <c r="C24" s="14"/>
      <c r="D24" s="14"/>
      <c r="E24" s="14">
        <v>86.64</v>
      </c>
      <c r="F24" s="9">
        <f>SUM(C24:E24)</f>
        <v>86.64</v>
      </c>
    </row>
    <row r="25" spans="2:6" ht="16.5" customHeight="1" x14ac:dyDescent="0.2">
      <c r="B25" s="7" t="s">
        <v>10</v>
      </c>
      <c r="C25" s="15"/>
      <c r="D25" s="15">
        <v>52.33</v>
      </c>
      <c r="E25" s="15">
        <v>112.77</v>
      </c>
      <c r="F25" s="9">
        <f t="shared" ref="F25:F28" si="4">SUM(C25:E25)</f>
        <v>165.1</v>
      </c>
    </row>
    <row r="26" spans="2:6" ht="16.5" customHeight="1" x14ac:dyDescent="0.2">
      <c r="B26" s="7" t="s">
        <v>11</v>
      </c>
      <c r="C26" s="15">
        <v>75.900000000000006</v>
      </c>
      <c r="D26" s="15">
        <v>75.900000000000006</v>
      </c>
      <c r="E26" s="15">
        <v>75.900000000000006</v>
      </c>
      <c r="F26" s="9">
        <f t="shared" si="4"/>
        <v>227.70000000000002</v>
      </c>
    </row>
    <row r="27" spans="2:6" ht="16.5" customHeight="1" x14ac:dyDescent="0.2">
      <c r="B27" s="7" t="s">
        <v>29</v>
      </c>
      <c r="C27" s="15"/>
      <c r="D27" s="15"/>
      <c r="E27" s="15"/>
      <c r="F27" s="9">
        <f t="shared" si="4"/>
        <v>0</v>
      </c>
    </row>
    <row r="28" spans="2:6" ht="16.5" customHeight="1" x14ac:dyDescent="0.2">
      <c r="B28" s="7" t="s">
        <v>18</v>
      </c>
      <c r="C28" s="15"/>
      <c r="D28" s="15"/>
      <c r="E28" s="15"/>
      <c r="F28" s="9">
        <f t="shared" si="4"/>
        <v>0</v>
      </c>
    </row>
    <row r="29" spans="2:6" ht="16.5" customHeight="1" x14ac:dyDescent="0.2">
      <c r="B29" s="10" t="s">
        <v>17</v>
      </c>
      <c r="C29" s="11">
        <f>SUM(C24:C28)</f>
        <v>75.900000000000006</v>
      </c>
      <c r="D29" s="11">
        <f>SUM(D24:D28)</f>
        <v>128.23000000000002</v>
      </c>
      <c r="E29" s="11">
        <f>SUM(E24:E28)</f>
        <v>275.31</v>
      </c>
      <c r="F29" s="11">
        <f>SUM(F24:F28)</f>
        <v>479.44000000000005</v>
      </c>
    </row>
    <row r="30" spans="2:6" ht="19.5" customHeight="1" x14ac:dyDescent="0.2">
      <c r="B30" s="12"/>
      <c r="C30" s="12"/>
      <c r="D30" s="12"/>
      <c r="E30" s="12"/>
      <c r="F30" s="12"/>
    </row>
    <row r="31" spans="2:6" ht="19.5" customHeight="1" x14ac:dyDescent="0.2">
      <c r="B31" s="16" t="s">
        <v>12</v>
      </c>
      <c r="C31" s="17">
        <f>SUM(C14,C21,C29)</f>
        <v>200.9</v>
      </c>
      <c r="D31" s="17">
        <f>SUM(D14,D21,D29)</f>
        <v>253.23000000000002</v>
      </c>
      <c r="E31" s="17">
        <f>SUM(E14,E21,E29)</f>
        <v>649.26</v>
      </c>
      <c r="F31" s="17">
        <f>SUM(F14,F21,F29)</f>
        <v>1103.3900000000001</v>
      </c>
    </row>
    <row r="32" spans="2:6" ht="19.5" customHeight="1" x14ac:dyDescent="0.2">
      <c r="B32" s="13"/>
      <c r="C32" s="13"/>
      <c r="D32" s="13"/>
      <c r="E32" s="13"/>
      <c r="F32" s="13"/>
    </row>
    <row r="33" spans="2:6" ht="16.5" customHeight="1" x14ac:dyDescent="0.2">
      <c r="B33" s="13"/>
      <c r="C33" s="13"/>
      <c r="D33" s="13"/>
      <c r="E33" s="13"/>
      <c r="F33" s="13"/>
    </row>
  </sheetData>
  <printOptions horizontalCentered="1"/>
  <pageMargins left="0.7" right="0.7" top="0.75" bottom="0.75" header="0.3" footer="0.3"/>
  <pageSetup scale="98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39997558519241921"/>
    <pageSetUpPr autoPageBreaks="0" fitToPage="1"/>
  </sheetPr>
  <dimension ref="A1:F33"/>
  <sheetViews>
    <sheetView showGridLines="0" zoomScaleNormal="100" workbookViewId="0">
      <selection activeCell="M15" sqref="M15"/>
    </sheetView>
  </sheetViews>
  <sheetFormatPr defaultColWidth="8.6640625" defaultRowHeight="16.5" customHeight="1" x14ac:dyDescent="0.2"/>
  <cols>
    <col min="1" max="1" width="2.1640625" style="2" customWidth="1"/>
    <col min="2" max="2" width="33.33203125" style="2" customWidth="1"/>
    <col min="3" max="6" width="17.1640625" style="2" customWidth="1"/>
    <col min="7" max="7" width="1.5" style="2" customWidth="1"/>
    <col min="8" max="16384" width="8.6640625" style="2"/>
  </cols>
  <sheetData>
    <row r="1" spans="1:6" s="3" customFormat="1" ht="54.4" customHeight="1" x14ac:dyDescent="0.2">
      <c r="A1" s="23" t="s">
        <v>28</v>
      </c>
      <c r="B1" s="1"/>
      <c r="C1" s="1"/>
      <c r="D1" s="1"/>
      <c r="E1" s="1"/>
      <c r="F1" s="24" t="s">
        <v>21</v>
      </c>
    </row>
    <row r="2" spans="1:6" s="25" customFormat="1" ht="12" x14ac:dyDescent="0.2"/>
    <row r="3" spans="1:6" ht="16.5" customHeight="1" x14ac:dyDescent="0.2">
      <c r="B3" s="21" t="s">
        <v>20</v>
      </c>
      <c r="C3" s="26" t="s">
        <v>30</v>
      </c>
    </row>
    <row r="4" spans="1:6" ht="16.5" customHeight="1" x14ac:dyDescent="0.2">
      <c r="B4" s="21" t="s">
        <v>13</v>
      </c>
      <c r="C4" s="27">
        <v>0.67</v>
      </c>
    </row>
    <row r="6" spans="1:6" ht="16.5" customHeight="1" x14ac:dyDescent="0.2">
      <c r="B6" s="18" t="s">
        <v>14</v>
      </c>
      <c r="C6" s="19" t="s">
        <v>24</v>
      </c>
      <c r="D6" s="19" t="s">
        <v>25</v>
      </c>
      <c r="E6" s="19" t="s">
        <v>26</v>
      </c>
      <c r="F6" s="20" t="s">
        <v>17</v>
      </c>
    </row>
    <row r="7" spans="1:6" ht="16.5" customHeight="1" x14ac:dyDescent="0.2">
      <c r="B7" s="4" t="s">
        <v>0</v>
      </c>
      <c r="C7" s="5">
        <f>16*20</f>
        <v>320</v>
      </c>
      <c r="D7" s="6">
        <f>16*22</f>
        <v>352</v>
      </c>
      <c r="E7" s="6">
        <f>16*27</f>
        <v>432</v>
      </c>
      <c r="F7" s="22">
        <f t="shared" ref="F7:F13" si="0">SUM(C7:E7)</f>
        <v>1104</v>
      </c>
    </row>
    <row r="8" spans="1:6" ht="16.5" customHeight="1" x14ac:dyDescent="0.2">
      <c r="B8" s="7" t="s">
        <v>4</v>
      </c>
      <c r="C8" s="8">
        <f t="shared" ref="C8:E8" si="1">C7*MileageRate</f>
        <v>214.4</v>
      </c>
      <c r="D8" s="8">
        <f t="shared" si="1"/>
        <v>235.84</v>
      </c>
      <c r="E8" s="8">
        <f t="shared" si="1"/>
        <v>289.44</v>
      </c>
      <c r="F8" s="9">
        <f t="shared" si="0"/>
        <v>739.68000000000006</v>
      </c>
    </row>
    <row r="9" spans="1:6" ht="16.5" customHeight="1" x14ac:dyDescent="0.2">
      <c r="B9" s="7" t="s">
        <v>1</v>
      </c>
      <c r="C9" s="8">
        <v>50</v>
      </c>
      <c r="D9" s="8">
        <v>50</v>
      </c>
      <c r="E9" s="8">
        <v>50</v>
      </c>
      <c r="F9" s="9">
        <f t="shared" si="0"/>
        <v>150</v>
      </c>
    </row>
    <row r="10" spans="1:6" ht="16.5" customHeight="1" x14ac:dyDescent="0.2">
      <c r="B10" s="7" t="s">
        <v>2</v>
      </c>
      <c r="C10" s="8"/>
      <c r="D10" s="8"/>
      <c r="E10" s="8"/>
      <c r="F10" s="9">
        <f t="shared" si="0"/>
        <v>0</v>
      </c>
    </row>
    <row r="11" spans="1:6" ht="16.5" customHeight="1" x14ac:dyDescent="0.2">
      <c r="B11" s="7" t="s">
        <v>23</v>
      </c>
      <c r="C11" s="8">
        <v>23.43</v>
      </c>
      <c r="D11" s="8"/>
      <c r="E11" s="8">
        <v>5.95</v>
      </c>
      <c r="F11" s="9">
        <f t="shared" si="0"/>
        <v>29.38</v>
      </c>
    </row>
    <row r="12" spans="1:6" ht="16.5" customHeight="1" x14ac:dyDescent="0.2">
      <c r="B12" s="7" t="s">
        <v>19</v>
      </c>
      <c r="C12" s="8"/>
      <c r="D12" s="8"/>
      <c r="E12" s="8"/>
      <c r="F12" s="9">
        <f t="shared" si="0"/>
        <v>0</v>
      </c>
    </row>
    <row r="13" spans="1:6" ht="16.5" customHeight="1" x14ac:dyDescent="0.2">
      <c r="B13" s="7" t="s">
        <v>3</v>
      </c>
      <c r="C13" s="8"/>
      <c r="D13" s="8"/>
      <c r="E13" s="8"/>
      <c r="F13" s="9">
        <f t="shared" si="0"/>
        <v>0</v>
      </c>
    </row>
    <row r="14" spans="1:6" ht="16.5" customHeight="1" x14ac:dyDescent="0.2">
      <c r="B14" s="10" t="s">
        <v>17</v>
      </c>
      <c r="C14" s="11">
        <f>SUM(C8:C13)</f>
        <v>287.83</v>
      </c>
      <c r="D14" s="11">
        <f t="shared" ref="D14:F14" si="2">SUM(D8:D13)</f>
        <v>285.84000000000003</v>
      </c>
      <c r="E14" s="11">
        <f t="shared" si="2"/>
        <v>345.39</v>
      </c>
      <c r="F14" s="11">
        <f t="shared" si="2"/>
        <v>919.06000000000006</v>
      </c>
    </row>
    <row r="15" spans="1:6" ht="16.5" customHeight="1" x14ac:dyDescent="0.2">
      <c r="B15" s="12"/>
      <c r="C15" s="12"/>
      <c r="D15" s="12"/>
      <c r="E15" s="12"/>
      <c r="F15" s="12"/>
    </row>
    <row r="16" spans="1:6" ht="16.5" customHeight="1" x14ac:dyDescent="0.2">
      <c r="B16" s="18" t="s">
        <v>15</v>
      </c>
      <c r="C16" s="13"/>
      <c r="D16" s="13"/>
      <c r="E16" s="13"/>
      <c r="F16" s="13"/>
    </row>
    <row r="17" spans="2:6" ht="16.5" customHeight="1" x14ac:dyDescent="0.2">
      <c r="B17" s="4" t="s">
        <v>5</v>
      </c>
      <c r="C17" s="14"/>
      <c r="D17" s="14"/>
      <c r="E17" s="14"/>
      <c r="F17" s="9">
        <f t="shared" ref="F17:F20" si="3">SUM(C17:E17)</f>
        <v>0</v>
      </c>
    </row>
    <row r="18" spans="2:6" ht="16.5" customHeight="1" x14ac:dyDescent="0.2">
      <c r="B18" s="7" t="s">
        <v>6</v>
      </c>
      <c r="C18" s="15"/>
      <c r="D18" s="15"/>
      <c r="E18" s="15"/>
      <c r="F18" s="9">
        <f t="shared" si="3"/>
        <v>0</v>
      </c>
    </row>
    <row r="19" spans="2:6" ht="16.5" customHeight="1" x14ac:dyDescent="0.2">
      <c r="B19" s="7" t="s">
        <v>7</v>
      </c>
      <c r="C19" s="15">
        <v>349.56</v>
      </c>
      <c r="D19" s="15"/>
      <c r="E19" s="15"/>
      <c r="F19" s="9">
        <f t="shared" si="3"/>
        <v>349.56</v>
      </c>
    </row>
    <row r="20" spans="2:6" ht="16.5" customHeight="1" x14ac:dyDescent="0.2">
      <c r="B20" s="7" t="s">
        <v>8</v>
      </c>
      <c r="C20" s="15"/>
      <c r="D20" s="15"/>
      <c r="E20" s="15"/>
      <c r="F20" s="9">
        <f t="shared" si="3"/>
        <v>0</v>
      </c>
    </row>
    <row r="21" spans="2:6" ht="16.5" customHeight="1" x14ac:dyDescent="0.2">
      <c r="B21" s="10" t="s">
        <v>17</v>
      </c>
      <c r="C21" s="11">
        <f>SUM(C17:C20)</f>
        <v>349.56</v>
      </c>
      <c r="D21" s="11">
        <f t="shared" ref="D21:F21" si="4">SUM(D17:D20)</f>
        <v>0</v>
      </c>
      <c r="E21" s="11">
        <f t="shared" si="4"/>
        <v>0</v>
      </c>
      <c r="F21" s="11">
        <f t="shared" si="4"/>
        <v>349.56</v>
      </c>
    </row>
    <row r="22" spans="2:6" ht="16.5" customHeight="1" x14ac:dyDescent="0.2">
      <c r="B22" s="12"/>
      <c r="C22" s="12"/>
      <c r="D22" s="12"/>
      <c r="E22" s="12"/>
      <c r="F22" s="12"/>
    </row>
    <row r="23" spans="2:6" ht="16.5" customHeight="1" x14ac:dyDescent="0.2">
      <c r="B23" s="18" t="s">
        <v>16</v>
      </c>
      <c r="C23" s="13"/>
      <c r="D23" s="13"/>
      <c r="E23" s="13"/>
      <c r="F23" s="13"/>
    </row>
    <row r="24" spans="2:6" ht="16.5" customHeight="1" x14ac:dyDescent="0.2">
      <c r="B24" s="4" t="s">
        <v>9</v>
      </c>
      <c r="C24" s="14"/>
      <c r="D24" s="14"/>
      <c r="E24" s="14"/>
      <c r="F24" s="9">
        <f>SUM(C24:E24)</f>
        <v>0</v>
      </c>
    </row>
    <row r="25" spans="2:6" ht="16.5" customHeight="1" x14ac:dyDescent="0.2">
      <c r="B25" s="7" t="s">
        <v>10</v>
      </c>
      <c r="C25" s="15"/>
      <c r="D25" s="15"/>
      <c r="E25" s="15"/>
      <c r="F25" s="9">
        <f t="shared" ref="F25:F28" si="5">SUM(C25:E25)</f>
        <v>0</v>
      </c>
    </row>
    <row r="26" spans="2:6" ht="16.5" customHeight="1" x14ac:dyDescent="0.2">
      <c r="B26" s="7" t="s">
        <v>11</v>
      </c>
      <c r="C26" s="15">
        <v>89.6</v>
      </c>
      <c r="D26" s="15">
        <v>89.6</v>
      </c>
      <c r="E26" s="15">
        <v>89.6</v>
      </c>
      <c r="F26" s="9">
        <f t="shared" si="5"/>
        <v>268.79999999999995</v>
      </c>
    </row>
    <row r="27" spans="2:6" ht="16.5" customHeight="1" x14ac:dyDescent="0.2">
      <c r="B27" s="7" t="s">
        <v>29</v>
      </c>
      <c r="C27" s="15"/>
      <c r="D27" s="15"/>
      <c r="E27" s="15"/>
      <c r="F27" s="9">
        <f t="shared" si="5"/>
        <v>0</v>
      </c>
    </row>
    <row r="28" spans="2:6" ht="16.5" customHeight="1" x14ac:dyDescent="0.2">
      <c r="B28" s="7" t="s">
        <v>18</v>
      </c>
      <c r="C28" s="15"/>
      <c r="D28" s="15">
        <v>85.48</v>
      </c>
      <c r="E28" s="15"/>
      <c r="F28" s="9">
        <f t="shared" si="5"/>
        <v>85.48</v>
      </c>
    </row>
    <row r="29" spans="2:6" ht="16.5" customHeight="1" x14ac:dyDescent="0.2">
      <c r="B29" s="10" t="s">
        <v>17</v>
      </c>
      <c r="C29" s="11">
        <f>SUM(C24:C28)</f>
        <v>89.6</v>
      </c>
      <c r="D29" s="11">
        <f>SUM(D24:D28)</f>
        <v>175.07999999999998</v>
      </c>
      <c r="E29" s="11">
        <f>SUM(E24:E28)</f>
        <v>89.6</v>
      </c>
      <c r="F29" s="11">
        <f>SUM(F24:F28)</f>
        <v>354.28</v>
      </c>
    </row>
    <row r="30" spans="2:6" ht="19.5" customHeight="1" x14ac:dyDescent="0.2">
      <c r="B30" s="12"/>
      <c r="C30" s="12"/>
      <c r="D30" s="12"/>
      <c r="E30" s="12"/>
      <c r="F30" s="12"/>
    </row>
    <row r="31" spans="2:6" ht="19.5" customHeight="1" x14ac:dyDescent="0.2">
      <c r="B31" s="16" t="s">
        <v>12</v>
      </c>
      <c r="C31" s="17">
        <f>SUM(C14,C21,C29)</f>
        <v>726.99</v>
      </c>
      <c r="D31" s="17">
        <f>SUM(D14,D21,D29)</f>
        <v>460.92</v>
      </c>
      <c r="E31" s="17">
        <f>SUM(E14,E21,E29)</f>
        <v>434.99</v>
      </c>
      <c r="F31" s="17">
        <f>SUM(F14,F21,F29)</f>
        <v>1622.9</v>
      </c>
    </row>
    <row r="32" spans="2:6" ht="19.5" customHeight="1" x14ac:dyDescent="0.2">
      <c r="B32" s="13"/>
      <c r="C32" s="13"/>
      <c r="D32" s="13"/>
      <c r="E32" s="13"/>
      <c r="F32" s="13"/>
    </row>
    <row r="33" spans="2:6" ht="16.5" customHeight="1" x14ac:dyDescent="0.2">
      <c r="B33" s="13"/>
      <c r="C33" s="13"/>
      <c r="D33" s="13"/>
      <c r="E33" s="13"/>
      <c r="F33" s="13"/>
    </row>
  </sheetData>
  <printOptions horizontalCentered="1"/>
  <pageMargins left="0.7" right="0.7" top="0.75" bottom="0.75" header="0.3" footer="0.3"/>
  <pageSetup scale="98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71F38-6C99-42CB-AF91-21E1F416A6DA}">
  <sheetPr>
    <tabColor theme="7"/>
    <pageSetUpPr autoPageBreaks="0" fitToPage="1"/>
  </sheetPr>
  <dimension ref="A1:F33"/>
  <sheetViews>
    <sheetView showGridLines="0" tabSelected="1" zoomScaleNormal="100" workbookViewId="0">
      <selection activeCell="A2" sqref="A2"/>
    </sheetView>
  </sheetViews>
  <sheetFormatPr defaultRowHeight="16.5" customHeight="1" x14ac:dyDescent="0.2"/>
  <cols>
    <col min="1" max="1" width="2.1640625" style="2" customWidth="1"/>
    <col min="2" max="2" width="33.33203125" style="2" customWidth="1"/>
    <col min="3" max="6" width="17.1640625" style="2" customWidth="1"/>
    <col min="7" max="7" width="1.5" style="2" customWidth="1"/>
    <col min="8" max="16384" width="9.33203125" style="2"/>
  </cols>
  <sheetData>
    <row r="1" spans="1:6" s="3" customFormat="1" ht="54.4" customHeight="1" x14ac:dyDescent="0.2">
      <c r="A1" s="23" t="s">
        <v>31</v>
      </c>
      <c r="B1" s="1"/>
      <c r="C1" s="1"/>
      <c r="D1" s="1"/>
      <c r="E1" s="1"/>
      <c r="F1" s="24" t="s">
        <v>21</v>
      </c>
    </row>
    <row r="2" spans="1:6" s="25" customFormat="1" ht="12" x14ac:dyDescent="0.2"/>
    <row r="3" spans="1:6" ht="16.5" customHeight="1" x14ac:dyDescent="0.2">
      <c r="B3" s="21" t="s">
        <v>20</v>
      </c>
      <c r="C3" s="26" t="s">
        <v>22</v>
      </c>
    </row>
    <row r="4" spans="1:6" ht="16.5" customHeight="1" x14ac:dyDescent="0.2">
      <c r="B4" s="21" t="s">
        <v>13</v>
      </c>
      <c r="C4" s="27">
        <v>0.67</v>
      </c>
    </row>
    <row r="6" spans="1:6" ht="16.5" customHeight="1" x14ac:dyDescent="0.2">
      <c r="B6" s="18" t="s">
        <v>14</v>
      </c>
      <c r="C6" s="19" t="s">
        <v>24</v>
      </c>
      <c r="D6" s="19" t="s">
        <v>25</v>
      </c>
      <c r="E6" s="19" t="s">
        <v>26</v>
      </c>
      <c r="F6" s="20" t="s">
        <v>17</v>
      </c>
    </row>
    <row r="7" spans="1:6" ht="16.5" customHeight="1" x14ac:dyDescent="0.2">
      <c r="B7" s="4" t="s">
        <v>0</v>
      </c>
      <c r="C7" s="5">
        <f>22*10</f>
        <v>220</v>
      </c>
      <c r="D7" s="6">
        <f>22*8</f>
        <v>176</v>
      </c>
      <c r="E7" s="6">
        <f>22*10</f>
        <v>220</v>
      </c>
      <c r="F7" s="22">
        <f t="shared" ref="F7:F13" si="0">SUM(C7:E7)</f>
        <v>616</v>
      </c>
    </row>
    <row r="8" spans="1:6" ht="16.5" customHeight="1" x14ac:dyDescent="0.2">
      <c r="B8" s="7" t="s">
        <v>4</v>
      </c>
      <c r="C8" s="8">
        <f t="shared" ref="C8:E8" si="1">C7*MileageRate</f>
        <v>147.4</v>
      </c>
      <c r="D8" s="8">
        <f t="shared" si="1"/>
        <v>117.92</v>
      </c>
      <c r="E8" s="8">
        <f t="shared" si="1"/>
        <v>147.4</v>
      </c>
      <c r="F8" s="9">
        <f t="shared" si="0"/>
        <v>412.72</v>
      </c>
    </row>
    <row r="9" spans="1:6" ht="16.5" customHeight="1" x14ac:dyDescent="0.2">
      <c r="B9" s="7" t="s">
        <v>1</v>
      </c>
      <c r="C9" s="8">
        <v>33</v>
      </c>
      <c r="D9" s="8">
        <v>26.4</v>
      </c>
      <c r="E9" s="8">
        <v>33</v>
      </c>
      <c r="F9" s="9">
        <f t="shared" si="0"/>
        <v>92.4</v>
      </c>
    </row>
    <row r="10" spans="1:6" ht="16.5" customHeight="1" x14ac:dyDescent="0.2">
      <c r="B10" s="7" t="s">
        <v>2</v>
      </c>
      <c r="C10" s="8"/>
      <c r="D10" s="8"/>
      <c r="E10" s="8"/>
      <c r="F10" s="9">
        <f t="shared" si="0"/>
        <v>0</v>
      </c>
    </row>
    <row r="11" spans="1:6" ht="16.5" customHeight="1" x14ac:dyDescent="0.2">
      <c r="B11" s="7" t="s">
        <v>23</v>
      </c>
      <c r="C11" s="8"/>
      <c r="D11" s="8">
        <v>78</v>
      </c>
      <c r="E11" s="8"/>
      <c r="F11" s="9">
        <f t="shared" si="0"/>
        <v>78</v>
      </c>
    </row>
    <row r="12" spans="1:6" ht="16.5" customHeight="1" x14ac:dyDescent="0.2">
      <c r="B12" s="7" t="s">
        <v>19</v>
      </c>
      <c r="C12" s="8"/>
      <c r="D12" s="8"/>
      <c r="E12" s="8"/>
      <c r="F12" s="9">
        <f t="shared" si="0"/>
        <v>0</v>
      </c>
    </row>
    <row r="13" spans="1:6" ht="16.5" customHeight="1" x14ac:dyDescent="0.2">
      <c r="B13" s="7" t="s">
        <v>3</v>
      </c>
      <c r="C13" s="8"/>
      <c r="D13" s="8">
        <v>560</v>
      </c>
      <c r="E13" s="8"/>
      <c r="F13" s="9">
        <f t="shared" si="0"/>
        <v>560</v>
      </c>
    </row>
    <row r="14" spans="1:6" ht="16.5" customHeight="1" x14ac:dyDescent="0.2">
      <c r="B14" s="10" t="s">
        <v>17</v>
      </c>
      <c r="C14" s="11">
        <f>SUM(C8:C13)</f>
        <v>180.4</v>
      </c>
      <c r="D14" s="11">
        <f t="shared" ref="D14:F14" si="2">SUM(D8:D13)</f>
        <v>782.31999999999994</v>
      </c>
      <c r="E14" s="11">
        <f t="shared" si="2"/>
        <v>180.4</v>
      </c>
      <c r="F14" s="11">
        <f t="shared" si="2"/>
        <v>1143.1199999999999</v>
      </c>
    </row>
    <row r="15" spans="1:6" ht="16.5" customHeight="1" x14ac:dyDescent="0.2">
      <c r="B15" s="12"/>
      <c r="C15" s="12"/>
      <c r="D15" s="12"/>
      <c r="E15" s="12"/>
      <c r="F15" s="12"/>
    </row>
    <row r="16" spans="1:6" ht="16.5" customHeight="1" x14ac:dyDescent="0.2">
      <c r="B16" s="18" t="s">
        <v>15</v>
      </c>
      <c r="C16" s="13"/>
      <c r="D16" s="13"/>
      <c r="E16" s="13"/>
      <c r="F16" s="13"/>
    </row>
    <row r="17" spans="2:6" ht="16.5" customHeight="1" x14ac:dyDescent="0.2">
      <c r="B17" s="4" t="s">
        <v>5</v>
      </c>
      <c r="C17" s="14"/>
      <c r="D17" s="14">
        <v>695</v>
      </c>
      <c r="E17" s="14"/>
      <c r="F17" s="9">
        <f t="shared" ref="F17:F20" si="3">SUM(D17:E17)</f>
        <v>695</v>
      </c>
    </row>
    <row r="18" spans="2:6" ht="16.5" customHeight="1" x14ac:dyDescent="0.2">
      <c r="B18" s="7" t="s">
        <v>6</v>
      </c>
      <c r="C18" s="15"/>
      <c r="D18" s="15"/>
      <c r="E18" s="15"/>
      <c r="F18" s="9">
        <f t="shared" si="3"/>
        <v>0</v>
      </c>
    </row>
    <row r="19" spans="2:6" ht="16.5" customHeight="1" x14ac:dyDescent="0.2">
      <c r="B19" s="7" t="s">
        <v>7</v>
      </c>
      <c r="C19" s="15"/>
      <c r="D19" s="15">
        <v>68.67</v>
      </c>
      <c r="E19" s="15"/>
      <c r="F19" s="9">
        <f t="shared" si="3"/>
        <v>68.67</v>
      </c>
    </row>
    <row r="20" spans="2:6" ht="16.5" customHeight="1" x14ac:dyDescent="0.2">
      <c r="B20" s="7" t="s">
        <v>8</v>
      </c>
      <c r="C20" s="15"/>
      <c r="D20" s="15">
        <v>145.80000000000001</v>
      </c>
      <c r="E20" s="15"/>
      <c r="F20" s="9">
        <f t="shared" si="3"/>
        <v>145.80000000000001</v>
      </c>
    </row>
    <row r="21" spans="2:6" ht="16.5" customHeight="1" x14ac:dyDescent="0.2">
      <c r="B21" s="10" t="s">
        <v>17</v>
      </c>
      <c r="C21" s="11">
        <f>SUM(C17:C20)</f>
        <v>0</v>
      </c>
      <c r="D21" s="11">
        <f t="shared" ref="D21:F21" si="4">SUM(D17:D20)</f>
        <v>909.47</v>
      </c>
      <c r="E21" s="11">
        <f t="shared" si="4"/>
        <v>0</v>
      </c>
      <c r="F21" s="11">
        <f t="shared" si="4"/>
        <v>909.47</v>
      </c>
    </row>
    <row r="22" spans="2:6" ht="16.5" customHeight="1" x14ac:dyDescent="0.2">
      <c r="B22" s="12"/>
      <c r="C22" s="12"/>
      <c r="D22" s="12"/>
      <c r="E22" s="12"/>
      <c r="F22" s="12"/>
    </row>
    <row r="23" spans="2:6" ht="16.5" customHeight="1" x14ac:dyDescent="0.2">
      <c r="B23" s="18" t="s">
        <v>16</v>
      </c>
      <c r="C23" s="13"/>
      <c r="D23" s="13"/>
      <c r="E23" s="13"/>
      <c r="F23" s="13"/>
    </row>
    <row r="24" spans="2:6" ht="16.5" customHeight="1" x14ac:dyDescent="0.2">
      <c r="B24" s="4" t="s">
        <v>9</v>
      </c>
      <c r="C24" s="14">
        <v>158.96</v>
      </c>
      <c r="D24" s="14"/>
      <c r="E24" s="14"/>
      <c r="F24" s="9">
        <f>SUM(C24:E24)</f>
        <v>158.96</v>
      </c>
    </row>
    <row r="25" spans="2:6" ht="16.5" customHeight="1" x14ac:dyDescent="0.2">
      <c r="B25" s="7" t="s">
        <v>10</v>
      </c>
      <c r="C25" s="15">
        <v>2690</v>
      </c>
      <c r="D25" s="15"/>
      <c r="E25" s="15"/>
      <c r="F25" s="9">
        <f t="shared" ref="F25:F28" si="5">SUM(C25:E25)</f>
        <v>2690</v>
      </c>
    </row>
    <row r="26" spans="2:6" ht="16.5" customHeight="1" x14ac:dyDescent="0.2">
      <c r="B26" s="7" t="s">
        <v>11</v>
      </c>
      <c r="C26" s="15"/>
      <c r="D26" s="15"/>
      <c r="E26" s="15"/>
      <c r="F26" s="9">
        <f t="shared" si="5"/>
        <v>0</v>
      </c>
    </row>
    <row r="27" spans="2:6" ht="16.5" customHeight="1" x14ac:dyDescent="0.2">
      <c r="B27" s="7" t="s">
        <v>29</v>
      </c>
      <c r="C27" s="15"/>
      <c r="D27" s="15"/>
      <c r="E27" s="15"/>
      <c r="F27" s="9">
        <f t="shared" si="5"/>
        <v>0</v>
      </c>
    </row>
    <row r="28" spans="2:6" ht="16.5" customHeight="1" x14ac:dyDescent="0.2">
      <c r="B28" s="7" t="s">
        <v>18</v>
      </c>
      <c r="C28" s="15"/>
      <c r="D28" s="15"/>
      <c r="E28" s="15"/>
      <c r="F28" s="9">
        <f t="shared" si="5"/>
        <v>0</v>
      </c>
    </row>
    <row r="29" spans="2:6" ht="16.5" customHeight="1" x14ac:dyDescent="0.2">
      <c r="B29" s="10" t="s">
        <v>17</v>
      </c>
      <c r="C29" s="11">
        <f>SUM(C24:C28)</f>
        <v>2848.96</v>
      </c>
      <c r="D29" s="11">
        <f>SUM(D24:D28)</f>
        <v>0</v>
      </c>
      <c r="E29" s="11">
        <f>SUM(E24:E28)</f>
        <v>0</v>
      </c>
      <c r="F29" s="11">
        <f>SUM(F24:F28)</f>
        <v>2848.96</v>
      </c>
    </row>
    <row r="30" spans="2:6" ht="19.5" customHeight="1" x14ac:dyDescent="0.2">
      <c r="B30" s="12"/>
      <c r="C30" s="12"/>
      <c r="D30" s="12"/>
      <c r="E30" s="12"/>
      <c r="F30" s="12"/>
    </row>
    <row r="31" spans="2:6" ht="19.5" customHeight="1" x14ac:dyDescent="0.2">
      <c r="B31" s="16" t="s">
        <v>12</v>
      </c>
      <c r="C31" s="17">
        <f>SUM(C14,C21,C29)</f>
        <v>3029.36</v>
      </c>
      <c r="D31" s="17">
        <f>SUM(D14,D21,D29)</f>
        <v>1691.79</v>
      </c>
      <c r="E31" s="17">
        <f>SUM(E14,E21,E29)</f>
        <v>180.4</v>
      </c>
      <c r="F31" s="17">
        <f>SUM(F14,F21,F29)</f>
        <v>4901.55</v>
      </c>
    </row>
    <row r="32" spans="2:6" ht="19.5" customHeight="1" x14ac:dyDescent="0.2">
      <c r="B32" s="13"/>
      <c r="C32" s="13"/>
      <c r="D32" s="13"/>
      <c r="E32" s="13"/>
      <c r="F32" s="13"/>
    </row>
    <row r="33" spans="2:6" ht="16.5" customHeight="1" x14ac:dyDescent="0.2">
      <c r="B33" s="13"/>
      <c r="C33" s="13"/>
      <c r="D33" s="13"/>
      <c r="E33" s="13"/>
      <c r="F33" s="13"/>
    </row>
  </sheetData>
  <printOptions horizontalCentered="1"/>
  <pageMargins left="0.7" right="0.7" top="0.75" bottom="0.75" header="0.3" footer="0.3"/>
  <pageSetup scale="98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71D6BD8-0F47-4058-869A-398337FFA0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Sean</vt:lpstr>
      <vt:lpstr>Uma</vt:lpstr>
      <vt:lpstr>Carlos</vt:lpstr>
      <vt:lpstr>HR Q3</vt:lpstr>
      <vt:lpstr>Carlos!MileageRate</vt:lpstr>
      <vt:lpstr>'HR Q3'!MileageRate</vt:lpstr>
      <vt:lpstr>Uma!MileageRate</vt:lpstr>
      <vt:lpstr>MileageRate</vt:lpstr>
      <vt:lpstr>Carlos!WeekEnding</vt:lpstr>
      <vt:lpstr>'HR Q3'!WeekEnding</vt:lpstr>
      <vt:lpstr>Uma!WeekEnding</vt:lpstr>
      <vt:lpstr>WeekEnding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keywords/>
  <cp:lastModifiedBy>Agus Richard Lubis</cp:lastModifiedBy>
  <dcterms:created xsi:type="dcterms:W3CDTF">2017-06-16T09:55:48Z</dcterms:created>
  <dcterms:modified xsi:type="dcterms:W3CDTF">2019-08-25T17:00:18Z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TC034580739991</vt:lpwstr>
  </property>
</Properties>
</file>