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0" windowWidth="20730" windowHeight="10920" tabRatio="537" activeTab="1"/>
  </bookViews>
  <sheets>
    <sheet name="2025" sheetId="1" r:id="rId1"/>
    <sheet name="CÁLCULOS" sheetId="2" r:id="rId2"/>
    <sheet name="Hoja1" sheetId="3" r:id="rId3"/>
  </sheets>
  <definedNames>
    <definedName name="_xlnm._FilterDatabase" localSheetId="0" hidden="1">'2025'!$A$1:$ET$125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1" i="2" l="1"/>
  <c r="J81" i="2" l="1"/>
  <c r="M81" i="2"/>
  <c r="D17" i="2"/>
  <c r="D15" i="2"/>
  <c r="D6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D21" i="2" l="1"/>
  <c r="D19" i="2"/>
</calcChain>
</file>

<file path=xl/comments1.xml><?xml version="1.0" encoding="utf-8"?>
<comments xmlns="http://schemas.openxmlformats.org/spreadsheetml/2006/main">
  <authors>
    <author>Autor</author>
  </authors>
  <commentList>
    <comment ref="Q1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1-1,11 excelente           1,12-1,18 buenas
1,19-1,25 correctas       1,26-1,34 pasable
1,35-1,45 pobres        1,46-1,59 muy pobres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0-10 excelente      11-15 buenas
16-20 correctas     21-25 pasables
26-31 pobres        32-37 muy pobre</t>
        </r>
      </text>
    </comment>
  </commentList>
</comments>
</file>

<file path=xl/sharedStrings.xml><?xml version="1.0" encoding="utf-8"?>
<sst xmlns="http://schemas.openxmlformats.org/spreadsheetml/2006/main" count="796" uniqueCount="537">
  <si>
    <t>Nº Análisis</t>
  </si>
  <si>
    <t>Nº Orden</t>
  </si>
  <si>
    <t>Producto</t>
  </si>
  <si>
    <t>Lote</t>
  </si>
  <si>
    <t>Humedad %</t>
  </si>
  <si>
    <t>Grueso</t>
  </si>
  <si>
    <t>Entrefino</t>
  </si>
  <si>
    <t>Fino</t>
  </si>
  <si>
    <t>Densidad Aparente</t>
  </si>
  <si>
    <t>Densidad Compactada</t>
  </si>
  <si>
    <t>Indice de Hausner</t>
  </si>
  <si>
    <t>Indice de Carr</t>
  </si>
  <si>
    <t>Peso</t>
  </si>
  <si>
    <t>Dureza</t>
  </si>
  <si>
    <t>Friabilidad</t>
  </si>
  <si>
    <t>Disgregación</t>
  </si>
  <si>
    <t>Altura</t>
  </si>
  <si>
    <t>% Humedad</t>
  </si>
  <si>
    <t>Humedad</t>
  </si>
  <si>
    <t>A. Totales</t>
  </si>
  <si>
    <t>Enterobact</t>
  </si>
  <si>
    <t>E. Coli</t>
  </si>
  <si>
    <t>S. Aureus</t>
  </si>
  <si>
    <t>HyL</t>
  </si>
  <si>
    <t>Control de balanza</t>
  </si>
  <si>
    <t>Datos del producto</t>
  </si>
  <si>
    <t>Mezcla húmeda y secado</t>
  </si>
  <si>
    <t>Granulación y Mezcla seca</t>
  </si>
  <si>
    <t>Compresión</t>
  </si>
  <si>
    <t>Recubrimiento</t>
  </si>
  <si>
    <t>Control higienico</t>
  </si>
  <si>
    <t>Gummies</t>
  </si>
  <si>
    <t>peso promedio</t>
  </si>
  <si>
    <t>peso inicial</t>
  </si>
  <si>
    <t>Dureza Promedio</t>
  </si>
  <si>
    <t>espesor Promedio</t>
  </si>
  <si>
    <t>friabilidad Promedio</t>
  </si>
  <si>
    <t>peso final</t>
  </si>
  <si>
    <t>Masa</t>
  </si>
  <si>
    <t>Volumen inicial</t>
  </si>
  <si>
    <t>Volumen final</t>
  </si>
  <si>
    <t>densidad aparente</t>
  </si>
  <si>
    <t xml:space="preserve"> </t>
  </si>
  <si>
    <t>Densidad compacta</t>
  </si>
  <si>
    <t>Indice de Haussner</t>
  </si>
  <si>
    <t>PROM</t>
  </si>
  <si>
    <t>Pesado de Materias Primas</t>
  </si>
  <si>
    <t>Controló</t>
  </si>
  <si>
    <t>% Humedad (G. Humeda)</t>
  </si>
  <si>
    <t>% Humedad (Estufa)</t>
  </si>
  <si>
    <t>Peso Promedio (10 caramelos)</t>
  </si>
  <si>
    <r>
      <t xml:space="preserve">Azucar Libre  </t>
    </r>
    <r>
      <rPr>
        <b/>
        <sz val="10"/>
        <rFont val="Calibri"/>
        <family val="2"/>
        <scheme val="minor"/>
      </rPr>
      <t>( gr )</t>
    </r>
  </si>
  <si>
    <t>GRADOS  BRIX</t>
  </si>
  <si>
    <t>Magnesio 400</t>
  </si>
  <si>
    <t>VegaOne</t>
  </si>
  <si>
    <t>Omega 3 Dual</t>
  </si>
  <si>
    <t>102 Magnesio Gummies</t>
  </si>
  <si>
    <t>Colageína</t>
  </si>
  <si>
    <t>Curcuma Plus</t>
  </si>
  <si>
    <t>Curcumin Asiam</t>
  </si>
  <si>
    <t>BioCass</t>
  </si>
  <si>
    <t>Keto Weight MCT</t>
  </si>
  <si>
    <t>FreeDiet Carbo Fat Blocker</t>
  </si>
  <si>
    <t>Betacaroteno</t>
  </si>
  <si>
    <t>Resveratrol</t>
  </si>
  <si>
    <t>Centella Forte</t>
  </si>
  <si>
    <t>Propóleo Spray x1</t>
  </si>
  <si>
    <t>Aceite de Pescado x30</t>
  </si>
  <si>
    <t>Aceite de Pescado x60</t>
  </si>
  <si>
    <t>Levadura de Cerveza</t>
  </si>
  <si>
    <t>Citrato de Magnesio</t>
  </si>
  <si>
    <t>102 Vitamina C Gummies</t>
  </si>
  <si>
    <t>HerbaMate MIX</t>
  </si>
  <si>
    <t>2063</t>
  </si>
  <si>
    <t>1063</t>
  </si>
  <si>
    <t>0013</t>
  </si>
  <si>
    <t>0010</t>
  </si>
  <si>
    <t>00050</t>
  </si>
  <si>
    <t>0026</t>
  </si>
  <si>
    <t>00051</t>
  </si>
  <si>
    <t>0001</t>
  </si>
  <si>
    <t>0004</t>
  </si>
  <si>
    <t>0021</t>
  </si>
  <si>
    <t>00052</t>
  </si>
  <si>
    <t>00053</t>
  </si>
  <si>
    <t>00054</t>
  </si>
  <si>
    <t>00055</t>
  </si>
  <si>
    <t>00002</t>
  </si>
  <si>
    <t>00003</t>
  </si>
  <si>
    <t>00004</t>
  </si>
  <si>
    <t>0020</t>
  </si>
  <si>
    <t>0003</t>
  </si>
  <si>
    <t>0039</t>
  </si>
  <si>
    <t>0023</t>
  </si>
  <si>
    <t>0048</t>
  </si>
  <si>
    <t>0075</t>
  </si>
  <si>
    <t>0076</t>
  </si>
  <si>
    <t>0077</t>
  </si>
  <si>
    <t>0034C</t>
  </si>
  <si>
    <t>0057</t>
  </si>
  <si>
    <t>0011</t>
  </si>
  <si>
    <t>0012</t>
  </si>
  <si>
    <t>00001</t>
  </si>
  <si>
    <t>PR25-0001</t>
  </si>
  <si>
    <t>PR25-0002</t>
  </si>
  <si>
    <t>PR25-0003</t>
  </si>
  <si>
    <t>PW25-0004</t>
  </si>
  <si>
    <t>GR25-0001</t>
  </si>
  <si>
    <t>PR25-0004</t>
  </si>
  <si>
    <t>GR25-0002</t>
  </si>
  <si>
    <t>GR25-0003</t>
  </si>
  <si>
    <t>PR25-0006</t>
  </si>
  <si>
    <t>PR25-0007</t>
  </si>
  <si>
    <t>GR25-0004</t>
  </si>
  <si>
    <t>GR25-0005</t>
  </si>
  <si>
    <t>GR25-0006</t>
  </si>
  <si>
    <t>GR25-0007</t>
  </si>
  <si>
    <t>GR25-0008</t>
  </si>
  <si>
    <t>GR25-0009</t>
  </si>
  <si>
    <t>GR25-0010</t>
  </si>
  <si>
    <t>BIO25-0008</t>
  </si>
  <si>
    <t>PR25-0009</t>
  </si>
  <si>
    <t>PR25-0010</t>
  </si>
  <si>
    <t>PR25-0011</t>
  </si>
  <si>
    <t>PR25-0012</t>
  </si>
  <si>
    <t>PR25-0013</t>
  </si>
  <si>
    <t>PR25-0014</t>
  </si>
  <si>
    <t>PR25-0005</t>
  </si>
  <si>
    <t>PR25-0015</t>
  </si>
  <si>
    <t>PR25-0016</t>
  </si>
  <si>
    <t>PR25-0017</t>
  </si>
  <si>
    <t>PR25-0018</t>
  </si>
  <si>
    <t>PR25-0019</t>
  </si>
  <si>
    <t>REVÁLIDA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</si>
  <si>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</si>
  <si>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</si>
  <si>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</si>
  <si>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</si>
  <si>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</si>
  <si>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</si>
  <si>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</si>
  <si>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</si>
  <si>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</si>
  <si>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</si>
  <si>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</si>
  <si>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</si>
  <si>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</si>
  <si>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</si>
  <si>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</si>
  <si>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</si>
  <si>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</si>
  <si>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</si>
  <si>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</si>
  <si>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</si>
  <si>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</si>
  <si>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</si>
  <si>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</si>
  <si>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</si>
  <si>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</si>
  <si>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</si>
  <si>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</si>
  <si>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</si>
  <si>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</si>
  <si>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</si>
  <si>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</si>
  <si>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</si>
  <si>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</si>
  <si>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</si>
  <si>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OK</t>
  </si>
  <si>
    <t xml:space="preserve">Fecha </t>
  </si>
  <si>
    <t>NA</t>
  </si>
  <si>
    <t>NA - CÁPSULAS BLANDAS</t>
  </si>
  <si>
    <t>Formato</t>
  </si>
  <si>
    <t>13 mm</t>
  </si>
  <si>
    <t>6 mm</t>
  </si>
  <si>
    <t>Cápsula</t>
  </si>
  <si>
    <t>Caramelo</t>
  </si>
  <si>
    <t>10 mm</t>
  </si>
  <si>
    <t>Ovoide</t>
  </si>
  <si>
    <t>Líquido</t>
  </si>
  <si>
    <t>Polvo</t>
  </si>
  <si>
    <t>23 mm</t>
  </si>
  <si>
    <t>19 min 03 seg</t>
  </si>
  <si>
    <t>21 min 56 seg</t>
  </si>
  <si>
    <t>MAXI</t>
  </si>
  <si>
    <t>22 min 26 seg</t>
  </si>
  <si>
    <t>06 min 20 seg</t>
  </si>
  <si>
    <t>14 min 12 seg</t>
  </si>
  <si>
    <t>17 min 58 seg</t>
  </si>
  <si>
    <t>18 min 09 seg</t>
  </si>
  <si>
    <t>18 min 47 seg</t>
  </si>
  <si>
    <t>25 min 16 seg</t>
  </si>
  <si>
    <t>28 min 28 seg</t>
  </si>
  <si>
    <t>22 min 31 seg</t>
  </si>
  <si>
    <t>N/A</t>
  </si>
  <si>
    <t>39 min 06 seg</t>
  </si>
  <si>
    <t>no especifica</t>
  </si>
  <si>
    <t>16 min 33 seg</t>
  </si>
  <si>
    <t>NO APLICA - CÀPSULAS BLANDAS</t>
  </si>
  <si>
    <t>27 min 15 seg</t>
  </si>
  <si>
    <t>P0385</t>
  </si>
  <si>
    <t>0005</t>
  </si>
  <si>
    <t>P0386</t>
  </si>
  <si>
    <t>0002</t>
  </si>
  <si>
    <t>P0387</t>
  </si>
  <si>
    <t>P0388</t>
  </si>
  <si>
    <t>P0389</t>
  </si>
  <si>
    <t>P0390</t>
  </si>
  <si>
    <t>00005</t>
  </si>
  <si>
    <t>P0391</t>
  </si>
  <si>
    <t>P0392</t>
  </si>
  <si>
    <t>0022</t>
  </si>
  <si>
    <t>P0393</t>
  </si>
  <si>
    <t>P0394</t>
  </si>
  <si>
    <t>0012A</t>
  </si>
  <si>
    <t>P0395</t>
  </si>
  <si>
    <t>P0396</t>
  </si>
  <si>
    <t>P0397</t>
  </si>
  <si>
    <t>0070</t>
  </si>
  <si>
    <t>P0398</t>
  </si>
  <si>
    <t>0015</t>
  </si>
  <si>
    <t>NOARTRIT CA + MG + VITD X 60 COMP - PF</t>
  </si>
  <si>
    <t>P0399</t>
  </si>
  <si>
    <t>COLAGENO 500 MG x 30 COMP - PW</t>
  </si>
  <si>
    <t>P0400</t>
  </si>
  <si>
    <t>0024</t>
  </si>
  <si>
    <t>BIOCREATINA 300 X 300 GRS - PF</t>
  </si>
  <si>
    <t>P0401</t>
  </si>
  <si>
    <t>00056</t>
  </si>
  <si>
    <t>P0402</t>
  </si>
  <si>
    <t>00057</t>
  </si>
  <si>
    <t>P0403</t>
  </si>
  <si>
    <t>00058</t>
  </si>
  <si>
    <t>P0404</t>
  </si>
  <si>
    <t>00059</t>
  </si>
  <si>
    <t>P0405</t>
  </si>
  <si>
    <t>P0406</t>
  </si>
  <si>
    <t>P0407</t>
  </si>
  <si>
    <t>P0408</t>
  </si>
  <si>
    <t>FLEX + MAGNESIO X 398 GRS - PW</t>
  </si>
  <si>
    <t>P0409</t>
  </si>
  <si>
    <t>GEONAT FLEX ADVANCED TIPO II X 30 COMP - PF</t>
  </si>
  <si>
    <t>P0410</t>
  </si>
  <si>
    <t>0017B</t>
  </si>
  <si>
    <t>CHIALESTEROL PR</t>
  </si>
  <si>
    <t>P0411</t>
  </si>
  <si>
    <t>HERBA MATE CALMA</t>
  </si>
  <si>
    <t>P0412</t>
  </si>
  <si>
    <t>HERBA MATE ENERGIA</t>
  </si>
  <si>
    <t>P0413</t>
  </si>
  <si>
    <t>HERBA MATE MORINGA</t>
  </si>
  <si>
    <t>P0414</t>
  </si>
  <si>
    <t>HERBA MATE MIX X 4 BLISTER - MF</t>
  </si>
  <si>
    <t>P0415</t>
  </si>
  <si>
    <t>0007</t>
  </si>
  <si>
    <t xml:space="preserve">KETO WEIGHT HMB </t>
  </si>
  <si>
    <t>P0416</t>
  </si>
  <si>
    <t>0006</t>
  </si>
  <si>
    <t>PLUS PW</t>
  </si>
  <si>
    <t>P0417</t>
  </si>
  <si>
    <t>CURCUMA PLUS PW</t>
  </si>
  <si>
    <t>P0418</t>
  </si>
  <si>
    <t>P0419</t>
  </si>
  <si>
    <t>0034D</t>
  </si>
  <si>
    <t>ACEITE DE PESCADO X30</t>
  </si>
  <si>
    <t>P0420</t>
  </si>
  <si>
    <t>ACEITE DE PESCADO X60</t>
  </si>
  <si>
    <t>P0421</t>
  </si>
  <si>
    <t>0047</t>
  </si>
  <si>
    <t>ESPIRULINA 500 X 60 PF</t>
  </si>
  <si>
    <t>P0422</t>
  </si>
  <si>
    <t>0007B</t>
  </si>
  <si>
    <t>CLA 1000 X30</t>
  </si>
  <si>
    <t>P0423</t>
  </si>
  <si>
    <t>COLÁGENO 500 X 60 COMP - PF</t>
  </si>
  <si>
    <t>P0424</t>
  </si>
  <si>
    <t>0021B</t>
  </si>
  <si>
    <t>LECITINA DE SOJA X 30 CAPS BL - PF</t>
  </si>
  <si>
    <t>P0425</t>
  </si>
  <si>
    <t>INMUNO DEFENSE</t>
  </si>
  <si>
    <t>P0426</t>
  </si>
  <si>
    <t>0138</t>
  </si>
  <si>
    <t xml:space="preserve">HIDRAGREEN NARANJA X 6 SOB - PF </t>
  </si>
  <si>
    <t>P0427</t>
  </si>
  <si>
    <t>0019</t>
  </si>
  <si>
    <t>LACTOBACILLUS LRG X 30 CAPS - PF</t>
  </si>
  <si>
    <t>P0428</t>
  </si>
  <si>
    <t>DR FOOD AGAROMBA X 10 SOB - MF</t>
  </si>
  <si>
    <t>P0429</t>
  </si>
  <si>
    <t>00060</t>
  </si>
  <si>
    <t>P0430</t>
  </si>
  <si>
    <t>102 MAGNESIO CITRATO COMP X 30 UN</t>
  </si>
  <si>
    <t>P0431</t>
  </si>
  <si>
    <t>00006</t>
  </si>
  <si>
    <t>P0432</t>
  </si>
  <si>
    <t>00007</t>
  </si>
  <si>
    <t>P0433</t>
  </si>
  <si>
    <t>00008</t>
  </si>
  <si>
    <t>P0434</t>
  </si>
  <si>
    <t>00061</t>
  </si>
  <si>
    <t>DF25-0002</t>
  </si>
  <si>
    <t>GR25-0012</t>
  </si>
  <si>
    <t>GR25-0013</t>
  </si>
  <si>
    <t>GR25-0014</t>
  </si>
  <si>
    <t>GR25-0015</t>
  </si>
  <si>
    <t>PW25-0019</t>
  </si>
  <si>
    <t>PW25-0020</t>
  </si>
  <si>
    <t>PW25-0021</t>
  </si>
  <si>
    <t>PW25-0022</t>
  </si>
  <si>
    <t>BIO25-0023</t>
  </si>
  <si>
    <t>PR25-0025</t>
  </si>
  <si>
    <t>PR25-0026</t>
  </si>
  <si>
    <t>PW25-0024</t>
  </si>
  <si>
    <t>PD25-0027</t>
  </si>
  <si>
    <t>GR25-0016</t>
  </si>
  <si>
    <t>GR25-0017</t>
  </si>
  <si>
    <t>GR25-0018</t>
  </si>
  <si>
    <t>GR25-0019</t>
  </si>
  <si>
    <t>PW25-0028</t>
  </si>
  <si>
    <t>PW25-0029</t>
  </si>
  <si>
    <t>PW25-0030</t>
  </si>
  <si>
    <t>PW25-0031</t>
  </si>
  <si>
    <t>PR25-0032</t>
  </si>
  <si>
    <t>PR25-0033</t>
  </si>
  <si>
    <t>DF25-0003</t>
  </si>
  <si>
    <t>DF25-0004</t>
  </si>
  <si>
    <t>DF25-0005</t>
  </si>
  <si>
    <t>DF25-0006</t>
  </si>
  <si>
    <t>PR25-0034</t>
  </si>
  <si>
    <t>PW25-0035</t>
  </si>
  <si>
    <t>PW25-0036</t>
  </si>
  <si>
    <t>PR25-0037</t>
  </si>
  <si>
    <t>PR25-0038</t>
  </si>
  <si>
    <t>PR25-0039</t>
  </si>
  <si>
    <t>PW25-0040</t>
  </si>
  <si>
    <t>PR25-0041</t>
  </si>
  <si>
    <t>PR25-0042</t>
  </si>
  <si>
    <t>PR25-0043</t>
  </si>
  <si>
    <t>PD25-0044</t>
  </si>
  <si>
    <t>PR25-0045</t>
  </si>
  <si>
    <t>DF25-0007</t>
  </si>
  <si>
    <t>GR25-0020</t>
  </si>
  <si>
    <t>GR25-0021</t>
  </si>
  <si>
    <t>GR25-0022</t>
  </si>
  <si>
    <t>GR25-0023</t>
  </si>
  <si>
    <t>GR25-0024</t>
  </si>
  <si>
    <t>GR25-0025</t>
  </si>
  <si>
    <t>Vrelax</t>
  </si>
  <si>
    <t>Dr Food Citrato de Mag + K2 Y D3</t>
  </si>
  <si>
    <t>102 Vitamin c kids Gummies Pouch</t>
  </si>
  <si>
    <t>Resveratrol Vid Original</t>
  </si>
  <si>
    <t>Vitamina C Triple Accion</t>
  </si>
  <si>
    <t>Omega 3 Fish Oil</t>
  </si>
  <si>
    <t>Biocass</t>
  </si>
  <si>
    <t>Vigorcin Potencia Plus</t>
  </si>
  <si>
    <t>Magnesio Complex</t>
  </si>
  <si>
    <t>Flex x 300 g</t>
  </si>
  <si>
    <t>13 min 14 seg</t>
  </si>
  <si>
    <t>19 min 46 seg</t>
  </si>
  <si>
    <t>19 min 56 seg</t>
  </si>
  <si>
    <t>2 min</t>
  </si>
  <si>
    <t>31 min 30 seg</t>
  </si>
  <si>
    <t>28 min 29 seg</t>
  </si>
  <si>
    <t>14 min 07 seg</t>
  </si>
  <si>
    <t>23 min 25 seg</t>
  </si>
  <si>
    <t xml:space="preserve">4 min </t>
  </si>
  <si>
    <t>8 min  56 seg</t>
  </si>
  <si>
    <t>22 min 00 seg</t>
  </si>
  <si>
    <t>FUNGILEON X 60 CAPS - PF</t>
  </si>
  <si>
    <t>DR FOOD MULTIVITAMINICO X90 GOM - MF</t>
  </si>
  <si>
    <t>COLAGENO 500 MG x 60 COMP - PW</t>
  </si>
  <si>
    <t>ARANDANO ROJO URO</t>
  </si>
  <si>
    <t>GEONAT FLEX ADVANCED POLVO - PF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</si>
  <si>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</si>
  <si>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</si>
  <si>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</si>
  <si>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</si>
  <si>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</si>
  <si>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</si>
  <si>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</si>
  <si>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</si>
  <si>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</si>
  <si>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</si>
  <si>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</si>
  <si>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PR25-0046</t>
  </si>
  <si>
    <t>DF25-0008</t>
  </si>
  <si>
    <t>PW25-0047</t>
  </si>
  <si>
    <t>PD25-0048</t>
  </si>
  <si>
    <t>GR25-0026</t>
  </si>
  <si>
    <t>GR25-0027</t>
  </si>
  <si>
    <t>GR25-0028</t>
  </si>
  <si>
    <t>PR25-0049</t>
  </si>
  <si>
    <t>PR25-0050</t>
  </si>
  <si>
    <t>PR25-0051</t>
  </si>
  <si>
    <t>DF25-0009</t>
  </si>
  <si>
    <t>0036</t>
  </si>
  <si>
    <t>0025</t>
  </si>
  <si>
    <t>00062</t>
  </si>
  <si>
    <t>00063</t>
  </si>
  <si>
    <t>00064</t>
  </si>
  <si>
    <t>0014</t>
  </si>
  <si>
    <t>0017</t>
  </si>
  <si>
    <t xml:space="preserve">LAX FIBRAS </t>
  </si>
  <si>
    <t>16 min 23 seg</t>
  </si>
  <si>
    <t>11 min 49 seg</t>
  </si>
  <si>
    <t>14 min 19 seg</t>
  </si>
  <si>
    <t>17 min 29 seg</t>
  </si>
  <si>
    <t>ND</t>
  </si>
  <si>
    <t>17 min 30 seg</t>
  </si>
  <si>
    <t>15 min 50 seg</t>
  </si>
  <si>
    <t>18 min 19 seg</t>
  </si>
  <si>
    <t>16 min 10 seg</t>
  </si>
  <si>
    <t>18 min 02 seg</t>
  </si>
  <si>
    <t>12 min 53 seg</t>
  </si>
  <si>
    <t>4 min 41 seg</t>
  </si>
  <si>
    <t>32 min</t>
  </si>
  <si>
    <t>28 min 01 seg</t>
  </si>
  <si>
    <t>30 seg 05 seg</t>
  </si>
  <si>
    <t xml:space="preserve">   </t>
  </si>
  <si>
    <t>19 min 18 seg</t>
  </si>
  <si>
    <t>ok</t>
  </si>
  <si>
    <t>AG</t>
  </si>
  <si>
    <t>50 min 19 seg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</si>
  <si>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</si>
  <si>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</si>
  <si>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</si>
  <si>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</si>
  <si>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</si>
  <si>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</si>
  <si>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</si>
  <si>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</si>
  <si>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</si>
  <si>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</si>
  <si>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</si>
  <si>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</si>
  <si>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</si>
  <si>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</si>
  <si>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</si>
  <si>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</si>
  <si>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</si>
  <si>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</si>
  <si>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</si>
  <si>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</si>
  <si>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</si>
  <si>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</si>
  <si>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</si>
  <si>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</si>
  <si>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</si>
  <si>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</si>
  <si>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</si>
  <si>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</si>
  <si>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PW25-0053</t>
  </si>
  <si>
    <t>PW25-0054</t>
  </si>
  <si>
    <t>PR25-0055</t>
  </si>
  <si>
    <t>PR25-0056</t>
  </si>
  <si>
    <t>PW25-0057</t>
  </si>
  <si>
    <t>PW25-0058</t>
  </si>
  <si>
    <t>PW25-0059</t>
  </si>
  <si>
    <t>GD25-0060</t>
  </si>
  <si>
    <t>GD25-0061</t>
  </si>
  <si>
    <t>PW25-0062</t>
  </si>
  <si>
    <t>PR25-0063</t>
  </si>
  <si>
    <t>PD25-0064</t>
  </si>
  <si>
    <t>PD25-0065</t>
  </si>
  <si>
    <t>PD25-0066</t>
  </si>
  <si>
    <t>PR25-0067</t>
  </si>
  <si>
    <t>PR25-0068</t>
  </si>
  <si>
    <t>PR25-0069</t>
  </si>
  <si>
    <t>PR25-0070</t>
  </si>
  <si>
    <t>PR25-0071</t>
  </si>
  <si>
    <t>PW25-0072</t>
  </si>
  <si>
    <t>NL25-0073</t>
  </si>
  <si>
    <t>PR25-0074</t>
  </si>
  <si>
    <t>GD25-0075</t>
  </si>
  <si>
    <t>PR25-0077</t>
  </si>
  <si>
    <t>PR25-0078</t>
  </si>
  <si>
    <t>PW25-0079</t>
  </si>
  <si>
    <t>VITAMINA C 1000 X 30 COMP - PW</t>
  </si>
  <si>
    <t xml:space="preserve">CENTELLA FORTE X 60 COMP - PF </t>
  </si>
  <si>
    <t>SKIN, HAIR &amp; NAILS X 30 COMP - PW</t>
  </si>
  <si>
    <t>FITOESTEROLES + CHIA X 30 CAPS BL - PW</t>
  </si>
  <si>
    <t>FITOESTEROLES + CHIA X 60 CAPS BL - PW</t>
  </si>
  <si>
    <t>OMEGA 3 DUAL X 60 CAPS BL - PW</t>
  </si>
  <si>
    <t>MAXIPLUS FIBRA X 40 COMP - GD</t>
  </si>
  <si>
    <t>PROBIOTICS DAILY CARE X 30 CAPS - PW</t>
  </si>
  <si>
    <t>MORINGA X 30 COMP - PF</t>
  </si>
  <si>
    <t>LIPOGREEN X 210 GRS - PF</t>
  </si>
  <si>
    <t xml:space="preserve">BIOENERGY X 30 COMP - PF </t>
  </si>
  <si>
    <t>CITRATO DE MAGNESIO X 30 COMP - PF</t>
  </si>
  <si>
    <t>VITAMINA D X 30 COMP - PF</t>
  </si>
  <si>
    <t>ZINC + SELENIO COMPLEX X 30 COMP - PW</t>
  </si>
  <si>
    <t>ZINC + SELENIO X 30 COMP - NL</t>
  </si>
  <si>
    <t>CURCUMIN ASIAM X 30 CAPS - PF</t>
  </si>
  <si>
    <t>ACEITE DE CHIA X 60 CAPS BL - GD</t>
  </si>
  <si>
    <t>CHIALESTEROL X 60 CAPS BL - PF</t>
  </si>
  <si>
    <t>ACEITE DE CHIA X 30 CAPS BL - PW</t>
  </si>
  <si>
    <t>ACEITE DE CHIA X 60 CAPS BL - PW</t>
  </si>
  <si>
    <t>1013</t>
  </si>
  <si>
    <t>2013</t>
  </si>
  <si>
    <t>1049</t>
  </si>
  <si>
    <t>2049</t>
  </si>
  <si>
    <t>0007C</t>
  </si>
  <si>
    <t>0010A</t>
  </si>
  <si>
    <t>1019</t>
  </si>
  <si>
    <t>2019</t>
  </si>
  <si>
    <t>0032</t>
  </si>
  <si>
    <t>0016</t>
  </si>
  <si>
    <t>0008</t>
  </si>
  <si>
    <t>0017C</t>
  </si>
  <si>
    <t>0017D</t>
  </si>
  <si>
    <t>0011B</t>
  </si>
  <si>
    <t>oblongo</t>
  </si>
  <si>
    <t>CZ</t>
  </si>
  <si>
    <t>polvo</t>
  </si>
  <si>
    <t>GEONAT FLEX</t>
  </si>
  <si>
    <t>8 mm</t>
  </si>
  <si>
    <t>Capsula</t>
  </si>
  <si>
    <t>18 min 25seg</t>
  </si>
  <si>
    <t>57 min 04 seg</t>
  </si>
  <si>
    <t>Capsula blanda</t>
  </si>
  <si>
    <t xml:space="preserve">DR FOOD CITRATO DE MAG </t>
  </si>
  <si>
    <t>7 min 14 seg</t>
  </si>
  <si>
    <t>7´21´´</t>
  </si>
  <si>
    <t>11´46´´</t>
  </si>
  <si>
    <t>NA CÁPSULAS</t>
  </si>
  <si>
    <t xml:space="preserve">09´47´´ </t>
  </si>
  <si>
    <t>NA polvo</t>
  </si>
  <si>
    <t xml:space="preserve">19´37´´ </t>
  </si>
  <si>
    <t>NA líquido</t>
  </si>
  <si>
    <t>NA MIX</t>
  </si>
  <si>
    <t>Cápsula blanda</t>
  </si>
  <si>
    <t xml:space="preserve">Cápsula </t>
  </si>
  <si>
    <t>polov</t>
  </si>
  <si>
    <t>23mm</t>
  </si>
  <si>
    <t>ovoide</t>
  </si>
  <si>
    <t>cápsula</t>
  </si>
  <si>
    <t>Oblongo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</si>
</sst>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</cellStyleXfs>
  <cellXfs count="12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9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9" fillId="0" borderId="8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/>
    <xf numFmtId="10" fontId="1" fillId="0" borderId="0" xfId="2" applyNumberFormat="1"/>
    <xf numFmtId="10" fontId="0" fillId="0" borderId="0" xfId="0" applyNumberFormat="1"/>
    <xf numFmtId="165" fontId="0" fillId="0" borderId="0" xfId="0" applyNumberFormat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22" xfId="1" applyNumberFormat="1" applyFont="1" applyFill="1" applyBorder="1" applyAlignment="1">
      <alignment horizontal="center" vertical="center" wrapText="1"/>
    </xf>
    <xf numFmtId="2" fontId="2" fillId="5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23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11" borderId="2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4">
    <cellStyle name="Euro" xfId="4"/>
    <cellStyle name="Millares" xfId="1" builtinId="3"/>
    <cellStyle name="Normal" xfId="0" builtinId="0"/>
    <cellStyle name="Normal 10" xfId="13"/>
    <cellStyle name="Normal 2" xfId="3"/>
    <cellStyle name="Normal 2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Porcentaje" xfId="2" builtinId="5"/>
  </cellStyles>
  <dxfs count="0"/>
  <tableStyles count="0" defaultTableStyle="TableStyleMedium2" defaultPivotStyle="PivotStyleLight16"/>
  <colors>
    <mruColors>
      <color rgb="FFCCFF99"/>
      <color rgb="FFCC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T125"/>
  <sheetViews>
    <sheetView topLeftCell="N1" zoomScaleNormal="100" workbookViewId="0">
      <pane ySplit="1" topLeftCell="A2" activePane="bottomLeft" state="frozen"/>
      <selection pane="bottomLeft" activeCell="AA139" sqref="AA139:AB139"/>
    </sheetView>
  </sheetViews>
  <sheetFormatPr baseColWidth="10" defaultRowHeight="15" x14ac:dyDescent="0.25"/>
  <cols>
    <col min="1" max="1" width="9.28515625" style="57" customWidth="1"/>
    <col min="2" max="2" width="11.42578125" style="55"/>
    <col min="3" max="3" width="52.42578125" style="56" bestFit="1" customWidth="1"/>
    <col min="4" max="4" width="7.140625" style="56" customWidth="1"/>
    <col min="5" max="5" width="13.85546875" style="63" bestFit="1" customWidth="1"/>
    <col min="6" max="7" width="11.42578125" style="57"/>
    <col min="8" max="8" width="11.42578125" style="55"/>
    <col min="9" max="9" width="14.28515625" style="57" customWidth="1"/>
    <col min="10" max="10" width="15.85546875" style="55" customWidth="1"/>
    <col min="11" max="17" width="11.42578125" style="57"/>
    <col min="18" max="18" width="11.42578125" style="55"/>
    <col min="19" max="19" width="8.28515625" style="57" customWidth="1"/>
    <col min="20" max="20" width="11.42578125" style="57"/>
    <col min="21" max="21" width="9.28515625" style="57" customWidth="1"/>
    <col min="22" max="22" width="14.42578125" style="57" customWidth="1"/>
    <col min="23" max="23" width="11.42578125" style="57"/>
    <col min="24" max="24" width="11.42578125" style="55"/>
    <col min="25" max="25" width="11.42578125" style="57"/>
    <col min="26" max="26" width="17.42578125" style="57" bestFit="1" customWidth="1"/>
    <col min="27" max="27" width="11.42578125" style="57"/>
    <col min="28" max="28" width="11.42578125" style="55"/>
    <col min="29" max="32" width="11.42578125" style="57"/>
    <col min="33" max="33" width="11.42578125" style="55"/>
    <col min="34" max="34" width="11.42578125" style="57"/>
    <col min="35" max="35" width="13.7109375" style="57" customWidth="1"/>
    <col min="36" max="36" width="11.42578125" style="55"/>
  </cols>
  <sheetData>
    <row r="1" spans="1:150" s="4" customFormat="1" ht="26.25" customHeight="1" thickBot="1" x14ac:dyDescent="0.3">
      <c r="A1" s="36" t="s">
        <v>0</v>
      </c>
      <c r="B1" s="33" t="s">
        <v>1</v>
      </c>
      <c r="C1" s="38" t="s">
        <v>2</v>
      </c>
      <c r="D1" s="37" t="s">
        <v>3</v>
      </c>
      <c r="E1" s="60" t="s">
        <v>172</v>
      </c>
      <c r="F1" s="39" t="s">
        <v>24</v>
      </c>
      <c r="G1" s="40" t="s">
        <v>169</v>
      </c>
      <c r="H1" s="32" t="s">
        <v>47</v>
      </c>
      <c r="I1" s="41" t="s">
        <v>48</v>
      </c>
      <c r="J1" s="31" t="s">
        <v>49</v>
      </c>
      <c r="K1" s="42" t="s">
        <v>4</v>
      </c>
      <c r="L1" s="42" t="s">
        <v>5</v>
      </c>
      <c r="M1" s="42" t="s">
        <v>6</v>
      </c>
      <c r="N1" s="42" t="s">
        <v>7</v>
      </c>
      <c r="O1" s="43" t="s">
        <v>8</v>
      </c>
      <c r="P1" s="44" t="s">
        <v>9</v>
      </c>
      <c r="Q1" s="45" t="s">
        <v>10</v>
      </c>
      <c r="R1" s="30" t="s">
        <v>11</v>
      </c>
      <c r="S1" s="46" t="s">
        <v>12</v>
      </c>
      <c r="T1" s="46" t="s">
        <v>13</v>
      </c>
      <c r="U1" s="46" t="s">
        <v>14</v>
      </c>
      <c r="V1" s="46" t="s">
        <v>15</v>
      </c>
      <c r="W1" s="46" t="s">
        <v>16</v>
      </c>
      <c r="X1" s="34" t="s">
        <v>17</v>
      </c>
      <c r="Y1" s="47" t="s">
        <v>12</v>
      </c>
      <c r="Z1" s="47" t="s">
        <v>15</v>
      </c>
      <c r="AA1" s="47" t="s">
        <v>16</v>
      </c>
      <c r="AB1" s="35" t="s">
        <v>18</v>
      </c>
      <c r="AC1" s="48" t="s">
        <v>19</v>
      </c>
      <c r="AD1" s="48" t="s">
        <v>20</v>
      </c>
      <c r="AE1" s="48" t="s">
        <v>21</v>
      </c>
      <c r="AF1" s="49" t="s">
        <v>22</v>
      </c>
      <c r="AG1" s="29" t="s">
        <v>23</v>
      </c>
      <c r="AH1" s="50" t="s">
        <v>52</v>
      </c>
      <c r="AI1" s="50" t="s">
        <v>50</v>
      </c>
      <c r="AJ1" s="28" t="s">
        <v>51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3"/>
      <c r="CC1" s="2"/>
      <c r="CD1" s="2"/>
      <c r="CE1" s="2"/>
      <c r="CF1" s="2"/>
      <c r="CG1" s="2"/>
      <c r="CH1" s="2"/>
      <c r="CI1" s="2"/>
      <c r="CJ1" s="2"/>
      <c r="CK1" s="2"/>
      <c r="CL1" s="3"/>
      <c r="CM1" s="2"/>
      <c r="CN1" s="2"/>
      <c r="CO1" s="2"/>
      <c r="CP1" s="2"/>
      <c r="CQ1" s="2"/>
      <c r="CR1" s="2"/>
      <c r="CS1" s="2"/>
      <c r="CT1" s="2"/>
      <c r="CU1" s="2"/>
      <c r="CV1" s="3"/>
      <c r="CW1" s="2"/>
      <c r="CX1" s="2"/>
      <c r="CY1" s="2"/>
      <c r="CZ1" s="2"/>
      <c r="DA1" s="2"/>
      <c r="DB1" s="2"/>
      <c r="DC1" s="2"/>
      <c r="DD1" s="2"/>
      <c r="DE1" s="2"/>
      <c r="DF1" s="3"/>
      <c r="DG1" s="2"/>
      <c r="DH1" s="2"/>
      <c r="DI1" s="2"/>
      <c r="DJ1" s="3"/>
      <c r="DK1" s="2"/>
      <c r="DL1" s="2"/>
      <c r="DM1" s="2"/>
      <c r="DN1" s="2"/>
      <c r="DO1" s="2"/>
      <c r="DP1" s="3"/>
      <c r="DQ1" s="2"/>
      <c r="DR1" s="2"/>
      <c r="DS1" s="2"/>
      <c r="DT1" s="2"/>
      <c r="DU1" s="2"/>
      <c r="DV1" s="2"/>
      <c r="DW1" s="2"/>
      <c r="DX1" s="2"/>
      <c r="DY1" s="2"/>
      <c r="DZ1" s="3"/>
      <c r="EA1" s="2"/>
      <c r="EB1" s="2"/>
      <c r="EC1" s="2"/>
      <c r="ED1" s="2"/>
      <c r="EE1" s="2"/>
      <c r="EF1" s="2"/>
      <c r="EG1" s="2"/>
      <c r="EH1" s="2"/>
      <c r="EI1" s="2"/>
      <c r="EJ1" s="3"/>
      <c r="EK1" s="2"/>
      <c r="EL1" s="2"/>
      <c r="EM1" s="2"/>
      <c r="EN1" s="2"/>
      <c r="EO1" s="2"/>
      <c r="EP1" s="2"/>
      <c r="EQ1" s="2"/>
      <c r="ER1" s="2"/>
      <c r="ES1" s="2"/>
      <c r="ET1" s="3"/>
    </row>
    <row r="2" spans="1:150" s="5" customFormat="1" ht="16.5" hidden="1" thickBot="1" x14ac:dyDescent="0.3">
      <c r="A2" s="113" t="s">
        <v>25</v>
      </c>
      <c r="B2" s="114"/>
      <c r="C2" s="114"/>
      <c r="D2" s="114"/>
      <c r="E2" s="115"/>
      <c r="F2" s="96" t="s">
        <v>46</v>
      </c>
      <c r="G2" s="97"/>
      <c r="H2" s="98"/>
      <c r="I2" s="99" t="s">
        <v>26</v>
      </c>
      <c r="J2" s="100"/>
      <c r="K2" s="101" t="s">
        <v>27</v>
      </c>
      <c r="L2" s="102"/>
      <c r="M2" s="102"/>
      <c r="N2" s="102"/>
      <c r="O2" s="102"/>
      <c r="P2" s="102"/>
      <c r="Q2" s="102"/>
      <c r="R2" s="103"/>
      <c r="S2" s="104" t="s">
        <v>28</v>
      </c>
      <c r="T2" s="105"/>
      <c r="U2" s="105"/>
      <c r="V2" s="105"/>
      <c r="W2" s="105"/>
      <c r="X2" s="106"/>
      <c r="Y2" s="107" t="s">
        <v>29</v>
      </c>
      <c r="Z2" s="108"/>
      <c r="AA2" s="108"/>
      <c r="AB2" s="109"/>
      <c r="AC2" s="90" t="s">
        <v>30</v>
      </c>
      <c r="AD2" s="91"/>
      <c r="AE2" s="91"/>
      <c r="AF2" s="91"/>
      <c r="AG2" s="92"/>
      <c r="AH2" s="93" t="s">
        <v>31</v>
      </c>
      <c r="AI2" s="94"/>
      <c r="AJ2" s="95"/>
    </row>
    <row r="3" spans="1:150" hidden="1" x14ac:dyDescent="0.25">
      <c r="A3" s="26" t="s">
        <v>134</v>
      </c>
      <c r="B3" s="55" t="s">
        <v>103</v>
      </c>
      <c r="C3" s="52" t="s">
        <v>53</v>
      </c>
      <c r="D3" s="58" t="s">
        <v>73</v>
      </c>
      <c r="E3" s="61" t="s">
        <v>173</v>
      </c>
      <c r="F3" s="53"/>
      <c r="G3" s="54"/>
      <c r="H3" s="51"/>
      <c r="I3" s="54">
        <v>23.72</v>
      </c>
      <c r="J3" s="26">
        <v>3.39</v>
      </c>
      <c r="K3" s="64">
        <v>3.3150000000000004</v>
      </c>
      <c r="L3" s="64">
        <v>12.84</v>
      </c>
      <c r="M3" s="64">
        <v>42.004999999999995</v>
      </c>
      <c r="N3" s="64">
        <v>45.24</v>
      </c>
      <c r="O3" s="64">
        <v>0.98</v>
      </c>
      <c r="P3" s="64">
        <v>1.01</v>
      </c>
      <c r="Q3" s="64">
        <v>1.0350000000000001</v>
      </c>
      <c r="R3" s="68">
        <v>3.125</v>
      </c>
      <c r="S3" s="54">
        <v>1107</v>
      </c>
      <c r="T3" s="54">
        <v>13.73</v>
      </c>
      <c r="U3" s="54">
        <v>0.38</v>
      </c>
      <c r="V3" s="54" t="s">
        <v>199</v>
      </c>
      <c r="W3" s="54">
        <v>6</v>
      </c>
      <c r="X3" s="51" t="s">
        <v>196</v>
      </c>
      <c r="Y3" s="54"/>
      <c r="Z3" s="54"/>
      <c r="AA3" s="54"/>
      <c r="AB3" s="51"/>
      <c r="AC3" s="54"/>
      <c r="AD3" s="54"/>
      <c r="AE3" s="54"/>
      <c r="AF3" s="54"/>
      <c r="AG3" s="51"/>
      <c r="AH3" s="54"/>
      <c r="AI3" s="54"/>
      <c r="AJ3" s="51"/>
    </row>
    <row r="4" spans="1:150" hidden="1" x14ac:dyDescent="0.25">
      <c r="A4" s="26" t="s">
        <v>135</v>
      </c>
      <c r="B4" s="55" t="s">
        <v>104</v>
      </c>
      <c r="C4" s="56" t="s">
        <v>53</v>
      </c>
      <c r="D4" s="58" t="s">
        <v>74</v>
      </c>
      <c r="E4" s="61" t="s">
        <v>173</v>
      </c>
      <c r="I4" s="57">
        <v>24.95</v>
      </c>
      <c r="J4" s="26">
        <v>8.42</v>
      </c>
      <c r="K4" s="66">
        <v>4.1099999999999994</v>
      </c>
      <c r="L4" s="66">
        <v>16.425000000000001</v>
      </c>
      <c r="M4" s="66">
        <v>36.599999999999994</v>
      </c>
      <c r="N4" s="66">
        <v>47.034999999999997</v>
      </c>
      <c r="O4" s="66">
        <v>0.95499999999999996</v>
      </c>
      <c r="P4" s="66">
        <v>0.98499999999999999</v>
      </c>
      <c r="Q4" s="66">
        <v>1.0350000000000001</v>
      </c>
      <c r="R4" s="67">
        <v>3.125</v>
      </c>
      <c r="S4" s="57">
        <v>1103</v>
      </c>
      <c r="T4" s="57">
        <v>13.1</v>
      </c>
      <c r="U4" s="57">
        <v>0.32</v>
      </c>
      <c r="V4" s="57" t="s">
        <v>183</v>
      </c>
      <c r="W4" s="57">
        <v>6</v>
      </c>
      <c r="X4" s="55" t="s">
        <v>196</v>
      </c>
    </row>
    <row r="5" spans="1:150" hidden="1" x14ac:dyDescent="0.25">
      <c r="A5" s="26" t="s">
        <v>136</v>
      </c>
      <c r="B5" s="55" t="s">
        <v>105</v>
      </c>
      <c r="C5" s="56" t="s">
        <v>54</v>
      </c>
      <c r="D5" s="58" t="s">
        <v>75</v>
      </c>
      <c r="E5" s="62" t="s">
        <v>174</v>
      </c>
      <c r="F5" s="57" t="s">
        <v>168</v>
      </c>
      <c r="G5" s="59">
        <v>45663</v>
      </c>
      <c r="H5" s="55" t="s">
        <v>184</v>
      </c>
      <c r="I5" s="116" t="s">
        <v>170</v>
      </c>
      <c r="J5" s="117"/>
      <c r="K5" s="57">
        <v>2.56</v>
      </c>
      <c r="L5" s="57">
        <v>0</v>
      </c>
      <c r="M5" s="57">
        <v>0.14000000000000001</v>
      </c>
      <c r="N5" s="57">
        <v>99.86</v>
      </c>
      <c r="O5" s="57">
        <v>0.44</v>
      </c>
      <c r="P5" s="57">
        <v>0.5</v>
      </c>
      <c r="Q5" s="57">
        <v>1.1299999999999999</v>
      </c>
      <c r="R5" s="55">
        <v>11.76</v>
      </c>
      <c r="S5" s="57">
        <v>106</v>
      </c>
      <c r="T5" s="57">
        <v>5.65</v>
      </c>
      <c r="U5" s="57">
        <v>0.93</v>
      </c>
      <c r="V5" s="57" t="s">
        <v>182</v>
      </c>
      <c r="W5" s="57">
        <v>3.4</v>
      </c>
      <c r="X5" s="55">
        <v>3.45</v>
      </c>
    </row>
    <row r="6" spans="1:150" ht="15.75" hidden="1" customHeight="1" x14ac:dyDescent="0.25">
      <c r="A6" s="26" t="s">
        <v>137</v>
      </c>
      <c r="B6" s="55" t="s">
        <v>106</v>
      </c>
      <c r="C6" s="56" t="s">
        <v>55</v>
      </c>
      <c r="D6" s="58" t="s">
        <v>76</v>
      </c>
      <c r="E6" s="62" t="s">
        <v>175</v>
      </c>
      <c r="F6" s="110" t="s">
        <v>171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2"/>
      <c r="S6" s="57">
        <v>1412</v>
      </c>
      <c r="T6" s="110" t="s">
        <v>171</v>
      </c>
      <c r="U6" s="111"/>
      <c r="V6" s="112"/>
      <c r="W6" s="57">
        <v>23.2</v>
      </c>
      <c r="X6" s="110" t="s">
        <v>171</v>
      </c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2"/>
    </row>
    <row r="7" spans="1:150" hidden="1" x14ac:dyDescent="0.25">
      <c r="A7" s="26" t="s">
        <v>138</v>
      </c>
      <c r="B7" s="55" t="s">
        <v>107</v>
      </c>
      <c r="C7" s="56" t="s">
        <v>56</v>
      </c>
      <c r="D7" s="58" t="s">
        <v>77</v>
      </c>
      <c r="E7" s="62" t="s">
        <v>176</v>
      </c>
      <c r="F7" s="83"/>
      <c r="G7" s="83"/>
      <c r="H7" s="84"/>
      <c r="I7" s="83"/>
      <c r="J7" s="85"/>
      <c r="K7" s="83"/>
      <c r="L7" s="83"/>
      <c r="M7" s="83"/>
      <c r="N7" s="83"/>
      <c r="O7" s="83"/>
      <c r="P7" s="83"/>
      <c r="Q7" s="83"/>
      <c r="R7" s="84"/>
      <c r="S7" s="83"/>
      <c r="T7" s="83"/>
      <c r="U7" s="83"/>
      <c r="V7" s="83"/>
      <c r="W7" s="83"/>
      <c r="X7" s="84"/>
      <c r="Y7" s="83"/>
      <c r="Z7" s="83"/>
      <c r="AA7" s="83"/>
      <c r="AB7" s="84"/>
      <c r="AJ7" s="55">
        <v>0.16</v>
      </c>
    </row>
    <row r="8" spans="1:150" hidden="1" x14ac:dyDescent="0.25">
      <c r="A8" s="26" t="s">
        <v>139</v>
      </c>
      <c r="B8" s="55" t="s">
        <v>108</v>
      </c>
      <c r="C8" s="56" t="s">
        <v>57</v>
      </c>
      <c r="D8" s="58" t="s">
        <v>78</v>
      </c>
      <c r="E8" s="62" t="s">
        <v>177</v>
      </c>
      <c r="I8" s="116" t="s">
        <v>170</v>
      </c>
      <c r="J8" s="117"/>
      <c r="K8" s="57">
        <v>3.84</v>
      </c>
      <c r="L8" s="57">
        <v>0</v>
      </c>
      <c r="M8" s="57">
        <v>0.61</v>
      </c>
      <c r="N8" s="57">
        <v>99.49</v>
      </c>
      <c r="O8" s="57">
        <v>0.39</v>
      </c>
      <c r="P8" s="57">
        <v>0.46</v>
      </c>
      <c r="Q8" s="57">
        <v>1.18</v>
      </c>
      <c r="R8" s="55">
        <v>15.38</v>
      </c>
      <c r="S8" s="57">
        <v>409</v>
      </c>
      <c r="T8" s="57">
        <v>6.98</v>
      </c>
      <c r="U8" s="57">
        <v>0.24</v>
      </c>
      <c r="V8" s="57" t="s">
        <v>185</v>
      </c>
      <c r="W8" s="57">
        <v>5.5</v>
      </c>
      <c r="X8" s="55">
        <v>4.18</v>
      </c>
    </row>
    <row r="9" spans="1:150" hidden="1" x14ac:dyDescent="0.25">
      <c r="A9" s="26" t="s">
        <v>140</v>
      </c>
      <c r="B9" s="55" t="s">
        <v>109</v>
      </c>
      <c r="C9" s="56" t="s">
        <v>56</v>
      </c>
      <c r="D9" s="58" t="s">
        <v>79</v>
      </c>
      <c r="E9" s="62" t="s">
        <v>176</v>
      </c>
      <c r="F9" s="83"/>
      <c r="G9" s="83"/>
      <c r="H9" s="84"/>
      <c r="I9" s="83"/>
      <c r="J9" s="85"/>
      <c r="K9" s="83"/>
      <c r="L9" s="83"/>
      <c r="M9" s="83"/>
      <c r="N9" s="83"/>
      <c r="O9" s="83"/>
      <c r="P9" s="83"/>
      <c r="Q9" s="83"/>
      <c r="R9" s="84"/>
      <c r="S9" s="83"/>
      <c r="T9" s="83"/>
      <c r="U9" s="83"/>
      <c r="V9" s="83"/>
      <c r="W9" s="83"/>
      <c r="X9" s="84"/>
      <c r="Y9" s="83"/>
      <c r="Z9" s="83"/>
      <c r="AA9" s="83"/>
      <c r="AB9" s="84"/>
      <c r="AH9" s="57">
        <v>69</v>
      </c>
      <c r="AI9" s="57">
        <v>21</v>
      </c>
      <c r="AJ9" s="55">
        <v>0.04</v>
      </c>
    </row>
    <row r="10" spans="1:150" hidden="1" x14ac:dyDescent="0.25">
      <c r="A10" s="26" t="s">
        <v>141</v>
      </c>
      <c r="B10" s="55" t="s">
        <v>110</v>
      </c>
      <c r="C10" s="77" t="s">
        <v>291</v>
      </c>
      <c r="D10" s="58" t="s">
        <v>102</v>
      </c>
      <c r="E10" s="62" t="s">
        <v>178</v>
      </c>
      <c r="F10" s="57" t="s">
        <v>168</v>
      </c>
      <c r="I10" s="57">
        <v>19.84</v>
      </c>
      <c r="J10" s="26">
        <v>3.8</v>
      </c>
      <c r="K10" s="57">
        <v>2.77</v>
      </c>
      <c r="L10" s="57">
        <v>9.2799999999999994</v>
      </c>
      <c r="M10" s="57">
        <v>31.89</v>
      </c>
      <c r="N10" s="57">
        <v>59.02</v>
      </c>
      <c r="O10" s="57">
        <v>0.84</v>
      </c>
      <c r="P10" s="57">
        <v>0.88</v>
      </c>
      <c r="Q10" s="57">
        <v>1.06</v>
      </c>
      <c r="R10" s="55">
        <v>5.56</v>
      </c>
      <c r="S10" s="57">
        <v>911</v>
      </c>
      <c r="T10" s="57">
        <v>7.19</v>
      </c>
      <c r="U10" s="57">
        <v>0.28000000000000003</v>
      </c>
      <c r="V10" s="57" t="s">
        <v>359</v>
      </c>
      <c r="W10" s="57">
        <v>6.1</v>
      </c>
      <c r="X10" s="55">
        <v>3.98</v>
      </c>
    </row>
    <row r="11" spans="1:150" hidden="1" x14ac:dyDescent="0.25">
      <c r="A11" s="26" t="s">
        <v>142</v>
      </c>
      <c r="B11" s="55" t="s">
        <v>111</v>
      </c>
      <c r="C11" s="56" t="s">
        <v>58</v>
      </c>
      <c r="D11" s="58" t="s">
        <v>81</v>
      </c>
      <c r="E11" s="62" t="s">
        <v>175</v>
      </c>
      <c r="I11" s="116" t="s">
        <v>170</v>
      </c>
      <c r="J11" s="117"/>
      <c r="K11" s="57">
        <v>5.68</v>
      </c>
      <c r="L11" s="57">
        <v>0</v>
      </c>
      <c r="M11" s="57">
        <v>1.26</v>
      </c>
      <c r="N11" s="57">
        <v>99.23</v>
      </c>
      <c r="O11" s="57">
        <v>0.56000000000000005</v>
      </c>
      <c r="P11" s="57">
        <v>0.61</v>
      </c>
      <c r="Q11" s="57">
        <v>1.08</v>
      </c>
      <c r="R11" s="55">
        <v>7.41</v>
      </c>
      <c r="S11" s="57">
        <v>873</v>
      </c>
    </row>
    <row r="12" spans="1:150" hidden="1" x14ac:dyDescent="0.25">
      <c r="A12" s="26" t="s">
        <v>143</v>
      </c>
      <c r="B12" s="55" t="s">
        <v>112</v>
      </c>
      <c r="C12" s="56" t="s">
        <v>59</v>
      </c>
      <c r="D12" s="58" t="s">
        <v>82</v>
      </c>
      <c r="E12" s="62" t="s">
        <v>175</v>
      </c>
      <c r="I12" s="57">
        <v>25.04</v>
      </c>
      <c r="J12" s="26">
        <v>8.9499999999999993</v>
      </c>
      <c r="K12" s="57">
        <v>5.63</v>
      </c>
      <c r="L12" s="57">
        <v>10.7</v>
      </c>
      <c r="M12" s="57">
        <v>15.42</v>
      </c>
      <c r="N12" s="57">
        <v>73.88</v>
      </c>
      <c r="O12" s="57">
        <v>0.64</v>
      </c>
      <c r="P12" s="57">
        <v>0.73</v>
      </c>
      <c r="Q12" s="57">
        <v>1.1399999999999999</v>
      </c>
      <c r="R12" s="55">
        <v>12.5</v>
      </c>
      <c r="S12" s="57">
        <v>978</v>
      </c>
    </row>
    <row r="13" spans="1:150" ht="15.75" hidden="1" x14ac:dyDescent="0.25">
      <c r="A13" s="26" t="s">
        <v>144</v>
      </c>
      <c r="B13" s="55" t="s">
        <v>113</v>
      </c>
      <c r="C13" s="56" t="s">
        <v>56</v>
      </c>
      <c r="D13" s="58" t="s">
        <v>83</v>
      </c>
      <c r="E13" s="62" t="s">
        <v>176</v>
      </c>
      <c r="F13" s="83"/>
      <c r="G13" s="83"/>
      <c r="H13" s="84"/>
      <c r="I13" s="83"/>
      <c r="J13" s="86"/>
      <c r="K13" s="83"/>
      <c r="L13" s="83"/>
      <c r="M13" s="83"/>
      <c r="N13" s="83"/>
      <c r="O13" s="83"/>
      <c r="P13" s="83"/>
      <c r="Q13" s="83"/>
      <c r="R13" s="84"/>
      <c r="S13" s="83"/>
      <c r="T13" s="83"/>
      <c r="U13" s="83"/>
      <c r="V13" s="83"/>
      <c r="W13" s="83"/>
      <c r="X13" s="84"/>
      <c r="Y13" s="83"/>
      <c r="Z13" s="83"/>
      <c r="AA13" s="83"/>
      <c r="AB13" s="84"/>
      <c r="AJ13" s="55">
        <v>0.31</v>
      </c>
    </row>
    <row r="14" spans="1:150" ht="15.75" hidden="1" x14ac:dyDescent="0.25">
      <c r="A14" s="26" t="s">
        <v>145</v>
      </c>
      <c r="B14" s="55" t="s">
        <v>114</v>
      </c>
      <c r="C14" s="56" t="s">
        <v>56</v>
      </c>
      <c r="D14" s="58" t="s">
        <v>84</v>
      </c>
      <c r="E14" s="62" t="s">
        <v>176</v>
      </c>
      <c r="F14" s="83"/>
      <c r="G14" s="83"/>
      <c r="H14" s="84"/>
      <c r="I14" s="83"/>
      <c r="J14" s="86"/>
      <c r="K14" s="83"/>
      <c r="L14" s="83"/>
      <c r="M14" s="83"/>
      <c r="N14" s="83"/>
      <c r="O14" s="83"/>
      <c r="P14" s="83"/>
      <c r="Q14" s="83"/>
      <c r="R14" s="84"/>
      <c r="S14" s="83"/>
      <c r="T14" s="83"/>
      <c r="U14" s="83"/>
      <c r="V14" s="83"/>
      <c r="W14" s="83"/>
      <c r="X14" s="84"/>
      <c r="Y14" s="83"/>
      <c r="Z14" s="83"/>
      <c r="AA14" s="83"/>
      <c r="AB14" s="84"/>
    </row>
    <row r="15" spans="1:150" ht="15.75" hidden="1" x14ac:dyDescent="0.25">
      <c r="A15" s="26" t="s">
        <v>146</v>
      </c>
      <c r="B15" s="55" t="s">
        <v>115</v>
      </c>
      <c r="C15" s="56" t="s">
        <v>56</v>
      </c>
      <c r="D15" s="58" t="s">
        <v>85</v>
      </c>
      <c r="E15" s="62" t="s">
        <v>176</v>
      </c>
      <c r="F15" s="83"/>
      <c r="G15" s="83"/>
      <c r="H15" s="84"/>
      <c r="I15" s="83"/>
      <c r="J15" s="86"/>
      <c r="K15" s="83"/>
      <c r="L15" s="83"/>
      <c r="M15" s="83"/>
      <c r="N15" s="83"/>
      <c r="O15" s="83"/>
      <c r="P15" s="83"/>
      <c r="Q15" s="83"/>
      <c r="R15" s="84"/>
      <c r="S15" s="83"/>
      <c r="T15" s="83"/>
      <c r="U15" s="83"/>
      <c r="V15" s="83"/>
      <c r="W15" s="83"/>
      <c r="X15" s="84"/>
      <c r="Y15" s="83"/>
      <c r="Z15" s="83"/>
      <c r="AA15" s="83"/>
      <c r="AB15" s="84"/>
      <c r="AJ15" s="55">
        <v>0.28000000000000003</v>
      </c>
    </row>
    <row r="16" spans="1:150" ht="15.75" hidden="1" x14ac:dyDescent="0.25">
      <c r="A16" s="26" t="s">
        <v>147</v>
      </c>
      <c r="B16" s="55" t="s">
        <v>116</v>
      </c>
      <c r="C16" s="56" t="s">
        <v>56</v>
      </c>
      <c r="D16" s="58" t="s">
        <v>86</v>
      </c>
      <c r="E16" s="62" t="s">
        <v>176</v>
      </c>
      <c r="F16" s="83"/>
      <c r="G16" s="83"/>
      <c r="H16" s="84"/>
      <c r="I16" s="83"/>
      <c r="J16" s="86"/>
      <c r="K16" s="83"/>
      <c r="L16" s="83"/>
      <c r="M16" s="83"/>
      <c r="N16" s="83"/>
      <c r="O16" s="83"/>
      <c r="P16" s="83"/>
      <c r="Q16" s="83"/>
      <c r="R16" s="84"/>
      <c r="S16" s="83"/>
      <c r="T16" s="83"/>
      <c r="U16" s="83"/>
      <c r="V16" s="83"/>
      <c r="W16" s="83"/>
      <c r="X16" s="84"/>
      <c r="Y16" s="83"/>
      <c r="Z16" s="83"/>
      <c r="AA16" s="83"/>
      <c r="AB16" s="84"/>
      <c r="AH16" s="57">
        <v>69</v>
      </c>
      <c r="AI16" s="57">
        <v>20</v>
      </c>
      <c r="AJ16" s="55">
        <v>0.26</v>
      </c>
    </row>
    <row r="17" spans="1:28" ht="15.75" hidden="1" x14ac:dyDescent="0.25">
      <c r="A17" s="26" t="s">
        <v>148</v>
      </c>
      <c r="B17" s="55" t="s">
        <v>117</v>
      </c>
      <c r="C17" s="77" t="s">
        <v>291</v>
      </c>
      <c r="D17" s="58" t="s">
        <v>87</v>
      </c>
      <c r="E17" s="62" t="s">
        <v>178</v>
      </c>
      <c r="F17" s="57" t="s">
        <v>168</v>
      </c>
      <c r="I17" s="57">
        <v>18.36</v>
      </c>
      <c r="J17" s="27">
        <v>2.74</v>
      </c>
      <c r="K17" s="57">
        <v>2</v>
      </c>
      <c r="L17" s="57">
        <v>28.16</v>
      </c>
      <c r="M17" s="57">
        <v>28.13</v>
      </c>
      <c r="N17" s="57">
        <v>43.84</v>
      </c>
      <c r="O17" s="57">
        <v>0.79</v>
      </c>
      <c r="P17" s="57">
        <v>0.87</v>
      </c>
      <c r="Q17" s="57">
        <v>1.1100000000000001</v>
      </c>
      <c r="R17" s="55">
        <v>10</v>
      </c>
      <c r="S17" s="57">
        <v>854</v>
      </c>
      <c r="T17" s="57">
        <v>9.51</v>
      </c>
      <c r="U17" s="57">
        <v>0.28000000000000003</v>
      </c>
      <c r="V17" s="57" t="s">
        <v>182</v>
      </c>
      <c r="W17" s="57">
        <v>6</v>
      </c>
    </row>
    <row r="18" spans="1:28" ht="15.75" hidden="1" x14ac:dyDescent="0.25">
      <c r="A18" s="26" t="s">
        <v>149</v>
      </c>
      <c r="B18" s="55" t="s">
        <v>118</v>
      </c>
      <c r="C18" s="77" t="s">
        <v>291</v>
      </c>
      <c r="D18" s="58" t="s">
        <v>88</v>
      </c>
      <c r="E18" s="62" t="s">
        <v>178</v>
      </c>
      <c r="F18" s="57" t="s">
        <v>168</v>
      </c>
      <c r="I18" s="64">
        <v>17.649999999999999</v>
      </c>
      <c r="J18" s="65">
        <v>2.4</v>
      </c>
      <c r="K18" s="64">
        <v>0.87</v>
      </c>
      <c r="L18" s="64">
        <v>11.61</v>
      </c>
      <c r="M18" s="64">
        <v>25.2</v>
      </c>
      <c r="N18" s="64">
        <v>63.39</v>
      </c>
      <c r="O18" s="64">
        <v>0.72</v>
      </c>
      <c r="P18" s="64">
        <v>0.84</v>
      </c>
      <c r="Q18" s="57">
        <v>1.1599999999999999</v>
      </c>
      <c r="R18" s="55">
        <v>13.64</v>
      </c>
      <c r="S18" s="57">
        <v>882</v>
      </c>
      <c r="T18" s="57">
        <v>7.98</v>
      </c>
      <c r="U18" s="57">
        <v>0.24</v>
      </c>
      <c r="V18" s="57" t="s">
        <v>367</v>
      </c>
      <c r="W18" s="57">
        <v>6.1</v>
      </c>
      <c r="X18" s="55">
        <v>1.81</v>
      </c>
    </row>
    <row r="19" spans="1:28" ht="15.75" hidden="1" x14ac:dyDescent="0.25">
      <c r="A19" s="26" t="s">
        <v>150</v>
      </c>
      <c r="B19" s="55" t="s">
        <v>119</v>
      </c>
      <c r="C19" s="77" t="s">
        <v>291</v>
      </c>
      <c r="D19" s="58" t="s">
        <v>89</v>
      </c>
      <c r="E19" s="62" t="s">
        <v>178</v>
      </c>
      <c r="F19" s="57" t="s">
        <v>168</v>
      </c>
      <c r="I19" s="57">
        <v>17.55</v>
      </c>
      <c r="J19" s="27">
        <v>1.57</v>
      </c>
      <c r="K19" s="57">
        <v>1.56</v>
      </c>
      <c r="L19" s="57">
        <v>15.38</v>
      </c>
      <c r="M19" s="57">
        <v>27.88</v>
      </c>
      <c r="N19" s="57">
        <v>56.91</v>
      </c>
      <c r="O19" s="57">
        <v>0.72</v>
      </c>
      <c r="P19" s="57">
        <v>0.84</v>
      </c>
      <c r="Q19" s="57">
        <v>1.17</v>
      </c>
      <c r="R19" s="55">
        <v>14.29</v>
      </c>
      <c r="S19" s="57">
        <v>882</v>
      </c>
      <c r="T19" s="57">
        <v>8.94</v>
      </c>
      <c r="U19" s="57">
        <v>0.26</v>
      </c>
      <c r="V19" s="57" t="s">
        <v>189</v>
      </c>
      <c r="W19" s="57">
        <v>6.1</v>
      </c>
      <c r="X19" s="55">
        <v>1.86</v>
      </c>
    </row>
    <row r="20" spans="1:28" ht="15.75" hidden="1" customHeight="1" x14ac:dyDescent="0.25">
      <c r="A20" s="26" t="s">
        <v>151</v>
      </c>
      <c r="B20" s="55" t="s">
        <v>120</v>
      </c>
      <c r="C20" s="56" t="s">
        <v>60</v>
      </c>
      <c r="D20" s="58" t="s">
        <v>90</v>
      </c>
      <c r="E20" s="62" t="s">
        <v>175</v>
      </c>
      <c r="I20" s="110" t="s">
        <v>194</v>
      </c>
      <c r="J20" s="112"/>
      <c r="K20" s="57">
        <v>2.44</v>
      </c>
      <c r="L20" s="57">
        <v>0</v>
      </c>
      <c r="M20" s="57">
        <v>1.54</v>
      </c>
      <c r="N20" s="57">
        <v>98.59</v>
      </c>
      <c r="O20" s="57">
        <v>0.49</v>
      </c>
      <c r="P20" s="57">
        <v>0.57999999999999996</v>
      </c>
      <c r="Q20" s="57">
        <v>1.19</v>
      </c>
      <c r="R20" s="55">
        <v>16.13</v>
      </c>
      <c r="S20" s="57">
        <v>494</v>
      </c>
    </row>
    <row r="21" spans="1:28" hidden="1" x14ac:dyDescent="0.25">
      <c r="A21" s="26" t="s">
        <v>152</v>
      </c>
      <c r="B21" s="88" t="s">
        <v>133</v>
      </c>
      <c r="C21" s="56" t="s">
        <v>61</v>
      </c>
      <c r="D21" s="58" t="s">
        <v>91</v>
      </c>
      <c r="E21" s="62" t="s">
        <v>179</v>
      </c>
      <c r="I21" s="110" t="s">
        <v>528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2"/>
    </row>
    <row r="22" spans="1:28" ht="15.75" hidden="1" customHeight="1" x14ac:dyDescent="0.25">
      <c r="A22" s="26" t="s">
        <v>153</v>
      </c>
      <c r="B22" s="89"/>
      <c r="C22" s="56" t="s">
        <v>62</v>
      </c>
      <c r="D22" s="58" t="s">
        <v>81</v>
      </c>
      <c r="E22" s="62" t="s">
        <v>180</v>
      </c>
      <c r="I22" s="110" t="s">
        <v>194</v>
      </c>
      <c r="J22" s="112"/>
    </row>
    <row r="23" spans="1:28" ht="15.75" hidden="1" customHeight="1" x14ac:dyDescent="0.25">
      <c r="A23" s="26" t="s">
        <v>154</v>
      </c>
      <c r="B23" s="55" t="s">
        <v>121</v>
      </c>
      <c r="C23" s="56" t="s">
        <v>63</v>
      </c>
      <c r="D23" s="58" t="s">
        <v>92</v>
      </c>
      <c r="E23" s="62" t="s">
        <v>173</v>
      </c>
      <c r="I23" s="110" t="s">
        <v>194</v>
      </c>
      <c r="J23" s="112"/>
      <c r="K23" s="57">
        <v>2.2599999999999998</v>
      </c>
      <c r="L23" s="57">
        <v>0.73</v>
      </c>
      <c r="M23" s="57">
        <v>15.75</v>
      </c>
      <c r="N23" s="57">
        <v>83.61</v>
      </c>
      <c r="O23" s="57">
        <v>0.52</v>
      </c>
      <c r="P23" s="57">
        <v>0.6</v>
      </c>
      <c r="Q23" s="57">
        <v>1.1599999999999999</v>
      </c>
      <c r="R23" s="55">
        <v>13.79</v>
      </c>
      <c r="S23" s="57">
        <v>751</v>
      </c>
      <c r="T23" s="57">
        <v>6.33</v>
      </c>
      <c r="U23" s="57">
        <v>0.27</v>
      </c>
      <c r="V23" s="57" t="s">
        <v>188</v>
      </c>
      <c r="W23" s="57">
        <v>5.4</v>
      </c>
      <c r="X23" s="55">
        <v>2.98</v>
      </c>
      <c r="Y23" s="57">
        <v>780</v>
      </c>
      <c r="Z23" s="57" t="s">
        <v>417</v>
      </c>
      <c r="AB23" s="55">
        <v>5.39</v>
      </c>
    </row>
    <row r="24" spans="1:28" ht="15.75" hidden="1" x14ac:dyDescent="0.25">
      <c r="A24" s="26" t="s">
        <v>155</v>
      </c>
      <c r="B24" s="55" t="s">
        <v>122</v>
      </c>
      <c r="C24" s="56" t="s">
        <v>64</v>
      </c>
      <c r="D24" s="58" t="s">
        <v>93</v>
      </c>
      <c r="E24" s="62" t="s">
        <v>174</v>
      </c>
      <c r="I24" s="57">
        <v>14.18</v>
      </c>
      <c r="J24" s="27">
        <v>3.58</v>
      </c>
      <c r="K24" s="57">
        <v>2.15</v>
      </c>
      <c r="L24" s="57">
        <v>1.5</v>
      </c>
      <c r="M24" s="57">
        <v>26.75</v>
      </c>
      <c r="N24" s="57">
        <v>71.97</v>
      </c>
      <c r="O24" s="57">
        <v>0.63</v>
      </c>
      <c r="P24" s="57">
        <v>0.68</v>
      </c>
      <c r="Q24" s="57">
        <v>1.0900000000000001</v>
      </c>
      <c r="R24" s="55">
        <v>8.33</v>
      </c>
      <c r="S24" s="57">
        <v>278</v>
      </c>
      <c r="T24" s="57">
        <v>3.31</v>
      </c>
      <c r="U24" s="57">
        <v>0.5</v>
      </c>
      <c r="V24" s="57" t="s">
        <v>186</v>
      </c>
      <c r="W24" s="57">
        <v>5</v>
      </c>
      <c r="X24" s="55">
        <v>3.41</v>
      </c>
      <c r="Y24" s="57">
        <v>290</v>
      </c>
      <c r="Z24" s="57" t="s">
        <v>197</v>
      </c>
      <c r="AA24" s="57">
        <v>5.9</v>
      </c>
      <c r="AB24" s="55">
        <v>3.82</v>
      </c>
    </row>
    <row r="25" spans="1:28" ht="15.75" hidden="1" x14ac:dyDescent="0.25">
      <c r="A25" s="26" t="s">
        <v>156</v>
      </c>
      <c r="B25" s="55" t="s">
        <v>123</v>
      </c>
      <c r="C25" s="56" t="s">
        <v>65</v>
      </c>
      <c r="D25" s="58" t="s">
        <v>94</v>
      </c>
      <c r="E25" s="62" t="s">
        <v>177</v>
      </c>
      <c r="I25" s="57">
        <v>18.72</v>
      </c>
      <c r="J25" s="27">
        <v>2.4700000000000002</v>
      </c>
      <c r="K25" s="57">
        <v>2.39</v>
      </c>
      <c r="L25" s="57">
        <v>1.51</v>
      </c>
      <c r="M25" s="57">
        <v>37.5</v>
      </c>
      <c r="N25" s="57">
        <v>61.39</v>
      </c>
      <c r="O25" s="57">
        <v>0.66</v>
      </c>
      <c r="P25" s="57">
        <v>0.76</v>
      </c>
      <c r="Q25" s="57">
        <v>1.1499999999999999</v>
      </c>
      <c r="R25" s="55">
        <v>13.04</v>
      </c>
      <c r="S25" s="57">
        <v>4.7</v>
      </c>
      <c r="T25" s="57">
        <v>6.7</v>
      </c>
      <c r="U25" s="57">
        <v>0.21</v>
      </c>
      <c r="V25" s="57" t="s">
        <v>187</v>
      </c>
      <c r="W25" s="57">
        <v>5</v>
      </c>
      <c r="X25" s="55" t="s">
        <v>196</v>
      </c>
      <c r="Y25" s="57">
        <v>498</v>
      </c>
      <c r="Z25" s="57" t="s">
        <v>195</v>
      </c>
      <c r="AA25" s="57">
        <v>5.5</v>
      </c>
      <c r="AB25" s="55">
        <v>3.87</v>
      </c>
    </row>
    <row r="26" spans="1:28" ht="15.75" hidden="1" customHeight="1" x14ac:dyDescent="0.25">
      <c r="A26" s="26" t="s">
        <v>157</v>
      </c>
      <c r="B26" s="55" t="s">
        <v>124</v>
      </c>
      <c r="C26" s="56" t="s">
        <v>66</v>
      </c>
      <c r="D26" s="58" t="s">
        <v>95</v>
      </c>
      <c r="E26" s="62" t="s">
        <v>179</v>
      </c>
      <c r="I26" s="110" t="s">
        <v>528</v>
      </c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2"/>
    </row>
    <row r="27" spans="1:28" ht="15.75" hidden="1" customHeight="1" x14ac:dyDescent="0.25">
      <c r="A27" s="26" t="s">
        <v>158</v>
      </c>
      <c r="B27" s="55" t="s">
        <v>124</v>
      </c>
      <c r="C27" s="56" t="s">
        <v>66</v>
      </c>
      <c r="D27" s="58" t="s">
        <v>96</v>
      </c>
      <c r="E27" s="62" t="s">
        <v>179</v>
      </c>
      <c r="I27" s="110" t="s">
        <v>528</v>
      </c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2"/>
    </row>
    <row r="28" spans="1:28" ht="15.75" hidden="1" customHeight="1" x14ac:dyDescent="0.25">
      <c r="A28" s="26" t="s">
        <v>159</v>
      </c>
      <c r="B28" s="55" t="s">
        <v>125</v>
      </c>
      <c r="C28" s="56" t="s">
        <v>66</v>
      </c>
      <c r="D28" s="58" t="s">
        <v>97</v>
      </c>
      <c r="E28" s="62" t="s">
        <v>179</v>
      </c>
      <c r="I28" s="110" t="s">
        <v>528</v>
      </c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2"/>
    </row>
    <row r="29" spans="1:28" ht="15.75" hidden="1" customHeight="1" x14ac:dyDescent="0.25">
      <c r="A29" s="26" t="s">
        <v>160</v>
      </c>
      <c r="B29" s="55" t="s">
        <v>126</v>
      </c>
      <c r="C29" s="56" t="s">
        <v>67</v>
      </c>
      <c r="D29" s="58" t="s">
        <v>98</v>
      </c>
      <c r="E29" s="62" t="s">
        <v>175</v>
      </c>
      <c r="F29" s="110" t="s">
        <v>198</v>
      </c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2"/>
    </row>
    <row r="30" spans="1:28" hidden="1" x14ac:dyDescent="0.25">
      <c r="A30" s="26" t="s">
        <v>161</v>
      </c>
      <c r="B30" s="55" t="s">
        <v>126</v>
      </c>
      <c r="C30" s="56" t="s">
        <v>68</v>
      </c>
      <c r="D30" s="58" t="s">
        <v>98</v>
      </c>
      <c r="E30" s="62" t="s">
        <v>175</v>
      </c>
      <c r="F30" s="110" t="s">
        <v>198</v>
      </c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2"/>
    </row>
    <row r="31" spans="1:28" ht="15.75" hidden="1" x14ac:dyDescent="0.25">
      <c r="A31" s="26" t="s">
        <v>162</v>
      </c>
      <c r="B31" s="55" t="s">
        <v>127</v>
      </c>
      <c r="C31" s="56" t="s">
        <v>69</v>
      </c>
      <c r="D31" s="58" t="s">
        <v>99</v>
      </c>
      <c r="E31" s="62" t="s">
        <v>177</v>
      </c>
      <c r="J31" s="27"/>
      <c r="K31" s="57">
        <v>0.88</v>
      </c>
      <c r="L31" s="57">
        <v>3.7</v>
      </c>
      <c r="M31" s="57">
        <v>4.91</v>
      </c>
      <c r="N31" s="57">
        <v>91.62</v>
      </c>
      <c r="O31" s="57">
        <v>0.51</v>
      </c>
      <c r="P31" s="57">
        <v>0.59</v>
      </c>
      <c r="Q31" s="57">
        <v>1.1499999999999999</v>
      </c>
      <c r="R31" s="55">
        <v>13.33</v>
      </c>
      <c r="S31" s="57">
        <v>439</v>
      </c>
      <c r="T31" s="57">
        <v>6.33</v>
      </c>
      <c r="U31" s="57">
        <v>0</v>
      </c>
      <c r="V31" s="57" t="s">
        <v>193</v>
      </c>
      <c r="W31" s="57">
        <v>5.86</v>
      </c>
      <c r="X31" s="55">
        <v>2.71</v>
      </c>
    </row>
    <row r="32" spans="1:28" hidden="1" x14ac:dyDescent="0.25">
      <c r="A32" s="26" t="s">
        <v>163</v>
      </c>
      <c r="B32" s="55" t="s">
        <v>128</v>
      </c>
      <c r="C32" s="56" t="s">
        <v>70</v>
      </c>
      <c r="D32" s="58" t="s">
        <v>76</v>
      </c>
      <c r="E32" s="62" t="s">
        <v>173</v>
      </c>
      <c r="I32" s="57">
        <v>19.18</v>
      </c>
      <c r="J32" s="26">
        <v>1.85</v>
      </c>
      <c r="K32" s="57">
        <v>1.35</v>
      </c>
      <c r="L32" s="57">
        <v>17.59</v>
      </c>
      <c r="M32" s="57">
        <v>31.78</v>
      </c>
      <c r="N32" s="57">
        <v>50.74</v>
      </c>
      <c r="O32" s="57">
        <v>0.77</v>
      </c>
      <c r="P32" s="57">
        <v>0.89</v>
      </c>
      <c r="Q32" s="57">
        <v>1.1499999999999999</v>
      </c>
      <c r="R32" s="55">
        <v>12.76</v>
      </c>
      <c r="S32" s="57">
        <v>859</v>
      </c>
      <c r="T32" s="57">
        <v>7.69</v>
      </c>
      <c r="U32" s="57">
        <v>0.53</v>
      </c>
      <c r="V32" s="57" t="s">
        <v>190</v>
      </c>
      <c r="W32" s="57">
        <v>5.9</v>
      </c>
      <c r="X32" s="55">
        <v>2.62</v>
      </c>
    </row>
    <row r="33" spans="1:36" hidden="1" x14ac:dyDescent="0.25">
      <c r="A33" s="26" t="s">
        <v>164</v>
      </c>
      <c r="B33" s="55" t="s">
        <v>129</v>
      </c>
      <c r="C33" s="56" t="s">
        <v>70</v>
      </c>
      <c r="D33" s="58" t="s">
        <v>100</v>
      </c>
      <c r="E33" s="62" t="s">
        <v>173</v>
      </c>
      <c r="I33" s="57">
        <v>16.63</v>
      </c>
      <c r="J33" s="26">
        <v>0.62</v>
      </c>
      <c r="K33" s="57">
        <v>0.39</v>
      </c>
      <c r="L33" s="57">
        <v>18.16</v>
      </c>
      <c r="M33" s="57">
        <v>26.52</v>
      </c>
      <c r="N33" s="57">
        <v>55.46</v>
      </c>
      <c r="O33" s="57">
        <v>0.78</v>
      </c>
      <c r="P33" s="57">
        <v>0.89</v>
      </c>
      <c r="Q33" s="57">
        <v>1.1499999999999999</v>
      </c>
      <c r="R33" s="55">
        <v>12.76</v>
      </c>
      <c r="S33" s="57">
        <v>861</v>
      </c>
      <c r="T33" s="57">
        <v>7.87</v>
      </c>
      <c r="U33" s="57">
        <v>0.5</v>
      </c>
      <c r="V33" s="57" t="s">
        <v>191</v>
      </c>
      <c r="W33" s="57">
        <v>5.9</v>
      </c>
      <c r="X33" s="55">
        <v>4.04</v>
      </c>
    </row>
    <row r="34" spans="1:36" hidden="1" x14ac:dyDescent="0.25">
      <c r="A34" s="26" t="s">
        <v>165</v>
      </c>
      <c r="B34" s="55" t="s">
        <v>130</v>
      </c>
      <c r="C34" s="56" t="s">
        <v>70</v>
      </c>
      <c r="D34" s="58" t="s">
        <v>101</v>
      </c>
      <c r="E34" s="62" t="s">
        <v>173</v>
      </c>
      <c r="I34" s="57">
        <v>16.920000000000002</v>
      </c>
      <c r="J34" s="26">
        <v>0.95</v>
      </c>
      <c r="K34" s="57">
        <v>0.83</v>
      </c>
      <c r="L34" s="57">
        <v>16.89</v>
      </c>
      <c r="M34" s="57">
        <v>25.69</v>
      </c>
      <c r="N34" s="57">
        <v>57.51</v>
      </c>
      <c r="O34" s="57">
        <v>0.76</v>
      </c>
      <c r="P34" s="57">
        <v>0.87</v>
      </c>
      <c r="Q34" s="57">
        <v>1.1399999999999999</v>
      </c>
      <c r="R34" s="55">
        <v>8</v>
      </c>
      <c r="S34" s="57">
        <v>861</v>
      </c>
      <c r="T34" s="57">
        <v>7.9</v>
      </c>
      <c r="U34" s="57">
        <v>0.61</v>
      </c>
      <c r="V34" s="57" t="s">
        <v>192</v>
      </c>
      <c r="W34" s="57">
        <v>5.9</v>
      </c>
      <c r="X34" s="55">
        <v>5.43</v>
      </c>
    </row>
    <row r="35" spans="1:36" hidden="1" x14ac:dyDescent="0.25">
      <c r="A35" s="26" t="s">
        <v>166</v>
      </c>
      <c r="B35" s="55" t="s">
        <v>131</v>
      </c>
      <c r="C35" s="56" t="s">
        <v>71</v>
      </c>
      <c r="D35" s="58" t="s">
        <v>102</v>
      </c>
      <c r="E35" s="62" t="s">
        <v>176</v>
      </c>
      <c r="F35" s="83"/>
      <c r="G35" s="83"/>
      <c r="H35" s="84"/>
      <c r="I35" s="83"/>
      <c r="J35" s="85"/>
      <c r="K35" s="83"/>
      <c r="L35" s="83"/>
      <c r="M35" s="83"/>
      <c r="N35" s="83"/>
      <c r="O35" s="83"/>
      <c r="P35" s="83"/>
      <c r="Q35" s="83"/>
      <c r="R35" s="84"/>
      <c r="S35" s="83"/>
      <c r="T35" s="83"/>
      <c r="U35" s="83"/>
      <c r="V35" s="83"/>
      <c r="W35" s="83"/>
      <c r="X35" s="84"/>
      <c r="Y35" s="83"/>
      <c r="Z35" s="83"/>
      <c r="AA35" s="83"/>
      <c r="AB35" s="84"/>
      <c r="AH35" s="57">
        <v>72</v>
      </c>
      <c r="AI35" s="57">
        <v>33</v>
      </c>
      <c r="AJ35" s="55">
        <v>0.28000000000000003</v>
      </c>
    </row>
    <row r="36" spans="1:36" hidden="1" x14ac:dyDescent="0.25">
      <c r="A36" s="26" t="s">
        <v>167</v>
      </c>
      <c r="B36" s="55" t="s">
        <v>132</v>
      </c>
      <c r="C36" s="56" t="s">
        <v>72</v>
      </c>
      <c r="D36" s="58" t="s">
        <v>80</v>
      </c>
      <c r="E36" s="62" t="s">
        <v>181</v>
      </c>
      <c r="F36" s="110" t="s">
        <v>529</v>
      </c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2"/>
    </row>
    <row r="37" spans="1:36" hidden="1" x14ac:dyDescent="0.25">
      <c r="A37" s="70" t="s">
        <v>200</v>
      </c>
      <c r="B37" s="74" t="s">
        <v>131</v>
      </c>
      <c r="C37" s="70" t="s">
        <v>347</v>
      </c>
      <c r="D37" s="73" t="s">
        <v>201</v>
      </c>
      <c r="E37" s="63" t="s">
        <v>511</v>
      </c>
      <c r="I37" s="57">
        <v>27.83</v>
      </c>
      <c r="J37" s="55">
        <v>3.09</v>
      </c>
      <c r="K37" s="57">
        <v>3.81</v>
      </c>
      <c r="N37" s="57">
        <v>80.77</v>
      </c>
      <c r="O37" s="57">
        <v>0.6</v>
      </c>
      <c r="P37" s="57">
        <v>0.66</v>
      </c>
      <c r="Q37" s="57">
        <v>1.0900000000000001</v>
      </c>
      <c r="R37" s="55">
        <v>8</v>
      </c>
      <c r="V37" s="57" t="s">
        <v>357</v>
      </c>
    </row>
    <row r="38" spans="1:36" ht="15.75" hidden="1" x14ac:dyDescent="0.25">
      <c r="A38" s="70" t="s">
        <v>202</v>
      </c>
      <c r="B38" s="74" t="s">
        <v>300</v>
      </c>
      <c r="C38" s="71" t="s">
        <v>348</v>
      </c>
      <c r="D38" s="78" t="s">
        <v>203</v>
      </c>
      <c r="E38" s="62" t="s">
        <v>176</v>
      </c>
      <c r="F38" s="83"/>
      <c r="G38" s="83"/>
      <c r="H38" s="84"/>
      <c r="I38" s="83"/>
      <c r="J38" s="84"/>
      <c r="K38" s="83"/>
      <c r="L38" s="83"/>
      <c r="M38" s="83"/>
      <c r="N38" s="83"/>
      <c r="O38" s="83"/>
      <c r="P38" s="83"/>
      <c r="Q38" s="83"/>
      <c r="R38" s="84"/>
      <c r="S38" s="83"/>
      <c r="T38" s="83"/>
      <c r="U38" s="83"/>
      <c r="V38" s="83"/>
      <c r="W38" s="83"/>
      <c r="X38" s="84"/>
      <c r="Y38" s="83"/>
      <c r="Z38" s="83"/>
      <c r="AA38" s="83"/>
      <c r="AB38" s="84"/>
    </row>
    <row r="39" spans="1:36" hidden="1" x14ac:dyDescent="0.25">
      <c r="A39" s="70" t="s">
        <v>204</v>
      </c>
      <c r="B39" s="74" t="s">
        <v>301</v>
      </c>
      <c r="C39" s="70" t="s">
        <v>349</v>
      </c>
      <c r="D39" s="78" t="s">
        <v>87</v>
      </c>
      <c r="E39" s="62" t="s">
        <v>176</v>
      </c>
      <c r="F39" s="83"/>
      <c r="G39" s="83"/>
      <c r="H39" s="84"/>
      <c r="I39" s="83"/>
      <c r="J39" s="84"/>
      <c r="K39" s="83"/>
      <c r="L39" s="83"/>
      <c r="M39" s="83"/>
      <c r="N39" s="83"/>
      <c r="O39" s="83"/>
      <c r="P39" s="83"/>
      <c r="Q39" s="83"/>
      <c r="R39" s="84"/>
      <c r="S39" s="83"/>
      <c r="T39" s="83"/>
      <c r="U39" s="83"/>
      <c r="V39" s="83"/>
      <c r="W39" s="83"/>
      <c r="X39" s="84"/>
      <c r="Y39" s="83"/>
      <c r="Z39" s="83"/>
      <c r="AA39" s="83"/>
      <c r="AB39" s="84"/>
      <c r="AH39" s="57">
        <v>72</v>
      </c>
      <c r="AI39" s="57">
        <v>34</v>
      </c>
      <c r="AJ39" s="55">
        <v>0.3</v>
      </c>
    </row>
    <row r="40" spans="1:36" hidden="1" x14ac:dyDescent="0.25">
      <c r="A40" s="70" t="s">
        <v>205</v>
      </c>
      <c r="B40" s="74" t="s">
        <v>302</v>
      </c>
      <c r="C40" s="74" t="s">
        <v>349</v>
      </c>
      <c r="D40" s="78" t="s">
        <v>88</v>
      </c>
      <c r="E40" s="62" t="s">
        <v>176</v>
      </c>
      <c r="F40" s="83"/>
      <c r="G40" s="83"/>
      <c r="H40" s="84"/>
      <c r="I40" s="83"/>
      <c r="J40" s="84"/>
      <c r="K40" s="83"/>
      <c r="L40" s="83"/>
      <c r="M40" s="83"/>
      <c r="N40" s="83"/>
      <c r="O40" s="83"/>
      <c r="P40" s="83"/>
      <c r="Q40" s="83"/>
      <c r="R40" s="84"/>
      <c r="S40" s="83"/>
      <c r="T40" s="83"/>
      <c r="U40" s="83"/>
      <c r="V40" s="83"/>
      <c r="W40" s="83"/>
      <c r="X40" s="84"/>
      <c r="Y40" s="83"/>
      <c r="Z40" s="83"/>
      <c r="AA40" s="83"/>
      <c r="AB40" s="84"/>
      <c r="AH40" s="57">
        <v>78</v>
      </c>
      <c r="AI40" s="57">
        <v>34</v>
      </c>
      <c r="AJ40" s="55">
        <v>0.3</v>
      </c>
    </row>
    <row r="41" spans="1:36" hidden="1" x14ac:dyDescent="0.25">
      <c r="A41" s="70" t="s">
        <v>206</v>
      </c>
      <c r="B41" s="74" t="s">
        <v>303</v>
      </c>
      <c r="C41" s="74" t="s">
        <v>349</v>
      </c>
      <c r="D41" s="78" t="s">
        <v>89</v>
      </c>
      <c r="E41" s="62" t="s">
        <v>176</v>
      </c>
      <c r="F41" s="83"/>
      <c r="G41" s="83"/>
      <c r="H41" s="84"/>
      <c r="I41" s="83"/>
      <c r="J41" s="84"/>
      <c r="K41" s="83"/>
      <c r="L41" s="83"/>
      <c r="M41" s="83"/>
      <c r="N41" s="83"/>
      <c r="O41" s="83"/>
      <c r="P41" s="83"/>
      <c r="Q41" s="83"/>
      <c r="R41" s="84"/>
      <c r="S41" s="83"/>
      <c r="T41" s="83"/>
      <c r="U41" s="83"/>
      <c r="V41" s="83"/>
      <c r="W41" s="83"/>
      <c r="X41" s="84"/>
      <c r="Y41" s="83"/>
      <c r="Z41" s="83"/>
      <c r="AA41" s="83"/>
      <c r="AB41" s="84"/>
      <c r="AJ41" s="55">
        <v>0.21</v>
      </c>
    </row>
    <row r="42" spans="1:36" hidden="1" x14ac:dyDescent="0.25">
      <c r="A42" s="70" t="s">
        <v>207</v>
      </c>
      <c r="B42" s="74" t="s">
        <v>304</v>
      </c>
      <c r="C42" s="74" t="s">
        <v>349</v>
      </c>
      <c r="D42" s="78" t="s">
        <v>208</v>
      </c>
      <c r="E42" s="62" t="s">
        <v>176</v>
      </c>
      <c r="F42" s="83"/>
      <c r="G42" s="83"/>
      <c r="H42" s="84"/>
      <c r="I42" s="83"/>
      <c r="J42" s="84"/>
      <c r="K42" s="83"/>
      <c r="L42" s="83"/>
      <c r="M42" s="83"/>
      <c r="N42" s="83"/>
      <c r="O42" s="83"/>
      <c r="P42" s="83"/>
      <c r="Q42" s="83"/>
      <c r="R42" s="84"/>
      <c r="S42" s="83"/>
      <c r="T42" s="83"/>
      <c r="U42" s="83"/>
      <c r="V42" s="83"/>
      <c r="W42" s="83"/>
      <c r="X42" s="84"/>
      <c r="Y42" s="83"/>
      <c r="Z42" s="83"/>
      <c r="AA42" s="83"/>
      <c r="AB42" s="84"/>
      <c r="AH42" s="57">
        <v>76</v>
      </c>
      <c r="AI42" s="57">
        <v>33</v>
      </c>
      <c r="AJ42" s="55">
        <v>0.39</v>
      </c>
    </row>
    <row r="43" spans="1:36" ht="15.75" x14ac:dyDescent="0.25">
      <c r="A43" s="70" t="s">
        <v>209</v>
      </c>
      <c r="B43" s="74" t="s">
        <v>305</v>
      </c>
      <c r="C43" s="71" t="s">
        <v>350</v>
      </c>
      <c r="D43" s="78" t="s">
        <v>75</v>
      </c>
      <c r="E43" s="63" t="s">
        <v>515</v>
      </c>
      <c r="K43" s="57">
        <v>2.12</v>
      </c>
      <c r="L43" s="57">
        <v>0</v>
      </c>
      <c r="M43" s="57">
        <v>0.17</v>
      </c>
      <c r="N43" s="57">
        <v>99.93</v>
      </c>
      <c r="O43" s="57">
        <v>0.43</v>
      </c>
      <c r="P43" s="57">
        <v>0.5</v>
      </c>
      <c r="Q43" s="57">
        <v>1.17</v>
      </c>
      <c r="R43" s="55">
        <v>14.29</v>
      </c>
      <c r="S43" s="57">
        <v>266</v>
      </c>
      <c r="T43" s="57">
        <v>8.2100000000000009</v>
      </c>
      <c r="U43" s="57">
        <v>0</v>
      </c>
      <c r="V43" s="57" t="s">
        <v>360</v>
      </c>
      <c r="W43" s="57">
        <v>5.3</v>
      </c>
      <c r="X43" s="55">
        <v>1.19</v>
      </c>
      <c r="Y43" s="57">
        <v>283</v>
      </c>
      <c r="Z43" s="57" t="s">
        <v>360</v>
      </c>
      <c r="AA43" s="57">
        <v>5.2</v>
      </c>
      <c r="AB43" s="55">
        <v>1.91</v>
      </c>
    </row>
    <row r="44" spans="1:36" ht="15.75" hidden="1" x14ac:dyDescent="0.25">
      <c r="A44" s="70" t="s">
        <v>210</v>
      </c>
      <c r="B44" s="74" t="s">
        <v>306</v>
      </c>
      <c r="C44" s="71" t="s">
        <v>351</v>
      </c>
      <c r="D44" s="78" t="s">
        <v>211</v>
      </c>
      <c r="E44" s="63" t="s">
        <v>511</v>
      </c>
      <c r="I44" s="57">
        <v>11.175000000000001</v>
      </c>
      <c r="J44" s="55">
        <v>0.52749999999999997</v>
      </c>
      <c r="K44" s="57">
        <v>1.21</v>
      </c>
      <c r="O44" s="57">
        <v>0.77</v>
      </c>
      <c r="P44" s="57">
        <v>0.91</v>
      </c>
      <c r="Q44" s="57">
        <v>1.18</v>
      </c>
      <c r="R44" s="55">
        <v>15</v>
      </c>
      <c r="V44" s="57" t="s">
        <v>358</v>
      </c>
      <c r="X44" s="55">
        <v>1.24</v>
      </c>
    </row>
    <row r="45" spans="1:36" ht="15.75" hidden="1" x14ac:dyDescent="0.25">
      <c r="A45" s="70" t="s">
        <v>212</v>
      </c>
      <c r="B45" s="74" t="s">
        <v>307</v>
      </c>
      <c r="C45" s="79" t="s">
        <v>351</v>
      </c>
      <c r="D45" s="78" t="s">
        <v>93</v>
      </c>
      <c r="E45" s="63" t="s">
        <v>511</v>
      </c>
      <c r="I45" s="57">
        <v>10.41</v>
      </c>
      <c r="J45" s="55">
        <v>0.53</v>
      </c>
      <c r="K45" s="57">
        <v>1.38</v>
      </c>
      <c r="O45" s="57">
        <v>0.79</v>
      </c>
      <c r="P45" s="57">
        <v>0.87</v>
      </c>
      <c r="Q45" s="57">
        <v>1.1100000000000001</v>
      </c>
      <c r="R45" s="55">
        <v>10</v>
      </c>
      <c r="S45" s="57">
        <v>1499</v>
      </c>
      <c r="T45" s="57">
        <v>12.91</v>
      </c>
      <c r="U45" s="57">
        <v>0.24</v>
      </c>
      <c r="V45" s="57" t="s">
        <v>419</v>
      </c>
      <c r="W45" s="57">
        <v>6.9</v>
      </c>
      <c r="X45" s="55">
        <v>1.45</v>
      </c>
    </row>
    <row r="46" spans="1:36" ht="15.75" hidden="1" x14ac:dyDescent="0.25">
      <c r="A46" s="70" t="s">
        <v>213</v>
      </c>
      <c r="B46" s="74" t="s">
        <v>308</v>
      </c>
      <c r="C46" s="71" t="s">
        <v>352</v>
      </c>
      <c r="D46" s="78" t="s">
        <v>214</v>
      </c>
      <c r="E46" s="63" t="s">
        <v>530</v>
      </c>
    </row>
    <row r="47" spans="1:36" ht="15.75" hidden="1" x14ac:dyDescent="0.25">
      <c r="A47" s="70" t="s">
        <v>215</v>
      </c>
      <c r="B47" s="74" t="s">
        <v>308</v>
      </c>
      <c r="C47" s="79" t="s">
        <v>352</v>
      </c>
      <c r="D47" s="78" t="s">
        <v>214</v>
      </c>
      <c r="E47" s="63" t="s">
        <v>530</v>
      </c>
    </row>
    <row r="48" spans="1:36" ht="15.75" hidden="1" x14ac:dyDescent="0.25">
      <c r="A48" s="70" t="s">
        <v>216</v>
      </c>
      <c r="B48" s="74" t="s">
        <v>309</v>
      </c>
      <c r="C48" s="71" t="s">
        <v>353</v>
      </c>
      <c r="D48" s="78" t="s">
        <v>82</v>
      </c>
      <c r="E48" s="63" t="s">
        <v>531</v>
      </c>
      <c r="K48" s="57">
        <v>2.5499999999999998</v>
      </c>
      <c r="L48" s="57">
        <v>0.13</v>
      </c>
      <c r="M48" s="57">
        <v>2.54</v>
      </c>
      <c r="N48" s="57">
        <v>97.34</v>
      </c>
      <c r="O48" s="57">
        <v>0.46</v>
      </c>
      <c r="P48" s="57">
        <v>0.56000000000000005</v>
      </c>
      <c r="Q48" s="57">
        <v>1.22</v>
      </c>
      <c r="R48" s="55">
        <v>18.18</v>
      </c>
    </row>
    <row r="49" spans="1:36" ht="15.75" hidden="1" x14ac:dyDescent="0.25">
      <c r="A49" s="70" t="s">
        <v>217</v>
      </c>
      <c r="B49" s="74" t="s">
        <v>310</v>
      </c>
      <c r="C49" s="71" t="s">
        <v>354</v>
      </c>
      <c r="D49" s="78" t="s">
        <v>218</v>
      </c>
      <c r="E49" s="63" t="s">
        <v>511</v>
      </c>
      <c r="I49" s="57">
        <v>16.079999999999998</v>
      </c>
      <c r="J49" s="55">
        <v>1.88</v>
      </c>
      <c r="K49" s="57">
        <v>1.75</v>
      </c>
      <c r="L49" s="57">
        <v>3.04</v>
      </c>
      <c r="M49" s="57">
        <v>27.12</v>
      </c>
      <c r="N49" s="57">
        <v>70.02</v>
      </c>
      <c r="O49" s="57">
        <v>0.66</v>
      </c>
      <c r="P49" s="57">
        <v>0.72</v>
      </c>
      <c r="Q49" s="57">
        <v>1.1000000000000001</v>
      </c>
      <c r="R49" s="55">
        <v>8.6999999999999993</v>
      </c>
      <c r="S49" s="57">
        <v>1419</v>
      </c>
      <c r="T49" s="57">
        <v>13.15</v>
      </c>
      <c r="U49" s="57">
        <v>0.18</v>
      </c>
      <c r="V49" s="57" t="s">
        <v>361</v>
      </c>
      <c r="W49" s="57">
        <v>7</v>
      </c>
      <c r="X49" s="55">
        <v>2.54</v>
      </c>
      <c r="Y49" s="57">
        <v>1418</v>
      </c>
      <c r="Z49" s="57" t="s">
        <v>362</v>
      </c>
      <c r="AA49" s="57">
        <v>7.1</v>
      </c>
      <c r="AB49" s="55">
        <v>3.97</v>
      </c>
    </row>
    <row r="50" spans="1:36" ht="15.75" hidden="1" x14ac:dyDescent="0.25">
      <c r="A50" s="70" t="s">
        <v>219</v>
      </c>
      <c r="B50" s="74" t="s">
        <v>311</v>
      </c>
      <c r="C50" s="71" t="s">
        <v>221</v>
      </c>
      <c r="D50" s="78" t="s">
        <v>220</v>
      </c>
      <c r="I50" s="57" t="s">
        <v>407</v>
      </c>
      <c r="J50" s="55">
        <v>0.56000000000000005</v>
      </c>
      <c r="K50" s="57">
        <v>0.62</v>
      </c>
      <c r="L50" s="57">
        <v>4.0599999999999996</v>
      </c>
      <c r="M50" s="57">
        <v>23.52</v>
      </c>
      <c r="N50" s="57">
        <v>72.72</v>
      </c>
      <c r="O50" s="57">
        <v>0.95</v>
      </c>
      <c r="P50" s="57">
        <v>1.01</v>
      </c>
      <c r="Q50" s="57">
        <v>1.07</v>
      </c>
      <c r="R50" s="55">
        <v>6.25</v>
      </c>
      <c r="S50" s="57">
        <v>988</v>
      </c>
      <c r="T50" s="57">
        <v>7.01</v>
      </c>
      <c r="U50" s="57">
        <v>0.7</v>
      </c>
      <c r="V50" s="57" t="s">
        <v>364</v>
      </c>
      <c r="W50" s="57">
        <v>5.4</v>
      </c>
      <c r="X50" s="55">
        <v>0.9</v>
      </c>
    </row>
    <row r="51" spans="1:36" hidden="1" x14ac:dyDescent="0.25">
      <c r="A51" s="70" t="s">
        <v>222</v>
      </c>
      <c r="B51" s="74" t="s">
        <v>312</v>
      </c>
      <c r="C51" s="72" t="s">
        <v>223</v>
      </c>
      <c r="D51" s="78" t="s">
        <v>80</v>
      </c>
      <c r="E51" s="63" t="s">
        <v>173</v>
      </c>
      <c r="V51" s="57" t="s">
        <v>363</v>
      </c>
      <c r="X51" s="55">
        <v>3.34</v>
      </c>
    </row>
    <row r="52" spans="1:36" ht="15.75" hidden="1" x14ac:dyDescent="0.25">
      <c r="A52" s="70" t="s">
        <v>224</v>
      </c>
      <c r="B52" s="74" t="s">
        <v>313</v>
      </c>
      <c r="C52" s="71" t="s">
        <v>226</v>
      </c>
      <c r="D52" s="78" t="s">
        <v>225</v>
      </c>
      <c r="E52" s="63" t="s">
        <v>532</v>
      </c>
      <c r="I52" s="110" t="s">
        <v>170</v>
      </c>
      <c r="J52" s="112"/>
      <c r="K52" s="57">
        <v>11.43</v>
      </c>
      <c r="L52" s="57">
        <v>0</v>
      </c>
      <c r="M52" s="57">
        <v>0.06</v>
      </c>
      <c r="N52" s="57">
        <v>99.65</v>
      </c>
      <c r="O52" s="57">
        <v>0.67</v>
      </c>
      <c r="P52" s="57">
        <v>0.73</v>
      </c>
      <c r="Q52" s="57">
        <v>1.1000000000000001</v>
      </c>
      <c r="R52" s="55">
        <v>8.6999999999999993</v>
      </c>
      <c r="S52" s="57">
        <v>304</v>
      </c>
      <c r="X52" s="55">
        <v>6.41</v>
      </c>
    </row>
    <row r="53" spans="1:36" hidden="1" x14ac:dyDescent="0.25">
      <c r="A53" s="72" t="s">
        <v>227</v>
      </c>
      <c r="B53" s="76" t="s">
        <v>314</v>
      </c>
      <c r="C53" s="56" t="s">
        <v>56</v>
      </c>
      <c r="D53" s="80" t="s">
        <v>228</v>
      </c>
      <c r="E53" s="62" t="s">
        <v>176</v>
      </c>
      <c r="F53" s="83"/>
      <c r="G53" s="83"/>
      <c r="H53" s="84"/>
      <c r="I53" s="83"/>
      <c r="J53" s="84"/>
      <c r="K53" s="83"/>
      <c r="L53" s="83"/>
      <c r="M53" s="83"/>
      <c r="N53" s="83"/>
      <c r="O53" s="83"/>
      <c r="P53" s="83"/>
      <c r="Q53" s="83"/>
      <c r="R53" s="84"/>
      <c r="S53" s="83"/>
      <c r="T53" s="83"/>
      <c r="U53" s="83"/>
      <c r="V53" s="83"/>
      <c r="W53" s="83"/>
      <c r="X53" s="84"/>
      <c r="Y53" s="83"/>
      <c r="Z53" s="83"/>
      <c r="AA53" s="83"/>
      <c r="AH53" s="57">
        <v>78</v>
      </c>
      <c r="AI53" s="57">
        <v>19</v>
      </c>
      <c r="AJ53" s="55">
        <v>0.19</v>
      </c>
    </row>
    <row r="54" spans="1:36" hidden="1" x14ac:dyDescent="0.25">
      <c r="A54" s="72" t="s">
        <v>229</v>
      </c>
      <c r="B54" s="76" t="s">
        <v>315</v>
      </c>
      <c r="C54" s="56" t="s">
        <v>56</v>
      </c>
      <c r="D54" s="80" t="s">
        <v>230</v>
      </c>
      <c r="E54" s="62" t="s">
        <v>176</v>
      </c>
      <c r="F54" s="83"/>
      <c r="G54" s="83"/>
      <c r="H54" s="84"/>
      <c r="I54" s="83"/>
      <c r="J54" s="84"/>
      <c r="K54" s="83"/>
      <c r="L54" s="83"/>
      <c r="M54" s="83"/>
      <c r="N54" s="83"/>
      <c r="O54" s="83"/>
      <c r="P54" s="83"/>
      <c r="Q54" s="83"/>
      <c r="R54" s="84"/>
      <c r="S54" s="83"/>
      <c r="T54" s="83"/>
      <c r="U54" s="83"/>
      <c r="V54" s="83"/>
      <c r="W54" s="83"/>
      <c r="X54" s="84"/>
      <c r="Y54" s="83"/>
      <c r="Z54" s="83"/>
      <c r="AA54" s="83"/>
      <c r="AH54" s="57">
        <v>71</v>
      </c>
      <c r="AI54" s="57">
        <v>21</v>
      </c>
      <c r="AJ54" s="55">
        <v>0.13</v>
      </c>
    </row>
    <row r="55" spans="1:36" hidden="1" x14ac:dyDescent="0.25">
      <c r="A55" s="72" t="s">
        <v>231</v>
      </c>
      <c r="B55" s="76" t="s">
        <v>316</v>
      </c>
      <c r="C55" s="56" t="s">
        <v>56</v>
      </c>
      <c r="D55" s="80" t="s">
        <v>232</v>
      </c>
      <c r="E55" s="62" t="s">
        <v>176</v>
      </c>
      <c r="F55" s="83"/>
      <c r="G55" s="83"/>
      <c r="H55" s="84"/>
      <c r="I55" s="83"/>
      <c r="J55" s="84"/>
      <c r="K55" s="83"/>
      <c r="L55" s="83"/>
      <c r="M55" s="83"/>
      <c r="N55" s="83"/>
      <c r="O55" s="83"/>
      <c r="P55" s="83"/>
      <c r="Q55" s="83"/>
      <c r="R55" s="84"/>
      <c r="S55" s="83"/>
      <c r="T55" s="83"/>
      <c r="U55" s="83"/>
      <c r="V55" s="83"/>
      <c r="W55" s="83"/>
      <c r="X55" s="84"/>
      <c r="Y55" s="83"/>
      <c r="Z55" s="83"/>
      <c r="AA55" s="83"/>
      <c r="AH55" s="57">
        <v>70</v>
      </c>
      <c r="AI55" s="57">
        <v>19</v>
      </c>
      <c r="AJ55" s="55">
        <v>0.24</v>
      </c>
    </row>
    <row r="56" spans="1:36" hidden="1" x14ac:dyDescent="0.25">
      <c r="A56" s="72" t="s">
        <v>233</v>
      </c>
      <c r="B56" s="76" t="s">
        <v>317</v>
      </c>
      <c r="C56" s="56" t="s">
        <v>56</v>
      </c>
      <c r="D56" s="80" t="s">
        <v>234</v>
      </c>
      <c r="E56" s="62" t="s">
        <v>176</v>
      </c>
      <c r="F56" s="83"/>
      <c r="G56" s="83"/>
      <c r="H56" s="84"/>
      <c r="I56" s="83"/>
      <c r="J56" s="84"/>
      <c r="K56" s="83"/>
      <c r="L56" s="83"/>
      <c r="M56" s="83"/>
      <c r="N56" s="83"/>
      <c r="O56" s="83"/>
      <c r="P56" s="83"/>
      <c r="Q56" s="83"/>
      <c r="R56" s="84"/>
      <c r="S56" s="83"/>
      <c r="T56" s="83"/>
      <c r="U56" s="83"/>
      <c r="V56" s="83"/>
      <c r="W56" s="83"/>
      <c r="X56" s="84"/>
      <c r="Y56" s="83"/>
      <c r="Z56" s="83"/>
      <c r="AA56" s="83"/>
      <c r="AH56" s="57">
        <v>70</v>
      </c>
      <c r="AI56" s="57">
        <v>22</v>
      </c>
      <c r="AJ56" s="55" t="s">
        <v>418</v>
      </c>
    </row>
    <row r="57" spans="1:36" hidden="1" x14ac:dyDescent="0.25">
      <c r="A57" s="72" t="s">
        <v>235</v>
      </c>
      <c r="B57" s="74" t="s">
        <v>318</v>
      </c>
      <c r="C57" s="70" t="s">
        <v>355</v>
      </c>
      <c r="D57" s="78" t="s">
        <v>76</v>
      </c>
      <c r="E57" s="63" t="s">
        <v>173</v>
      </c>
      <c r="I57" s="57">
        <v>14.74</v>
      </c>
      <c r="J57" s="55">
        <v>5.98</v>
      </c>
      <c r="K57" s="57">
        <v>5.07</v>
      </c>
      <c r="L57" s="57">
        <v>25.58</v>
      </c>
      <c r="M57" s="57">
        <v>26.25</v>
      </c>
      <c r="N57" s="57">
        <v>48.31</v>
      </c>
      <c r="O57" s="57">
        <v>0.84</v>
      </c>
      <c r="P57" s="57">
        <v>0.94</v>
      </c>
      <c r="Q57" s="57">
        <v>1.1299999999999999</v>
      </c>
      <c r="R57" s="55">
        <v>11.11</v>
      </c>
      <c r="S57" s="57">
        <v>970</v>
      </c>
      <c r="T57" s="57">
        <v>8.4499999999999993</v>
      </c>
      <c r="U57" s="57">
        <v>0.46</v>
      </c>
      <c r="V57" s="57" t="s">
        <v>360</v>
      </c>
      <c r="W57" s="57">
        <v>5.6</v>
      </c>
      <c r="X57" s="55">
        <v>4.78</v>
      </c>
      <c r="Y57" s="57">
        <v>994</v>
      </c>
      <c r="Z57" s="57" t="s">
        <v>365</v>
      </c>
      <c r="AA57" s="57">
        <v>6</v>
      </c>
      <c r="AB57" s="55">
        <v>5.08</v>
      </c>
    </row>
    <row r="58" spans="1:36" hidden="1" x14ac:dyDescent="0.25">
      <c r="A58" s="72" t="s">
        <v>236</v>
      </c>
      <c r="B58" s="74" t="s">
        <v>319</v>
      </c>
      <c r="C58" s="77" t="s">
        <v>355</v>
      </c>
      <c r="D58" s="78" t="s">
        <v>100</v>
      </c>
      <c r="E58" s="63" t="s">
        <v>173</v>
      </c>
      <c r="I58" s="57">
        <v>24.13</v>
      </c>
      <c r="J58" s="55">
        <v>5.0199999999999996</v>
      </c>
      <c r="K58" s="57">
        <v>5.0199999999999996</v>
      </c>
      <c r="L58" s="57">
        <v>17.62</v>
      </c>
      <c r="M58" s="57">
        <v>27.04</v>
      </c>
      <c r="N58" s="57">
        <v>55.41</v>
      </c>
      <c r="O58" s="57">
        <v>0.94</v>
      </c>
      <c r="P58" s="57">
        <v>1.07</v>
      </c>
      <c r="Q58" s="57">
        <v>1.1299999999999999</v>
      </c>
      <c r="R58" s="55">
        <v>11.11</v>
      </c>
      <c r="S58" s="57">
        <v>968</v>
      </c>
      <c r="T58" s="57">
        <v>9.3699999999999992</v>
      </c>
      <c r="U58" s="57">
        <v>0.22</v>
      </c>
      <c r="V58" s="57" t="s">
        <v>360</v>
      </c>
      <c r="W58" s="57">
        <v>5.8</v>
      </c>
      <c r="X58" s="55">
        <v>4.75</v>
      </c>
      <c r="Y58" s="57">
        <v>1005</v>
      </c>
      <c r="Z58" s="57" t="s">
        <v>366</v>
      </c>
      <c r="AA58" s="57">
        <v>6</v>
      </c>
      <c r="AB58" s="55">
        <v>4.51</v>
      </c>
    </row>
    <row r="59" spans="1:36" hidden="1" x14ac:dyDescent="0.25">
      <c r="A59" s="72" t="s">
        <v>237</v>
      </c>
      <c r="B59" s="74" t="s">
        <v>320</v>
      </c>
      <c r="C59" s="70" t="s">
        <v>356</v>
      </c>
      <c r="D59" s="78" t="s">
        <v>78</v>
      </c>
      <c r="E59" s="63" t="s">
        <v>513</v>
      </c>
      <c r="I59" s="110" t="s">
        <v>170</v>
      </c>
      <c r="J59" s="112"/>
    </row>
    <row r="60" spans="1:36" hidden="1" x14ac:dyDescent="0.25">
      <c r="A60" s="72" t="s">
        <v>238</v>
      </c>
      <c r="B60" s="74" t="s">
        <v>321</v>
      </c>
      <c r="C60" s="70" t="s">
        <v>239</v>
      </c>
      <c r="D60" s="78" t="s">
        <v>203</v>
      </c>
      <c r="E60" s="63" t="s">
        <v>513</v>
      </c>
      <c r="I60" s="110" t="s">
        <v>170</v>
      </c>
      <c r="J60" s="112"/>
    </row>
    <row r="61" spans="1:36" hidden="1" x14ac:dyDescent="0.25">
      <c r="A61" s="72" t="s">
        <v>240</v>
      </c>
      <c r="B61" s="74" t="s">
        <v>322</v>
      </c>
      <c r="C61" s="70" t="s">
        <v>241</v>
      </c>
      <c r="D61" s="78" t="s">
        <v>203</v>
      </c>
      <c r="E61" s="63" t="s">
        <v>515</v>
      </c>
      <c r="F61" s="57" t="s">
        <v>42</v>
      </c>
      <c r="I61" s="57">
        <v>16.38</v>
      </c>
      <c r="J61" s="55">
        <v>3.59</v>
      </c>
      <c r="K61" s="57">
        <v>3.09</v>
      </c>
      <c r="L61" s="57">
        <v>3.39</v>
      </c>
      <c r="M61" s="57">
        <v>18.41</v>
      </c>
      <c r="N61" s="57">
        <v>78.45</v>
      </c>
      <c r="O61" s="57">
        <v>0.6</v>
      </c>
      <c r="P61" s="57">
        <v>0.76</v>
      </c>
      <c r="Q61" s="57">
        <v>1.25</v>
      </c>
      <c r="R61" s="55">
        <v>20</v>
      </c>
      <c r="S61" s="57">
        <v>290</v>
      </c>
      <c r="T61" s="57">
        <v>4.9400000000000004</v>
      </c>
      <c r="U61" s="57">
        <v>0.34</v>
      </c>
      <c r="V61" s="57" t="s">
        <v>415</v>
      </c>
      <c r="W61" s="57">
        <v>4.92</v>
      </c>
      <c r="X61" s="55">
        <v>3.55</v>
      </c>
      <c r="Z61" s="57" t="s">
        <v>422</v>
      </c>
      <c r="AB61" s="55">
        <v>6.02</v>
      </c>
    </row>
    <row r="62" spans="1:36" hidden="1" x14ac:dyDescent="0.25">
      <c r="A62" s="72" t="s">
        <v>242</v>
      </c>
      <c r="B62" s="75" t="s">
        <v>323</v>
      </c>
      <c r="C62" s="70" t="s">
        <v>244</v>
      </c>
      <c r="D62" s="78" t="s">
        <v>243</v>
      </c>
      <c r="E62" s="63" t="s">
        <v>530</v>
      </c>
    </row>
    <row r="63" spans="1:36" hidden="1" x14ac:dyDescent="0.25">
      <c r="A63" s="72" t="s">
        <v>245</v>
      </c>
      <c r="B63" s="75" t="s">
        <v>324</v>
      </c>
      <c r="C63" s="70" t="s">
        <v>246</v>
      </c>
      <c r="D63" s="78" t="s">
        <v>91</v>
      </c>
      <c r="E63" s="63" t="s">
        <v>181</v>
      </c>
      <c r="I63" s="57">
        <v>29.02</v>
      </c>
      <c r="J63" s="55">
        <v>5.22</v>
      </c>
      <c r="K63" s="57">
        <v>5.51</v>
      </c>
      <c r="L63" s="57">
        <v>1.23</v>
      </c>
      <c r="M63" s="57">
        <v>8.01</v>
      </c>
      <c r="N63" s="57">
        <v>90.97</v>
      </c>
      <c r="O63" s="57">
        <v>0.56000000000000005</v>
      </c>
      <c r="P63" s="57">
        <v>0.63</v>
      </c>
      <c r="Q63" s="57">
        <v>1.1299999999999999</v>
      </c>
      <c r="R63" s="55">
        <v>11.11</v>
      </c>
      <c r="S63" s="57">
        <v>2771</v>
      </c>
      <c r="T63" s="57">
        <v>11.7</v>
      </c>
      <c r="U63" s="57">
        <v>1.1000000000000001</v>
      </c>
      <c r="V63" s="57" t="s">
        <v>414</v>
      </c>
      <c r="W63" s="57">
        <v>6.4</v>
      </c>
      <c r="X63" s="55">
        <v>6.07</v>
      </c>
    </row>
    <row r="64" spans="1:36" hidden="1" x14ac:dyDescent="0.25">
      <c r="A64" s="72" t="s">
        <v>247</v>
      </c>
      <c r="B64" s="75" t="s">
        <v>325</v>
      </c>
      <c r="C64" s="70" t="s">
        <v>248</v>
      </c>
      <c r="D64" s="78" t="s">
        <v>91</v>
      </c>
      <c r="E64" s="63" t="s">
        <v>533</v>
      </c>
      <c r="I64" s="57">
        <v>36.35</v>
      </c>
      <c r="J64" s="55">
        <v>18.829999999999998</v>
      </c>
      <c r="K64" s="57">
        <v>7.61</v>
      </c>
      <c r="L64" s="57">
        <v>1.53</v>
      </c>
      <c r="M64" s="57">
        <v>20.93</v>
      </c>
      <c r="N64" s="57">
        <v>77.64</v>
      </c>
      <c r="O64" s="57">
        <v>0.64</v>
      </c>
      <c r="P64" s="57">
        <v>0.77</v>
      </c>
      <c r="Q64" s="57">
        <v>1.2</v>
      </c>
      <c r="R64" s="55">
        <v>16.670000000000002</v>
      </c>
      <c r="S64" s="57">
        <v>2740</v>
      </c>
      <c r="T64" s="57">
        <v>12.03</v>
      </c>
      <c r="U64" s="57">
        <v>0.65</v>
      </c>
      <c r="V64" s="57" t="s">
        <v>412</v>
      </c>
      <c r="W64" s="57">
        <v>6</v>
      </c>
      <c r="X64" s="55" t="s">
        <v>407</v>
      </c>
    </row>
    <row r="65" spans="1:28" hidden="1" x14ac:dyDescent="0.25">
      <c r="A65" s="72" t="s">
        <v>249</v>
      </c>
      <c r="B65" s="75" t="s">
        <v>326</v>
      </c>
      <c r="C65" s="70" t="s">
        <v>250</v>
      </c>
      <c r="D65" s="78" t="s">
        <v>91</v>
      </c>
      <c r="E65" s="63" t="s">
        <v>533</v>
      </c>
      <c r="I65" s="57">
        <v>34.39</v>
      </c>
      <c r="J65" s="55">
        <v>5.44</v>
      </c>
      <c r="K65" s="57">
        <v>4.51</v>
      </c>
      <c r="L65" s="57">
        <v>1.05</v>
      </c>
      <c r="M65" s="57">
        <v>8.2899999999999991</v>
      </c>
      <c r="N65" s="57">
        <v>90.84</v>
      </c>
      <c r="O65" s="57">
        <v>0.56999999999999995</v>
      </c>
      <c r="P65" s="57">
        <v>0.66</v>
      </c>
      <c r="Q65" s="57">
        <v>1.17</v>
      </c>
      <c r="R65" s="55">
        <v>14.29</v>
      </c>
      <c r="S65" s="57">
        <v>2614</v>
      </c>
      <c r="T65" s="57">
        <v>12.5</v>
      </c>
      <c r="U65" s="57">
        <v>0.55000000000000004</v>
      </c>
      <c r="W65" s="57">
        <v>6</v>
      </c>
    </row>
    <row r="66" spans="1:28" hidden="1" x14ac:dyDescent="0.25">
      <c r="A66" s="72" t="s">
        <v>251</v>
      </c>
      <c r="B66" s="75" t="s">
        <v>327</v>
      </c>
      <c r="C66" s="70" t="s">
        <v>252</v>
      </c>
      <c r="D66" s="78" t="s">
        <v>203</v>
      </c>
      <c r="E66" s="63" t="s">
        <v>533</v>
      </c>
    </row>
    <row r="67" spans="1:28" hidden="1" x14ac:dyDescent="0.25">
      <c r="A67" s="72" t="s">
        <v>253</v>
      </c>
      <c r="B67" s="75" t="s">
        <v>328</v>
      </c>
      <c r="C67" s="70" t="s">
        <v>255</v>
      </c>
      <c r="D67" s="78" t="s">
        <v>254</v>
      </c>
      <c r="E67" s="63" t="s">
        <v>534</v>
      </c>
      <c r="I67" s="57">
        <v>16.989999999999998</v>
      </c>
      <c r="J67" s="55">
        <v>6.82</v>
      </c>
      <c r="K67" s="57">
        <v>6.35</v>
      </c>
      <c r="L67" s="57">
        <v>9.1199999999999992</v>
      </c>
      <c r="M67" s="57">
        <v>15.13</v>
      </c>
      <c r="N67" s="57">
        <v>75.819999999999993</v>
      </c>
      <c r="O67" s="57">
        <v>0.57999999999999996</v>
      </c>
      <c r="P67" s="57">
        <v>0.65</v>
      </c>
      <c r="Q67" s="57">
        <v>1.1299999999999999</v>
      </c>
      <c r="R67" s="55">
        <v>11.54</v>
      </c>
      <c r="S67" s="57">
        <v>643</v>
      </c>
      <c r="T67" s="57">
        <v>8.18</v>
      </c>
      <c r="U67" s="57">
        <v>0.22</v>
      </c>
      <c r="W67" s="57">
        <v>5.6</v>
      </c>
    </row>
    <row r="68" spans="1:28" hidden="1" x14ac:dyDescent="0.25">
      <c r="A68" s="72" t="s">
        <v>256</v>
      </c>
      <c r="B68" s="75" t="s">
        <v>329</v>
      </c>
      <c r="C68" s="70" t="s">
        <v>258</v>
      </c>
      <c r="D68" s="78" t="s">
        <v>257</v>
      </c>
      <c r="E68" s="63" t="s">
        <v>173</v>
      </c>
      <c r="F68" s="57" t="s">
        <v>420</v>
      </c>
      <c r="G68" s="59">
        <v>45716</v>
      </c>
      <c r="H68" s="55" t="s">
        <v>421</v>
      </c>
      <c r="I68" s="57">
        <v>20.65</v>
      </c>
      <c r="J68" s="55">
        <v>2.61</v>
      </c>
      <c r="K68" s="57">
        <v>2.11</v>
      </c>
      <c r="L68" s="57">
        <v>11.29</v>
      </c>
      <c r="M68" s="57">
        <v>54.48</v>
      </c>
      <c r="N68" s="57">
        <v>34.33</v>
      </c>
      <c r="O68" s="57">
        <v>0.79</v>
      </c>
      <c r="P68" s="57">
        <v>0.89</v>
      </c>
      <c r="Q68" s="57">
        <v>1.1200000000000001</v>
      </c>
      <c r="R68" s="55">
        <v>10.53</v>
      </c>
      <c r="S68" s="57">
        <v>898</v>
      </c>
      <c r="T68" s="57">
        <v>8.0399999999999991</v>
      </c>
      <c r="U68" s="57">
        <v>0.16</v>
      </c>
      <c r="V68" s="57" t="s">
        <v>416</v>
      </c>
      <c r="W68" s="57">
        <v>5.8</v>
      </c>
      <c r="X68" s="55">
        <v>3.14</v>
      </c>
      <c r="Z68" s="57" t="s">
        <v>518</v>
      </c>
      <c r="AB68" s="55">
        <v>2.83</v>
      </c>
    </row>
    <row r="69" spans="1:28" hidden="1" x14ac:dyDescent="0.25">
      <c r="A69" s="72" t="s">
        <v>259</v>
      </c>
      <c r="B69" s="75" t="s">
        <v>330</v>
      </c>
      <c r="C69" s="70" t="s">
        <v>260</v>
      </c>
      <c r="D69" s="78" t="s">
        <v>81</v>
      </c>
      <c r="E69" s="63" t="s">
        <v>535</v>
      </c>
      <c r="K69" s="57">
        <v>5.22</v>
      </c>
      <c r="L69" s="57">
        <v>0</v>
      </c>
      <c r="M69" s="57">
        <v>0.26</v>
      </c>
      <c r="N69" s="57">
        <v>99.83</v>
      </c>
      <c r="O69" s="57">
        <v>0.54</v>
      </c>
      <c r="P69" s="57">
        <v>0.6</v>
      </c>
      <c r="Q69" s="57">
        <v>1.1200000000000001</v>
      </c>
      <c r="R69" s="55">
        <v>10.71</v>
      </c>
      <c r="S69" s="57">
        <v>846</v>
      </c>
      <c r="T69" s="57" t="s">
        <v>170</v>
      </c>
      <c r="U69" s="57" t="s">
        <v>170</v>
      </c>
      <c r="W69" s="57" t="s">
        <v>170</v>
      </c>
    </row>
    <row r="70" spans="1:28" hidden="1" x14ac:dyDescent="0.25">
      <c r="A70" s="72" t="s">
        <v>261</v>
      </c>
      <c r="B70" s="75" t="s">
        <v>331</v>
      </c>
      <c r="C70" s="70" t="s">
        <v>402</v>
      </c>
      <c r="D70" s="78" t="s">
        <v>218</v>
      </c>
      <c r="E70" s="63" t="s">
        <v>173</v>
      </c>
      <c r="I70" s="57">
        <v>24.56</v>
      </c>
      <c r="J70" s="55">
        <v>2.67</v>
      </c>
      <c r="K70" s="57">
        <v>2.81</v>
      </c>
      <c r="L70" s="57">
        <v>15.58</v>
      </c>
      <c r="M70" s="57">
        <v>34.28</v>
      </c>
      <c r="N70" s="57">
        <v>50.31</v>
      </c>
      <c r="O70" s="57">
        <v>0.93</v>
      </c>
      <c r="P70" s="57">
        <v>1.01</v>
      </c>
      <c r="Q70" s="57">
        <v>1.0900000000000001</v>
      </c>
      <c r="R70" s="55">
        <v>8.09</v>
      </c>
      <c r="S70" s="57">
        <v>1069</v>
      </c>
      <c r="T70" s="57">
        <v>9.82</v>
      </c>
      <c r="U70" s="57">
        <v>0.49</v>
      </c>
      <c r="V70" s="57" t="s">
        <v>403</v>
      </c>
      <c r="W70" s="57">
        <v>6.1</v>
      </c>
      <c r="X70" s="55">
        <v>2.84</v>
      </c>
      <c r="Y70" s="57" t="s">
        <v>170</v>
      </c>
      <c r="Z70" s="57" t="s">
        <v>170</v>
      </c>
      <c r="AA70" s="57" t="s">
        <v>170</v>
      </c>
      <c r="AB70" s="55" t="s">
        <v>170</v>
      </c>
    </row>
    <row r="71" spans="1:28" hidden="1" x14ac:dyDescent="0.25">
      <c r="A71" s="72" t="s">
        <v>262</v>
      </c>
      <c r="B71" s="75" t="s">
        <v>332</v>
      </c>
      <c r="C71" s="70" t="s">
        <v>264</v>
      </c>
      <c r="D71" s="78" t="s">
        <v>263</v>
      </c>
      <c r="E71" s="63" t="s">
        <v>530</v>
      </c>
      <c r="F71" s="110" t="s">
        <v>198</v>
      </c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2"/>
    </row>
    <row r="72" spans="1:28" hidden="1" x14ac:dyDescent="0.25">
      <c r="A72" s="72" t="s">
        <v>265</v>
      </c>
      <c r="B72" s="75" t="s">
        <v>332</v>
      </c>
      <c r="C72" s="70" t="s">
        <v>266</v>
      </c>
      <c r="D72" s="78" t="s">
        <v>263</v>
      </c>
      <c r="E72" s="63" t="s">
        <v>530</v>
      </c>
      <c r="F72" s="110" t="s">
        <v>198</v>
      </c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2"/>
    </row>
    <row r="73" spans="1:28" hidden="1" x14ac:dyDescent="0.25">
      <c r="A73" s="72" t="s">
        <v>267</v>
      </c>
      <c r="B73" s="75" t="s">
        <v>333</v>
      </c>
      <c r="C73" s="70" t="s">
        <v>269</v>
      </c>
      <c r="D73" s="78" t="s">
        <v>268</v>
      </c>
      <c r="E73" s="63" t="s">
        <v>534</v>
      </c>
      <c r="I73" s="57">
        <v>21.81</v>
      </c>
      <c r="J73" s="55">
        <v>8.9700000000000006</v>
      </c>
      <c r="K73" s="57">
        <v>5.49</v>
      </c>
      <c r="L73" s="57">
        <v>10.39</v>
      </c>
      <c r="M73" s="57">
        <v>15.53</v>
      </c>
      <c r="N73" s="57">
        <v>74.14</v>
      </c>
      <c r="O73" s="57">
        <v>0.62</v>
      </c>
      <c r="P73" s="57">
        <v>0.64</v>
      </c>
      <c r="Q73" s="57">
        <v>1.04</v>
      </c>
      <c r="R73" s="55">
        <v>4</v>
      </c>
      <c r="S73" s="57">
        <v>784</v>
      </c>
      <c r="T73" s="57">
        <v>9.76</v>
      </c>
      <c r="U73" s="57">
        <v>0.31</v>
      </c>
      <c r="V73" s="57" t="s">
        <v>404</v>
      </c>
      <c r="W73" s="57">
        <v>6.2</v>
      </c>
      <c r="X73" s="55">
        <v>5.13</v>
      </c>
    </row>
    <row r="74" spans="1:28" hidden="1" x14ac:dyDescent="0.25">
      <c r="A74" s="72" t="s">
        <v>270</v>
      </c>
      <c r="B74" s="75" t="s">
        <v>334</v>
      </c>
      <c r="C74" s="70" t="s">
        <v>272</v>
      </c>
      <c r="D74" s="78" t="s">
        <v>271</v>
      </c>
      <c r="E74" s="63" t="s">
        <v>530</v>
      </c>
      <c r="F74" s="110" t="s">
        <v>198</v>
      </c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2"/>
    </row>
    <row r="75" spans="1:28" hidden="1" x14ac:dyDescent="0.25">
      <c r="A75" s="72" t="s">
        <v>273</v>
      </c>
      <c r="B75" s="75" t="s">
        <v>335</v>
      </c>
      <c r="C75" s="70" t="s">
        <v>274</v>
      </c>
      <c r="D75" s="78" t="s">
        <v>254</v>
      </c>
      <c r="E75" s="63" t="s">
        <v>534</v>
      </c>
      <c r="K75" s="57">
        <v>3.35</v>
      </c>
      <c r="L75" s="57">
        <v>0</v>
      </c>
      <c r="M75" s="57">
        <v>0.8</v>
      </c>
      <c r="N75" s="57">
        <v>99.32</v>
      </c>
      <c r="O75" s="57">
        <v>0.39</v>
      </c>
      <c r="P75" s="57">
        <v>0.47</v>
      </c>
      <c r="Q75" s="57">
        <v>1.21</v>
      </c>
      <c r="R75" s="55">
        <v>17.28</v>
      </c>
      <c r="S75" s="57">
        <v>618</v>
      </c>
      <c r="T75" s="57">
        <v>6.61</v>
      </c>
      <c r="U75" s="57">
        <v>0.24</v>
      </c>
      <c r="V75" s="57" t="s">
        <v>405</v>
      </c>
      <c r="W75" s="57">
        <v>6</v>
      </c>
      <c r="X75" s="55">
        <v>3.88</v>
      </c>
    </row>
    <row r="76" spans="1:28" hidden="1" x14ac:dyDescent="0.25">
      <c r="A76" s="72" t="s">
        <v>275</v>
      </c>
      <c r="B76" s="75" t="s">
        <v>336</v>
      </c>
      <c r="C76" s="70" t="s">
        <v>277</v>
      </c>
      <c r="D76" s="78" t="s">
        <v>276</v>
      </c>
      <c r="E76" s="63" t="s">
        <v>530</v>
      </c>
      <c r="F76" s="110" t="s">
        <v>198</v>
      </c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2"/>
    </row>
    <row r="77" spans="1:28" hidden="1" x14ac:dyDescent="0.25">
      <c r="A77" s="72" t="s">
        <v>278</v>
      </c>
      <c r="B77" s="75" t="s">
        <v>337</v>
      </c>
      <c r="C77" s="70" t="s">
        <v>279</v>
      </c>
      <c r="D77" s="78" t="s">
        <v>101</v>
      </c>
      <c r="E77" s="63" t="s">
        <v>516</v>
      </c>
      <c r="I77" s="110" t="s">
        <v>170</v>
      </c>
      <c r="J77" s="112"/>
      <c r="K77" s="57">
        <v>2.99</v>
      </c>
      <c r="L77" s="57">
        <v>5.94</v>
      </c>
      <c r="M77" s="57">
        <v>15.27</v>
      </c>
      <c r="N77" s="57">
        <v>78.97</v>
      </c>
      <c r="O77" s="57">
        <v>0.75</v>
      </c>
      <c r="P77" s="57">
        <v>0.84</v>
      </c>
      <c r="Q77" s="57">
        <v>1.1100000000000001</v>
      </c>
      <c r="R77" s="55">
        <v>10</v>
      </c>
    </row>
    <row r="78" spans="1:28" hidden="1" x14ac:dyDescent="0.25">
      <c r="A78" s="72" t="s">
        <v>280</v>
      </c>
      <c r="B78" s="75" t="s">
        <v>338</v>
      </c>
      <c r="C78" s="70" t="s">
        <v>282</v>
      </c>
      <c r="D78" s="78" t="s">
        <v>281</v>
      </c>
      <c r="I78" s="110" t="s">
        <v>170</v>
      </c>
      <c r="J78" s="112"/>
      <c r="K78" s="57">
        <v>1.73</v>
      </c>
      <c r="L78" s="57">
        <v>0</v>
      </c>
      <c r="M78" s="57">
        <v>42.75</v>
      </c>
      <c r="N78" s="57">
        <v>57.43</v>
      </c>
      <c r="O78" s="57">
        <v>0.84</v>
      </c>
      <c r="P78" s="57">
        <v>0.94</v>
      </c>
      <c r="Q78" s="57">
        <v>1.1299999999999999</v>
      </c>
      <c r="R78" s="55">
        <v>11.11</v>
      </c>
    </row>
    <row r="79" spans="1:28" hidden="1" x14ac:dyDescent="0.25">
      <c r="A79" s="72" t="s">
        <v>283</v>
      </c>
      <c r="B79" s="75" t="s">
        <v>339</v>
      </c>
      <c r="C79" s="70" t="s">
        <v>285</v>
      </c>
      <c r="D79" s="78" t="s">
        <v>284</v>
      </c>
      <c r="I79" s="110" t="s">
        <v>170</v>
      </c>
      <c r="J79" s="112"/>
      <c r="K79" s="57">
        <v>2.69</v>
      </c>
      <c r="L79" s="57">
        <v>0</v>
      </c>
      <c r="M79" s="57">
        <v>1.59</v>
      </c>
      <c r="N79" s="57">
        <v>98.76</v>
      </c>
      <c r="O79" s="57">
        <v>0.52</v>
      </c>
      <c r="P79" s="57">
        <v>0.63</v>
      </c>
      <c r="Q79" s="57">
        <v>1.21</v>
      </c>
      <c r="R79" s="55">
        <v>17.239999999999998</v>
      </c>
      <c r="S79" s="57">
        <v>486</v>
      </c>
      <c r="T79" s="57" t="s">
        <v>170</v>
      </c>
      <c r="U79" s="57" t="s">
        <v>170</v>
      </c>
      <c r="W79" s="57" t="s">
        <v>170</v>
      </c>
    </row>
    <row r="80" spans="1:28" hidden="1" x14ac:dyDescent="0.25">
      <c r="A80" s="72" t="s">
        <v>286</v>
      </c>
      <c r="B80" s="75" t="s">
        <v>340</v>
      </c>
      <c r="C80" s="70" t="s">
        <v>287</v>
      </c>
      <c r="D80" s="78" t="s">
        <v>201</v>
      </c>
      <c r="E80" s="62" t="s">
        <v>176</v>
      </c>
      <c r="F80" s="83"/>
      <c r="G80" s="83"/>
      <c r="H80" s="84"/>
      <c r="I80" s="83"/>
      <c r="J80" s="84"/>
      <c r="K80" s="83"/>
      <c r="L80" s="83"/>
      <c r="M80" s="83"/>
      <c r="N80" s="83"/>
      <c r="O80" s="83"/>
      <c r="P80" s="83"/>
      <c r="Q80" s="83"/>
      <c r="R80" s="84"/>
      <c r="S80" s="83"/>
      <c r="T80" s="83"/>
      <c r="U80" s="83"/>
      <c r="V80" s="83"/>
      <c r="W80" s="83"/>
      <c r="X80" s="84"/>
    </row>
    <row r="81" spans="1:35" hidden="1" x14ac:dyDescent="0.25">
      <c r="A81" s="72" t="s">
        <v>288</v>
      </c>
      <c r="B81" s="75" t="s">
        <v>341</v>
      </c>
      <c r="C81" s="56" t="s">
        <v>56</v>
      </c>
      <c r="D81" s="78" t="s">
        <v>289</v>
      </c>
      <c r="E81" s="62" t="s">
        <v>176</v>
      </c>
      <c r="F81" s="83"/>
      <c r="G81" s="83"/>
      <c r="H81" s="84"/>
      <c r="I81" s="83"/>
      <c r="J81" s="84"/>
      <c r="K81" s="83"/>
      <c r="L81" s="83"/>
      <c r="M81" s="83"/>
      <c r="N81" s="83"/>
      <c r="O81" s="83"/>
      <c r="P81" s="83"/>
      <c r="Q81" s="83"/>
      <c r="R81" s="84"/>
      <c r="S81" s="83"/>
      <c r="T81" s="83"/>
      <c r="U81" s="83"/>
      <c r="V81" s="83"/>
      <c r="W81" s="83"/>
      <c r="X81" s="84"/>
      <c r="Y81" s="87"/>
      <c r="Z81" s="87"/>
      <c r="AA81" s="87"/>
      <c r="AH81" s="57">
        <v>70</v>
      </c>
      <c r="AI81" s="57">
        <v>18.5</v>
      </c>
    </row>
    <row r="82" spans="1:35" hidden="1" x14ac:dyDescent="0.25">
      <c r="A82" s="72" t="s">
        <v>290</v>
      </c>
      <c r="B82" s="75" t="s">
        <v>342</v>
      </c>
      <c r="C82" s="70" t="s">
        <v>291</v>
      </c>
      <c r="D82" s="78" t="s">
        <v>208</v>
      </c>
      <c r="E82" s="62" t="s">
        <v>178</v>
      </c>
      <c r="F82" s="57" t="s">
        <v>168</v>
      </c>
      <c r="I82" s="57">
        <v>14.01</v>
      </c>
      <c r="J82" s="55">
        <v>2.21</v>
      </c>
      <c r="K82" s="57">
        <v>2.5099999999999998</v>
      </c>
      <c r="L82" s="57">
        <v>11.37</v>
      </c>
      <c r="M82" s="57">
        <v>27.49</v>
      </c>
      <c r="N82" s="57">
        <v>61.21</v>
      </c>
      <c r="O82" s="57">
        <v>0.75</v>
      </c>
      <c r="P82" s="57">
        <v>0.84</v>
      </c>
      <c r="Q82" s="57">
        <v>1.1100000000000001</v>
      </c>
      <c r="R82" s="55">
        <v>10</v>
      </c>
      <c r="S82" s="57">
        <v>883</v>
      </c>
      <c r="T82" s="57">
        <v>12.06</v>
      </c>
      <c r="U82" s="57">
        <v>0.18</v>
      </c>
      <c r="V82" s="57" t="s">
        <v>406</v>
      </c>
      <c r="W82" s="57">
        <v>6.1</v>
      </c>
      <c r="X82" s="55">
        <v>3.19</v>
      </c>
    </row>
    <row r="83" spans="1:35" hidden="1" x14ac:dyDescent="0.25">
      <c r="A83" s="72" t="s">
        <v>292</v>
      </c>
      <c r="B83" s="75" t="s">
        <v>343</v>
      </c>
      <c r="C83" s="70" t="s">
        <v>291</v>
      </c>
      <c r="D83" s="78" t="s">
        <v>293</v>
      </c>
      <c r="E83" s="62" t="s">
        <v>178</v>
      </c>
      <c r="F83" s="57" t="s">
        <v>168</v>
      </c>
      <c r="I83" s="57">
        <v>13.26</v>
      </c>
      <c r="J83" s="55">
        <v>2.5</v>
      </c>
      <c r="K83" s="57">
        <v>2.4700000000000002</v>
      </c>
      <c r="L83" s="57">
        <v>10.7</v>
      </c>
      <c r="M83" s="57">
        <v>27.2</v>
      </c>
      <c r="N83" s="57">
        <v>62.47</v>
      </c>
      <c r="O83" s="57">
        <v>0.79</v>
      </c>
      <c r="P83" s="57">
        <v>0.88</v>
      </c>
      <c r="Q83" s="57">
        <v>1.1200000000000001</v>
      </c>
      <c r="R83" s="55">
        <v>10.53</v>
      </c>
      <c r="S83" s="57">
        <v>878</v>
      </c>
      <c r="T83" s="57">
        <v>12.32</v>
      </c>
      <c r="U83" s="57">
        <v>0.15</v>
      </c>
      <c r="V83" s="57" t="s">
        <v>408</v>
      </c>
      <c r="W83" s="57">
        <v>6</v>
      </c>
      <c r="X83" s="55">
        <v>3.28</v>
      </c>
    </row>
    <row r="84" spans="1:35" hidden="1" x14ac:dyDescent="0.25">
      <c r="A84" s="72" t="s">
        <v>294</v>
      </c>
      <c r="B84" s="75" t="s">
        <v>344</v>
      </c>
      <c r="C84" s="70" t="s">
        <v>291</v>
      </c>
      <c r="D84" s="78" t="s">
        <v>295</v>
      </c>
      <c r="E84" s="62" t="s">
        <v>178</v>
      </c>
      <c r="F84" s="57" t="s">
        <v>168</v>
      </c>
      <c r="I84" s="57">
        <v>15.26</v>
      </c>
      <c r="J84" s="55">
        <v>2.06</v>
      </c>
      <c r="K84" s="57">
        <v>3.24</v>
      </c>
      <c r="L84" s="57">
        <v>9</v>
      </c>
      <c r="M84" s="57">
        <v>28.74</v>
      </c>
      <c r="N84" s="57">
        <v>62.34</v>
      </c>
      <c r="O84" s="57">
        <v>0.79</v>
      </c>
      <c r="P84" s="57">
        <v>0.84</v>
      </c>
      <c r="Q84" s="57">
        <v>1.06</v>
      </c>
      <c r="R84" s="55">
        <v>5.26</v>
      </c>
      <c r="S84" s="57">
        <v>892</v>
      </c>
      <c r="T84" s="57">
        <v>12.36</v>
      </c>
      <c r="U84" s="57">
        <v>0.24</v>
      </c>
      <c r="V84" s="57" t="s">
        <v>409</v>
      </c>
      <c r="W84" s="57">
        <v>6.1</v>
      </c>
      <c r="X84" s="55">
        <v>3.46</v>
      </c>
    </row>
    <row r="85" spans="1:35" hidden="1" x14ac:dyDescent="0.25">
      <c r="A85" s="72" t="s">
        <v>296</v>
      </c>
      <c r="B85" s="75" t="s">
        <v>345</v>
      </c>
      <c r="C85" s="70" t="s">
        <v>291</v>
      </c>
      <c r="D85" s="78" t="s">
        <v>297</v>
      </c>
      <c r="E85" s="62" t="s">
        <v>178</v>
      </c>
      <c r="F85" s="57" t="s">
        <v>168</v>
      </c>
      <c r="I85" s="57">
        <v>13.17</v>
      </c>
      <c r="J85" s="55">
        <v>2.77</v>
      </c>
      <c r="K85" s="57">
        <v>2.48</v>
      </c>
      <c r="L85" s="57">
        <v>12.47</v>
      </c>
      <c r="M85" s="57">
        <v>31</v>
      </c>
      <c r="N85" s="57">
        <v>56.78</v>
      </c>
      <c r="O85" s="57">
        <v>0.84</v>
      </c>
      <c r="P85" s="57">
        <v>0.89</v>
      </c>
      <c r="Q85" s="57">
        <v>1.06</v>
      </c>
      <c r="R85" s="55">
        <v>5.56</v>
      </c>
      <c r="S85" s="57">
        <v>887</v>
      </c>
      <c r="T85" s="57">
        <v>9.7899999999999991</v>
      </c>
      <c r="U85" s="57">
        <v>0.17</v>
      </c>
      <c r="V85" s="57" t="s">
        <v>410</v>
      </c>
      <c r="W85" s="57">
        <v>6</v>
      </c>
      <c r="X85" s="55">
        <v>3.54</v>
      </c>
    </row>
    <row r="86" spans="1:35" hidden="1" x14ac:dyDescent="0.25">
      <c r="A86" s="72" t="s">
        <v>298</v>
      </c>
      <c r="B86" s="75" t="s">
        <v>346</v>
      </c>
      <c r="C86" s="56" t="s">
        <v>56</v>
      </c>
      <c r="D86" s="78" t="s">
        <v>299</v>
      </c>
      <c r="E86" s="62" t="s">
        <v>176</v>
      </c>
      <c r="F86" s="83"/>
      <c r="G86" s="83"/>
      <c r="H86" s="84"/>
      <c r="I86" s="83"/>
      <c r="J86" s="84"/>
      <c r="K86" s="83"/>
      <c r="L86" s="83"/>
      <c r="M86" s="83"/>
      <c r="N86" s="83"/>
      <c r="O86" s="83"/>
      <c r="P86" s="83"/>
      <c r="Q86" s="83"/>
      <c r="R86" s="84"/>
      <c r="S86" s="83"/>
      <c r="T86" s="83"/>
      <c r="U86" s="83"/>
      <c r="V86" s="83"/>
      <c r="W86" s="83"/>
      <c r="X86" s="84"/>
      <c r="Y86" s="83"/>
      <c r="Z86" s="83"/>
      <c r="AA86" s="83"/>
      <c r="AH86" s="57">
        <v>69</v>
      </c>
      <c r="AI86" s="57">
        <v>20</v>
      </c>
    </row>
    <row r="87" spans="1:35" hidden="1" x14ac:dyDescent="0.25">
      <c r="A87" s="76" t="s">
        <v>373</v>
      </c>
      <c r="B87" s="76" t="s">
        <v>384</v>
      </c>
      <c r="C87" s="77" t="s">
        <v>368</v>
      </c>
      <c r="D87" s="80" t="s">
        <v>80</v>
      </c>
      <c r="E87" s="63" t="s">
        <v>175</v>
      </c>
    </row>
    <row r="88" spans="1:35" hidden="1" x14ac:dyDescent="0.25">
      <c r="A88" s="76" t="s">
        <v>374</v>
      </c>
      <c r="B88" s="76" t="s">
        <v>385</v>
      </c>
      <c r="C88" s="77" t="s">
        <v>369</v>
      </c>
      <c r="D88" s="80" t="s">
        <v>80</v>
      </c>
      <c r="E88" s="62" t="s">
        <v>176</v>
      </c>
      <c r="F88" s="83"/>
      <c r="G88" s="83"/>
      <c r="H88" s="84"/>
      <c r="I88" s="83"/>
      <c r="J88" s="84"/>
      <c r="K88" s="83"/>
      <c r="L88" s="83"/>
      <c r="M88" s="83"/>
      <c r="N88" s="83"/>
      <c r="O88" s="83"/>
      <c r="P88" s="83"/>
      <c r="Q88" s="83"/>
      <c r="R88" s="84"/>
      <c r="S88" s="83"/>
      <c r="T88" s="83"/>
      <c r="U88" s="83"/>
      <c r="V88" s="83"/>
      <c r="W88" s="83"/>
      <c r="X88" s="84"/>
      <c r="Y88" s="83"/>
      <c r="Z88" s="83"/>
      <c r="AA88" s="83"/>
    </row>
    <row r="89" spans="1:35" ht="15.75" hidden="1" x14ac:dyDescent="0.25">
      <c r="A89" s="76" t="s">
        <v>375</v>
      </c>
      <c r="B89" s="77" t="s">
        <v>386</v>
      </c>
      <c r="C89" s="79" t="s">
        <v>370</v>
      </c>
      <c r="D89" s="78" t="s">
        <v>395</v>
      </c>
      <c r="E89" s="63" t="s">
        <v>173</v>
      </c>
      <c r="K89" s="57">
        <v>3.93</v>
      </c>
      <c r="L89" s="57">
        <v>0.1</v>
      </c>
      <c r="M89" s="57">
        <v>0.89</v>
      </c>
      <c r="N89" s="57">
        <v>99.09</v>
      </c>
      <c r="O89" s="57">
        <v>0.39</v>
      </c>
      <c r="P89" s="57">
        <v>0.47</v>
      </c>
      <c r="Q89" s="57">
        <v>1.22</v>
      </c>
      <c r="R89" s="55">
        <v>17.75</v>
      </c>
      <c r="S89" s="57">
        <v>731</v>
      </c>
      <c r="T89" s="57">
        <v>7.13</v>
      </c>
      <c r="U89" s="57">
        <v>0.32</v>
      </c>
      <c r="V89" s="57" t="s">
        <v>411</v>
      </c>
      <c r="W89" s="57">
        <v>6.1</v>
      </c>
      <c r="X89" s="55">
        <v>4.9000000000000004</v>
      </c>
    </row>
    <row r="90" spans="1:35" hidden="1" x14ac:dyDescent="0.25">
      <c r="A90" s="76" t="s">
        <v>376</v>
      </c>
      <c r="B90" s="77" t="s">
        <v>387</v>
      </c>
      <c r="C90" s="77" t="s">
        <v>226</v>
      </c>
      <c r="D90" s="78" t="s">
        <v>396</v>
      </c>
      <c r="E90" s="63" t="s">
        <v>180</v>
      </c>
    </row>
    <row r="91" spans="1:35" hidden="1" x14ac:dyDescent="0.25">
      <c r="A91" s="76" t="s">
        <v>377</v>
      </c>
      <c r="B91" s="76" t="s">
        <v>388</v>
      </c>
      <c r="C91" s="56" t="s">
        <v>56</v>
      </c>
      <c r="D91" s="80" t="s">
        <v>397</v>
      </c>
      <c r="E91" s="62" t="s">
        <v>176</v>
      </c>
      <c r="F91" s="83"/>
      <c r="G91" s="83"/>
      <c r="H91" s="84"/>
      <c r="I91" s="83"/>
      <c r="J91" s="84"/>
      <c r="K91" s="83"/>
      <c r="L91" s="83"/>
      <c r="M91" s="83"/>
      <c r="N91" s="83"/>
      <c r="O91" s="83"/>
      <c r="P91" s="83"/>
      <c r="Q91" s="83"/>
      <c r="R91" s="84"/>
      <c r="S91" s="83"/>
      <c r="T91" s="83"/>
      <c r="U91" s="83"/>
      <c r="V91" s="83"/>
      <c r="W91" s="83"/>
      <c r="X91" s="84"/>
      <c r="Y91" s="83"/>
      <c r="Z91" s="83"/>
      <c r="AA91" s="83"/>
    </row>
    <row r="92" spans="1:35" hidden="1" x14ac:dyDescent="0.25">
      <c r="A92" s="76" t="s">
        <v>378</v>
      </c>
      <c r="B92" s="76" t="s">
        <v>389</v>
      </c>
      <c r="C92" s="56" t="s">
        <v>56</v>
      </c>
      <c r="D92" s="80" t="s">
        <v>398</v>
      </c>
      <c r="E92" s="62" t="s">
        <v>176</v>
      </c>
      <c r="F92" s="83"/>
      <c r="G92" s="83"/>
      <c r="H92" s="84"/>
      <c r="I92" s="83"/>
      <c r="J92" s="84"/>
      <c r="K92" s="83"/>
      <c r="L92" s="83"/>
      <c r="M92" s="83"/>
      <c r="N92" s="83"/>
      <c r="O92" s="83"/>
      <c r="P92" s="83"/>
      <c r="Q92" s="83"/>
      <c r="R92" s="84"/>
      <c r="S92" s="83"/>
      <c r="T92" s="83"/>
      <c r="U92" s="83"/>
      <c r="V92" s="83"/>
      <c r="W92" s="83"/>
      <c r="X92" s="84"/>
      <c r="Y92" s="83"/>
      <c r="Z92" s="83"/>
      <c r="AA92" s="83"/>
    </row>
    <row r="93" spans="1:35" hidden="1" x14ac:dyDescent="0.25">
      <c r="A93" s="76" t="s">
        <v>379</v>
      </c>
      <c r="B93" s="76" t="s">
        <v>390</v>
      </c>
      <c r="C93" s="56" t="s">
        <v>56</v>
      </c>
      <c r="D93" s="80" t="s">
        <v>399</v>
      </c>
      <c r="E93" s="62" t="s">
        <v>176</v>
      </c>
      <c r="F93" s="83"/>
      <c r="G93" s="83"/>
      <c r="H93" s="84"/>
      <c r="I93" s="83"/>
      <c r="J93" s="84"/>
      <c r="K93" s="83"/>
      <c r="L93" s="83"/>
      <c r="M93" s="83"/>
      <c r="N93" s="83"/>
      <c r="O93" s="83"/>
      <c r="P93" s="83"/>
      <c r="Q93" s="83"/>
      <c r="R93" s="84"/>
      <c r="S93" s="83"/>
      <c r="T93" s="83"/>
      <c r="U93" s="83"/>
      <c r="V93" s="83"/>
      <c r="W93" s="83"/>
      <c r="X93" s="84"/>
      <c r="Y93" s="83"/>
      <c r="Z93" s="83"/>
      <c r="AA93" s="83"/>
    </row>
    <row r="94" spans="1:35" hidden="1" x14ac:dyDescent="0.25">
      <c r="A94" s="76" t="s">
        <v>380</v>
      </c>
      <c r="B94" s="76" t="s">
        <v>391</v>
      </c>
      <c r="C94" s="76" t="s">
        <v>371</v>
      </c>
      <c r="D94" s="80" t="s">
        <v>268</v>
      </c>
      <c r="E94" s="63" t="s">
        <v>534</v>
      </c>
      <c r="I94" s="57" t="s">
        <v>407</v>
      </c>
      <c r="J94" s="55">
        <v>4.25</v>
      </c>
      <c r="K94" s="57">
        <v>4.03</v>
      </c>
      <c r="L94" s="57">
        <v>11.34</v>
      </c>
      <c r="M94" s="57">
        <v>19.920000000000002</v>
      </c>
      <c r="N94" s="57">
        <v>68.77</v>
      </c>
      <c r="O94" s="57">
        <v>0.63</v>
      </c>
      <c r="P94" s="57">
        <v>0.72</v>
      </c>
      <c r="Q94" s="57">
        <v>1.1399999999999999</v>
      </c>
      <c r="R94" s="55">
        <v>12.5</v>
      </c>
      <c r="S94" s="57">
        <v>859</v>
      </c>
      <c r="T94" s="57">
        <v>8.65</v>
      </c>
      <c r="U94" s="57">
        <v>0.36</v>
      </c>
      <c r="V94" s="57" t="s">
        <v>413</v>
      </c>
      <c r="W94" s="57">
        <v>6.6</v>
      </c>
      <c r="X94" s="55">
        <v>4.28</v>
      </c>
    </row>
    <row r="95" spans="1:35" hidden="1" x14ac:dyDescent="0.25">
      <c r="A95" s="76" t="s">
        <v>381</v>
      </c>
      <c r="B95" s="76" t="s">
        <v>392</v>
      </c>
      <c r="C95" s="76" t="s">
        <v>514</v>
      </c>
      <c r="D95" s="80" t="s">
        <v>400</v>
      </c>
      <c r="E95" s="63" t="s">
        <v>513</v>
      </c>
      <c r="I95" s="110" t="s">
        <v>170</v>
      </c>
      <c r="J95" s="112"/>
      <c r="K95" s="57">
        <v>2.79</v>
      </c>
      <c r="L95" s="57">
        <v>0.1</v>
      </c>
      <c r="M95" s="57">
        <v>8.98</v>
      </c>
      <c r="N95" s="57">
        <v>89.95</v>
      </c>
      <c r="O95" s="57">
        <v>0.44</v>
      </c>
      <c r="P95" s="57">
        <v>0.52</v>
      </c>
      <c r="Q95" s="57">
        <v>1.19</v>
      </c>
      <c r="R95" s="55">
        <v>13.38</v>
      </c>
    </row>
    <row r="96" spans="1:35" hidden="1" x14ac:dyDescent="0.25">
      <c r="A96" s="76" t="s">
        <v>382</v>
      </c>
      <c r="B96" s="76" t="s">
        <v>393</v>
      </c>
      <c r="C96" s="76" t="s">
        <v>372</v>
      </c>
      <c r="D96" s="80" t="s">
        <v>203</v>
      </c>
      <c r="E96" s="63" t="s">
        <v>180</v>
      </c>
      <c r="F96" s="57" t="s">
        <v>420</v>
      </c>
      <c r="I96" s="118" t="s">
        <v>170</v>
      </c>
      <c r="J96" s="120"/>
      <c r="K96" s="57">
        <v>3.58</v>
      </c>
      <c r="L96" s="57">
        <v>0.1</v>
      </c>
      <c r="M96" s="57">
        <v>12.1</v>
      </c>
      <c r="N96" s="57">
        <v>87.89</v>
      </c>
      <c r="O96" s="57">
        <v>0.45</v>
      </c>
      <c r="P96" s="57">
        <v>0.52</v>
      </c>
      <c r="Q96" s="57">
        <v>1.1399999999999999</v>
      </c>
      <c r="R96" s="55">
        <v>12.12</v>
      </c>
    </row>
    <row r="97" spans="1:28" ht="15.75" hidden="1" x14ac:dyDescent="0.25">
      <c r="A97" s="76" t="s">
        <v>383</v>
      </c>
      <c r="B97" s="76" t="s">
        <v>394</v>
      </c>
      <c r="C97" s="79" t="s">
        <v>520</v>
      </c>
      <c r="D97" s="80" t="s">
        <v>401</v>
      </c>
      <c r="E97" s="63" t="s">
        <v>176</v>
      </c>
      <c r="F97" s="83"/>
      <c r="G97" s="83"/>
      <c r="H97" s="84"/>
      <c r="I97" s="83"/>
      <c r="J97" s="84"/>
      <c r="K97" s="83"/>
      <c r="L97" s="83"/>
      <c r="M97" s="83"/>
      <c r="N97" s="83"/>
      <c r="O97" s="83"/>
      <c r="P97" s="83"/>
      <c r="Q97" s="83"/>
      <c r="R97" s="84"/>
      <c r="S97" s="83"/>
      <c r="T97" s="83"/>
      <c r="U97" s="83"/>
      <c r="V97" s="83"/>
      <c r="W97" s="83"/>
      <c r="X97" s="84"/>
      <c r="Y97" s="83"/>
      <c r="Z97" s="83"/>
      <c r="AA97" s="83"/>
    </row>
    <row r="98" spans="1:28" ht="15.75" hidden="1" x14ac:dyDescent="0.25">
      <c r="A98" s="76" t="s">
        <v>423</v>
      </c>
      <c r="B98" s="76" t="s">
        <v>451</v>
      </c>
      <c r="C98" s="81" t="s">
        <v>477</v>
      </c>
      <c r="D98" s="80" t="s">
        <v>497</v>
      </c>
      <c r="E98" s="63" t="s">
        <v>536</v>
      </c>
      <c r="I98" s="57">
        <v>9.93</v>
      </c>
      <c r="J98" s="55">
        <v>0.61</v>
      </c>
      <c r="K98" s="57">
        <v>0.71</v>
      </c>
      <c r="L98" s="57">
        <v>22.77</v>
      </c>
      <c r="M98" s="57">
        <v>30.8</v>
      </c>
      <c r="N98" s="57">
        <v>46.65</v>
      </c>
      <c r="O98" s="57">
        <v>0.84</v>
      </c>
      <c r="P98" s="57">
        <v>1.01</v>
      </c>
      <c r="Q98" s="57">
        <v>1.2</v>
      </c>
      <c r="R98" s="55">
        <v>16.670000000000002</v>
      </c>
      <c r="V98" s="57" t="s">
        <v>527</v>
      </c>
      <c r="X98" s="55">
        <v>1.1000000000000001</v>
      </c>
      <c r="AB98" s="55" t="s">
        <v>418</v>
      </c>
    </row>
    <row r="99" spans="1:28" ht="15.75" hidden="1" x14ac:dyDescent="0.25">
      <c r="A99" s="76" t="s">
        <v>424</v>
      </c>
      <c r="B99" s="76" t="s">
        <v>452</v>
      </c>
      <c r="C99" s="81" t="s">
        <v>477</v>
      </c>
      <c r="D99" s="80" t="s">
        <v>498</v>
      </c>
      <c r="E99" s="63" t="s">
        <v>536</v>
      </c>
    </row>
    <row r="100" spans="1:28" ht="15.75" hidden="1" x14ac:dyDescent="0.25">
      <c r="A100" s="76" t="s">
        <v>425</v>
      </c>
      <c r="B100" s="76" t="s">
        <v>453</v>
      </c>
      <c r="C100" s="81" t="s">
        <v>478</v>
      </c>
      <c r="D100" s="80" t="s">
        <v>499</v>
      </c>
      <c r="E100" s="63" t="s">
        <v>177</v>
      </c>
      <c r="I100" s="57">
        <v>19.02</v>
      </c>
      <c r="J100" s="55">
        <v>2.65</v>
      </c>
      <c r="K100" s="57">
        <v>1.5</v>
      </c>
      <c r="L100" s="57">
        <v>2.12</v>
      </c>
      <c r="M100" s="57">
        <v>54.03</v>
      </c>
      <c r="N100" s="57">
        <v>43.96</v>
      </c>
      <c r="O100" s="57">
        <v>0.69</v>
      </c>
      <c r="P100" s="57">
        <v>0.76</v>
      </c>
      <c r="Q100" s="57">
        <v>1.1000000000000001</v>
      </c>
      <c r="R100" s="55">
        <v>9.09</v>
      </c>
    </row>
    <row r="101" spans="1:28" ht="15.75" hidden="1" x14ac:dyDescent="0.25">
      <c r="A101" s="76" t="s">
        <v>426</v>
      </c>
      <c r="B101" s="76" t="s">
        <v>454</v>
      </c>
      <c r="C101" s="81" t="s">
        <v>478</v>
      </c>
      <c r="D101" s="80" t="s">
        <v>500</v>
      </c>
      <c r="E101" s="63" t="s">
        <v>177</v>
      </c>
      <c r="I101" s="57">
        <v>18.7</v>
      </c>
      <c r="J101" s="55">
        <v>3.32</v>
      </c>
      <c r="K101" s="57">
        <v>2.9</v>
      </c>
      <c r="L101" s="57">
        <v>2.94</v>
      </c>
      <c r="M101" s="57">
        <v>45.45</v>
      </c>
      <c r="N101" s="57">
        <v>51.62</v>
      </c>
      <c r="O101" s="57">
        <v>0.73</v>
      </c>
      <c r="P101" s="57">
        <v>0.76</v>
      </c>
      <c r="Q101" s="57">
        <v>1.05</v>
      </c>
      <c r="R101" s="55">
        <v>4.76</v>
      </c>
    </row>
    <row r="102" spans="1:28" ht="15.75" hidden="1" x14ac:dyDescent="0.25">
      <c r="A102" s="76" t="s">
        <v>427</v>
      </c>
      <c r="B102" s="76" t="s">
        <v>455</v>
      </c>
      <c r="C102" s="81" t="s">
        <v>479</v>
      </c>
      <c r="D102" s="80" t="s">
        <v>82</v>
      </c>
      <c r="E102" s="63" t="s">
        <v>511</v>
      </c>
      <c r="F102" s="57" t="s">
        <v>420</v>
      </c>
      <c r="G102" s="59">
        <v>45728</v>
      </c>
      <c r="H102" s="55" t="s">
        <v>512</v>
      </c>
      <c r="I102" s="57">
        <v>10.89</v>
      </c>
      <c r="J102" s="55">
        <v>1.64</v>
      </c>
      <c r="K102" s="57">
        <v>2.2599999999999998</v>
      </c>
      <c r="L102" s="57">
        <v>13.65</v>
      </c>
      <c r="M102" s="57">
        <v>35.090000000000003</v>
      </c>
      <c r="N102" s="57">
        <v>51.32</v>
      </c>
      <c r="O102" s="57">
        <v>0.75</v>
      </c>
      <c r="P102" s="57">
        <v>0.84</v>
      </c>
      <c r="Q102" s="57">
        <v>1.1100000000000001</v>
      </c>
      <c r="R102" s="55">
        <v>10</v>
      </c>
      <c r="Z102" s="57" t="s">
        <v>517</v>
      </c>
      <c r="AB102" s="55">
        <v>2.94</v>
      </c>
    </row>
    <row r="103" spans="1:28" ht="15.75" hidden="1" x14ac:dyDescent="0.25">
      <c r="A103" s="76" t="s">
        <v>428</v>
      </c>
      <c r="B103" s="76" t="s">
        <v>456</v>
      </c>
      <c r="C103" s="81" t="s">
        <v>480</v>
      </c>
      <c r="D103" s="80" t="s">
        <v>501</v>
      </c>
      <c r="E103" s="63" t="s">
        <v>519</v>
      </c>
    </row>
    <row r="104" spans="1:28" ht="15.75" hidden="1" x14ac:dyDescent="0.25">
      <c r="A104" s="76" t="s">
        <v>429</v>
      </c>
      <c r="B104" s="76" t="s">
        <v>456</v>
      </c>
      <c r="C104" s="81" t="s">
        <v>481</v>
      </c>
      <c r="D104" s="80" t="s">
        <v>501</v>
      </c>
      <c r="E104" s="63" t="s">
        <v>519</v>
      </c>
    </row>
    <row r="105" spans="1:28" ht="15.75" hidden="1" x14ac:dyDescent="0.25">
      <c r="A105" s="76" t="s">
        <v>430</v>
      </c>
      <c r="B105" s="76" t="s">
        <v>457</v>
      </c>
      <c r="C105" s="81" t="s">
        <v>482</v>
      </c>
      <c r="D105" s="80" t="s">
        <v>502</v>
      </c>
      <c r="E105" s="63" t="s">
        <v>519</v>
      </c>
    </row>
    <row r="106" spans="1:28" ht="15.75" hidden="1" x14ac:dyDescent="0.25">
      <c r="A106" s="76" t="s">
        <v>431</v>
      </c>
      <c r="B106" s="76" t="s">
        <v>458</v>
      </c>
      <c r="C106" s="81" t="s">
        <v>483</v>
      </c>
      <c r="D106" s="80" t="s">
        <v>503</v>
      </c>
      <c r="E106" s="63" t="s">
        <v>173</v>
      </c>
      <c r="I106" s="57">
        <v>23.85</v>
      </c>
      <c r="J106" s="55">
        <v>1.93</v>
      </c>
      <c r="K106" s="57">
        <v>2.38</v>
      </c>
      <c r="L106" s="57">
        <v>19</v>
      </c>
      <c r="M106" s="57">
        <v>15.09</v>
      </c>
      <c r="N106" s="57">
        <v>66.55</v>
      </c>
      <c r="O106" s="57">
        <v>0.79</v>
      </c>
      <c r="P106" s="57">
        <v>0.84</v>
      </c>
      <c r="Q106" s="57">
        <v>1.06</v>
      </c>
      <c r="R106" s="55">
        <v>5.26</v>
      </c>
      <c r="V106" s="57" t="s">
        <v>521</v>
      </c>
      <c r="X106" s="55">
        <v>2.19</v>
      </c>
    </row>
    <row r="107" spans="1:28" ht="15.75" hidden="1" x14ac:dyDescent="0.25">
      <c r="A107" s="76" t="s">
        <v>432</v>
      </c>
      <c r="B107" s="76" t="s">
        <v>459</v>
      </c>
      <c r="C107" s="81" t="s">
        <v>483</v>
      </c>
      <c r="D107" s="80" t="s">
        <v>504</v>
      </c>
      <c r="E107" s="63" t="s">
        <v>173</v>
      </c>
      <c r="I107" s="57">
        <v>25.52</v>
      </c>
      <c r="J107" s="55">
        <v>1.75</v>
      </c>
      <c r="K107" s="57">
        <v>2.04</v>
      </c>
      <c r="L107" s="57">
        <v>28.33</v>
      </c>
      <c r="M107" s="57">
        <v>27.39</v>
      </c>
      <c r="N107" s="57">
        <v>44.55</v>
      </c>
      <c r="O107" s="57">
        <v>0.9</v>
      </c>
      <c r="P107" s="57">
        <v>1.02</v>
      </c>
      <c r="Q107" s="57">
        <v>1.1299999999999999</v>
      </c>
      <c r="R107" s="55">
        <v>11.76</v>
      </c>
      <c r="Z107" s="57" t="s">
        <v>525</v>
      </c>
      <c r="AB107" s="55">
        <v>2.33</v>
      </c>
    </row>
    <row r="108" spans="1:28" ht="15.75" hidden="1" x14ac:dyDescent="0.25">
      <c r="A108" s="76" t="s">
        <v>433</v>
      </c>
      <c r="B108" s="76" t="s">
        <v>460</v>
      </c>
      <c r="C108" s="81" t="s">
        <v>484</v>
      </c>
      <c r="D108" s="80" t="s">
        <v>401</v>
      </c>
      <c r="E108" s="63" t="s">
        <v>175</v>
      </c>
      <c r="I108" s="110" t="s">
        <v>170</v>
      </c>
      <c r="J108" s="112"/>
    </row>
    <row r="109" spans="1:28" ht="15.75" hidden="1" x14ac:dyDescent="0.25">
      <c r="A109" s="76" t="s">
        <v>434</v>
      </c>
      <c r="B109" s="76" t="s">
        <v>461</v>
      </c>
      <c r="C109" s="81" t="s">
        <v>485</v>
      </c>
      <c r="D109" s="80" t="s">
        <v>203</v>
      </c>
      <c r="I109" s="57">
        <v>16.18</v>
      </c>
      <c r="J109" s="55">
        <v>3.6</v>
      </c>
    </row>
    <row r="110" spans="1:28" ht="15.75" hidden="1" x14ac:dyDescent="0.25">
      <c r="A110" s="76" t="s">
        <v>435</v>
      </c>
      <c r="B110" s="76" t="s">
        <v>462</v>
      </c>
      <c r="C110" s="81" t="s">
        <v>486</v>
      </c>
      <c r="D110" s="80" t="s">
        <v>99</v>
      </c>
      <c r="E110" s="63" t="s">
        <v>513</v>
      </c>
      <c r="I110" s="110" t="s">
        <v>170</v>
      </c>
      <c r="J110" s="112"/>
      <c r="K110" s="57">
        <v>3.3</v>
      </c>
      <c r="L110" s="57">
        <v>0.05</v>
      </c>
      <c r="M110" s="57">
        <v>23.13</v>
      </c>
      <c r="N110" s="57">
        <v>76.97</v>
      </c>
      <c r="O110" s="57">
        <v>0.69</v>
      </c>
      <c r="P110" s="57">
        <v>0.76</v>
      </c>
      <c r="Q110" s="57">
        <v>1.1000000000000001</v>
      </c>
      <c r="R110" s="55">
        <v>9.09</v>
      </c>
      <c r="S110" s="116" t="s">
        <v>526</v>
      </c>
      <c r="T110" s="121"/>
      <c r="U110" s="121"/>
      <c r="V110" s="121"/>
      <c r="W110" s="121"/>
      <c r="X110" s="121"/>
      <c r="Y110" s="121"/>
      <c r="Z110" s="121"/>
      <c r="AA110" s="121"/>
      <c r="AB110" s="117"/>
    </row>
    <row r="111" spans="1:28" ht="15.75" hidden="1" x14ac:dyDescent="0.25">
      <c r="A111" s="76" t="s">
        <v>436</v>
      </c>
      <c r="B111" s="76" t="s">
        <v>463</v>
      </c>
      <c r="C111" s="81" t="s">
        <v>487</v>
      </c>
      <c r="D111" s="80" t="s">
        <v>505</v>
      </c>
    </row>
    <row r="112" spans="1:28" ht="15.75" hidden="1" x14ac:dyDescent="0.25">
      <c r="A112" s="76" t="s">
        <v>437</v>
      </c>
      <c r="B112" s="76" t="s">
        <v>464</v>
      </c>
      <c r="C112" s="81" t="s">
        <v>368</v>
      </c>
      <c r="D112" s="80" t="s">
        <v>80</v>
      </c>
    </row>
    <row r="113" spans="1:24" hidden="1" x14ac:dyDescent="0.25">
      <c r="A113" s="76" t="s">
        <v>438</v>
      </c>
      <c r="B113" s="77" t="s">
        <v>465</v>
      </c>
      <c r="C113" s="77" t="s">
        <v>488</v>
      </c>
      <c r="D113" s="78" t="s">
        <v>75</v>
      </c>
      <c r="E113" s="63" t="s">
        <v>173</v>
      </c>
    </row>
    <row r="114" spans="1:24" hidden="1" x14ac:dyDescent="0.25">
      <c r="A114" s="76" t="s">
        <v>439</v>
      </c>
      <c r="B114" s="77" t="s">
        <v>466</v>
      </c>
      <c r="C114" s="77" t="s">
        <v>488</v>
      </c>
      <c r="D114" s="78" t="s">
        <v>400</v>
      </c>
      <c r="E114" s="63" t="s">
        <v>173</v>
      </c>
    </row>
    <row r="115" spans="1:24" hidden="1" x14ac:dyDescent="0.25">
      <c r="A115" s="76" t="s">
        <v>440</v>
      </c>
      <c r="B115" s="77" t="s">
        <v>467</v>
      </c>
      <c r="C115" s="77" t="s">
        <v>488</v>
      </c>
      <c r="D115" s="78" t="s">
        <v>220</v>
      </c>
      <c r="E115" s="63" t="s">
        <v>173</v>
      </c>
    </row>
    <row r="116" spans="1:24" hidden="1" x14ac:dyDescent="0.25">
      <c r="A116" s="76" t="s">
        <v>441</v>
      </c>
      <c r="B116" s="77" t="s">
        <v>468</v>
      </c>
      <c r="C116" s="77" t="s">
        <v>488</v>
      </c>
      <c r="D116" s="78" t="s">
        <v>506</v>
      </c>
      <c r="E116" s="63" t="s">
        <v>173</v>
      </c>
    </row>
    <row r="117" spans="1:24" hidden="1" x14ac:dyDescent="0.25">
      <c r="A117" s="76" t="s">
        <v>442</v>
      </c>
      <c r="B117" s="77" t="s">
        <v>469</v>
      </c>
      <c r="C117" s="77" t="s">
        <v>489</v>
      </c>
      <c r="D117" s="78" t="s">
        <v>91</v>
      </c>
      <c r="E117" s="63" t="s">
        <v>174</v>
      </c>
      <c r="I117" s="110" t="s">
        <v>170</v>
      </c>
      <c r="J117" s="112"/>
      <c r="K117" s="57">
        <v>4.21</v>
      </c>
      <c r="L117" s="57">
        <v>0</v>
      </c>
      <c r="M117" s="57">
        <v>0.55000000000000004</v>
      </c>
      <c r="N117" s="57">
        <v>99.73</v>
      </c>
      <c r="O117" s="57">
        <v>0.44</v>
      </c>
      <c r="P117" s="57">
        <v>0.57999999999999996</v>
      </c>
      <c r="Q117" s="57">
        <v>1.31</v>
      </c>
      <c r="R117" s="55">
        <v>23.53</v>
      </c>
    </row>
    <row r="118" spans="1:24" hidden="1" x14ac:dyDescent="0.25">
      <c r="A118" s="76" t="s">
        <v>443</v>
      </c>
      <c r="B118" s="77" t="s">
        <v>470</v>
      </c>
      <c r="C118" s="77" t="s">
        <v>490</v>
      </c>
      <c r="D118" s="78" t="s">
        <v>201</v>
      </c>
      <c r="E118" s="63" t="s">
        <v>515</v>
      </c>
      <c r="I118" s="110" t="s">
        <v>170</v>
      </c>
      <c r="J118" s="112"/>
      <c r="K118" s="57">
        <v>4.28</v>
      </c>
      <c r="L118" s="57">
        <v>0.28999999999999998</v>
      </c>
      <c r="M118" s="57">
        <v>3.02</v>
      </c>
      <c r="N118" s="57">
        <v>97.05</v>
      </c>
      <c r="O118" s="57">
        <v>0.57999999999999996</v>
      </c>
      <c r="P118" s="57">
        <v>0.66</v>
      </c>
      <c r="Q118" s="57">
        <v>1.1299999999999999</v>
      </c>
      <c r="R118" s="55">
        <v>11.54</v>
      </c>
      <c r="V118" s="57" t="s">
        <v>522</v>
      </c>
      <c r="X118" s="55">
        <v>4.74</v>
      </c>
    </row>
    <row r="119" spans="1:24" hidden="1" x14ac:dyDescent="0.25">
      <c r="A119" s="76" t="s">
        <v>444</v>
      </c>
      <c r="B119" s="77" t="s">
        <v>471</v>
      </c>
      <c r="C119" s="77" t="s">
        <v>491</v>
      </c>
      <c r="D119" s="78" t="s">
        <v>507</v>
      </c>
      <c r="E119" s="63" t="s">
        <v>515</v>
      </c>
      <c r="I119" s="110" t="s">
        <v>170</v>
      </c>
      <c r="J119" s="112"/>
      <c r="K119" s="57">
        <v>3.92</v>
      </c>
      <c r="L119" s="57">
        <v>0.22</v>
      </c>
      <c r="M119" s="57">
        <v>3.28</v>
      </c>
      <c r="N119" s="57">
        <v>97.03</v>
      </c>
      <c r="O119" s="57">
        <v>0.57999999999999996</v>
      </c>
      <c r="P119" s="57">
        <v>0.68</v>
      </c>
      <c r="Q119" s="57">
        <v>1.18</v>
      </c>
      <c r="R119" s="55">
        <v>15.38</v>
      </c>
      <c r="V119" s="57" t="s">
        <v>523</v>
      </c>
      <c r="X119" s="55">
        <v>5.32</v>
      </c>
    </row>
    <row r="120" spans="1:24" hidden="1" x14ac:dyDescent="0.25">
      <c r="A120" s="76" t="s">
        <v>445</v>
      </c>
      <c r="B120" s="76" t="s">
        <v>472</v>
      </c>
      <c r="C120" s="82" t="s">
        <v>492</v>
      </c>
      <c r="D120" s="78" t="s">
        <v>211</v>
      </c>
      <c r="E120" s="63" t="s">
        <v>516</v>
      </c>
      <c r="I120" s="110" t="s">
        <v>170</v>
      </c>
      <c r="J120" s="112"/>
    </row>
    <row r="121" spans="1:24" hidden="1" x14ac:dyDescent="0.25">
      <c r="A121" s="77" t="s">
        <v>446</v>
      </c>
      <c r="B121" s="77" t="s">
        <v>473</v>
      </c>
      <c r="C121" s="77" t="s">
        <v>493</v>
      </c>
      <c r="D121" s="78" t="s">
        <v>254</v>
      </c>
      <c r="E121" s="63" t="s">
        <v>519</v>
      </c>
      <c r="I121" s="118" t="s">
        <v>524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20"/>
    </row>
    <row r="122" spans="1:24" hidden="1" x14ac:dyDescent="0.25">
      <c r="A122" s="77" t="s">
        <v>447</v>
      </c>
      <c r="B122" s="77" t="s">
        <v>474</v>
      </c>
      <c r="C122" s="77" t="s">
        <v>494</v>
      </c>
      <c r="D122" s="78" t="s">
        <v>508</v>
      </c>
      <c r="E122" s="63" t="s">
        <v>519</v>
      </c>
      <c r="I122" s="118" t="s">
        <v>524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20"/>
    </row>
    <row r="123" spans="1:24" hidden="1" x14ac:dyDescent="0.25">
      <c r="A123" s="77" t="s">
        <v>448</v>
      </c>
      <c r="B123" s="77" t="s">
        <v>475</v>
      </c>
      <c r="C123" s="77" t="s">
        <v>494</v>
      </c>
      <c r="D123" s="78" t="s">
        <v>509</v>
      </c>
      <c r="E123" s="63" t="s">
        <v>519</v>
      </c>
      <c r="I123" s="118" t="s">
        <v>524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20"/>
    </row>
    <row r="124" spans="1:24" hidden="1" x14ac:dyDescent="0.25">
      <c r="A124" s="77" t="s">
        <v>449</v>
      </c>
      <c r="B124" s="77" t="s">
        <v>476</v>
      </c>
      <c r="C124" s="77" t="s">
        <v>495</v>
      </c>
      <c r="D124" s="78" t="s">
        <v>510</v>
      </c>
      <c r="E124" s="63" t="s">
        <v>519</v>
      </c>
      <c r="I124" s="118" t="s">
        <v>524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20"/>
    </row>
    <row r="125" spans="1:24" hidden="1" x14ac:dyDescent="0.25">
      <c r="A125" s="77" t="s">
        <v>450</v>
      </c>
      <c r="B125" s="77" t="s">
        <v>476</v>
      </c>
      <c r="C125" s="77" t="s">
        <v>496</v>
      </c>
      <c r="D125" s="78" t="s">
        <v>510</v>
      </c>
      <c r="E125" s="63" t="s">
        <v>519</v>
      </c>
      <c r="I125" s="118" t="s">
        <v>524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20"/>
    </row>
  </sheetData>
  <autoFilter ref="A1:ET125">
    <filterColumn colId="2">
      <filters>
        <filter val="Resveratrol Vid Original"/>
      </filters>
    </filterColumn>
  </autoFilter>
  <mergeCells count="49">
    <mergeCell ref="I77:J77"/>
    <mergeCell ref="I60:J60"/>
    <mergeCell ref="I21:AB21"/>
    <mergeCell ref="I22:J22"/>
    <mergeCell ref="I26:AB26"/>
    <mergeCell ref="I27:AB27"/>
    <mergeCell ref="I28:AB28"/>
    <mergeCell ref="I124:X124"/>
    <mergeCell ref="I125:X125"/>
    <mergeCell ref="I110:J110"/>
    <mergeCell ref="S110:AB110"/>
    <mergeCell ref="I78:J78"/>
    <mergeCell ref="I79:J79"/>
    <mergeCell ref="I108:J108"/>
    <mergeCell ref="I117:J117"/>
    <mergeCell ref="I120:J120"/>
    <mergeCell ref="I118:J118"/>
    <mergeCell ref="I119:J119"/>
    <mergeCell ref="I121:X121"/>
    <mergeCell ref="I122:X122"/>
    <mergeCell ref="I123:X123"/>
    <mergeCell ref="I96:J96"/>
    <mergeCell ref="I95:J95"/>
    <mergeCell ref="F74:R74"/>
    <mergeCell ref="F76:R76"/>
    <mergeCell ref="F29:R29"/>
    <mergeCell ref="I23:J23"/>
    <mergeCell ref="F71:R71"/>
    <mergeCell ref="F72:R72"/>
    <mergeCell ref="F36:AB36"/>
    <mergeCell ref="I52:J52"/>
    <mergeCell ref="I59:J59"/>
    <mergeCell ref="F30:R30"/>
    <mergeCell ref="B21:B22"/>
    <mergeCell ref="AC2:AG2"/>
    <mergeCell ref="AH2:AJ2"/>
    <mergeCell ref="F2:H2"/>
    <mergeCell ref="I2:J2"/>
    <mergeCell ref="K2:R2"/>
    <mergeCell ref="S2:X2"/>
    <mergeCell ref="Y2:AB2"/>
    <mergeCell ref="T6:V6"/>
    <mergeCell ref="F6:R6"/>
    <mergeCell ref="X6:AJ6"/>
    <mergeCell ref="A2:E2"/>
    <mergeCell ref="I20:J20"/>
    <mergeCell ref="I8:J8"/>
    <mergeCell ref="I5:J5"/>
    <mergeCell ref="I11:J11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D14" sqref="D14"/>
    </sheetView>
  </sheetViews>
  <sheetFormatPr baseColWidth="10" defaultRowHeight="15" x14ac:dyDescent="0.25"/>
  <cols>
    <col min="4" max="4" width="16.5703125" customWidth="1"/>
  </cols>
  <sheetData>
    <row r="1" spans="1:13" ht="15.75" x14ac:dyDescent="0.25">
      <c r="A1" s="122" t="s">
        <v>32</v>
      </c>
      <c r="B1" s="123"/>
      <c r="D1" s="6" t="s">
        <v>33</v>
      </c>
      <c r="F1" s="124" t="s">
        <v>34</v>
      </c>
      <c r="G1" s="125"/>
      <c r="I1" s="124" t="s">
        <v>35</v>
      </c>
      <c r="J1" s="125"/>
      <c r="L1" s="124" t="s">
        <v>36</v>
      </c>
      <c r="M1" s="125"/>
    </row>
    <row r="2" spans="1:13" x14ac:dyDescent="0.25">
      <c r="A2" s="7">
        <v>1</v>
      </c>
      <c r="B2" s="8"/>
      <c r="D2" s="9">
        <v>1124</v>
      </c>
      <c r="F2" s="7">
        <v>1</v>
      </c>
      <c r="G2" s="10"/>
      <c r="I2" s="7">
        <v>1</v>
      </c>
      <c r="J2" s="10"/>
      <c r="L2" s="7">
        <v>1</v>
      </c>
      <c r="M2" s="10"/>
    </row>
    <row r="3" spans="1:13" x14ac:dyDescent="0.25">
      <c r="A3" s="7">
        <v>2</v>
      </c>
      <c r="B3" s="8"/>
      <c r="D3" s="11" t="s">
        <v>37</v>
      </c>
      <c r="F3" s="7">
        <f>(F2+1)</f>
        <v>2</v>
      </c>
      <c r="G3" s="10"/>
      <c r="I3" s="7">
        <f>(I2+1)</f>
        <v>2</v>
      </c>
      <c r="J3" s="10"/>
      <c r="L3" s="7">
        <f>(L2+1)</f>
        <v>2</v>
      </c>
      <c r="M3" s="10"/>
    </row>
    <row r="4" spans="1:13" x14ac:dyDescent="0.25">
      <c r="A4" s="7">
        <v>3</v>
      </c>
      <c r="B4" s="8"/>
      <c r="D4" s="9">
        <v>1117</v>
      </c>
      <c r="F4" s="7">
        <f t="shared" ref="F4:F67" si="0">(F3+1)</f>
        <v>3</v>
      </c>
      <c r="G4" s="10"/>
      <c r="I4" s="7">
        <f t="shared" ref="I4:I67" si="1">(I3+1)</f>
        <v>3</v>
      </c>
      <c r="J4" s="10"/>
      <c r="L4" s="7">
        <f t="shared" ref="L4:L67" si="2">(L3+1)</f>
        <v>3</v>
      </c>
      <c r="M4" s="10"/>
    </row>
    <row r="5" spans="1:13" x14ac:dyDescent="0.25">
      <c r="A5" s="7">
        <v>4</v>
      </c>
      <c r="B5" s="8"/>
      <c r="D5" s="22" t="s">
        <v>14</v>
      </c>
      <c r="F5" s="7">
        <f t="shared" si="0"/>
        <v>4</v>
      </c>
      <c r="G5" s="10"/>
      <c r="I5" s="7">
        <f t="shared" si="1"/>
        <v>4</v>
      </c>
      <c r="J5" s="10"/>
      <c r="L5" s="7">
        <f t="shared" si="2"/>
        <v>4</v>
      </c>
      <c r="M5" s="10"/>
    </row>
    <row r="6" spans="1:13" ht="15.75" thickBot="1" x14ac:dyDescent="0.3">
      <c r="A6" s="7">
        <v>5</v>
      </c>
      <c r="B6" s="8"/>
      <c r="D6" s="12">
        <f>(((D2-D4)/D2)*100)</f>
        <v>0.62277580071174377</v>
      </c>
      <c r="F6" s="7">
        <f t="shared" si="0"/>
        <v>5</v>
      </c>
      <c r="G6" s="10"/>
      <c r="I6" s="7">
        <f t="shared" si="1"/>
        <v>5</v>
      </c>
      <c r="J6" s="10"/>
      <c r="L6" s="7">
        <f t="shared" si="2"/>
        <v>5</v>
      </c>
      <c r="M6" s="10"/>
    </row>
    <row r="7" spans="1:13" ht="15.75" thickBot="1" x14ac:dyDescent="0.3">
      <c r="A7" s="7">
        <v>6</v>
      </c>
      <c r="B7" s="8"/>
      <c r="F7" s="7">
        <f t="shared" si="0"/>
        <v>6</v>
      </c>
      <c r="G7" s="10"/>
      <c r="I7" s="7">
        <f t="shared" si="1"/>
        <v>6</v>
      </c>
      <c r="J7" s="10"/>
      <c r="L7" s="7">
        <f t="shared" si="2"/>
        <v>6</v>
      </c>
      <c r="M7" s="10"/>
    </row>
    <row r="8" spans="1:13" x14ac:dyDescent="0.25">
      <c r="A8" s="7">
        <v>7</v>
      </c>
      <c r="B8" s="8"/>
      <c r="D8" s="23" t="s">
        <v>38</v>
      </c>
      <c r="F8" s="7">
        <f t="shared" si="0"/>
        <v>7</v>
      </c>
      <c r="G8" s="10"/>
      <c r="I8" s="7">
        <f t="shared" si="1"/>
        <v>7</v>
      </c>
      <c r="J8" s="10"/>
      <c r="L8" s="7">
        <f t="shared" si="2"/>
        <v>7</v>
      </c>
      <c r="M8" s="10"/>
    </row>
    <row r="9" spans="1:13" x14ac:dyDescent="0.25">
      <c r="A9" s="7">
        <v>8</v>
      </c>
      <c r="B9" s="8"/>
      <c r="D9" s="13">
        <v>15.15</v>
      </c>
      <c r="F9" s="7">
        <f t="shared" si="0"/>
        <v>8</v>
      </c>
      <c r="G9" s="10"/>
      <c r="I9" s="7">
        <f t="shared" si="1"/>
        <v>8</v>
      </c>
      <c r="J9" s="10"/>
      <c r="L9" s="7">
        <f t="shared" si="2"/>
        <v>8</v>
      </c>
      <c r="M9" s="10"/>
    </row>
    <row r="10" spans="1:13" x14ac:dyDescent="0.25">
      <c r="A10" s="7">
        <v>9</v>
      </c>
      <c r="B10" s="8"/>
      <c r="D10" s="24" t="s">
        <v>39</v>
      </c>
      <c r="F10" s="7">
        <f t="shared" si="0"/>
        <v>9</v>
      </c>
      <c r="G10" s="10"/>
      <c r="I10" s="7">
        <f t="shared" si="1"/>
        <v>9</v>
      </c>
      <c r="J10" s="10"/>
      <c r="L10" s="7">
        <f t="shared" si="2"/>
        <v>9</v>
      </c>
      <c r="M10" s="10"/>
    </row>
    <row r="11" spans="1:13" x14ac:dyDescent="0.25">
      <c r="A11" s="7">
        <v>10</v>
      </c>
      <c r="B11" s="8"/>
      <c r="D11" s="13">
        <v>17</v>
      </c>
      <c r="F11" s="7">
        <f t="shared" si="0"/>
        <v>10</v>
      </c>
      <c r="G11" s="10"/>
      <c r="I11" s="7">
        <f t="shared" si="1"/>
        <v>10</v>
      </c>
      <c r="J11" s="10"/>
      <c r="L11" s="7">
        <f t="shared" si="2"/>
        <v>10</v>
      </c>
      <c r="M11" s="10"/>
    </row>
    <row r="12" spans="1:13" x14ac:dyDescent="0.25">
      <c r="A12" s="7">
        <v>11</v>
      </c>
      <c r="B12" s="8"/>
      <c r="D12" s="24" t="s">
        <v>40</v>
      </c>
      <c r="F12" s="7">
        <f t="shared" si="0"/>
        <v>11</v>
      </c>
      <c r="G12" s="10"/>
      <c r="I12" s="7">
        <f t="shared" si="1"/>
        <v>11</v>
      </c>
      <c r="J12" s="10"/>
      <c r="L12" s="7">
        <f t="shared" si="2"/>
        <v>11</v>
      </c>
      <c r="M12" s="10"/>
    </row>
    <row r="13" spans="1:13" x14ac:dyDescent="0.25">
      <c r="A13" s="7">
        <v>12</v>
      </c>
      <c r="B13" s="8"/>
      <c r="D13" s="13">
        <v>15</v>
      </c>
      <c r="F13" s="7">
        <f t="shared" si="0"/>
        <v>12</v>
      </c>
      <c r="G13" s="10"/>
      <c r="I13" s="7">
        <f t="shared" si="1"/>
        <v>12</v>
      </c>
      <c r="J13" s="10"/>
      <c r="L13" s="7">
        <f t="shared" si="2"/>
        <v>12</v>
      </c>
      <c r="M13" s="10"/>
    </row>
    <row r="14" spans="1:13" x14ac:dyDescent="0.25">
      <c r="A14" s="7">
        <v>13</v>
      </c>
      <c r="B14" s="8"/>
      <c r="D14" s="25" t="s">
        <v>41</v>
      </c>
      <c r="E14" t="s">
        <v>42</v>
      </c>
      <c r="F14" s="7">
        <f t="shared" si="0"/>
        <v>13</v>
      </c>
      <c r="G14" s="10"/>
      <c r="I14" s="7">
        <f t="shared" si="1"/>
        <v>13</v>
      </c>
      <c r="J14" s="10"/>
      <c r="L14" s="7">
        <f t="shared" si="2"/>
        <v>13</v>
      </c>
      <c r="M14" s="10"/>
    </row>
    <row r="15" spans="1:13" x14ac:dyDescent="0.25">
      <c r="A15" s="7">
        <v>14</v>
      </c>
      <c r="B15" s="8"/>
      <c r="D15" s="14">
        <f>(D9/D11)</f>
        <v>0.89117647058823535</v>
      </c>
      <c r="F15" s="7">
        <f t="shared" si="0"/>
        <v>14</v>
      </c>
      <c r="G15" s="10"/>
      <c r="I15" s="7">
        <f t="shared" si="1"/>
        <v>14</v>
      </c>
      <c r="J15" s="10"/>
      <c r="L15" s="7">
        <f t="shared" si="2"/>
        <v>14</v>
      </c>
      <c r="M15" s="10"/>
    </row>
    <row r="16" spans="1:13" x14ac:dyDescent="0.25">
      <c r="A16" s="7">
        <v>15</v>
      </c>
      <c r="B16" s="8"/>
      <c r="D16" s="25" t="s">
        <v>43</v>
      </c>
      <c r="F16" s="7">
        <f t="shared" si="0"/>
        <v>15</v>
      </c>
      <c r="G16" s="10"/>
      <c r="I16" s="7">
        <f t="shared" si="1"/>
        <v>15</v>
      </c>
      <c r="J16" s="10"/>
      <c r="L16" s="7">
        <f t="shared" si="2"/>
        <v>15</v>
      </c>
      <c r="M16" s="10"/>
    </row>
    <row r="17" spans="1:13" x14ac:dyDescent="0.25">
      <c r="A17" s="7">
        <v>16</v>
      </c>
      <c r="B17" s="8"/>
      <c r="D17" s="14">
        <f>(D9/D13)</f>
        <v>1.01</v>
      </c>
      <c r="F17" s="7">
        <f t="shared" si="0"/>
        <v>16</v>
      </c>
      <c r="G17" s="10"/>
      <c r="I17" s="7">
        <f t="shared" si="1"/>
        <v>16</v>
      </c>
      <c r="J17" s="10"/>
      <c r="L17" s="7">
        <f t="shared" si="2"/>
        <v>16</v>
      </c>
      <c r="M17" s="10"/>
    </row>
    <row r="18" spans="1:13" x14ac:dyDescent="0.25">
      <c r="A18" s="7">
        <v>17</v>
      </c>
      <c r="B18" s="8"/>
      <c r="D18" s="25" t="s">
        <v>44</v>
      </c>
      <c r="F18" s="7">
        <f t="shared" si="0"/>
        <v>17</v>
      </c>
      <c r="G18" s="10"/>
      <c r="I18" s="7">
        <f t="shared" si="1"/>
        <v>17</v>
      </c>
      <c r="J18" s="10"/>
      <c r="L18" s="7">
        <f t="shared" si="2"/>
        <v>17</v>
      </c>
      <c r="M18" s="10"/>
    </row>
    <row r="19" spans="1:13" x14ac:dyDescent="0.25">
      <c r="A19" s="7">
        <v>18</v>
      </c>
      <c r="B19" s="8"/>
      <c r="D19" s="14">
        <f>(D17/D15)</f>
        <v>1.1333333333333333</v>
      </c>
      <c r="F19" s="7">
        <f t="shared" si="0"/>
        <v>18</v>
      </c>
      <c r="G19" s="10"/>
      <c r="I19" s="7">
        <f t="shared" si="1"/>
        <v>18</v>
      </c>
      <c r="J19" s="10"/>
      <c r="L19" s="7">
        <f t="shared" si="2"/>
        <v>18</v>
      </c>
      <c r="M19" s="10"/>
    </row>
    <row r="20" spans="1:13" x14ac:dyDescent="0.25">
      <c r="A20" s="7">
        <v>19</v>
      </c>
      <c r="B20" s="8"/>
      <c r="D20" s="24" t="s">
        <v>11</v>
      </c>
      <c r="F20" s="7">
        <f t="shared" si="0"/>
        <v>19</v>
      </c>
      <c r="G20" s="10"/>
      <c r="I20" s="7">
        <f t="shared" si="1"/>
        <v>19</v>
      </c>
      <c r="J20" s="10"/>
      <c r="L20" s="7">
        <f t="shared" si="2"/>
        <v>19</v>
      </c>
      <c r="M20" s="10"/>
    </row>
    <row r="21" spans="1:13" ht="15.75" thickBot="1" x14ac:dyDescent="0.3">
      <c r="A21" s="7">
        <v>20</v>
      </c>
      <c r="B21" s="8"/>
      <c r="D21" s="15">
        <f>((D17-D15)/D17)*100</f>
        <v>11.764705882352937</v>
      </c>
      <c r="F21" s="7">
        <f t="shared" si="0"/>
        <v>20</v>
      </c>
      <c r="G21" s="10"/>
      <c r="I21" s="7">
        <f t="shared" si="1"/>
        <v>20</v>
      </c>
      <c r="J21" s="10"/>
      <c r="L21" s="7">
        <f t="shared" si="2"/>
        <v>20</v>
      </c>
      <c r="M21" s="10"/>
    </row>
    <row r="22" spans="1:13" x14ac:dyDescent="0.25">
      <c r="A22" s="7">
        <v>21</v>
      </c>
      <c r="B22" s="8"/>
      <c r="F22" s="7">
        <f t="shared" si="0"/>
        <v>21</v>
      </c>
      <c r="G22" s="10"/>
      <c r="I22" s="7">
        <f t="shared" si="1"/>
        <v>21</v>
      </c>
      <c r="J22" s="10"/>
      <c r="L22" s="7">
        <f t="shared" si="2"/>
        <v>21</v>
      </c>
      <c r="M22" s="10"/>
    </row>
    <row r="23" spans="1:13" x14ac:dyDescent="0.25">
      <c r="A23" s="7">
        <v>22</v>
      </c>
      <c r="B23" s="8"/>
      <c r="D23" s="16"/>
      <c r="F23" s="7">
        <f t="shared" si="0"/>
        <v>22</v>
      </c>
      <c r="G23" s="10"/>
      <c r="I23" s="7">
        <f t="shared" si="1"/>
        <v>22</v>
      </c>
      <c r="J23" s="10"/>
      <c r="L23" s="7">
        <f t="shared" si="2"/>
        <v>22</v>
      </c>
      <c r="M23" s="10"/>
    </row>
    <row r="24" spans="1:13" x14ac:dyDescent="0.25">
      <c r="A24" s="7">
        <v>23</v>
      </c>
      <c r="B24" s="8"/>
      <c r="D24" s="16"/>
      <c r="F24" s="7">
        <f t="shared" si="0"/>
        <v>23</v>
      </c>
      <c r="G24" s="10"/>
      <c r="I24" s="7">
        <f t="shared" si="1"/>
        <v>23</v>
      </c>
      <c r="J24" s="10"/>
      <c r="L24" s="7">
        <f t="shared" si="2"/>
        <v>23</v>
      </c>
      <c r="M24" s="10"/>
    </row>
    <row r="25" spans="1:13" x14ac:dyDescent="0.25">
      <c r="A25" s="7">
        <v>24</v>
      </c>
      <c r="B25" s="8"/>
      <c r="F25" s="7">
        <f t="shared" si="0"/>
        <v>24</v>
      </c>
      <c r="G25" s="10"/>
      <c r="I25" s="7">
        <f t="shared" si="1"/>
        <v>24</v>
      </c>
      <c r="J25" s="10"/>
      <c r="L25" s="7">
        <f t="shared" si="2"/>
        <v>24</v>
      </c>
      <c r="M25" s="10"/>
    </row>
    <row r="26" spans="1:13" x14ac:dyDescent="0.25">
      <c r="A26" s="7">
        <v>25</v>
      </c>
      <c r="B26" s="8"/>
      <c r="F26" s="7">
        <f t="shared" si="0"/>
        <v>25</v>
      </c>
      <c r="G26" s="10"/>
      <c r="I26" s="7">
        <f t="shared" si="1"/>
        <v>25</v>
      </c>
      <c r="J26" s="10"/>
      <c r="L26" s="7">
        <f t="shared" si="2"/>
        <v>25</v>
      </c>
      <c r="M26" s="10"/>
    </row>
    <row r="27" spans="1:13" x14ac:dyDescent="0.25">
      <c r="A27" s="7">
        <v>26</v>
      </c>
      <c r="B27" s="8"/>
      <c r="F27" s="7">
        <f t="shared" si="0"/>
        <v>26</v>
      </c>
      <c r="G27" s="10"/>
      <c r="I27" s="7">
        <f t="shared" si="1"/>
        <v>26</v>
      </c>
      <c r="J27" s="10"/>
      <c r="L27" s="7">
        <f t="shared" si="2"/>
        <v>26</v>
      </c>
      <c r="M27" s="10"/>
    </row>
    <row r="28" spans="1:13" x14ac:dyDescent="0.25">
      <c r="A28" s="7">
        <v>27</v>
      </c>
      <c r="B28" s="8"/>
      <c r="F28" s="7">
        <f t="shared" si="0"/>
        <v>27</v>
      </c>
      <c r="G28" s="10"/>
      <c r="I28" s="7">
        <f t="shared" si="1"/>
        <v>27</v>
      </c>
      <c r="J28" s="10"/>
      <c r="L28" s="7">
        <f t="shared" si="2"/>
        <v>27</v>
      </c>
      <c r="M28" s="10"/>
    </row>
    <row r="29" spans="1:13" x14ac:dyDescent="0.25">
      <c r="A29" s="7">
        <v>28</v>
      </c>
      <c r="B29" s="8"/>
      <c r="F29" s="7">
        <f t="shared" si="0"/>
        <v>28</v>
      </c>
      <c r="G29" s="10"/>
      <c r="I29" s="7">
        <f t="shared" si="1"/>
        <v>28</v>
      </c>
      <c r="J29" s="10"/>
      <c r="L29" s="7">
        <f t="shared" si="2"/>
        <v>28</v>
      </c>
      <c r="M29" s="10"/>
    </row>
    <row r="30" spans="1:13" x14ac:dyDescent="0.25">
      <c r="A30" s="7">
        <v>29</v>
      </c>
      <c r="B30" s="8"/>
      <c r="F30" s="7">
        <f t="shared" si="0"/>
        <v>29</v>
      </c>
      <c r="G30" s="10"/>
      <c r="I30" s="7">
        <f t="shared" si="1"/>
        <v>29</v>
      </c>
      <c r="J30" s="10"/>
      <c r="L30" s="7">
        <f t="shared" si="2"/>
        <v>29</v>
      </c>
      <c r="M30" s="10"/>
    </row>
    <row r="31" spans="1:13" x14ac:dyDescent="0.25">
      <c r="A31" s="7">
        <v>30</v>
      </c>
      <c r="B31" s="8"/>
      <c r="F31" s="7">
        <f t="shared" si="0"/>
        <v>30</v>
      </c>
      <c r="G31" s="10"/>
      <c r="I31" s="7">
        <f t="shared" si="1"/>
        <v>30</v>
      </c>
      <c r="J31" s="10"/>
      <c r="L31" s="7">
        <f t="shared" si="2"/>
        <v>30</v>
      </c>
      <c r="M31" s="10"/>
    </row>
    <row r="32" spans="1:13" x14ac:dyDescent="0.25">
      <c r="A32" s="7">
        <v>31</v>
      </c>
      <c r="B32" s="8"/>
      <c r="F32" s="7">
        <f t="shared" si="0"/>
        <v>31</v>
      </c>
      <c r="G32" s="10"/>
      <c r="I32" s="7">
        <f t="shared" si="1"/>
        <v>31</v>
      </c>
      <c r="J32" s="10"/>
      <c r="L32" s="7">
        <f t="shared" si="2"/>
        <v>31</v>
      </c>
      <c r="M32" s="10"/>
    </row>
    <row r="33" spans="1:13" x14ac:dyDescent="0.25">
      <c r="A33" s="7">
        <v>32</v>
      </c>
      <c r="B33" s="8"/>
      <c r="F33" s="7">
        <f t="shared" si="0"/>
        <v>32</v>
      </c>
      <c r="G33" s="10"/>
      <c r="I33" s="7">
        <f t="shared" si="1"/>
        <v>32</v>
      </c>
      <c r="J33" s="10"/>
      <c r="L33" s="7">
        <f t="shared" si="2"/>
        <v>32</v>
      </c>
      <c r="M33" s="10"/>
    </row>
    <row r="34" spans="1:13" x14ac:dyDescent="0.25">
      <c r="A34" s="7">
        <v>33</v>
      </c>
      <c r="B34" s="8"/>
      <c r="F34" s="7">
        <f t="shared" si="0"/>
        <v>33</v>
      </c>
      <c r="G34" s="10"/>
      <c r="I34" s="7">
        <f t="shared" si="1"/>
        <v>33</v>
      </c>
      <c r="J34" s="10"/>
      <c r="L34" s="7">
        <f t="shared" si="2"/>
        <v>33</v>
      </c>
      <c r="M34" s="10"/>
    </row>
    <row r="35" spans="1:13" x14ac:dyDescent="0.25">
      <c r="A35" s="7">
        <v>34</v>
      </c>
      <c r="B35" s="8"/>
      <c r="F35" s="7">
        <f t="shared" si="0"/>
        <v>34</v>
      </c>
      <c r="G35" s="10"/>
      <c r="I35" s="7">
        <f t="shared" si="1"/>
        <v>34</v>
      </c>
      <c r="J35" s="10"/>
      <c r="L35" s="7">
        <f t="shared" si="2"/>
        <v>34</v>
      </c>
      <c r="M35" s="10"/>
    </row>
    <row r="36" spans="1:13" x14ac:dyDescent="0.25">
      <c r="A36" s="7">
        <v>35</v>
      </c>
      <c r="B36" s="8"/>
      <c r="F36" s="7">
        <f t="shared" si="0"/>
        <v>35</v>
      </c>
      <c r="G36" s="10"/>
      <c r="I36" s="7">
        <f t="shared" si="1"/>
        <v>35</v>
      </c>
      <c r="J36" s="10"/>
      <c r="L36" s="7">
        <f t="shared" si="2"/>
        <v>35</v>
      </c>
      <c r="M36" s="10"/>
    </row>
    <row r="37" spans="1:13" x14ac:dyDescent="0.25">
      <c r="A37" s="7">
        <v>36</v>
      </c>
      <c r="B37" s="8"/>
      <c r="F37" s="7">
        <f t="shared" si="0"/>
        <v>36</v>
      </c>
      <c r="G37" s="10"/>
      <c r="I37" s="7">
        <f t="shared" si="1"/>
        <v>36</v>
      </c>
      <c r="J37" s="10"/>
      <c r="L37" s="7">
        <f t="shared" si="2"/>
        <v>36</v>
      </c>
      <c r="M37" s="10"/>
    </row>
    <row r="38" spans="1:13" x14ac:dyDescent="0.25">
      <c r="A38" s="7">
        <v>37</v>
      </c>
      <c r="B38" s="8"/>
      <c r="F38" s="7">
        <f t="shared" si="0"/>
        <v>37</v>
      </c>
      <c r="G38" s="10"/>
      <c r="I38" s="7">
        <f t="shared" si="1"/>
        <v>37</v>
      </c>
      <c r="J38" s="10"/>
      <c r="L38" s="7">
        <f t="shared" si="2"/>
        <v>37</v>
      </c>
      <c r="M38" s="10"/>
    </row>
    <row r="39" spans="1:13" x14ac:dyDescent="0.25">
      <c r="A39" s="7">
        <v>38</v>
      </c>
      <c r="B39" s="8"/>
      <c r="F39" s="7">
        <f t="shared" si="0"/>
        <v>38</v>
      </c>
      <c r="G39" s="10"/>
      <c r="I39" s="7">
        <f t="shared" si="1"/>
        <v>38</v>
      </c>
      <c r="J39" s="10"/>
      <c r="L39" s="7">
        <f t="shared" si="2"/>
        <v>38</v>
      </c>
      <c r="M39" s="10"/>
    </row>
    <row r="40" spans="1:13" x14ac:dyDescent="0.25">
      <c r="A40" s="7">
        <v>39</v>
      </c>
      <c r="B40" s="8"/>
      <c r="F40" s="7">
        <f t="shared" si="0"/>
        <v>39</v>
      </c>
      <c r="G40" s="10"/>
      <c r="I40" s="7">
        <f t="shared" si="1"/>
        <v>39</v>
      </c>
      <c r="J40" s="10"/>
      <c r="L40" s="7">
        <f t="shared" si="2"/>
        <v>39</v>
      </c>
      <c r="M40" s="10"/>
    </row>
    <row r="41" spans="1:13" x14ac:dyDescent="0.25">
      <c r="A41" s="7">
        <v>40</v>
      </c>
      <c r="B41" s="8"/>
      <c r="F41" s="7">
        <f t="shared" si="0"/>
        <v>40</v>
      </c>
      <c r="G41" s="10"/>
      <c r="I41" s="7">
        <f t="shared" si="1"/>
        <v>40</v>
      </c>
      <c r="J41" s="10"/>
      <c r="L41" s="7">
        <f t="shared" si="2"/>
        <v>40</v>
      </c>
      <c r="M41" s="10"/>
    </row>
    <row r="42" spans="1:13" x14ac:dyDescent="0.25">
      <c r="A42" s="7">
        <v>41</v>
      </c>
      <c r="B42" s="8"/>
      <c r="F42" s="7">
        <f t="shared" si="0"/>
        <v>41</v>
      </c>
      <c r="G42" s="10"/>
      <c r="I42" s="7">
        <f t="shared" si="1"/>
        <v>41</v>
      </c>
      <c r="J42" s="10"/>
      <c r="L42" s="7">
        <f t="shared" si="2"/>
        <v>41</v>
      </c>
      <c r="M42" s="10"/>
    </row>
    <row r="43" spans="1:13" x14ac:dyDescent="0.25">
      <c r="A43" s="7">
        <v>42</v>
      </c>
      <c r="B43" s="8"/>
      <c r="F43" s="7">
        <f t="shared" si="0"/>
        <v>42</v>
      </c>
      <c r="G43" s="10"/>
      <c r="I43" s="7">
        <f t="shared" si="1"/>
        <v>42</v>
      </c>
      <c r="J43" s="10"/>
      <c r="L43" s="7">
        <f t="shared" si="2"/>
        <v>42</v>
      </c>
      <c r="M43" s="10"/>
    </row>
    <row r="44" spans="1:13" x14ac:dyDescent="0.25">
      <c r="A44" s="7">
        <v>43</v>
      </c>
      <c r="B44" s="8"/>
      <c r="F44" s="7">
        <f t="shared" si="0"/>
        <v>43</v>
      </c>
      <c r="G44" s="10"/>
      <c r="I44" s="7">
        <f t="shared" si="1"/>
        <v>43</v>
      </c>
      <c r="J44" s="10"/>
      <c r="L44" s="7">
        <f t="shared" si="2"/>
        <v>43</v>
      </c>
      <c r="M44" s="10"/>
    </row>
    <row r="45" spans="1:13" x14ac:dyDescent="0.25">
      <c r="A45" s="7">
        <v>44</v>
      </c>
      <c r="B45" s="8"/>
      <c r="F45" s="7">
        <f t="shared" si="0"/>
        <v>44</v>
      </c>
      <c r="G45" s="10"/>
      <c r="I45" s="7">
        <f t="shared" si="1"/>
        <v>44</v>
      </c>
      <c r="J45" s="10"/>
      <c r="L45" s="7">
        <f t="shared" si="2"/>
        <v>44</v>
      </c>
      <c r="M45" s="10"/>
    </row>
    <row r="46" spans="1:13" x14ac:dyDescent="0.25">
      <c r="A46" s="7">
        <v>45</v>
      </c>
      <c r="B46" s="8"/>
      <c r="F46" s="7">
        <f t="shared" si="0"/>
        <v>45</v>
      </c>
      <c r="G46" s="10"/>
      <c r="I46" s="7">
        <f t="shared" si="1"/>
        <v>45</v>
      </c>
      <c r="J46" s="10"/>
      <c r="L46" s="7">
        <f t="shared" si="2"/>
        <v>45</v>
      </c>
      <c r="M46" s="10"/>
    </row>
    <row r="47" spans="1:13" x14ac:dyDescent="0.25">
      <c r="A47" s="7">
        <v>46</v>
      </c>
      <c r="B47" s="8"/>
      <c r="F47" s="7">
        <f t="shared" si="0"/>
        <v>46</v>
      </c>
      <c r="G47" s="10"/>
      <c r="I47" s="7">
        <f t="shared" si="1"/>
        <v>46</v>
      </c>
      <c r="J47" s="10"/>
      <c r="L47" s="7">
        <f t="shared" si="2"/>
        <v>46</v>
      </c>
      <c r="M47" s="10"/>
    </row>
    <row r="48" spans="1:13" x14ac:dyDescent="0.25">
      <c r="A48" s="7">
        <v>47</v>
      </c>
      <c r="B48" s="8"/>
      <c r="F48" s="7">
        <f t="shared" si="0"/>
        <v>47</v>
      </c>
      <c r="G48" s="10"/>
      <c r="I48" s="7">
        <f t="shared" si="1"/>
        <v>47</v>
      </c>
      <c r="J48" s="10"/>
      <c r="L48" s="7">
        <f t="shared" si="2"/>
        <v>47</v>
      </c>
      <c r="M48" s="10"/>
    </row>
    <row r="49" spans="1:13" x14ac:dyDescent="0.25">
      <c r="A49" s="7">
        <v>48</v>
      </c>
      <c r="B49" s="8"/>
      <c r="F49" s="7">
        <f t="shared" si="0"/>
        <v>48</v>
      </c>
      <c r="G49" s="10"/>
      <c r="I49" s="7">
        <f t="shared" si="1"/>
        <v>48</v>
      </c>
      <c r="J49" s="10"/>
      <c r="L49" s="7">
        <f t="shared" si="2"/>
        <v>48</v>
      </c>
      <c r="M49" s="10"/>
    </row>
    <row r="50" spans="1:13" x14ac:dyDescent="0.25">
      <c r="A50" s="7">
        <v>49</v>
      </c>
      <c r="B50" s="8"/>
      <c r="F50" s="7">
        <f t="shared" si="0"/>
        <v>49</v>
      </c>
      <c r="G50" s="10"/>
      <c r="I50" s="7">
        <f t="shared" si="1"/>
        <v>49</v>
      </c>
      <c r="J50" s="10"/>
      <c r="L50" s="7">
        <f t="shared" si="2"/>
        <v>49</v>
      </c>
      <c r="M50" s="10"/>
    </row>
    <row r="51" spans="1:13" x14ac:dyDescent="0.25">
      <c r="A51" s="7">
        <v>50</v>
      </c>
      <c r="B51" s="8"/>
      <c r="F51" s="7">
        <f t="shared" si="0"/>
        <v>50</v>
      </c>
      <c r="G51" s="10"/>
      <c r="I51" s="7">
        <f t="shared" si="1"/>
        <v>50</v>
      </c>
      <c r="J51" s="10"/>
      <c r="L51" s="7">
        <f t="shared" si="2"/>
        <v>50</v>
      </c>
      <c r="M51" s="10"/>
    </row>
    <row r="52" spans="1:13" x14ac:dyDescent="0.25">
      <c r="A52" s="7">
        <v>51</v>
      </c>
      <c r="B52" s="8"/>
      <c r="F52" s="7">
        <f t="shared" si="0"/>
        <v>51</v>
      </c>
      <c r="G52" s="10"/>
      <c r="I52" s="7">
        <f t="shared" si="1"/>
        <v>51</v>
      </c>
      <c r="J52" s="10"/>
      <c r="L52" s="7">
        <f t="shared" si="2"/>
        <v>51</v>
      </c>
      <c r="M52" s="10"/>
    </row>
    <row r="53" spans="1:13" x14ac:dyDescent="0.25">
      <c r="A53" s="7">
        <v>52</v>
      </c>
      <c r="B53" s="8"/>
      <c r="F53" s="7">
        <f t="shared" si="0"/>
        <v>52</v>
      </c>
      <c r="G53" s="10"/>
      <c r="I53" s="7">
        <f t="shared" si="1"/>
        <v>52</v>
      </c>
      <c r="J53" s="10"/>
      <c r="L53" s="7">
        <f t="shared" si="2"/>
        <v>52</v>
      </c>
      <c r="M53" s="10"/>
    </row>
    <row r="54" spans="1:13" x14ac:dyDescent="0.25">
      <c r="A54" s="7">
        <v>53</v>
      </c>
      <c r="B54" s="8"/>
      <c r="F54" s="7">
        <f t="shared" si="0"/>
        <v>53</v>
      </c>
      <c r="G54" s="10"/>
      <c r="I54" s="7">
        <f t="shared" si="1"/>
        <v>53</v>
      </c>
      <c r="J54" s="10"/>
      <c r="L54" s="7">
        <f t="shared" si="2"/>
        <v>53</v>
      </c>
      <c r="M54" s="10"/>
    </row>
    <row r="55" spans="1:13" x14ac:dyDescent="0.25">
      <c r="A55" s="7">
        <v>54</v>
      </c>
      <c r="B55" s="8"/>
      <c r="F55" s="7">
        <f t="shared" si="0"/>
        <v>54</v>
      </c>
      <c r="G55" s="10"/>
      <c r="I55" s="7">
        <f t="shared" si="1"/>
        <v>54</v>
      </c>
      <c r="J55" s="10"/>
      <c r="L55" s="7">
        <f t="shared" si="2"/>
        <v>54</v>
      </c>
      <c r="M55" s="10"/>
    </row>
    <row r="56" spans="1:13" x14ac:dyDescent="0.25">
      <c r="A56" s="7">
        <v>55</v>
      </c>
      <c r="B56" s="8"/>
      <c r="F56" s="7">
        <f t="shared" si="0"/>
        <v>55</v>
      </c>
      <c r="G56" s="10"/>
      <c r="I56" s="7">
        <f t="shared" si="1"/>
        <v>55</v>
      </c>
      <c r="J56" s="10"/>
      <c r="L56" s="7">
        <f t="shared" si="2"/>
        <v>55</v>
      </c>
      <c r="M56" s="10"/>
    </row>
    <row r="57" spans="1:13" x14ac:dyDescent="0.25">
      <c r="A57" s="7">
        <v>56</v>
      </c>
      <c r="B57" s="8"/>
      <c r="F57" s="7">
        <f t="shared" si="0"/>
        <v>56</v>
      </c>
      <c r="G57" s="10"/>
      <c r="I57" s="7">
        <f t="shared" si="1"/>
        <v>56</v>
      </c>
      <c r="J57" s="10"/>
      <c r="L57" s="7">
        <f t="shared" si="2"/>
        <v>56</v>
      </c>
      <c r="M57" s="10"/>
    </row>
    <row r="58" spans="1:13" x14ac:dyDescent="0.25">
      <c r="A58" s="7">
        <v>57</v>
      </c>
      <c r="B58" s="8"/>
      <c r="F58" s="7">
        <f t="shared" si="0"/>
        <v>57</v>
      </c>
      <c r="G58" s="10"/>
      <c r="I58" s="7">
        <f t="shared" si="1"/>
        <v>57</v>
      </c>
      <c r="J58" s="10"/>
      <c r="L58" s="7">
        <f t="shared" si="2"/>
        <v>57</v>
      </c>
      <c r="M58" s="10"/>
    </row>
    <row r="59" spans="1:13" x14ac:dyDescent="0.25">
      <c r="A59" s="7">
        <v>58</v>
      </c>
      <c r="B59" s="8"/>
      <c r="F59" s="7">
        <f t="shared" si="0"/>
        <v>58</v>
      </c>
      <c r="G59" s="10"/>
      <c r="I59" s="7">
        <f t="shared" si="1"/>
        <v>58</v>
      </c>
      <c r="J59" s="10"/>
      <c r="L59" s="7">
        <f t="shared" si="2"/>
        <v>58</v>
      </c>
      <c r="M59" s="10"/>
    </row>
    <row r="60" spans="1:13" x14ac:dyDescent="0.25">
      <c r="A60" s="7">
        <v>59</v>
      </c>
      <c r="B60" s="8"/>
      <c r="D60" s="17"/>
      <c r="F60" s="7">
        <f t="shared" si="0"/>
        <v>59</v>
      </c>
      <c r="G60" s="10"/>
      <c r="I60" s="7">
        <f t="shared" si="1"/>
        <v>59</v>
      </c>
      <c r="J60" s="10"/>
      <c r="L60" s="7">
        <f t="shared" si="2"/>
        <v>59</v>
      </c>
      <c r="M60" s="10"/>
    </row>
    <row r="61" spans="1:13" x14ac:dyDescent="0.25">
      <c r="A61" s="7">
        <v>60</v>
      </c>
      <c r="B61" s="8"/>
      <c r="D61" s="18"/>
      <c r="F61" s="7">
        <f t="shared" si="0"/>
        <v>60</v>
      </c>
      <c r="G61" s="10"/>
      <c r="I61" s="7">
        <f t="shared" si="1"/>
        <v>60</v>
      </c>
      <c r="J61" s="10"/>
      <c r="L61" s="7">
        <f t="shared" si="2"/>
        <v>60</v>
      </c>
      <c r="M61" s="10"/>
    </row>
    <row r="62" spans="1:13" x14ac:dyDescent="0.25">
      <c r="A62" s="7">
        <v>61</v>
      </c>
      <c r="B62" s="8"/>
      <c r="D62" s="19"/>
      <c r="F62" s="7">
        <f t="shared" si="0"/>
        <v>61</v>
      </c>
      <c r="G62" s="10"/>
      <c r="I62" s="7">
        <f t="shared" si="1"/>
        <v>61</v>
      </c>
      <c r="J62" s="10"/>
      <c r="L62" s="7">
        <f t="shared" si="2"/>
        <v>61</v>
      </c>
      <c r="M62" s="10"/>
    </row>
    <row r="63" spans="1:13" x14ac:dyDescent="0.25">
      <c r="A63" s="7">
        <v>62</v>
      </c>
      <c r="B63" s="8"/>
      <c r="F63" s="7">
        <f t="shared" si="0"/>
        <v>62</v>
      </c>
      <c r="G63" s="10"/>
      <c r="I63" s="7">
        <f t="shared" si="1"/>
        <v>62</v>
      </c>
      <c r="J63" s="10"/>
      <c r="L63" s="7">
        <f t="shared" si="2"/>
        <v>62</v>
      </c>
      <c r="M63" s="10"/>
    </row>
    <row r="64" spans="1:13" x14ac:dyDescent="0.25">
      <c r="A64" s="7">
        <v>63</v>
      </c>
      <c r="B64" s="8"/>
      <c r="F64" s="7">
        <f t="shared" si="0"/>
        <v>63</v>
      </c>
      <c r="G64" s="10"/>
      <c r="I64" s="7">
        <f t="shared" si="1"/>
        <v>63</v>
      </c>
      <c r="J64" s="10"/>
      <c r="L64" s="7">
        <f t="shared" si="2"/>
        <v>63</v>
      </c>
      <c r="M64" s="10"/>
    </row>
    <row r="65" spans="1:13" x14ac:dyDescent="0.25">
      <c r="A65" s="7">
        <v>64</v>
      </c>
      <c r="B65" s="8"/>
      <c r="F65" s="7">
        <f t="shared" si="0"/>
        <v>64</v>
      </c>
      <c r="G65" s="10"/>
      <c r="I65" s="7">
        <f t="shared" si="1"/>
        <v>64</v>
      </c>
      <c r="J65" s="10"/>
      <c r="L65" s="7">
        <f t="shared" si="2"/>
        <v>64</v>
      </c>
      <c r="M65" s="10"/>
    </row>
    <row r="66" spans="1:13" x14ac:dyDescent="0.25">
      <c r="A66" s="7">
        <v>65</v>
      </c>
      <c r="B66" s="8"/>
      <c r="F66" s="7">
        <f t="shared" si="0"/>
        <v>65</v>
      </c>
      <c r="G66" s="10"/>
      <c r="I66" s="7">
        <f t="shared" si="1"/>
        <v>65</v>
      </c>
      <c r="J66" s="10"/>
      <c r="L66" s="7">
        <f t="shared" si="2"/>
        <v>65</v>
      </c>
      <c r="M66" s="10"/>
    </row>
    <row r="67" spans="1:13" x14ac:dyDescent="0.25">
      <c r="A67" s="7">
        <v>66</v>
      </c>
      <c r="B67" s="8"/>
      <c r="F67" s="7">
        <f t="shared" si="0"/>
        <v>66</v>
      </c>
      <c r="G67" s="10"/>
      <c r="I67" s="7">
        <f t="shared" si="1"/>
        <v>66</v>
      </c>
      <c r="J67" s="10"/>
      <c r="L67" s="7">
        <f t="shared" si="2"/>
        <v>66</v>
      </c>
      <c r="M67" s="10"/>
    </row>
    <row r="68" spans="1:13" x14ac:dyDescent="0.25">
      <c r="A68" s="7">
        <v>67</v>
      </c>
      <c r="B68" s="8"/>
      <c r="F68" s="7">
        <f t="shared" ref="F68:F80" si="3">(F67+1)</f>
        <v>67</v>
      </c>
      <c r="G68" s="10"/>
      <c r="I68" s="7">
        <f t="shared" ref="I68:I81" si="4">(I67+1)</f>
        <v>67</v>
      </c>
      <c r="J68" s="10"/>
      <c r="L68" s="7">
        <f t="shared" ref="L68:L80" si="5">(L67+1)</f>
        <v>67</v>
      </c>
      <c r="M68" s="10"/>
    </row>
    <row r="69" spans="1:13" x14ac:dyDescent="0.25">
      <c r="A69" s="7">
        <v>68</v>
      </c>
      <c r="B69" s="8"/>
      <c r="F69" s="7">
        <f t="shared" si="3"/>
        <v>68</v>
      </c>
      <c r="G69" s="10"/>
      <c r="I69" s="7">
        <f t="shared" si="4"/>
        <v>68</v>
      </c>
      <c r="J69" s="10"/>
      <c r="L69" s="7">
        <f t="shared" si="5"/>
        <v>68</v>
      </c>
      <c r="M69" s="10"/>
    </row>
    <row r="70" spans="1:13" x14ac:dyDescent="0.25">
      <c r="A70" s="7">
        <v>69</v>
      </c>
      <c r="B70" s="8"/>
      <c r="F70" s="7">
        <f t="shared" si="3"/>
        <v>69</v>
      </c>
      <c r="G70" s="10"/>
      <c r="I70" s="7">
        <f t="shared" si="4"/>
        <v>69</v>
      </c>
      <c r="J70" s="10"/>
      <c r="L70" s="7">
        <f t="shared" si="5"/>
        <v>69</v>
      </c>
      <c r="M70" s="10"/>
    </row>
    <row r="71" spans="1:13" x14ac:dyDescent="0.25">
      <c r="A71" s="7">
        <v>70</v>
      </c>
      <c r="B71" s="8"/>
      <c r="F71" s="7">
        <f t="shared" si="3"/>
        <v>70</v>
      </c>
      <c r="G71" s="10"/>
      <c r="I71" s="7">
        <f t="shared" si="4"/>
        <v>70</v>
      </c>
      <c r="J71" s="10"/>
      <c r="L71" s="7">
        <f t="shared" si="5"/>
        <v>70</v>
      </c>
      <c r="M71" s="10"/>
    </row>
    <row r="72" spans="1:13" x14ac:dyDescent="0.25">
      <c r="A72" s="7">
        <v>71</v>
      </c>
      <c r="B72" s="8"/>
      <c r="F72" s="7">
        <f t="shared" si="3"/>
        <v>71</v>
      </c>
      <c r="G72" s="10"/>
      <c r="I72" s="7">
        <f t="shared" si="4"/>
        <v>71</v>
      </c>
      <c r="J72" s="10"/>
      <c r="L72" s="7">
        <f t="shared" si="5"/>
        <v>71</v>
      </c>
      <c r="M72" s="10"/>
    </row>
    <row r="73" spans="1:13" x14ac:dyDescent="0.25">
      <c r="A73" s="7">
        <v>72</v>
      </c>
      <c r="B73" s="8"/>
      <c r="F73" s="7">
        <f t="shared" si="3"/>
        <v>72</v>
      </c>
      <c r="G73" s="10"/>
      <c r="I73" s="7">
        <f t="shared" si="4"/>
        <v>72</v>
      </c>
      <c r="J73" s="10"/>
      <c r="L73" s="7">
        <f t="shared" si="5"/>
        <v>72</v>
      </c>
      <c r="M73" s="10"/>
    </row>
    <row r="74" spans="1:13" x14ac:dyDescent="0.25">
      <c r="A74" s="7">
        <v>73</v>
      </c>
      <c r="B74" s="8"/>
      <c r="F74" s="7">
        <f t="shared" si="3"/>
        <v>73</v>
      </c>
      <c r="G74" s="10"/>
      <c r="I74" s="7">
        <f t="shared" si="4"/>
        <v>73</v>
      </c>
      <c r="J74" s="10"/>
      <c r="L74" s="7">
        <f t="shared" si="5"/>
        <v>73</v>
      </c>
      <c r="M74" s="10"/>
    </row>
    <row r="75" spans="1:13" x14ac:dyDescent="0.25">
      <c r="A75" s="7">
        <v>74</v>
      </c>
      <c r="B75" s="8"/>
      <c r="F75" s="7">
        <f t="shared" si="3"/>
        <v>74</v>
      </c>
      <c r="G75" s="10"/>
      <c r="I75" s="7">
        <f t="shared" si="4"/>
        <v>74</v>
      </c>
      <c r="J75" s="10"/>
      <c r="L75" s="7">
        <f t="shared" si="5"/>
        <v>74</v>
      </c>
      <c r="M75" s="10"/>
    </row>
    <row r="76" spans="1:13" x14ac:dyDescent="0.25">
      <c r="A76" s="7">
        <v>75</v>
      </c>
      <c r="B76" s="8"/>
      <c r="F76" s="7">
        <f t="shared" si="3"/>
        <v>75</v>
      </c>
      <c r="G76" s="10"/>
      <c r="I76" s="7">
        <f t="shared" si="4"/>
        <v>75</v>
      </c>
      <c r="J76" s="10"/>
      <c r="L76" s="7">
        <f t="shared" si="5"/>
        <v>75</v>
      </c>
      <c r="M76" s="10"/>
    </row>
    <row r="77" spans="1:13" x14ac:dyDescent="0.25">
      <c r="A77" s="7">
        <v>76</v>
      </c>
      <c r="B77" s="8"/>
      <c r="F77" s="7">
        <f t="shared" si="3"/>
        <v>76</v>
      </c>
      <c r="G77" s="10"/>
      <c r="I77" s="7">
        <f t="shared" si="4"/>
        <v>76</v>
      </c>
      <c r="J77" s="10"/>
      <c r="L77" s="7">
        <f t="shared" si="5"/>
        <v>76</v>
      </c>
      <c r="M77" s="10"/>
    </row>
    <row r="78" spans="1:13" x14ac:dyDescent="0.25">
      <c r="A78" s="7">
        <v>77</v>
      </c>
      <c r="B78" s="8"/>
      <c r="F78" s="7">
        <f t="shared" si="3"/>
        <v>77</v>
      </c>
      <c r="G78" s="10"/>
      <c r="I78" s="7">
        <f t="shared" si="4"/>
        <v>77</v>
      </c>
      <c r="J78" s="10"/>
      <c r="L78" s="7">
        <f t="shared" si="5"/>
        <v>77</v>
      </c>
      <c r="M78" s="10"/>
    </row>
    <row r="79" spans="1:13" x14ac:dyDescent="0.25">
      <c r="A79" s="7">
        <v>78</v>
      </c>
      <c r="B79" s="8"/>
      <c r="F79" s="7">
        <f t="shared" si="3"/>
        <v>78</v>
      </c>
      <c r="G79" s="10"/>
      <c r="I79" s="7">
        <f t="shared" si="4"/>
        <v>78</v>
      </c>
      <c r="J79" s="10"/>
      <c r="L79" s="7">
        <f t="shared" si="5"/>
        <v>78</v>
      </c>
      <c r="M79" s="10"/>
    </row>
    <row r="80" spans="1:13" x14ac:dyDescent="0.25">
      <c r="A80" s="7">
        <v>79</v>
      </c>
      <c r="B80" s="8"/>
      <c r="F80" s="7">
        <f t="shared" si="3"/>
        <v>79</v>
      </c>
      <c r="G80" s="10"/>
      <c r="I80" s="7">
        <f t="shared" si="4"/>
        <v>79</v>
      </c>
      <c r="J80" s="10"/>
      <c r="L80" s="7">
        <f t="shared" si="5"/>
        <v>79</v>
      </c>
      <c r="M80" s="10"/>
    </row>
    <row r="81" spans="1:13" ht="15.75" thickBot="1" x14ac:dyDescent="0.3">
      <c r="A81" s="7" t="s">
        <v>45</v>
      </c>
      <c r="B81" s="8"/>
      <c r="F81" s="20" t="s">
        <v>45</v>
      </c>
      <c r="G81" s="21" t="e">
        <f>AVERAGE(G2:G73)</f>
        <v>#DIV/0!</v>
      </c>
      <c r="I81" s="7">
        <f t="shared" si="4"/>
        <v>80</v>
      </c>
      <c r="J81" s="10" t="e">
        <f>AVERAGE(J2:J25)</f>
        <v>#DIV/0!</v>
      </c>
      <c r="L81" s="20" t="s">
        <v>45</v>
      </c>
      <c r="M81" s="21" t="e">
        <f>AVERAGE(M2:M80)</f>
        <v>#DIV/0!</v>
      </c>
    </row>
    <row r="82" spans="1:13" x14ac:dyDescent="0.25">
      <c r="B82" s="8"/>
    </row>
    <row r="83" spans="1:13" x14ac:dyDescent="0.25">
      <c r="B83" s="69"/>
    </row>
    <row r="84" spans="1:13" x14ac:dyDescent="0.25">
      <c r="B84" s="69"/>
    </row>
    <row r="85" spans="1:13" x14ac:dyDescent="0.25">
      <c r="B85" s="69"/>
    </row>
    <row r="86" spans="1:13" x14ac:dyDescent="0.25">
      <c r="B86" s="69"/>
    </row>
    <row r="87" spans="1:13" x14ac:dyDescent="0.25">
      <c r="B87" s="69"/>
    </row>
    <row r="88" spans="1:13" x14ac:dyDescent="0.25">
      <c r="B88" s="69"/>
    </row>
    <row r="89" spans="1:13" x14ac:dyDescent="0.25">
      <c r="B89" s="69"/>
    </row>
    <row r="90" spans="1:13" x14ac:dyDescent="0.25">
      <c r="B90" s="69"/>
    </row>
    <row r="91" spans="1:13" x14ac:dyDescent="0.25">
      <c r="B91" s="69"/>
    </row>
    <row r="92" spans="1:13" x14ac:dyDescent="0.25">
      <c r="B92" s="69"/>
    </row>
    <row r="93" spans="1:13" x14ac:dyDescent="0.25">
      <c r="B93" s="69"/>
    </row>
    <row r="94" spans="1:13" x14ac:dyDescent="0.25">
      <c r="B94" s="69"/>
    </row>
    <row r="95" spans="1:13" x14ac:dyDescent="0.25">
      <c r="B95" s="69"/>
    </row>
    <row r="96" spans="1:13" x14ac:dyDescent="0.25">
      <c r="B96" s="69"/>
    </row>
    <row r="97" spans="2:2" x14ac:dyDescent="0.25">
      <c r="B97" s="69"/>
    </row>
  </sheetData>
  <mergeCells count="4">
    <mergeCell ref="A1:B1"/>
    <mergeCell ref="F1:G1"/>
    <mergeCell ref="I1:J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:D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</vt:lpstr>
      <vt:lpstr>CÁLCULOS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control_calidad</cp:lastModifiedBy>
  <dcterms:created xsi:type="dcterms:W3CDTF">2024-12-12T17:32:55Z</dcterms:created>
  <dcterms:modified xsi:type="dcterms:W3CDTF">2025-03-27T00:55:54Z</dcterms:modified>
</cp:coreProperties>
</file>