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IAN\"/>
    </mc:Choice>
  </mc:AlternateContent>
  <xr:revisionPtr revIDLastSave="0" documentId="13_ncr:1_{5203A9C8-A4CF-4C9A-AA8D-E8F9131553CF}" xr6:coauthVersionLast="47" xr6:coauthVersionMax="47" xr10:uidLastSave="{00000000-0000-0000-0000-000000000000}"/>
  <bookViews>
    <workbookView xWindow="15" yWindow="15" windowWidth="20460" windowHeight="10335" firstSheet="6" activeTab="8" xr2:uid="{CF8C2785-DEE5-4FF8-B334-D1511222CAD8}"/>
  </bookViews>
  <sheets>
    <sheet name="ABADI VILLA-EKO" sheetId="3" r:id="rId1"/>
    <sheet name="AM MART-EKO" sheetId="4" r:id="rId2"/>
    <sheet name="AMALA COLLECTIVE THE PT- EKO" sheetId="5" r:id="rId3"/>
    <sheet name="ARTE CANGGU-ANDAR" sheetId="7" r:id="rId4"/>
    <sheet name="BACK ROOM CANGGU-EKO" sheetId="8" r:id="rId5"/>
    <sheet name="BGC RIVERSIDE BAR-ANDAR" sheetId="9" r:id="rId6"/>
    <sheet name="BALI BEACH SHACK-EKO" sheetId="11" r:id="rId7"/>
    <sheet name="BALI BEACH GLAMPING-ANDAR" sheetId="12" r:id="rId8"/>
    <sheet name="BALI NICE BAR &amp; RESTO-ANDAR" sheetId="13" r:id="rId9"/>
    <sheet name="BALIMU VILLA SEMINYAK-EKO" sheetId="14" r:id="rId10"/>
    <sheet name="BAMBOO FASHION BALI PT-EKO" sheetId="15" r:id="rId11"/>
    <sheet name="BAMBOO REST BALI PT-EKO" sheetId="16" r:id="rId12"/>
    <sheet name="BAR NO IDEA-ANDAR" sheetId="17" r:id="rId13"/>
    <sheet name="BENCH SPORT BAR THE-EKO" sheetId="18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H4" i="4" s="1"/>
  <c r="G19" i="18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3" i="18"/>
  <c r="H3" i="18" s="1"/>
  <c r="G4" i="17"/>
  <c r="H4" i="17" s="1"/>
  <c r="G3" i="17"/>
  <c r="H3" i="17" s="1"/>
  <c r="G3" i="16"/>
  <c r="H3" i="16" s="1"/>
  <c r="G6" i="15"/>
  <c r="H6" i="15" s="1"/>
  <c r="G5" i="15"/>
  <c r="H5" i="15" s="1"/>
  <c r="G4" i="15"/>
  <c r="H4" i="15" s="1"/>
  <c r="G3" i="15"/>
  <c r="H3" i="15" s="1"/>
  <c r="G4" i="14"/>
  <c r="H4" i="14" s="1"/>
  <c r="G3" i="14"/>
  <c r="H3" i="14" s="1"/>
  <c r="G4" i="13"/>
  <c r="H4" i="13" s="1"/>
  <c r="G3" i="13"/>
  <c r="H3" i="13" s="1"/>
  <c r="G4" i="12"/>
  <c r="H4" i="12" s="1"/>
  <c r="G3" i="12"/>
  <c r="H3" i="12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4" i="9"/>
  <c r="H4" i="9" s="1"/>
  <c r="G3" i="9"/>
  <c r="H3" i="9" s="1"/>
  <c r="G7" i="8"/>
  <c r="H7" i="8" s="1"/>
  <c r="G6" i="8"/>
  <c r="H6" i="8" s="1"/>
  <c r="G5" i="8"/>
  <c r="H5" i="8" s="1"/>
  <c r="G4" i="8"/>
  <c r="H4" i="8" s="1"/>
  <c r="G3" i="8"/>
  <c r="H3" i="8" s="1"/>
  <c r="G3" i="7"/>
  <c r="H3" i="7" s="1"/>
  <c r="G3" i="5"/>
  <c r="H3" i="5" s="1"/>
  <c r="G3" i="4"/>
  <c r="H3" i="4" s="1"/>
  <c r="G6" i="3"/>
  <c r="H6" i="3" s="1"/>
  <c r="G5" i="3"/>
  <c r="H5" i="3" s="1"/>
  <c r="G4" i="3"/>
  <c r="H4" i="3" s="1"/>
  <c r="G3" i="3"/>
  <c r="H3" i="3" s="1"/>
</calcChain>
</file>

<file path=xl/sharedStrings.xml><?xml version="1.0" encoding="utf-8"?>
<sst xmlns="http://schemas.openxmlformats.org/spreadsheetml/2006/main" count="540" uniqueCount="103">
  <si>
    <t>DATE</t>
  </si>
  <si>
    <t>NO</t>
  </si>
  <si>
    <t>CUST.</t>
  </si>
  <si>
    <t>DESCRIPTION</t>
  </si>
  <si>
    <t>QTY</t>
  </si>
  <si>
    <t>PRICE</t>
  </si>
  <si>
    <t>SUB TOTAL</t>
  </si>
  <si>
    <t>TOTAL</t>
  </si>
  <si>
    <t>SALES</t>
  </si>
  <si>
    <t>TGL</t>
  </si>
  <si>
    <t>BUKTI</t>
  </si>
  <si>
    <t>KATEGORI</t>
  </si>
  <si>
    <t>BAYAR</t>
  </si>
  <si>
    <t>NEIKI EKO</t>
  </si>
  <si>
    <t>TUNAI</t>
  </si>
  <si>
    <t>S</t>
  </si>
  <si>
    <t>VILLA ABADI (MR.ROS)</t>
  </si>
  <si>
    <t>W</t>
  </si>
  <si>
    <t>TRANSFER</t>
  </si>
  <si>
    <t>NORTON BARREL SELECT MALBEC 750ML</t>
  </si>
  <si>
    <t>TMB01254</t>
  </si>
  <si>
    <t>TMB03055</t>
  </si>
  <si>
    <t>TWO RIVER IN THE CLEAR SAUVIGNON BLANC 750ML</t>
  </si>
  <si>
    <t>TMB03135</t>
  </si>
  <si>
    <t>TMB03516</t>
  </si>
  <si>
    <t>TOW RIVER IN THE CLEAR SAUVIGNON BLANC 750ML</t>
  </si>
  <si>
    <t>TMB00657</t>
  </si>
  <si>
    <t>AM MART</t>
  </si>
  <si>
    <t>SMIRNOFF VODKA 750ML</t>
  </si>
  <si>
    <t>TMB00602</t>
  </si>
  <si>
    <t>PT THE AMALA COLLECTIVE</t>
  </si>
  <si>
    <t>CAMPARI BITTER 750ML</t>
  </si>
  <si>
    <t>TMB03491</t>
  </si>
  <si>
    <t>ARTE CANGGU</t>
  </si>
  <si>
    <t>APEROL APERITIVO 700ML</t>
  </si>
  <si>
    <t>ANDAR</t>
  </si>
  <si>
    <t>TMB01728</t>
  </si>
  <si>
    <t>BACK ROOM CANGGU</t>
  </si>
  <si>
    <t>TMB01742</t>
  </si>
  <si>
    <t>TMB01924</t>
  </si>
  <si>
    <t>DON JULIO REPOSADO 750ML</t>
  </si>
  <si>
    <t>TMB02065</t>
  </si>
  <si>
    <t>TMB02078</t>
  </si>
  <si>
    <t>1800 REPOSADO 750ML</t>
  </si>
  <si>
    <t>TMB03678</t>
  </si>
  <si>
    <t>BGC RIVERSIDE BAR &amp; RESTAURANT</t>
  </si>
  <si>
    <t>GORDON PREMIUM DRY 750ML</t>
  </si>
  <si>
    <t>TMB04042</t>
  </si>
  <si>
    <t>CAPTAIN MORGAN WHITE RUM 750ML</t>
  </si>
  <si>
    <t>TMB00636</t>
  </si>
  <si>
    <t>BALI BEACH SHACK</t>
  </si>
  <si>
    <t>TMB00923</t>
  </si>
  <si>
    <t>TMB01107</t>
  </si>
  <si>
    <t>TMB01255</t>
  </si>
  <si>
    <t>TMB01342</t>
  </si>
  <si>
    <t>TMB01408</t>
  </si>
  <si>
    <t>TMB01554</t>
  </si>
  <si>
    <t>TMB01847</t>
  </si>
  <si>
    <t>TMB02104</t>
  </si>
  <si>
    <t>TMB02603</t>
  </si>
  <si>
    <t>TMB02612</t>
  </si>
  <si>
    <t>CAPTAIN MORGAN GOLD RUM 750ML</t>
  </si>
  <si>
    <t>TMB02891</t>
  </si>
  <si>
    <t>TMB01940</t>
  </si>
  <si>
    <t>BALI BEACH GLAMPING</t>
  </si>
  <si>
    <t>TMB04105</t>
  </si>
  <si>
    <t>TMB01609</t>
  </si>
  <si>
    <t>BALI NICE BAR AND RESTO</t>
  </si>
  <si>
    <t>TMB03602</t>
  </si>
  <si>
    <t xml:space="preserve">SALES </t>
  </si>
  <si>
    <t>TMB00669</t>
  </si>
  <si>
    <t>VILLA BALIMU SEMINYAK</t>
  </si>
  <si>
    <t>GORDON PREMIUM PINK 750ML</t>
  </si>
  <si>
    <t>TMB03433</t>
  </si>
  <si>
    <t>27-10-2021</t>
  </si>
  <si>
    <t>TMB02223</t>
  </si>
  <si>
    <t>PT. BAMBOO FASHION BALI</t>
  </si>
  <si>
    <t>19 CRIMES SHIRAZ 750ML</t>
  </si>
  <si>
    <t>TMB03056</t>
  </si>
  <si>
    <t>TMB03432</t>
  </si>
  <si>
    <t>TMB03975</t>
  </si>
  <si>
    <t>TMB01700</t>
  </si>
  <si>
    <t>PT. BAMBOO RESTAURANT BALI</t>
  </si>
  <si>
    <t>TMB02689</t>
  </si>
  <si>
    <t>BAR NO IDEA</t>
  </si>
  <si>
    <t>TMB02892</t>
  </si>
  <si>
    <t>TMB00237</t>
  </si>
  <si>
    <t>THE BENCH SPORT BAR CANGGU</t>
  </si>
  <si>
    <t>TMB00388</t>
  </si>
  <si>
    <t>TMB00445</t>
  </si>
  <si>
    <t>TMB00744</t>
  </si>
  <si>
    <t>TMB00883</t>
  </si>
  <si>
    <t>TMB00938</t>
  </si>
  <si>
    <t>TMB01492</t>
  </si>
  <si>
    <t>TMB03159</t>
  </si>
  <si>
    <t>TMB03374</t>
  </si>
  <si>
    <t>TMB03460</t>
  </si>
  <si>
    <t>TMB03605</t>
  </si>
  <si>
    <t>TMB03641</t>
  </si>
  <si>
    <t>TMB03752</t>
  </si>
  <si>
    <t>TMB03898</t>
  </si>
  <si>
    <t>TMB03912</t>
  </si>
  <si>
    <t>LUXARDO AMARETTO DI SASCHIRA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</si>
</sst>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[$-409]d\-mmm\-yy;@"/>
    <numFmt numFmtId="167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164" fontId="5" fillId="0" borderId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84">
    <xf numFmtId="0" fontId="0" fillId="0" borderId="0" xfId="0"/>
    <xf numFmtId="164" fontId="3" fillId="0" borderId="4" xfId="2" applyFont="1" applyBorder="1" applyAlignment="1">
      <alignment horizontal="center" vertical="center"/>
    </xf>
    <xf numFmtId="164" fontId="6" fillId="0" borderId="0" xfId="4" applyFont="1"/>
    <xf numFmtId="164" fontId="3" fillId="0" borderId="5" xfId="2" applyFont="1" applyBorder="1" applyAlignment="1">
      <alignment horizontal="center" vertical="center"/>
    </xf>
    <xf numFmtId="166" fontId="5" fillId="0" borderId="4" xfId="4" applyNumberFormat="1" applyBorder="1" applyAlignment="1">
      <alignment horizontal="center"/>
    </xf>
    <xf numFmtId="1" fontId="5" fillId="0" borderId="4" xfId="4" applyNumberFormat="1" applyBorder="1" applyAlignment="1">
      <alignment horizontal="center"/>
    </xf>
    <xf numFmtId="164" fontId="5" fillId="0" borderId="4" xfId="4" applyBorder="1" applyAlignment="1">
      <alignment horizontal="left"/>
    </xf>
    <xf numFmtId="165" fontId="5" fillId="0" borderId="4" xfId="1" applyNumberFormat="1" applyFont="1" applyFill="1" applyBorder="1" applyAlignment="1">
      <alignment horizontal="center"/>
    </xf>
    <xf numFmtId="164" fontId="6" fillId="0" borderId="4" xfId="5" applyNumberFormat="1" applyFont="1" applyBorder="1" applyAlignment="1">
      <alignment horizontal="center" vertical="center"/>
    </xf>
    <xf numFmtId="164" fontId="5" fillId="0" borderId="7" xfId="4" applyBorder="1" applyAlignment="1">
      <alignment horizontal="center"/>
    </xf>
    <xf numFmtId="167" fontId="5" fillId="0" borderId="7" xfId="5" applyFont="1" applyFill="1" applyBorder="1"/>
    <xf numFmtId="166" fontId="6" fillId="0" borderId="4" xfId="4" applyNumberFormat="1" applyFont="1" applyBorder="1" applyAlignment="1">
      <alignment horizontal="center"/>
    </xf>
    <xf numFmtId="167" fontId="6" fillId="0" borderId="4" xfId="5" applyFont="1" applyBorder="1" applyAlignment="1">
      <alignment vertical="center"/>
    </xf>
    <xf numFmtId="164" fontId="6" fillId="0" borderId="4" xfId="4" applyFont="1" applyBorder="1" applyAlignment="1">
      <alignment horizontal="center"/>
    </xf>
    <xf numFmtId="167" fontId="6" fillId="0" borderId="0" xfId="5" applyFont="1"/>
    <xf numFmtId="0" fontId="3" fillId="0" borderId="7" xfId="4" applyNumberFormat="1" applyFont="1" applyBorder="1" applyAlignment="1">
      <alignment horizontal="center"/>
    </xf>
    <xf numFmtId="164" fontId="3" fillId="0" borderId="4" xfId="4" applyFont="1" applyBorder="1" applyAlignment="1">
      <alignment horizontal="left"/>
    </xf>
    <xf numFmtId="165" fontId="3" fillId="0" borderId="4" xfId="1" applyNumberFormat="1" applyFont="1" applyBorder="1" applyAlignment="1">
      <alignment horizontal="center"/>
    </xf>
    <xf numFmtId="167" fontId="3" fillId="0" borderId="0" xfId="5" applyFont="1"/>
    <xf numFmtId="164" fontId="6" fillId="0" borderId="0" xfId="4" applyFont="1" applyAlignment="1">
      <alignment horizontal="center"/>
    </xf>
    <xf numFmtId="164" fontId="5" fillId="0" borderId="4" xfId="4" applyBorder="1" applyAlignment="1">
      <alignment horizontal="center"/>
    </xf>
    <xf numFmtId="164" fontId="6" fillId="0" borderId="4" xfId="5" applyNumberFormat="1" applyFont="1" applyFill="1" applyBorder="1" applyAlignment="1">
      <alignment horizontal="center" vertical="center"/>
    </xf>
    <xf numFmtId="167" fontId="6" fillId="0" borderId="4" xfId="5" applyFont="1" applyFill="1" applyBorder="1" applyAlignment="1">
      <alignment vertical="center"/>
    </xf>
    <xf numFmtId="166" fontId="5" fillId="0" borderId="7" xfId="4" applyNumberFormat="1" applyBorder="1" applyAlignment="1">
      <alignment horizontal="center"/>
    </xf>
    <xf numFmtId="167" fontId="5" fillId="0" borderId="4" xfId="5" applyFont="1" applyFill="1" applyBorder="1"/>
    <xf numFmtId="164" fontId="5" fillId="0" borderId="8" xfId="4" applyBorder="1" applyAlignment="1">
      <alignment horizontal="center"/>
    </xf>
    <xf numFmtId="167" fontId="5" fillId="0" borderId="7" xfId="5" applyFont="1" applyFill="1" applyBorder="1" applyAlignment="1">
      <alignment horizontal="center"/>
    </xf>
    <xf numFmtId="167" fontId="5" fillId="0" borderId="4" xfId="5" applyFont="1" applyFill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4" fontId="7" fillId="0" borderId="0" xfId="4" applyFont="1"/>
    <xf numFmtId="164" fontId="7" fillId="0" borderId="7" xfId="4" applyFont="1" applyBorder="1" applyAlignment="1">
      <alignment horizontal="center"/>
    </xf>
    <xf numFmtId="167" fontId="7" fillId="0" borderId="7" xfId="5" applyFont="1" applyFill="1" applyBorder="1"/>
    <xf numFmtId="164" fontId="3" fillId="0" borderId="4" xfId="5" applyNumberFormat="1" applyFont="1" applyBorder="1" applyAlignment="1">
      <alignment horizontal="center" vertical="center"/>
    </xf>
    <xf numFmtId="164" fontId="3" fillId="0" borderId="0" xfId="4" applyFont="1"/>
    <xf numFmtId="164" fontId="7" fillId="0" borderId="4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5" applyNumberFormat="1" applyFont="1" applyBorder="1" applyAlignment="1">
      <alignment horizontal="center" vertical="center"/>
    </xf>
    <xf numFmtId="167" fontId="7" fillId="0" borderId="4" xfId="5" applyFont="1" applyBorder="1" applyAlignment="1">
      <alignment vertical="center"/>
    </xf>
    <xf numFmtId="164" fontId="5" fillId="0" borderId="4" xfId="2" applyFont="1" applyBorder="1" applyAlignment="1">
      <alignment horizontal="center" vertical="center"/>
    </xf>
    <xf numFmtId="164" fontId="5" fillId="0" borderId="0" xfId="4"/>
    <xf numFmtId="164" fontId="5" fillId="0" borderId="5" xfId="2" applyFont="1" applyBorder="1" applyAlignment="1">
      <alignment horizontal="center" vertical="center"/>
    </xf>
    <xf numFmtId="164" fontId="5" fillId="0" borderId="4" xfId="5" applyNumberFormat="1" applyFont="1" applyBorder="1" applyAlignment="1">
      <alignment horizontal="center" vertical="center"/>
    </xf>
    <xf numFmtId="167" fontId="5" fillId="0" borderId="4" xfId="5" applyFont="1" applyBorder="1" applyAlignment="1">
      <alignment vertical="center"/>
    </xf>
    <xf numFmtId="166" fontId="7" fillId="0" borderId="4" xfId="4" applyNumberFormat="1" applyFont="1" applyBorder="1" applyAlignment="1">
      <alignment horizontal="center"/>
    </xf>
    <xf numFmtId="167" fontId="5" fillId="0" borderId="8" xfId="5" applyFont="1" applyFill="1" applyBorder="1"/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164" fontId="3" fillId="0" borderId="3" xfId="2" applyFont="1" applyBorder="1" applyAlignment="1">
      <alignment horizontal="center" vertical="center"/>
    </xf>
    <xf numFmtId="164" fontId="3" fillId="0" borderId="6" xfId="2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165" fontId="3" fillId="0" borderId="5" xfId="3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165" fontId="7" fillId="0" borderId="2" xfId="3" applyNumberFormat="1" applyFont="1" applyBorder="1" applyAlignment="1">
      <alignment horizontal="center" vertical="center"/>
    </xf>
    <xf numFmtId="165" fontId="7" fillId="0" borderId="5" xfId="3" applyNumberFormat="1" applyFont="1" applyBorder="1" applyAlignment="1">
      <alignment horizontal="center" vertical="center"/>
    </xf>
    <xf numFmtId="164" fontId="7" fillId="0" borderId="2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2" applyFont="1" applyBorder="1" applyAlignment="1">
      <alignment horizontal="center" vertical="center"/>
    </xf>
    <xf numFmtId="164" fontId="7" fillId="0" borderId="1" xfId="2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164" fontId="7" fillId="0" borderId="3" xfId="2" applyFont="1" applyBorder="1" applyAlignment="1">
      <alignment horizontal="center" vertical="center"/>
    </xf>
    <xf numFmtId="164" fontId="7" fillId="0" borderId="6" xfId="2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165" fontId="5" fillId="0" borderId="5" xfId="3" applyNumberFormat="1" applyFont="1" applyBorder="1" applyAlignment="1">
      <alignment horizontal="center" vertical="center"/>
    </xf>
    <xf numFmtId="164" fontId="5" fillId="0" borderId="2" xfId="2" applyFont="1" applyBorder="1" applyAlignment="1">
      <alignment horizontal="center" vertical="center"/>
    </xf>
    <xf numFmtId="164" fontId="5" fillId="0" borderId="5" xfId="2" applyFont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164" fontId="5" fillId="0" borderId="3" xfId="2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65" fontId="5" fillId="0" borderId="4" xfId="1" quotePrefix="1" applyNumberFormat="1" applyFont="1" applyFill="1" applyBorder="1" applyAlignment="1">
      <alignment horizontal="center"/>
    </xf>
    <xf numFmtId="0" fontId="5" fillId="0" borderId="4" xfId="4" quotePrefix="1" applyNumberFormat="1" applyBorder="1" applyAlignment="1">
      <alignment horizontal="center"/>
    </xf>
    <xf numFmtId="0" fontId="5" fillId="0" borderId="4" xfId="4" quotePrefix="1" applyNumberFormat="1" applyBorder="1" applyAlignment="1">
      <alignment horizontal="left"/>
    </xf>
  </cellXfs>
  <cellStyles count="9">
    <cellStyle name="Comma" xfId="1" builtinId="3"/>
    <cellStyle name="Comma [0] 2" xfId="5" xr:uid="{2B645DF3-10E7-4E65-B365-7BBBA12AE941}"/>
    <cellStyle name="Comma [0] 2 2" xfId="6" xr:uid="{792757DB-4F0F-4282-8CFF-329D2B1D67DA}"/>
    <cellStyle name="Comma 2" xfId="3" xr:uid="{5B8D5723-5044-4446-AAFE-3DA03738D3E3}"/>
    <cellStyle name="Comma 3" xfId="7" xr:uid="{E90E504F-60F6-45F8-BB2A-75666DF33672}"/>
    <cellStyle name="Normal" xfId="0" builtinId="0"/>
    <cellStyle name="Normal 2" xfId="4" xr:uid="{35511C9D-EB08-4228-82AB-40DA4A72EC12}"/>
    <cellStyle name="Normal 2 2" xfId="2" xr:uid="{02A92C4B-B780-4682-B5FE-D227E1E51F71}"/>
    <cellStyle name="Normal 2 2 2" xfId="8" xr:uid="{6AA040A4-9961-4573-AFD9-95F7E371A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A4E2-D6D0-4C28-A4B5-5F54C91553D2}">
  <dimension ref="A1:M6"/>
  <sheetViews>
    <sheetView zoomScale="70" zoomScaleNormal="70" workbookViewId="0">
      <pane ySplit="2" topLeftCell="A3" activePane="bottomLeft" state="frozen"/>
      <selection activeCell="I8" sqref="I8:I19"/>
      <selection pane="bottomLeft" activeCell="J6" sqref="J6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32.85546875" style="2" customWidth="1"/>
    <col min="4" max="4" width="62.425781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45" t="s">
        <v>4</v>
      </c>
      <c r="F1" s="55" t="s">
        <v>5</v>
      </c>
      <c r="G1" s="45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46"/>
      <c r="F2" s="55"/>
      <c r="G2" s="46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44448</v>
      </c>
      <c r="B3" s="20" t="s">
        <v>20</v>
      </c>
      <c r="C3" s="6" t="s">
        <v>16</v>
      </c>
      <c r="D3" s="6" t="s">
        <v>19</v>
      </c>
      <c r="E3" s="7">
        <v>6</v>
      </c>
      <c r="F3" s="7">
        <v>301150.19</v>
      </c>
      <c r="G3" s="7">
        <f t="shared" ref="G3:G6" si="0">E3*F3</f>
        <v>1806901.1400000001</v>
      </c>
      <c r="H3" s="7">
        <f t="shared" ref="H3:H6" si="1">G3</f>
        <v>1806901.1400000001</v>
      </c>
      <c r="I3" s="7" t="s">
        <v>13</v>
      </c>
      <c r="J3" s="21">
        <v>44459</v>
      </c>
      <c r="K3" s="25" t="s">
        <v>18</v>
      </c>
      <c r="L3" s="24">
        <v>1806901</v>
      </c>
      <c r="M3" s="22" t="s">
        <v>17</v>
      </c>
    </row>
    <row r="4" spans="1:13" x14ac:dyDescent="0.25">
      <c r="A4" s="4">
        <v>44451</v>
      </c>
      <c r="B4" s="20" t="s">
        <v>21</v>
      </c>
      <c r="C4" s="6" t="s">
        <v>16</v>
      </c>
      <c r="D4" s="6" t="s">
        <v>22</v>
      </c>
      <c r="E4" s="7">
        <v>4</v>
      </c>
      <c r="F4" s="7">
        <v>265049.62</v>
      </c>
      <c r="G4" s="7">
        <f t="shared" si="0"/>
        <v>1060198.48</v>
      </c>
      <c r="H4" s="7">
        <f t="shared" si="1"/>
        <v>1060198.48</v>
      </c>
      <c r="I4" s="7" t="s">
        <v>13</v>
      </c>
      <c r="J4" s="21">
        <v>44459</v>
      </c>
      <c r="K4" s="9" t="s">
        <v>18</v>
      </c>
      <c r="L4" s="24">
        <v>1060198</v>
      </c>
      <c r="M4" s="22" t="s">
        <v>17</v>
      </c>
    </row>
    <row r="5" spans="1:13" x14ac:dyDescent="0.25">
      <c r="A5" s="4">
        <v>44459</v>
      </c>
      <c r="B5" s="20" t="s">
        <v>23</v>
      </c>
      <c r="C5" s="6" t="s">
        <v>16</v>
      </c>
      <c r="D5" s="6" t="s">
        <v>22</v>
      </c>
      <c r="E5" s="7">
        <v>5</v>
      </c>
      <c r="F5" s="7">
        <v>265049.62</v>
      </c>
      <c r="G5" s="7">
        <f t="shared" si="0"/>
        <v>1325248.1000000001</v>
      </c>
      <c r="H5" s="7">
        <f t="shared" si="1"/>
        <v>1325248.1000000001</v>
      </c>
      <c r="I5" s="7" t="s">
        <v>13</v>
      </c>
      <c r="J5" s="21">
        <v>44467</v>
      </c>
      <c r="K5" s="9" t="s">
        <v>18</v>
      </c>
      <c r="L5" s="24">
        <v>1325248</v>
      </c>
      <c r="M5" s="22" t="s">
        <v>17</v>
      </c>
    </row>
    <row r="6" spans="1:13" x14ac:dyDescent="0.25">
      <c r="A6" s="4">
        <v>44467</v>
      </c>
      <c r="B6" s="20" t="s">
        <v>24</v>
      </c>
      <c r="C6" s="6" t="s">
        <v>16</v>
      </c>
      <c r="D6" s="6" t="s">
        <v>25</v>
      </c>
      <c r="E6" s="7">
        <v>6</v>
      </c>
      <c r="F6" s="7">
        <v>265049.62</v>
      </c>
      <c r="G6" s="7">
        <f t="shared" si="0"/>
        <v>1590297.72</v>
      </c>
      <c r="H6" s="7">
        <f t="shared" si="1"/>
        <v>1590297.72</v>
      </c>
      <c r="I6" s="7" t="s">
        <v>13</v>
      </c>
      <c r="J6" s="21">
        <v>44467</v>
      </c>
      <c r="K6" s="9" t="s">
        <v>18</v>
      </c>
      <c r="L6" s="26">
        <v>1590298</v>
      </c>
      <c r="M6" s="22" t="s">
        <v>17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4513-6E98-46C5-BD37-E753B2FB3B0D}">
  <dimension ref="A1:M4"/>
  <sheetViews>
    <sheetView zoomScale="80" zoomScaleNormal="80" workbookViewId="0">
      <pane ySplit="2" topLeftCell="A3" activePane="bottomLeft" state="frozen"/>
      <selection activeCell="I8" sqref="I8:I19"/>
      <selection pane="bottomLeft" activeCell="A5" sqref="A5:XFD1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69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44258</v>
      </c>
      <c r="B3" s="5" t="s">
        <v>70</v>
      </c>
      <c r="C3" s="6" t="s">
        <v>71</v>
      </c>
      <c r="D3" s="6" t="s">
        <v>72</v>
      </c>
      <c r="E3" s="7">
        <v>5</v>
      </c>
      <c r="F3" s="7">
        <v>279299.90000000002</v>
      </c>
      <c r="G3" s="7">
        <f t="shared" ref="G3:G4" si="0">E3*F3</f>
        <v>1396499.5</v>
      </c>
      <c r="H3" s="7">
        <f>G3</f>
        <v>1396499.5</v>
      </c>
      <c r="I3" s="7" t="s">
        <v>13</v>
      </c>
      <c r="J3" s="8">
        <v>44292</v>
      </c>
      <c r="K3" s="30" t="s">
        <v>18</v>
      </c>
      <c r="L3" s="10">
        <v>1396500</v>
      </c>
      <c r="M3" s="12" t="s">
        <v>15</v>
      </c>
    </row>
    <row r="4" spans="1:13" x14ac:dyDescent="0.25">
      <c r="A4" s="4">
        <v>44461</v>
      </c>
      <c r="B4" s="20" t="s">
        <v>73</v>
      </c>
      <c r="C4" s="6" t="s">
        <v>71</v>
      </c>
      <c r="D4" s="6" t="s">
        <v>28</v>
      </c>
      <c r="E4" s="7">
        <v>2</v>
      </c>
      <c r="F4" s="7">
        <v>215000.5</v>
      </c>
      <c r="G4" s="7">
        <f t="shared" si="0"/>
        <v>430001</v>
      </c>
      <c r="H4" s="7">
        <f>G4</f>
        <v>430001</v>
      </c>
      <c r="I4" s="7" t="s">
        <v>13</v>
      </c>
      <c r="J4" s="8" t="s">
        <v>74</v>
      </c>
      <c r="K4" s="27" t="s">
        <v>18</v>
      </c>
      <c r="L4" s="26">
        <v>430001</v>
      </c>
      <c r="M4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9890-D485-410E-883A-6EE6C7237850}">
  <dimension ref="A1:M6"/>
  <sheetViews>
    <sheetView zoomScale="80" zoomScaleNormal="80" workbookViewId="0">
      <pane ySplit="2" topLeftCell="A3" activePane="bottomLeft" state="frozen"/>
      <selection activeCell="I8" sqref="I8:I19"/>
      <selection pane="bottomLeft" activeCell="D14" sqref="D14"/>
    </sheetView>
  </sheetViews>
  <sheetFormatPr defaultColWidth="12.5703125" defaultRowHeight="15.75" x14ac:dyDescent="0.25"/>
  <cols>
    <col min="1" max="1" width="14.7109375" style="39" customWidth="1"/>
    <col min="2" max="2" width="12.5703125" style="39"/>
    <col min="3" max="3" width="17.7109375" style="39" customWidth="1"/>
    <col min="4" max="4" width="21.5703125" style="39" customWidth="1"/>
    <col min="5" max="5" width="8.7109375" style="39" customWidth="1"/>
    <col min="6" max="6" width="14.42578125" style="39" customWidth="1"/>
    <col min="7" max="9" width="18.28515625" style="39" customWidth="1"/>
    <col min="10" max="10" width="14.85546875" style="39" customWidth="1"/>
    <col min="11" max="11" width="12.5703125" style="39"/>
    <col min="12" max="12" width="20" style="39" customWidth="1"/>
    <col min="13" max="13" width="10.28515625" style="39" customWidth="1"/>
    <col min="14" max="16384" width="12.5703125" style="39"/>
  </cols>
  <sheetData>
    <row r="1" spans="1:13" x14ac:dyDescent="0.25">
      <c r="A1" s="75" t="s">
        <v>0</v>
      </c>
      <c r="B1" s="76" t="s">
        <v>1</v>
      </c>
      <c r="C1" s="72" t="s">
        <v>2</v>
      </c>
      <c r="D1" s="78" t="s">
        <v>3</v>
      </c>
      <c r="E1" s="70" t="s">
        <v>4</v>
      </c>
      <c r="F1" s="80" t="s">
        <v>5</v>
      </c>
      <c r="G1" s="70" t="s">
        <v>6</v>
      </c>
      <c r="H1" s="72" t="s">
        <v>7</v>
      </c>
      <c r="I1" s="74" t="s">
        <v>8</v>
      </c>
      <c r="J1" s="38" t="s">
        <v>9</v>
      </c>
      <c r="K1" s="38" t="s">
        <v>10</v>
      </c>
      <c r="L1" s="38" t="s">
        <v>7</v>
      </c>
      <c r="M1" s="74" t="s">
        <v>11</v>
      </c>
    </row>
    <row r="2" spans="1:13" x14ac:dyDescent="0.25">
      <c r="A2" s="72"/>
      <c r="B2" s="77"/>
      <c r="C2" s="73"/>
      <c r="D2" s="79"/>
      <c r="E2" s="71"/>
      <c r="F2" s="80"/>
      <c r="G2" s="71"/>
      <c r="H2" s="73"/>
      <c r="I2" s="73"/>
      <c r="J2" s="40" t="s">
        <v>12</v>
      </c>
      <c r="K2" s="40" t="s">
        <v>12</v>
      </c>
      <c r="L2" s="40" t="s">
        <v>12</v>
      </c>
      <c r="M2" s="73"/>
    </row>
    <row r="3" spans="1:13" x14ac:dyDescent="0.25">
      <c r="A3" s="4">
        <v>44378</v>
      </c>
      <c r="B3" s="20" t="s">
        <v>75</v>
      </c>
      <c r="C3" s="6" t="s">
        <v>76</v>
      </c>
      <c r="D3" s="6" t="s">
        <v>77</v>
      </c>
      <c r="E3" s="7">
        <v>12</v>
      </c>
      <c r="F3" s="7">
        <v>311600.19</v>
      </c>
      <c r="G3" s="7">
        <f t="shared" ref="G3:G6" si="0">E3*F3</f>
        <v>3739202.2800000003</v>
      </c>
      <c r="H3" s="7">
        <f>G3</f>
        <v>3739202.2800000003</v>
      </c>
      <c r="I3" s="7" t="s">
        <v>13</v>
      </c>
      <c r="J3" s="41">
        <v>44382</v>
      </c>
      <c r="K3" s="9" t="s">
        <v>14</v>
      </c>
      <c r="L3" s="10">
        <v>3739000</v>
      </c>
      <c r="M3" s="42" t="s">
        <v>15</v>
      </c>
    </row>
    <row r="4" spans="1:13" x14ac:dyDescent="0.25">
      <c r="A4" s="4">
        <v>44439</v>
      </c>
      <c r="B4" s="20" t="s">
        <v>78</v>
      </c>
      <c r="C4" s="6" t="s">
        <v>76</v>
      </c>
      <c r="D4" s="6" t="s">
        <v>77</v>
      </c>
      <c r="E4" s="7">
        <v>22</v>
      </c>
      <c r="F4" s="7">
        <v>311600.19</v>
      </c>
      <c r="G4" s="7">
        <f t="shared" si="0"/>
        <v>6855204.1799999997</v>
      </c>
      <c r="H4" s="7">
        <f>G4</f>
        <v>6855204.1799999997</v>
      </c>
      <c r="I4" s="7" t="s">
        <v>13</v>
      </c>
      <c r="J4" s="41">
        <v>44439</v>
      </c>
      <c r="K4" s="26" t="s">
        <v>18</v>
      </c>
      <c r="L4" s="24">
        <v>6855200</v>
      </c>
      <c r="M4" s="42" t="s">
        <v>15</v>
      </c>
    </row>
    <row r="5" spans="1:13" x14ac:dyDescent="0.25">
      <c r="A5" s="4">
        <v>44461</v>
      </c>
      <c r="B5" s="20" t="s">
        <v>79</v>
      </c>
      <c r="C5" s="6" t="s">
        <v>76</v>
      </c>
      <c r="D5" s="6" t="s">
        <v>77</v>
      </c>
      <c r="E5" s="7">
        <v>12</v>
      </c>
      <c r="F5" s="7">
        <v>311600.19</v>
      </c>
      <c r="G5" s="7">
        <f t="shared" si="0"/>
        <v>3739202.2800000003</v>
      </c>
      <c r="H5" s="7">
        <f>G5</f>
        <v>3739202.2800000003</v>
      </c>
      <c r="I5" s="7" t="s">
        <v>13</v>
      </c>
      <c r="J5" s="41">
        <v>44461</v>
      </c>
      <c r="K5" s="9" t="s">
        <v>18</v>
      </c>
      <c r="L5" s="26">
        <v>3739202</v>
      </c>
      <c r="M5" s="42" t="s">
        <v>15</v>
      </c>
    </row>
    <row r="6" spans="1:13" x14ac:dyDescent="0.25">
      <c r="A6" s="4">
        <v>44490</v>
      </c>
      <c r="B6" s="20" t="s">
        <v>80</v>
      </c>
      <c r="C6" s="6" t="s">
        <v>76</v>
      </c>
      <c r="D6" s="6" t="s">
        <v>77</v>
      </c>
      <c r="E6" s="7">
        <v>12</v>
      </c>
      <c r="F6" s="7">
        <v>311600.19</v>
      </c>
      <c r="G6" s="7">
        <f t="shared" si="0"/>
        <v>3739202.2800000003</v>
      </c>
      <c r="H6" s="7">
        <f>G6</f>
        <v>3739202.2800000003</v>
      </c>
      <c r="I6" s="7" t="s">
        <v>13</v>
      </c>
      <c r="J6" s="41">
        <v>44491</v>
      </c>
      <c r="K6" s="20" t="s">
        <v>18</v>
      </c>
      <c r="L6" s="27">
        <v>3739202</v>
      </c>
      <c r="M6" s="4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C5D5-F903-4CA9-95BE-A1DE0015B1C6}">
  <dimension ref="A1:M3"/>
  <sheetViews>
    <sheetView workbookViewId="0">
      <pane ySplit="2" topLeftCell="A3" activePane="bottomLeft" state="frozen"/>
      <selection activeCell="I8" sqref="I8:I19"/>
      <selection pane="bottomLeft" activeCell="A4" sqref="A4:XFD1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44343</v>
      </c>
      <c r="B3" s="20" t="s">
        <v>81</v>
      </c>
      <c r="C3" s="6" t="s">
        <v>82</v>
      </c>
      <c r="D3" s="6" t="s">
        <v>77</v>
      </c>
      <c r="E3" s="7">
        <v>12</v>
      </c>
      <c r="F3" s="7">
        <v>311600.19</v>
      </c>
      <c r="G3" s="7">
        <f t="shared" ref="G3" si="0">E3*F3</f>
        <v>3739202.2800000003</v>
      </c>
      <c r="H3" s="7">
        <f>G3</f>
        <v>3739202.2800000003</v>
      </c>
      <c r="I3" s="7" t="s">
        <v>13</v>
      </c>
      <c r="J3" s="8">
        <v>44343</v>
      </c>
      <c r="K3" s="43" t="s">
        <v>18</v>
      </c>
      <c r="L3" s="10">
        <v>3739202</v>
      </c>
      <c r="M3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0DB2-8600-41AC-B7A0-9E8C001CFCC6}">
  <dimension ref="A1:M4"/>
  <sheetViews>
    <sheetView topLeftCell="C1" workbookViewId="0">
      <pane ySplit="2" topLeftCell="A3" activePane="bottomLeft" state="frozen"/>
      <selection activeCell="I8" sqref="I8:I19"/>
      <selection pane="bottomLeft" activeCell="C5" sqref="A5:XFD1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8.140625" style="2" customWidth="1"/>
    <col min="4" max="4" width="20.1406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44418</v>
      </c>
      <c r="B3" s="20" t="s">
        <v>83</v>
      </c>
      <c r="C3" s="6" t="s">
        <v>84</v>
      </c>
      <c r="D3" s="6" t="s">
        <v>28</v>
      </c>
      <c r="E3" s="7">
        <v>7</v>
      </c>
      <c r="F3" s="7">
        <v>184286.3</v>
      </c>
      <c r="G3" s="7">
        <f t="shared" ref="G3:G4" si="0">E3*F3</f>
        <v>1290004.0999999999</v>
      </c>
      <c r="H3" s="7">
        <f>G3</f>
        <v>1290004.0999999999</v>
      </c>
      <c r="I3" s="7" t="s">
        <v>35</v>
      </c>
      <c r="J3" s="8">
        <v>44424</v>
      </c>
      <c r="K3" s="9" t="s">
        <v>18</v>
      </c>
      <c r="L3" s="24">
        <v>1290004</v>
      </c>
      <c r="M3" s="12" t="s">
        <v>15</v>
      </c>
    </row>
    <row r="4" spans="1:13" x14ac:dyDescent="0.25">
      <c r="A4" s="4">
        <v>44432</v>
      </c>
      <c r="B4" s="20" t="s">
        <v>85</v>
      </c>
      <c r="C4" s="6" t="s">
        <v>84</v>
      </c>
      <c r="D4" s="6" t="s">
        <v>28</v>
      </c>
      <c r="E4" s="7">
        <v>7</v>
      </c>
      <c r="F4" s="7">
        <v>184286.3</v>
      </c>
      <c r="G4" s="7">
        <f t="shared" si="0"/>
        <v>1290004.0999999999</v>
      </c>
      <c r="H4" s="7">
        <f>G4</f>
        <v>1290004.0999999999</v>
      </c>
      <c r="I4" s="7" t="s">
        <v>35</v>
      </c>
      <c r="J4" s="8">
        <v>44484</v>
      </c>
      <c r="K4" s="27" t="s">
        <v>18</v>
      </c>
      <c r="L4" s="24">
        <v>1300000</v>
      </c>
      <c r="M4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2CB2-AB44-4378-9914-699619E6D8F0}">
  <dimension ref="A1:M19"/>
  <sheetViews>
    <sheetView zoomScale="80" zoomScaleNormal="80" workbookViewId="0">
      <pane ySplit="2" topLeftCell="A9" activePane="bottomLeft" state="frozen"/>
      <selection activeCell="I8" sqref="I8:I19"/>
      <selection pane="bottomLeft" activeCell="A20" sqref="A20:XFD25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1"/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3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44222</v>
      </c>
      <c r="B3" s="20" t="s">
        <v>86</v>
      </c>
      <c r="C3" s="6" t="s">
        <v>87</v>
      </c>
      <c r="D3" s="6" t="s">
        <v>31</v>
      </c>
      <c r="E3" s="7">
        <v>1</v>
      </c>
      <c r="F3" s="7">
        <v>540000.5</v>
      </c>
      <c r="G3" s="7">
        <f t="shared" ref="G3" si="0">E3*F3</f>
        <v>540000.5</v>
      </c>
      <c r="H3" s="7">
        <f>G3</f>
        <v>540000.5</v>
      </c>
      <c r="I3" s="7"/>
      <c r="J3" s="8">
        <v>44250</v>
      </c>
      <c r="K3" s="23" t="s">
        <v>18</v>
      </c>
      <c r="L3" s="10">
        <v>540000</v>
      </c>
      <c r="M3" s="12">
        <v>1</v>
      </c>
    </row>
    <row r="4" spans="1:13" x14ac:dyDescent="0.25">
      <c r="A4" s="4"/>
      <c r="B4" s="5"/>
      <c r="C4" s="6"/>
      <c r="D4" s="6"/>
      <c r="E4" s="7"/>
      <c r="F4" s="7"/>
      <c r="G4" s="28"/>
      <c r="H4" s="7"/>
      <c r="I4" s="7"/>
      <c r="J4" s="8"/>
      <c r="K4" s="23"/>
      <c r="L4" s="10"/>
      <c r="M4" s="12"/>
    </row>
    <row r="5" spans="1:13" x14ac:dyDescent="0.25">
      <c r="A5" s="11"/>
      <c r="B5" s="15"/>
      <c r="C5" s="16"/>
      <c r="D5" s="16"/>
      <c r="E5" s="17"/>
      <c r="F5" s="17"/>
      <c r="G5" s="12"/>
      <c r="H5" s="17"/>
      <c r="I5" s="17"/>
      <c r="J5" s="8"/>
      <c r="K5" s="13"/>
      <c r="L5" s="14"/>
      <c r="M5" s="12"/>
    </row>
    <row r="6" spans="1:13" x14ac:dyDescent="0.25">
      <c r="A6" s="4">
        <v>44235</v>
      </c>
      <c r="B6" s="5" t="s">
        <v>88</v>
      </c>
      <c r="C6" s="6" t="s">
        <v>87</v>
      </c>
      <c r="D6" s="6" t="s">
        <v>28</v>
      </c>
      <c r="E6" s="7">
        <v>2</v>
      </c>
      <c r="F6" s="7">
        <v>215000.5</v>
      </c>
      <c r="G6" s="7">
        <f t="shared" ref="G6:G19" si="1">E6*F6</f>
        <v>430001</v>
      </c>
      <c r="H6" s="7">
        <f t="shared" ref="H6:H11" si="2">G6</f>
        <v>430001</v>
      </c>
      <c r="I6" s="7"/>
      <c r="J6" s="8">
        <v>44257</v>
      </c>
      <c r="K6" s="9" t="s">
        <v>18</v>
      </c>
      <c r="L6" s="18"/>
      <c r="M6" s="12"/>
    </row>
    <row r="7" spans="1:13" x14ac:dyDescent="0.25">
      <c r="A7" s="4">
        <v>44240</v>
      </c>
      <c r="B7" s="5" t="s">
        <v>89</v>
      </c>
      <c r="C7" s="6" t="s">
        <v>87</v>
      </c>
      <c r="D7" s="6" t="s">
        <v>28</v>
      </c>
      <c r="E7" s="7">
        <v>2</v>
      </c>
      <c r="F7" s="7">
        <v>215000.5</v>
      </c>
      <c r="G7" s="7">
        <f t="shared" si="1"/>
        <v>430001</v>
      </c>
      <c r="H7" s="7">
        <f t="shared" si="2"/>
        <v>430001</v>
      </c>
      <c r="I7" s="7"/>
      <c r="J7" s="8">
        <v>44257</v>
      </c>
      <c r="K7" s="9" t="s">
        <v>18</v>
      </c>
      <c r="L7" s="10">
        <v>860000</v>
      </c>
      <c r="M7" s="12">
        <v>2</v>
      </c>
    </row>
    <row r="8" spans="1:13" x14ac:dyDescent="0.25">
      <c r="A8" s="4">
        <v>44264</v>
      </c>
      <c r="B8" s="20" t="s">
        <v>90</v>
      </c>
      <c r="C8" s="6" t="s">
        <v>87</v>
      </c>
      <c r="D8" s="6" t="s">
        <v>28</v>
      </c>
      <c r="E8" s="7">
        <v>2</v>
      </c>
      <c r="F8" s="7">
        <v>215000.5</v>
      </c>
      <c r="G8" s="7">
        <f t="shared" si="1"/>
        <v>430001</v>
      </c>
      <c r="H8" s="7">
        <f t="shared" si="2"/>
        <v>430001</v>
      </c>
      <c r="I8" s="7" t="s">
        <v>13</v>
      </c>
      <c r="J8" s="8">
        <v>44291</v>
      </c>
      <c r="K8" s="9" t="s">
        <v>18</v>
      </c>
      <c r="L8" s="10">
        <v>430000</v>
      </c>
      <c r="M8" s="12" t="s">
        <v>15</v>
      </c>
    </row>
    <row r="9" spans="1:13" x14ac:dyDescent="0.25">
      <c r="A9" s="4">
        <v>44275</v>
      </c>
      <c r="B9" s="20" t="s">
        <v>91</v>
      </c>
      <c r="C9" s="6" t="s">
        <v>87</v>
      </c>
      <c r="D9" s="6" t="s">
        <v>28</v>
      </c>
      <c r="E9" s="7">
        <v>3</v>
      </c>
      <c r="F9" s="7">
        <v>215000.5</v>
      </c>
      <c r="G9" s="7">
        <f t="shared" si="1"/>
        <v>645001.5</v>
      </c>
      <c r="H9" s="7">
        <f t="shared" si="2"/>
        <v>645001.5</v>
      </c>
      <c r="I9" s="7" t="s">
        <v>13</v>
      </c>
      <c r="J9" s="8">
        <v>44293</v>
      </c>
      <c r="K9" s="9" t="s">
        <v>18</v>
      </c>
      <c r="L9" s="10">
        <v>645000</v>
      </c>
      <c r="M9" s="12" t="s">
        <v>15</v>
      </c>
    </row>
    <row r="10" spans="1:13" x14ac:dyDescent="0.25">
      <c r="A10" s="4">
        <v>44280</v>
      </c>
      <c r="B10" s="20" t="s">
        <v>92</v>
      </c>
      <c r="C10" s="6" t="s">
        <v>87</v>
      </c>
      <c r="D10" s="6" t="s">
        <v>28</v>
      </c>
      <c r="E10" s="7">
        <v>2</v>
      </c>
      <c r="F10" s="7">
        <v>215000.5</v>
      </c>
      <c r="G10" s="7">
        <f t="shared" si="1"/>
        <v>430001</v>
      </c>
      <c r="H10" s="7">
        <f t="shared" si="2"/>
        <v>430001</v>
      </c>
      <c r="I10" s="7" t="s">
        <v>13</v>
      </c>
      <c r="J10" s="8">
        <v>44307</v>
      </c>
      <c r="K10" s="25" t="s">
        <v>18</v>
      </c>
      <c r="L10" s="44">
        <v>430000</v>
      </c>
      <c r="M10" s="12" t="s">
        <v>15</v>
      </c>
    </row>
    <row r="11" spans="1:13" x14ac:dyDescent="0.25">
      <c r="A11" s="4">
        <v>44326</v>
      </c>
      <c r="B11" s="20" t="s">
        <v>93</v>
      </c>
      <c r="C11" s="6" t="s">
        <v>87</v>
      </c>
      <c r="D11" s="6" t="s">
        <v>28</v>
      </c>
      <c r="E11" s="7">
        <v>7</v>
      </c>
      <c r="F11" s="7">
        <v>184286.3</v>
      </c>
      <c r="G11" s="7">
        <f t="shared" si="1"/>
        <v>1290004.0999999999</v>
      </c>
      <c r="H11" s="7">
        <f t="shared" si="2"/>
        <v>1290004.0999999999</v>
      </c>
      <c r="I11" s="7" t="s">
        <v>13</v>
      </c>
      <c r="J11" s="8">
        <v>44350</v>
      </c>
      <c r="K11" s="20" t="s">
        <v>18</v>
      </c>
      <c r="L11" s="10">
        <v>1290000</v>
      </c>
      <c r="M11" s="12" t="s">
        <v>15</v>
      </c>
    </row>
    <row r="12" spans="1:13" x14ac:dyDescent="0.25">
      <c r="A12" s="4">
        <v>44443</v>
      </c>
      <c r="B12" s="20" t="s">
        <v>94</v>
      </c>
      <c r="C12" s="6" t="s">
        <v>87</v>
      </c>
      <c r="D12" s="6" t="s">
        <v>28</v>
      </c>
      <c r="E12" s="7">
        <v>14</v>
      </c>
      <c r="F12" s="7">
        <v>184286.3</v>
      </c>
      <c r="G12" s="7">
        <f t="shared" si="1"/>
        <v>2580008.1999999997</v>
      </c>
      <c r="H12" s="7">
        <f t="shared" ref="H12:H14" si="3">G12</f>
        <v>2580008.1999999997</v>
      </c>
      <c r="I12" s="7" t="s">
        <v>13</v>
      </c>
      <c r="J12" s="8">
        <v>44459</v>
      </c>
      <c r="K12" s="9" t="s">
        <v>18</v>
      </c>
      <c r="L12" s="26">
        <v>5160016</v>
      </c>
      <c r="M12" s="12" t="s">
        <v>15</v>
      </c>
    </row>
    <row r="13" spans="1:13" x14ac:dyDescent="0.25">
      <c r="A13" s="4">
        <v>44457</v>
      </c>
      <c r="B13" s="20" t="s">
        <v>95</v>
      </c>
      <c r="C13" s="6" t="s">
        <v>87</v>
      </c>
      <c r="D13" s="6" t="s">
        <v>28</v>
      </c>
      <c r="E13" s="7">
        <v>14</v>
      </c>
      <c r="F13" s="7">
        <v>184286.3</v>
      </c>
      <c r="G13" s="7">
        <f t="shared" si="1"/>
        <v>2580008.1999999997</v>
      </c>
      <c r="H13" s="7">
        <f t="shared" si="3"/>
        <v>2580008.1999999997</v>
      </c>
      <c r="I13" s="7" t="s">
        <v>13</v>
      </c>
      <c r="J13" s="8">
        <v>44475</v>
      </c>
      <c r="K13" s="20" t="s">
        <v>18</v>
      </c>
      <c r="L13" s="27">
        <v>2580008</v>
      </c>
      <c r="M13" s="12" t="s">
        <v>15</v>
      </c>
    </row>
    <row r="14" spans="1:13" x14ac:dyDescent="0.25">
      <c r="A14" s="4">
        <v>44463</v>
      </c>
      <c r="B14" s="20" t="s">
        <v>96</v>
      </c>
      <c r="C14" s="6" t="s">
        <v>87</v>
      </c>
      <c r="D14" s="6" t="s">
        <v>28</v>
      </c>
      <c r="E14" s="7">
        <v>14</v>
      </c>
      <c r="F14" s="7">
        <v>184286.3</v>
      </c>
      <c r="G14" s="7">
        <f t="shared" si="1"/>
        <v>2580008.1999999997</v>
      </c>
      <c r="H14" s="7">
        <f t="shared" si="3"/>
        <v>2580008.1999999997</v>
      </c>
      <c r="I14" s="7" t="s">
        <v>13</v>
      </c>
      <c r="J14" s="8">
        <v>44481</v>
      </c>
      <c r="K14" s="20" t="s">
        <v>18</v>
      </c>
      <c r="L14" s="27">
        <v>2580008</v>
      </c>
      <c r="M14" s="12" t="s">
        <v>15</v>
      </c>
    </row>
    <row r="15" spans="1:13" x14ac:dyDescent="0.25">
      <c r="A15" s="4">
        <v>44471</v>
      </c>
      <c r="B15" s="20" t="s">
        <v>97</v>
      </c>
      <c r="C15" s="6" t="s">
        <v>87</v>
      </c>
      <c r="D15" s="6" t="s">
        <v>28</v>
      </c>
      <c r="E15" s="7">
        <v>7</v>
      </c>
      <c r="F15" s="7">
        <v>184286.3</v>
      </c>
      <c r="G15" s="7">
        <f t="shared" si="1"/>
        <v>1290004.0999999999</v>
      </c>
      <c r="H15" s="7">
        <f>G15</f>
        <v>1290004.0999999999</v>
      </c>
      <c r="I15" s="7" t="s">
        <v>13</v>
      </c>
      <c r="J15" s="8"/>
      <c r="K15" s="12"/>
      <c r="L15" s="12"/>
      <c r="M15" s="12" t="s">
        <v>15</v>
      </c>
    </row>
    <row r="16" spans="1:13" x14ac:dyDescent="0.25">
      <c r="A16" s="4">
        <v>44473</v>
      </c>
      <c r="B16" s="20" t="s">
        <v>98</v>
      </c>
      <c r="C16" s="6" t="s">
        <v>87</v>
      </c>
      <c r="D16" s="6" t="s">
        <v>61</v>
      </c>
      <c r="E16" s="7">
        <v>1</v>
      </c>
      <c r="F16" s="7">
        <v>246400</v>
      </c>
      <c r="G16" s="7">
        <f t="shared" si="1"/>
        <v>246400</v>
      </c>
      <c r="H16" s="7">
        <f>G16</f>
        <v>246400</v>
      </c>
      <c r="I16" s="7" t="s">
        <v>13</v>
      </c>
      <c r="J16" s="8"/>
      <c r="K16" s="12"/>
      <c r="L16" s="12"/>
      <c r="M16" s="12" t="s">
        <v>15</v>
      </c>
    </row>
    <row r="17" spans="1:13" x14ac:dyDescent="0.25">
      <c r="A17" s="4">
        <v>44478</v>
      </c>
      <c r="B17" s="20" t="s">
        <v>99</v>
      </c>
      <c r="C17" s="6" t="s">
        <v>87</v>
      </c>
      <c r="D17" s="6" t="s">
        <v>28</v>
      </c>
      <c r="E17" s="7">
        <v>7</v>
      </c>
      <c r="F17" s="7">
        <v>184286.3</v>
      </c>
      <c r="G17" s="7">
        <f t="shared" si="1"/>
        <v>1290004.0999999999</v>
      </c>
      <c r="H17" s="7">
        <f>G17</f>
        <v>1290004.0999999999</v>
      </c>
      <c r="I17" s="7" t="s">
        <v>13</v>
      </c>
      <c r="J17" s="8"/>
      <c r="K17" s="12"/>
      <c r="L17" s="12"/>
      <c r="M17" s="12" t="s">
        <v>15</v>
      </c>
    </row>
    <row r="18" spans="1:13" x14ac:dyDescent="0.25">
      <c r="A18" s="4">
        <v>44484</v>
      </c>
      <c r="B18" s="20" t="s">
        <v>100</v>
      </c>
      <c r="C18" s="6" t="s">
        <v>87</v>
      </c>
      <c r="D18" s="6" t="s">
        <v>48</v>
      </c>
      <c r="E18" s="7">
        <v>3</v>
      </c>
      <c r="F18" s="7">
        <v>246400</v>
      </c>
      <c r="G18" s="7">
        <f t="shared" si="1"/>
        <v>739200</v>
      </c>
      <c r="H18" s="7">
        <f>G18</f>
        <v>739200</v>
      </c>
      <c r="I18" s="7" t="s">
        <v>13</v>
      </c>
      <c r="J18" s="8"/>
      <c r="K18" s="12"/>
      <c r="L18" s="12"/>
      <c r="M18" s="12" t="s">
        <v>15</v>
      </c>
    </row>
    <row r="19" spans="1:13" x14ac:dyDescent="0.25">
      <c r="A19" s="4">
        <v>44485</v>
      </c>
      <c r="B19" s="20" t="s">
        <v>101</v>
      </c>
      <c r="C19" s="6" t="s">
        <v>87</v>
      </c>
      <c r="D19" s="6" t="s">
        <v>102</v>
      </c>
      <c r="E19" s="7">
        <v>1</v>
      </c>
      <c r="F19" s="7">
        <v>466199.91000000003</v>
      </c>
      <c r="G19" s="7">
        <f t="shared" si="1"/>
        <v>466199.91000000003</v>
      </c>
      <c r="H19" s="7">
        <f>G19</f>
        <v>466199.91000000003</v>
      </c>
      <c r="I19" s="7" t="s">
        <v>13</v>
      </c>
      <c r="J19" s="8"/>
      <c r="K19" s="12"/>
      <c r="L19" s="12"/>
      <c r="M19" s="12" t="s">
        <v>15</v>
      </c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AA3-C61E-44F3-89CF-28F75981C436}">
  <dimension ref="A1:M4"/>
  <sheetViews>
    <sheetView workbookViewId="0">
      <selection activeCell="J5" sqref="J5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8.28515625" style="2" bestFit="1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44441</v>
      </c>
      <c r="B3" s="82" t="s">
        <v>26</v>
      </c>
      <c r="C3" s="83" t="s">
        <v>27</v>
      </c>
      <c r="D3" s="83" t="s">
        <v>28</v>
      </c>
      <c r="E3" s="81">
        <v>7</v>
      </c>
      <c r="F3" s="7">
        <v>184286.3</v>
      </c>
      <c r="G3" s="7">
        <f t="shared" ref="G3" si="0">E3*F3</f>
        <v>1290004.0999999999</v>
      </c>
      <c r="H3" s="7">
        <f>G3</f>
        <v>1290004.0999999999</v>
      </c>
      <c r="I3" s="7" t="s">
        <v>13</v>
      </c>
      <c r="J3" s="8">
        <v>44443</v>
      </c>
      <c r="K3" s="20" t="s">
        <v>14</v>
      </c>
      <c r="L3" s="24">
        <v>1290000</v>
      </c>
      <c r="M3" s="12" t="s">
        <v>15</v>
      </c>
    </row>
    <row r="4" spans="1:13" x14ac:dyDescent="0.25">
      <c r="A4" s="4">
        <v>44459</v>
      </c>
      <c r="B4" s="82" t="s">
        <v>26</v>
      </c>
      <c r="C4" s="83" t="s">
        <v>27</v>
      </c>
      <c r="D4" s="83" t="s">
        <v>28</v>
      </c>
      <c r="E4" s="81">
        <v>7</v>
      </c>
      <c r="F4" s="7">
        <v>184286.3</v>
      </c>
      <c r="G4" s="7">
        <f t="shared" ref="G4" si="1">E4*F4</f>
        <v>1290004.0999999999</v>
      </c>
      <c r="H4" s="7">
        <f>G4</f>
        <v>1290004.0999999999</v>
      </c>
      <c r="I4" s="7" t="s">
        <v>13</v>
      </c>
      <c r="J4" s="8">
        <v>44460</v>
      </c>
      <c r="K4" s="20" t="s">
        <v>14</v>
      </c>
      <c r="L4" s="24">
        <v>1290000</v>
      </c>
      <c r="M4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79E7-613A-43FD-A844-54FFBAF9ED8C}">
  <dimension ref="A1:M3"/>
  <sheetViews>
    <sheetView workbookViewId="0">
      <selection activeCell="J3" sqref="J3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44465</v>
      </c>
      <c r="B3" s="20" t="s">
        <v>29</v>
      </c>
      <c r="C3" s="6" t="s">
        <v>30</v>
      </c>
      <c r="D3" s="6" t="s">
        <v>31</v>
      </c>
      <c r="E3" s="7">
        <v>4</v>
      </c>
      <c r="F3" s="7">
        <v>540000.5</v>
      </c>
      <c r="G3" s="7">
        <f t="shared" ref="G3" si="0">E3*F3</f>
        <v>2160002</v>
      </c>
      <c r="H3" s="7">
        <f>G3</f>
        <v>2160002</v>
      </c>
      <c r="I3" s="7" t="s">
        <v>13</v>
      </c>
      <c r="J3" s="8">
        <v>44469</v>
      </c>
      <c r="K3" s="9" t="s">
        <v>18</v>
      </c>
      <c r="L3" s="10">
        <v>2160002</v>
      </c>
      <c r="M3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3DBD-4725-4045-B516-4E106AABB83E}">
  <dimension ref="A1:M3"/>
  <sheetViews>
    <sheetView workbookViewId="0">
      <selection activeCell="L6" sqref="L6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33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44466</v>
      </c>
      <c r="B3" s="20" t="s">
        <v>32</v>
      </c>
      <c r="C3" s="6" t="s">
        <v>33</v>
      </c>
      <c r="D3" s="6" t="s">
        <v>34</v>
      </c>
      <c r="E3" s="7">
        <v>1</v>
      </c>
      <c r="F3" s="7">
        <v>414000.18</v>
      </c>
      <c r="G3" s="7">
        <f t="shared" ref="G3" si="0">E3*F3</f>
        <v>414000.18</v>
      </c>
      <c r="H3" s="7">
        <f>G3</f>
        <v>414000.18</v>
      </c>
      <c r="I3" s="7" t="s">
        <v>35</v>
      </c>
      <c r="J3" s="32">
        <v>44475</v>
      </c>
      <c r="K3" s="20" t="s">
        <v>18</v>
      </c>
      <c r="L3" s="27">
        <v>414000</v>
      </c>
      <c r="M3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F451-EE5F-44E8-90D9-5DC89DE52181}">
  <dimension ref="A1:M7"/>
  <sheetViews>
    <sheetView workbookViewId="0">
      <selection activeCell="J8" sqref="J8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44442</v>
      </c>
      <c r="B3" s="20" t="s">
        <v>36</v>
      </c>
      <c r="C3" s="6" t="s">
        <v>37</v>
      </c>
      <c r="D3" s="6" t="s">
        <v>28</v>
      </c>
      <c r="E3" s="7">
        <v>7</v>
      </c>
      <c r="F3" s="7">
        <v>184286.3</v>
      </c>
      <c r="G3" s="7">
        <f t="shared" ref="G3:G7" si="0">E3*F3</f>
        <v>1290004.0999999999</v>
      </c>
      <c r="H3" s="7">
        <f>G3</f>
        <v>1290004.0999999999</v>
      </c>
      <c r="I3" s="7" t="s">
        <v>13</v>
      </c>
      <c r="J3" s="32">
        <v>44447</v>
      </c>
      <c r="K3" s="30" t="s">
        <v>18</v>
      </c>
      <c r="L3" s="31">
        <v>2641098</v>
      </c>
      <c r="M3" s="12" t="s">
        <v>15</v>
      </c>
    </row>
    <row r="4" spans="1:13" x14ac:dyDescent="0.25">
      <c r="A4" s="4">
        <v>44449</v>
      </c>
      <c r="B4" s="20" t="s">
        <v>38</v>
      </c>
      <c r="C4" s="6" t="s">
        <v>37</v>
      </c>
      <c r="D4" s="6" t="s">
        <v>31</v>
      </c>
      <c r="E4" s="7">
        <v>2</v>
      </c>
      <c r="F4" s="7">
        <v>540000.44999999995</v>
      </c>
      <c r="G4" s="7">
        <f t="shared" si="0"/>
        <v>1080000.8999999999</v>
      </c>
      <c r="H4" s="7">
        <f>G4</f>
        <v>1080000.8999999999</v>
      </c>
      <c r="I4" s="7" t="s">
        <v>13</v>
      </c>
      <c r="J4" s="19">
        <v>44454</v>
      </c>
      <c r="K4" s="9" t="s">
        <v>18</v>
      </c>
      <c r="L4" s="10">
        <v>1080001</v>
      </c>
      <c r="M4" s="12" t="s">
        <v>15</v>
      </c>
    </row>
    <row r="5" spans="1:13" x14ac:dyDescent="0.25">
      <c r="A5" s="4">
        <v>44449</v>
      </c>
      <c r="B5" s="20" t="s">
        <v>39</v>
      </c>
      <c r="C5" s="6" t="s">
        <v>37</v>
      </c>
      <c r="D5" s="6" t="s">
        <v>40</v>
      </c>
      <c r="E5" s="7">
        <v>1</v>
      </c>
      <c r="F5" s="7">
        <v>1084500.5</v>
      </c>
      <c r="G5" s="7">
        <f t="shared" si="0"/>
        <v>1084500.5</v>
      </c>
      <c r="H5" s="7">
        <f>G5</f>
        <v>1084500.5</v>
      </c>
      <c r="I5" s="7" t="s">
        <v>13</v>
      </c>
      <c r="J5" s="8">
        <v>44461</v>
      </c>
      <c r="K5" s="9" t="s">
        <v>18</v>
      </c>
      <c r="L5" s="10">
        <v>5582507</v>
      </c>
      <c r="M5" s="12" t="s">
        <v>15</v>
      </c>
    </row>
    <row r="6" spans="1:13" x14ac:dyDescent="0.25">
      <c r="A6" s="4">
        <v>44457</v>
      </c>
      <c r="B6" s="20" t="s">
        <v>41</v>
      </c>
      <c r="C6" s="6" t="s">
        <v>37</v>
      </c>
      <c r="D6" s="6" t="s">
        <v>28</v>
      </c>
      <c r="E6" s="7">
        <v>7</v>
      </c>
      <c r="F6" s="7">
        <v>184286.3</v>
      </c>
      <c r="G6" s="7">
        <f t="shared" si="0"/>
        <v>1290004.0999999999</v>
      </c>
      <c r="H6" s="7">
        <f>G6</f>
        <v>1290004.0999999999</v>
      </c>
      <c r="I6" s="7" t="s">
        <v>13</v>
      </c>
      <c r="J6" s="8">
        <v>44462</v>
      </c>
      <c r="K6" s="9" t="s">
        <v>18</v>
      </c>
      <c r="L6" s="10">
        <v>1290000</v>
      </c>
      <c r="M6" s="12" t="s">
        <v>15</v>
      </c>
    </row>
    <row r="7" spans="1:13" x14ac:dyDescent="0.25">
      <c r="A7" s="4">
        <v>44458</v>
      </c>
      <c r="B7" s="20" t="s">
        <v>42</v>
      </c>
      <c r="C7" s="6" t="s">
        <v>37</v>
      </c>
      <c r="D7" s="6" t="s">
        <v>43</v>
      </c>
      <c r="E7" s="7">
        <v>3</v>
      </c>
      <c r="F7" s="7">
        <v>844199.73</v>
      </c>
      <c r="G7" s="7">
        <f t="shared" si="0"/>
        <v>2532599.19</v>
      </c>
      <c r="H7" s="7">
        <f>G7</f>
        <v>2532599.19</v>
      </c>
      <c r="I7" s="7" t="s">
        <v>13</v>
      </c>
      <c r="J7" s="8">
        <v>44467</v>
      </c>
      <c r="K7" s="9" t="s">
        <v>18</v>
      </c>
      <c r="L7" s="24">
        <v>2532600</v>
      </c>
      <c r="M7" s="12" t="s">
        <v>15</v>
      </c>
    </row>
  </sheetData>
  <mergeCells count="10">
    <mergeCell ref="G1:G2"/>
    <mergeCell ref="H1:H2"/>
    <mergeCell ref="M1:M2"/>
    <mergeCell ref="A1:A2"/>
    <mergeCell ref="B1:B2"/>
    <mergeCell ref="C1:C2"/>
    <mergeCell ref="D1:D2"/>
    <mergeCell ref="E1:E2"/>
    <mergeCell ref="F1:F2"/>
    <mergeCell ref="I1:I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9E5B-90B1-4240-83FA-3CD19BABCEC4}">
  <dimension ref="A1:M4"/>
  <sheetViews>
    <sheetView workbookViewId="0">
      <selection activeCell="J4" sqref="J4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33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44444</v>
      </c>
      <c r="B3" s="20" t="s">
        <v>44</v>
      </c>
      <c r="C3" s="6" t="s">
        <v>45</v>
      </c>
      <c r="D3" s="6" t="s">
        <v>46</v>
      </c>
      <c r="E3" s="7">
        <v>1</v>
      </c>
      <c r="F3" s="7">
        <v>244099.9</v>
      </c>
      <c r="G3" s="7">
        <f t="shared" ref="G3:G4" si="0">E3*F3</f>
        <v>244099.9</v>
      </c>
      <c r="H3" s="7">
        <f>SUM(G1:G3)</f>
        <v>244099.9</v>
      </c>
      <c r="I3" s="7" t="s">
        <v>35</v>
      </c>
      <c r="J3" s="32">
        <v>44446</v>
      </c>
      <c r="K3" s="20" t="s">
        <v>14</v>
      </c>
      <c r="L3" s="24">
        <v>705500</v>
      </c>
      <c r="M3" s="12" t="s">
        <v>15</v>
      </c>
    </row>
    <row r="4" spans="1:13" x14ac:dyDescent="0.25">
      <c r="A4" s="4">
        <v>44464</v>
      </c>
      <c r="B4" s="20" t="s">
        <v>47</v>
      </c>
      <c r="C4" s="6" t="s">
        <v>45</v>
      </c>
      <c r="D4" s="6" t="s">
        <v>28</v>
      </c>
      <c r="E4" s="7">
        <v>1</v>
      </c>
      <c r="F4" s="7">
        <v>215000.5</v>
      </c>
      <c r="G4" s="7">
        <f t="shared" si="0"/>
        <v>215000.5</v>
      </c>
      <c r="H4" s="7">
        <f>SUM(G4:G4)</f>
        <v>215000.5</v>
      </c>
      <c r="I4" s="7" t="s">
        <v>35</v>
      </c>
      <c r="M4" s="12" t="s">
        <v>15</v>
      </c>
    </row>
  </sheetData>
  <mergeCells count="10">
    <mergeCell ref="G1:G2"/>
    <mergeCell ref="H1:H2"/>
    <mergeCell ref="M1:M2"/>
    <mergeCell ref="A1:A2"/>
    <mergeCell ref="B1:B2"/>
    <mergeCell ref="C1:C2"/>
    <mergeCell ref="D1:D2"/>
    <mergeCell ref="E1:E2"/>
    <mergeCell ref="F1:F2"/>
    <mergeCell ref="I1:I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314-D3FF-44BB-9208-50D7CBDF6F51}">
  <dimension ref="A1:M14"/>
  <sheetViews>
    <sheetView zoomScale="80" zoomScaleNormal="80" workbookViewId="0">
      <pane ySplit="2" topLeftCell="A10" activePane="bottomLeft" state="frozen"/>
      <selection activeCell="I8" sqref="I8:I19"/>
      <selection pane="bottomLeft" activeCell="J15" sqref="J15"/>
    </sheetView>
  </sheetViews>
  <sheetFormatPr defaultColWidth="12.5703125" defaultRowHeight="15.75" x14ac:dyDescent="0.25"/>
  <cols>
    <col min="1" max="1" width="14.7109375" style="29" customWidth="1"/>
    <col min="2" max="2" width="12.5703125" style="29"/>
    <col min="3" max="3" width="16" style="29" customWidth="1"/>
    <col min="4" max="4" width="24.42578125" style="29" customWidth="1"/>
    <col min="5" max="5" width="8.7109375" style="29" customWidth="1"/>
    <col min="6" max="6" width="15.28515625" style="29" customWidth="1"/>
    <col min="7" max="9" width="18.28515625" style="29" customWidth="1"/>
    <col min="10" max="10" width="14.85546875" style="29" customWidth="1"/>
    <col min="11" max="11" width="12.5703125" style="29"/>
    <col min="12" max="12" width="20" style="29" customWidth="1"/>
    <col min="13" max="13" width="10.28515625" style="29" customWidth="1"/>
    <col min="14" max="16384" width="12.5703125" style="29"/>
  </cols>
  <sheetData>
    <row r="1" spans="1:13" x14ac:dyDescent="0.25">
      <c r="A1" s="64" t="s">
        <v>0</v>
      </c>
      <c r="B1" s="65" t="s">
        <v>1</v>
      </c>
      <c r="C1" s="61" t="s">
        <v>2</v>
      </c>
      <c r="D1" s="67" t="s">
        <v>3</v>
      </c>
      <c r="E1" s="59" t="s">
        <v>4</v>
      </c>
      <c r="F1" s="69" t="s">
        <v>5</v>
      </c>
      <c r="G1" s="59" t="s">
        <v>6</v>
      </c>
      <c r="H1" s="61" t="s">
        <v>7</v>
      </c>
      <c r="I1" s="63" t="s">
        <v>8</v>
      </c>
      <c r="J1" s="34" t="s">
        <v>9</v>
      </c>
      <c r="K1" s="34" t="s">
        <v>10</v>
      </c>
      <c r="L1" s="34" t="s">
        <v>7</v>
      </c>
      <c r="M1" s="63" t="s">
        <v>11</v>
      </c>
    </row>
    <row r="2" spans="1:13" x14ac:dyDescent="0.25">
      <c r="A2" s="61"/>
      <c r="B2" s="66"/>
      <c r="C2" s="62"/>
      <c r="D2" s="68"/>
      <c r="E2" s="60"/>
      <c r="F2" s="69"/>
      <c r="G2" s="60"/>
      <c r="H2" s="62"/>
      <c r="I2" s="62"/>
      <c r="J2" s="35" t="s">
        <v>12</v>
      </c>
      <c r="K2" s="35" t="s">
        <v>12</v>
      </c>
      <c r="L2" s="35" t="s">
        <v>12</v>
      </c>
      <c r="M2" s="62"/>
    </row>
    <row r="3" spans="1:13" x14ac:dyDescent="0.25">
      <c r="A3" s="4">
        <v>44256</v>
      </c>
      <c r="B3" s="5" t="s">
        <v>49</v>
      </c>
      <c r="C3" s="6" t="s">
        <v>50</v>
      </c>
      <c r="D3" s="6" t="s">
        <v>28</v>
      </c>
      <c r="E3" s="7">
        <v>7</v>
      </c>
      <c r="F3" s="7">
        <v>184286.3</v>
      </c>
      <c r="G3" s="7">
        <f t="shared" ref="G3:G11" si="0">E3*F3</f>
        <v>1290004.0999999999</v>
      </c>
      <c r="H3" s="7">
        <f t="shared" ref="H3:H14" si="1">G3</f>
        <v>1290004.0999999999</v>
      </c>
      <c r="I3" s="7" t="s">
        <v>13</v>
      </c>
      <c r="J3" s="36">
        <v>44256</v>
      </c>
      <c r="K3" s="9" t="s">
        <v>18</v>
      </c>
      <c r="L3" s="10">
        <v>1290000</v>
      </c>
      <c r="M3" s="37" t="s">
        <v>15</v>
      </c>
    </row>
    <row r="4" spans="1:13" x14ac:dyDescent="0.25">
      <c r="A4" s="4">
        <v>44279</v>
      </c>
      <c r="B4" s="20" t="s">
        <v>51</v>
      </c>
      <c r="C4" s="6" t="s">
        <v>50</v>
      </c>
      <c r="D4" s="6" t="s">
        <v>28</v>
      </c>
      <c r="E4" s="7">
        <v>7</v>
      </c>
      <c r="F4" s="7">
        <v>184286.3</v>
      </c>
      <c r="G4" s="7">
        <f t="shared" si="0"/>
        <v>1290004.0999999999</v>
      </c>
      <c r="H4" s="7">
        <f t="shared" si="1"/>
        <v>1290004.0999999999</v>
      </c>
      <c r="I4" s="7" t="s">
        <v>13</v>
      </c>
      <c r="J4" s="36">
        <v>44279</v>
      </c>
      <c r="K4" s="9" t="s">
        <v>18</v>
      </c>
      <c r="L4" s="10">
        <v>1290000</v>
      </c>
      <c r="M4" s="37" t="s">
        <v>15</v>
      </c>
    </row>
    <row r="5" spans="1:13" x14ac:dyDescent="0.25">
      <c r="A5" s="4">
        <v>44293</v>
      </c>
      <c r="B5" s="20" t="s">
        <v>52</v>
      </c>
      <c r="C5" s="6" t="s">
        <v>50</v>
      </c>
      <c r="D5" s="6" t="s">
        <v>28</v>
      </c>
      <c r="E5" s="7">
        <v>7</v>
      </c>
      <c r="F5" s="7">
        <v>184286.3</v>
      </c>
      <c r="G5" s="7">
        <f t="shared" si="0"/>
        <v>1290004.0999999999</v>
      </c>
      <c r="H5" s="7">
        <f t="shared" si="1"/>
        <v>1290004.0999999999</v>
      </c>
      <c r="I5" s="7" t="s">
        <v>13</v>
      </c>
      <c r="J5" s="36">
        <v>44293</v>
      </c>
      <c r="K5" s="30" t="s">
        <v>18</v>
      </c>
      <c r="L5" s="10">
        <v>1290000</v>
      </c>
      <c r="M5" s="37" t="s">
        <v>15</v>
      </c>
    </row>
    <row r="6" spans="1:13" x14ac:dyDescent="0.25">
      <c r="A6" s="4">
        <v>44306</v>
      </c>
      <c r="B6" s="20" t="s">
        <v>53</v>
      </c>
      <c r="C6" s="6" t="s">
        <v>50</v>
      </c>
      <c r="D6" s="6" t="s">
        <v>28</v>
      </c>
      <c r="E6" s="7">
        <v>7</v>
      </c>
      <c r="F6" s="7">
        <v>184286.3</v>
      </c>
      <c r="G6" s="7">
        <f t="shared" si="0"/>
        <v>1290004.0999999999</v>
      </c>
      <c r="H6" s="7">
        <f t="shared" si="1"/>
        <v>1290004.0999999999</v>
      </c>
      <c r="I6" s="7" t="s">
        <v>13</v>
      </c>
      <c r="J6" s="36">
        <v>44306</v>
      </c>
      <c r="K6" s="9" t="s">
        <v>18</v>
      </c>
      <c r="L6" s="10">
        <v>1290000</v>
      </c>
      <c r="M6" s="37" t="s">
        <v>15</v>
      </c>
    </row>
    <row r="7" spans="1:13" x14ac:dyDescent="0.25">
      <c r="A7" s="4">
        <v>44314</v>
      </c>
      <c r="B7" s="20" t="s">
        <v>54</v>
      </c>
      <c r="C7" s="6" t="s">
        <v>50</v>
      </c>
      <c r="D7" s="6" t="s">
        <v>46</v>
      </c>
      <c r="E7" s="7">
        <v>2</v>
      </c>
      <c r="F7" s="7">
        <v>244099.9</v>
      </c>
      <c r="G7" s="7">
        <f t="shared" si="0"/>
        <v>488199.8</v>
      </c>
      <c r="H7" s="7">
        <f t="shared" si="1"/>
        <v>488199.8</v>
      </c>
      <c r="I7" s="7" t="s">
        <v>13</v>
      </c>
      <c r="J7" s="36">
        <v>44313</v>
      </c>
      <c r="K7" s="9" t="s">
        <v>18</v>
      </c>
      <c r="L7" s="10">
        <v>488200</v>
      </c>
      <c r="M7" s="37" t="s">
        <v>15</v>
      </c>
    </row>
    <row r="8" spans="1:13" x14ac:dyDescent="0.25">
      <c r="A8" s="4">
        <v>44320</v>
      </c>
      <c r="B8" s="5" t="s">
        <v>55</v>
      </c>
      <c r="C8" s="6" t="s">
        <v>50</v>
      </c>
      <c r="D8" s="6" t="s">
        <v>28</v>
      </c>
      <c r="E8" s="7">
        <v>7</v>
      </c>
      <c r="F8" s="7">
        <v>184286.3</v>
      </c>
      <c r="G8" s="7">
        <f t="shared" si="0"/>
        <v>1290004.0999999999</v>
      </c>
      <c r="H8" s="7">
        <f t="shared" si="1"/>
        <v>1290004.0999999999</v>
      </c>
      <c r="I8" s="7" t="s">
        <v>13</v>
      </c>
      <c r="J8" s="36">
        <v>44320</v>
      </c>
      <c r="K8" s="9" t="s">
        <v>18</v>
      </c>
      <c r="L8" s="10">
        <v>1290004</v>
      </c>
      <c r="M8" s="37" t="s">
        <v>15</v>
      </c>
    </row>
    <row r="9" spans="1:13" x14ac:dyDescent="0.25">
      <c r="A9" s="4">
        <v>44333</v>
      </c>
      <c r="B9" s="20" t="s">
        <v>56</v>
      </c>
      <c r="C9" s="6" t="s">
        <v>50</v>
      </c>
      <c r="D9" s="6" t="s">
        <v>46</v>
      </c>
      <c r="E9" s="7">
        <v>6</v>
      </c>
      <c r="F9" s="7">
        <v>244099.9</v>
      </c>
      <c r="G9" s="7">
        <f t="shared" si="0"/>
        <v>1464599.4</v>
      </c>
      <c r="H9" s="7">
        <f t="shared" si="1"/>
        <v>1464599.4</v>
      </c>
      <c r="I9" s="7" t="s">
        <v>13</v>
      </c>
      <c r="J9" s="36">
        <v>44333</v>
      </c>
      <c r="K9" s="9" t="s">
        <v>18</v>
      </c>
      <c r="L9" s="10">
        <v>1464600</v>
      </c>
      <c r="M9" s="37" t="s">
        <v>15</v>
      </c>
    </row>
    <row r="10" spans="1:13" x14ac:dyDescent="0.25">
      <c r="A10" s="4">
        <v>44443</v>
      </c>
      <c r="B10" s="20" t="s">
        <v>57</v>
      </c>
      <c r="C10" s="6" t="s">
        <v>50</v>
      </c>
      <c r="D10" s="6" t="s">
        <v>28</v>
      </c>
      <c r="E10" s="7">
        <v>7</v>
      </c>
      <c r="F10" s="7">
        <v>184286.3</v>
      </c>
      <c r="G10" s="7">
        <f t="shared" si="0"/>
        <v>1290004.0999999999</v>
      </c>
      <c r="H10" s="7">
        <f t="shared" si="1"/>
        <v>1290004.0999999999</v>
      </c>
      <c r="I10" s="7" t="s">
        <v>13</v>
      </c>
      <c r="J10" s="36">
        <v>44443</v>
      </c>
      <c r="K10" s="30" t="s">
        <v>18</v>
      </c>
      <c r="L10" s="10">
        <v>1290004</v>
      </c>
      <c r="M10" s="37" t="s">
        <v>15</v>
      </c>
    </row>
    <row r="11" spans="1:13" x14ac:dyDescent="0.25">
      <c r="A11" s="4">
        <v>44449</v>
      </c>
      <c r="B11" s="20" t="s">
        <v>58</v>
      </c>
      <c r="C11" s="6" t="s">
        <v>50</v>
      </c>
      <c r="D11" s="6" t="s">
        <v>28</v>
      </c>
      <c r="E11" s="7">
        <v>7</v>
      </c>
      <c r="F11" s="7">
        <v>184286.3</v>
      </c>
      <c r="G11" s="7">
        <f t="shared" si="0"/>
        <v>1290004.0999999999</v>
      </c>
      <c r="H11" s="7">
        <f t="shared" si="1"/>
        <v>1290004.0999999999</v>
      </c>
      <c r="I11" s="7" t="s">
        <v>13</v>
      </c>
      <c r="J11" s="36">
        <v>44460</v>
      </c>
      <c r="K11" s="9" t="s">
        <v>18</v>
      </c>
      <c r="L11" s="10">
        <v>1290000</v>
      </c>
      <c r="M11" s="37" t="s">
        <v>15</v>
      </c>
    </row>
    <row r="12" spans="1:13" x14ac:dyDescent="0.25">
      <c r="A12" s="4">
        <v>44452</v>
      </c>
      <c r="B12" s="20" t="s">
        <v>59</v>
      </c>
      <c r="C12" s="6" t="s">
        <v>50</v>
      </c>
      <c r="D12" s="6" t="s">
        <v>28</v>
      </c>
      <c r="E12" s="7">
        <v>7</v>
      </c>
      <c r="F12" s="7">
        <v>184286.3</v>
      </c>
      <c r="G12" s="7">
        <f>E12*F12</f>
        <v>1290004.0999999999</v>
      </c>
      <c r="H12" s="7">
        <f t="shared" si="1"/>
        <v>1290004.0999999999</v>
      </c>
      <c r="I12" s="7" t="s">
        <v>13</v>
      </c>
      <c r="J12" s="36">
        <v>44460</v>
      </c>
      <c r="K12" s="9" t="s">
        <v>18</v>
      </c>
      <c r="L12" s="24">
        <v>1290000</v>
      </c>
      <c r="M12" s="37" t="s">
        <v>15</v>
      </c>
    </row>
    <row r="13" spans="1:13" x14ac:dyDescent="0.25">
      <c r="A13" s="4">
        <v>44456</v>
      </c>
      <c r="B13" s="20" t="s">
        <v>60</v>
      </c>
      <c r="C13" s="6" t="s">
        <v>50</v>
      </c>
      <c r="D13" s="6" t="s">
        <v>61</v>
      </c>
      <c r="E13" s="7">
        <v>1</v>
      </c>
      <c r="F13" s="7">
        <v>236900.4</v>
      </c>
      <c r="G13" s="7">
        <f t="shared" ref="G13:G14" si="2">E13*F13</f>
        <v>236900.4</v>
      </c>
      <c r="H13" s="7">
        <f t="shared" si="1"/>
        <v>236900.4</v>
      </c>
      <c r="I13" s="7" t="s">
        <v>13</v>
      </c>
      <c r="J13" s="36">
        <v>44460</v>
      </c>
      <c r="K13" s="9" t="s">
        <v>18</v>
      </c>
      <c r="L13" s="24">
        <v>236900</v>
      </c>
      <c r="M13" s="37" t="s">
        <v>15</v>
      </c>
    </row>
    <row r="14" spans="1:13" x14ac:dyDescent="0.25">
      <c r="A14" s="4">
        <v>44463</v>
      </c>
      <c r="B14" s="20" t="s">
        <v>62</v>
      </c>
      <c r="C14" s="6" t="s">
        <v>50</v>
      </c>
      <c r="D14" s="6" t="s">
        <v>46</v>
      </c>
      <c r="E14" s="7">
        <v>2</v>
      </c>
      <c r="F14" s="7">
        <v>244099.9</v>
      </c>
      <c r="G14" s="7">
        <f t="shared" si="2"/>
        <v>488199.8</v>
      </c>
      <c r="H14" s="7">
        <f t="shared" si="1"/>
        <v>488199.8</v>
      </c>
      <c r="I14" s="7" t="s">
        <v>13</v>
      </c>
      <c r="J14" s="36">
        <v>44463</v>
      </c>
      <c r="K14" s="26" t="s">
        <v>18</v>
      </c>
      <c r="L14" s="24">
        <v>488200</v>
      </c>
      <c r="M14" s="37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71A-1D7F-437B-9FB0-706390A94D0F}">
  <dimension ref="A1:M5"/>
  <sheetViews>
    <sheetView workbookViewId="0">
      <selection activeCell="A5" sqref="A5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44449</v>
      </c>
      <c r="B3" s="20" t="s">
        <v>63</v>
      </c>
      <c r="C3" s="6" t="s">
        <v>64</v>
      </c>
      <c r="D3" s="6" t="s">
        <v>46</v>
      </c>
      <c r="E3" s="7">
        <v>13</v>
      </c>
      <c r="F3" s="7">
        <v>225322.9</v>
      </c>
      <c r="G3" s="7">
        <f t="shared" ref="G3:G4" si="0">E3*F3</f>
        <v>2929197.6999999997</v>
      </c>
      <c r="H3" s="7">
        <f>G3</f>
        <v>2929197.6999999997</v>
      </c>
      <c r="I3" s="7" t="s">
        <v>35</v>
      </c>
      <c r="J3" s="8">
        <v>44469</v>
      </c>
      <c r="K3" s="9" t="s">
        <v>18</v>
      </c>
      <c r="L3" s="10">
        <v>2929198</v>
      </c>
      <c r="M3" s="12" t="s">
        <v>15</v>
      </c>
    </row>
    <row r="4" spans="1:13" x14ac:dyDescent="0.25">
      <c r="A4" s="4">
        <v>44468</v>
      </c>
      <c r="B4" s="20" t="s">
        <v>65</v>
      </c>
      <c r="C4" s="6" t="s">
        <v>64</v>
      </c>
      <c r="D4" s="6" t="s">
        <v>46</v>
      </c>
      <c r="E4" s="7">
        <v>6</v>
      </c>
      <c r="F4" s="7">
        <v>244099.9</v>
      </c>
      <c r="G4" s="7">
        <f t="shared" si="0"/>
        <v>1464599.4</v>
      </c>
      <c r="H4" s="7">
        <f>G4</f>
        <v>1464599.4</v>
      </c>
      <c r="I4" s="7" t="s">
        <v>35</v>
      </c>
      <c r="M4" s="12" t="s">
        <v>15</v>
      </c>
    </row>
    <row r="5" spans="1:13" x14ac:dyDescent="0.25">
      <c r="A5" s="11"/>
      <c r="B5" s="15"/>
      <c r="C5" s="16"/>
      <c r="D5" s="16"/>
      <c r="E5" s="17"/>
      <c r="F5" s="17"/>
      <c r="G5" s="12"/>
      <c r="H5" s="17"/>
      <c r="I5" s="17"/>
      <c r="J5" s="8"/>
      <c r="K5" s="12"/>
      <c r="L5" s="12"/>
      <c r="M5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995-9171-44D4-BD27-278506F4FBC2}">
  <dimension ref="A1:M4"/>
  <sheetViews>
    <sheetView tabSelected="1" workbookViewId="0">
      <selection activeCell="J3" sqref="J3:J4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44458</v>
      </c>
      <c r="B3" s="20" t="s">
        <v>66</v>
      </c>
      <c r="C3" s="6" t="s">
        <v>67</v>
      </c>
      <c r="D3" s="6" t="s">
        <v>40</v>
      </c>
      <c r="E3" s="7">
        <v>1</v>
      </c>
      <c r="F3" s="7">
        <v>1084500.5</v>
      </c>
      <c r="G3" s="7">
        <f t="shared" ref="G3:G4" si="0">E3*F3</f>
        <v>1084500.5</v>
      </c>
      <c r="H3" s="7">
        <f>G3</f>
        <v>1084500.5</v>
      </c>
      <c r="I3" s="7" t="s">
        <v>35</v>
      </c>
      <c r="J3" s="8">
        <v>44459</v>
      </c>
      <c r="K3" s="20" t="s">
        <v>18</v>
      </c>
      <c r="L3" s="10">
        <v>1084501</v>
      </c>
      <c r="M3" s="12" t="s">
        <v>15</v>
      </c>
    </row>
    <row r="4" spans="1:13" x14ac:dyDescent="0.25">
      <c r="A4" s="4">
        <v>44459</v>
      </c>
      <c r="B4" s="20" t="s">
        <v>68</v>
      </c>
      <c r="C4" s="6" t="s">
        <v>67</v>
      </c>
      <c r="D4" s="6" t="s">
        <v>40</v>
      </c>
      <c r="E4" s="7">
        <v>1</v>
      </c>
      <c r="F4" s="7">
        <v>1084500.5</v>
      </c>
      <c r="G4" s="7">
        <f t="shared" si="0"/>
        <v>1084500.5</v>
      </c>
      <c r="H4" s="7">
        <f>G4</f>
        <v>1084500.5</v>
      </c>
      <c r="I4" s="7" t="s">
        <v>35</v>
      </c>
      <c r="J4" s="8">
        <v>44459</v>
      </c>
      <c r="K4" s="20" t="s">
        <v>18</v>
      </c>
      <c r="L4" s="27">
        <v>1084501</v>
      </c>
      <c r="M4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ABADI VILLA-EKO</vt:lpstr>
      <vt:lpstr>AM MART-EKO</vt:lpstr>
      <vt:lpstr>AMALA COLLECTIVE THE PT- EKO</vt:lpstr>
      <vt:lpstr>ARTE CANGGU-ANDAR</vt:lpstr>
      <vt:lpstr>BACK ROOM CANGGU-EKO</vt:lpstr>
      <vt:lpstr>BGC RIVERSIDE BAR-ANDAR</vt:lpstr>
      <vt:lpstr>BALI BEACH SHACK-EKO</vt:lpstr>
      <vt:lpstr>BALI BEACH GLAMPING-ANDAR</vt:lpstr>
      <vt:lpstr>BALI NICE BAR &amp; RESTO-ANDAR</vt:lpstr>
      <vt:lpstr>BALIMU VILLA SEMINYAK-EKO</vt:lpstr>
      <vt:lpstr>BAMBOO FASHION BALI PT-EKO</vt:lpstr>
      <vt:lpstr>BAMBOO REST BALI PT-EKO</vt:lpstr>
      <vt:lpstr>BAR NO IDEA-ANDAR</vt:lpstr>
      <vt:lpstr>BENCH SPORT BAR THE-EKO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2021-11-03T06:07:28Z</dcterms:created>
  <dcterms:modified xsi:type="dcterms:W3CDTF">2021-11-16T02:47:56Z</dcterms:modified>
</cp:coreProperties>
</file>