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hcgalvan\Repositorios\hcgalvan_project\data\"/>
    </mc:Choice>
  </mc:AlternateContent>
  <xr:revisionPtr revIDLastSave="0" documentId="13_ncr:1_{D69E61BB-E29A-4DE5-8407-1B1CE368963F}" xr6:coauthVersionLast="47" xr6:coauthVersionMax="47" xr10:uidLastSave="{00000000-0000-0000-0000-000000000000}"/>
  <bookViews>
    <workbookView xWindow="-120" yWindow="-120" windowWidth="21840" windowHeight="13020" activeTab="7" xr2:uid="{00000000-000D-0000-FFFF-FFFF00000000}"/>
  </bookViews>
  <sheets>
    <sheet name="testdata" sheetId="1" r:id="rId1"/>
    <sheet name="Hoja2" sheetId="3" r:id="rId2"/>
    <sheet name="Hoja8" sheetId="9" r:id="rId3"/>
    <sheet name="Seleccion Features" sheetId="6" r:id="rId4"/>
    <sheet name="Hoja6" sheetId="7" r:id="rId5"/>
    <sheet name="Hoja3" sheetId="4" r:id="rId6"/>
    <sheet name="Hoja4" sheetId="5" r:id="rId7"/>
    <sheet name="xaModelo" sheetId="8" r:id="rId8"/>
    <sheet name="Hoja1" sheetId="2" r:id="rId9"/>
  </sheets>
  <definedNames>
    <definedName name="_xlnm._FilterDatabase" localSheetId="1" hidden="1">Hoja2!$B$4:$O$223</definedName>
    <definedName name="_xlnm._FilterDatabase" localSheetId="5" hidden="1">Hoja3!$B$2:$C$220</definedName>
    <definedName name="_xlnm._FilterDatabase" localSheetId="6" hidden="1">Hoja4!$B$2:$C$221</definedName>
    <definedName name="_xlnm._FilterDatabase" localSheetId="3" hidden="1">'Seleccion Features'!$B$4:$O$4</definedName>
  </definedNames>
  <calcPr calcId="191029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C91" i="8" l="1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O20" i="6"/>
  <c r="S20" i="6" s="1"/>
  <c r="O21" i="6"/>
  <c r="S21" i="6" s="1"/>
  <c r="O91" i="6"/>
  <c r="S91" i="6" s="1"/>
  <c r="O92" i="6"/>
  <c r="S92" i="6" s="1"/>
  <c r="O93" i="6"/>
  <c r="S93" i="6" s="1"/>
  <c r="O94" i="6"/>
  <c r="S94" i="6" s="1"/>
  <c r="O95" i="6"/>
  <c r="S95" i="6" s="1"/>
  <c r="O96" i="6"/>
  <c r="S96" i="6" s="1"/>
  <c r="O97" i="6"/>
  <c r="O98" i="6"/>
  <c r="O99" i="6"/>
  <c r="S99" i="6" s="1"/>
  <c r="O100" i="6"/>
  <c r="S100" i="6" s="1"/>
  <c r="O106" i="6"/>
  <c r="O107" i="6"/>
  <c r="S107" i="6" s="1"/>
  <c r="O108" i="6"/>
  <c r="S108" i="6" s="1"/>
  <c r="O109" i="6"/>
  <c r="S109" i="6" s="1"/>
  <c r="O110" i="6"/>
  <c r="S110" i="6" s="1"/>
  <c r="O111" i="6"/>
  <c r="S111" i="6" s="1"/>
  <c r="O112" i="6"/>
  <c r="S112" i="6" s="1"/>
  <c r="O113" i="6"/>
  <c r="O114" i="6"/>
  <c r="O115" i="6"/>
  <c r="S115" i="6" s="1"/>
  <c r="O116" i="6"/>
  <c r="S116" i="6" s="1"/>
  <c r="O117" i="6"/>
  <c r="S117" i="6" s="1"/>
  <c r="O118" i="6"/>
  <c r="S118" i="6" s="1"/>
  <c r="O23" i="6"/>
  <c r="S23" i="6" s="1"/>
  <c r="O28" i="6"/>
  <c r="S28" i="6" s="1"/>
  <c r="O29" i="6"/>
  <c r="S29" i="6" s="1"/>
  <c r="O119" i="6"/>
  <c r="S119" i="6" s="1"/>
  <c r="O120" i="6"/>
  <c r="S120" i="6" s="1"/>
  <c r="O121" i="6"/>
  <c r="S121" i="6" s="1"/>
  <c r="O122" i="6"/>
  <c r="O123" i="6"/>
  <c r="S123" i="6" s="1"/>
  <c r="O124" i="6"/>
  <c r="S124" i="6" s="1"/>
  <c r="O125" i="6"/>
  <c r="S125" i="6" s="1"/>
  <c r="O126" i="6"/>
  <c r="S126" i="6" s="1"/>
  <c r="O127" i="6"/>
  <c r="S127" i="6" s="1"/>
  <c r="O128" i="6"/>
  <c r="S128" i="6" s="1"/>
  <c r="O129" i="6"/>
  <c r="S129" i="6" s="1"/>
  <c r="O130" i="6"/>
  <c r="O131" i="6"/>
  <c r="S131" i="6" s="1"/>
  <c r="O132" i="6"/>
  <c r="S132" i="6" s="1"/>
  <c r="O133" i="6"/>
  <c r="S133" i="6" s="1"/>
  <c r="O134" i="6"/>
  <c r="S134" i="6" s="1"/>
  <c r="O135" i="6"/>
  <c r="S135" i="6" s="1"/>
  <c r="O136" i="6"/>
  <c r="S136" i="6" s="1"/>
  <c r="O137" i="6"/>
  <c r="S137" i="6" s="1"/>
  <c r="O138" i="6"/>
  <c r="O139" i="6"/>
  <c r="S139" i="6" s="1"/>
  <c r="O140" i="6"/>
  <c r="S140" i="6" s="1"/>
  <c r="O141" i="6"/>
  <c r="S141" i="6" s="1"/>
  <c r="O142" i="6"/>
  <c r="S142" i="6" s="1"/>
  <c r="O143" i="6"/>
  <c r="S143" i="6" s="1"/>
  <c r="O144" i="6"/>
  <c r="S144" i="6" s="1"/>
  <c r="O145" i="6"/>
  <c r="S145" i="6" s="1"/>
  <c r="O146" i="6"/>
  <c r="O147" i="6"/>
  <c r="S147" i="6" s="1"/>
  <c r="O148" i="6"/>
  <c r="S148" i="6" s="1"/>
  <c r="O149" i="6"/>
  <c r="S149" i="6" s="1"/>
  <c r="O150" i="6"/>
  <c r="S150" i="6" s="1"/>
  <c r="O151" i="6"/>
  <c r="S151" i="6" s="1"/>
  <c r="O152" i="6"/>
  <c r="S152" i="6" s="1"/>
  <c r="O153" i="6"/>
  <c r="S153" i="6" s="1"/>
  <c r="O33" i="6"/>
  <c r="O154" i="6"/>
  <c r="O155" i="6"/>
  <c r="S155" i="6" s="1"/>
  <c r="O34" i="6"/>
  <c r="O156" i="6"/>
  <c r="S156" i="6" s="1"/>
  <c r="O157" i="6"/>
  <c r="S157" i="6" s="1"/>
  <c r="O158" i="6"/>
  <c r="S158" i="6" s="1"/>
  <c r="O159" i="6"/>
  <c r="S159" i="6" s="1"/>
  <c r="O160" i="6"/>
  <c r="S160" i="6" s="1"/>
  <c r="O161" i="6"/>
  <c r="O162" i="6"/>
  <c r="O163" i="6"/>
  <c r="S163" i="6" s="1"/>
  <c r="O164" i="6"/>
  <c r="S164" i="6" s="1"/>
  <c r="O165" i="6"/>
  <c r="S165" i="6" s="1"/>
  <c r="O166" i="6"/>
  <c r="S166" i="6" s="1"/>
  <c r="O167" i="6"/>
  <c r="S167" i="6" s="1"/>
  <c r="O5" i="6"/>
  <c r="S5" i="6" s="1"/>
  <c r="O6" i="6"/>
  <c r="S6" i="6" s="1"/>
  <c r="T6" i="6" s="1"/>
  <c r="O7" i="6"/>
  <c r="S7" i="6" s="1"/>
  <c r="O8" i="6"/>
  <c r="S8" i="6" s="1"/>
  <c r="O10" i="6"/>
  <c r="O9" i="6"/>
  <c r="O47" i="6"/>
  <c r="S47" i="6" s="1"/>
  <c r="O48" i="6"/>
  <c r="S48" i="6" s="1"/>
  <c r="O49" i="6"/>
  <c r="O36" i="6"/>
  <c r="S36" i="6" s="1"/>
  <c r="O43" i="6"/>
  <c r="S43" i="6" s="1"/>
  <c r="O50" i="6"/>
  <c r="O51" i="6"/>
  <c r="S51" i="6" s="1"/>
  <c r="O52" i="6"/>
  <c r="S52" i="6" s="1"/>
  <c r="O53" i="6"/>
  <c r="S53" i="6" s="1"/>
  <c r="O54" i="6"/>
  <c r="S54" i="6" s="1"/>
  <c r="O44" i="6"/>
  <c r="S44" i="6" s="1"/>
  <c r="O45" i="6"/>
  <c r="S45" i="6" s="1"/>
  <c r="O46" i="6"/>
  <c r="S46" i="6" s="1"/>
  <c r="O168" i="6"/>
  <c r="S168" i="6" s="1"/>
  <c r="O169" i="6"/>
  <c r="O170" i="6"/>
  <c r="O171" i="6"/>
  <c r="S171" i="6" s="1"/>
  <c r="O172" i="6"/>
  <c r="S172" i="6" s="1"/>
  <c r="O173" i="6"/>
  <c r="S173" i="6" s="1"/>
  <c r="O174" i="6"/>
  <c r="S174" i="6" s="1"/>
  <c r="O175" i="6"/>
  <c r="S175" i="6" s="1"/>
  <c r="O176" i="6"/>
  <c r="S176" i="6" s="1"/>
  <c r="O177" i="6"/>
  <c r="O178" i="6"/>
  <c r="O179" i="6"/>
  <c r="S179" i="6" s="1"/>
  <c r="O180" i="6"/>
  <c r="S180" i="6" s="1"/>
  <c r="O181" i="6"/>
  <c r="S181" i="6" s="1"/>
  <c r="O182" i="6"/>
  <c r="S182" i="6" s="1"/>
  <c r="O183" i="6"/>
  <c r="S183" i="6" s="1"/>
  <c r="O184" i="6"/>
  <c r="S184" i="6" s="1"/>
  <c r="O185" i="6"/>
  <c r="O186" i="6"/>
  <c r="O187" i="6"/>
  <c r="S187" i="6" s="1"/>
  <c r="O188" i="6"/>
  <c r="S188" i="6" s="1"/>
  <c r="O189" i="6"/>
  <c r="S189" i="6" s="1"/>
  <c r="O190" i="6"/>
  <c r="S190" i="6" s="1"/>
  <c r="O191" i="6"/>
  <c r="S191" i="6" s="1"/>
  <c r="O192" i="6"/>
  <c r="S192" i="6" s="1"/>
  <c r="O193" i="6"/>
  <c r="O194" i="6"/>
  <c r="O11" i="6"/>
  <c r="S218" i="6" s="1"/>
  <c r="O195" i="6"/>
  <c r="S195" i="6" s="1"/>
  <c r="O12" i="6"/>
  <c r="S12" i="6" s="1"/>
  <c r="O13" i="6"/>
  <c r="S13" i="6" s="1"/>
  <c r="O14" i="6"/>
  <c r="S14" i="6" s="1"/>
  <c r="O15" i="6"/>
  <c r="S15" i="6" s="1"/>
  <c r="O196" i="6"/>
  <c r="S196" i="6" s="1"/>
  <c r="O16" i="6"/>
  <c r="S16" i="6" s="1"/>
  <c r="O17" i="6"/>
  <c r="O18" i="6"/>
  <c r="S185" i="6" s="1"/>
  <c r="O19" i="6"/>
  <c r="S19" i="6" s="1"/>
  <c r="O22" i="6"/>
  <c r="S22" i="6" s="1"/>
  <c r="O197" i="6"/>
  <c r="S197" i="6" s="1"/>
  <c r="O198" i="6"/>
  <c r="S198" i="6" s="1"/>
  <c r="O199" i="6"/>
  <c r="S199" i="6" s="1"/>
  <c r="O200" i="6"/>
  <c r="S200" i="6" s="1"/>
  <c r="O201" i="6"/>
  <c r="O202" i="6"/>
  <c r="S202" i="6" s="1"/>
  <c r="O203" i="6"/>
  <c r="S203" i="6" s="1"/>
  <c r="O204" i="6"/>
  <c r="S204" i="6" s="1"/>
  <c r="O205" i="6"/>
  <c r="S205" i="6" s="1"/>
  <c r="O24" i="6"/>
  <c r="S24" i="6" s="1"/>
  <c r="O25" i="6"/>
  <c r="O26" i="6"/>
  <c r="O27" i="6"/>
  <c r="S27" i="6" s="1"/>
  <c r="O55" i="6"/>
  <c r="S55" i="6" s="1"/>
  <c r="O56" i="6"/>
  <c r="S56" i="6" s="1"/>
  <c r="O57" i="6"/>
  <c r="O59" i="6"/>
  <c r="S59" i="6" s="1"/>
  <c r="O60" i="6"/>
  <c r="S60" i="6" s="1"/>
  <c r="O61" i="6"/>
  <c r="S61" i="6" s="1"/>
  <c r="O62" i="6"/>
  <c r="S62" i="6" s="1"/>
  <c r="O63" i="6"/>
  <c r="S63" i="6" s="1"/>
  <c r="O206" i="6"/>
  <c r="S206" i="6" s="1"/>
  <c r="O207" i="6"/>
  <c r="S207" i="6" s="1"/>
  <c r="O208" i="6"/>
  <c r="S208" i="6" s="1"/>
  <c r="O64" i="6"/>
  <c r="S64" i="6" s="1"/>
  <c r="O65" i="6"/>
  <c r="O66" i="6"/>
  <c r="O67" i="6"/>
  <c r="S67" i="6" s="1"/>
  <c r="O68" i="6"/>
  <c r="S68" i="6" s="1"/>
  <c r="O69" i="6"/>
  <c r="S69" i="6" s="1"/>
  <c r="O209" i="6"/>
  <c r="O210" i="6"/>
  <c r="O211" i="6"/>
  <c r="S211" i="6" s="1"/>
  <c r="O212" i="6"/>
  <c r="S212" i="6" s="1"/>
  <c r="O70" i="6"/>
  <c r="S70" i="6" s="1"/>
  <c r="O71" i="6"/>
  <c r="S71" i="6" s="1"/>
  <c r="O72" i="6"/>
  <c r="S72" i="6" s="1"/>
  <c r="O73" i="6"/>
  <c r="S73" i="6" s="1"/>
  <c r="O74" i="6"/>
  <c r="O75" i="6"/>
  <c r="S75" i="6" s="1"/>
  <c r="O76" i="6"/>
  <c r="S76" i="6" s="1"/>
  <c r="O77" i="6"/>
  <c r="S77" i="6" s="1"/>
  <c r="O78" i="6"/>
  <c r="S78" i="6" s="1"/>
  <c r="O79" i="6"/>
  <c r="S79" i="6" s="1"/>
  <c r="O80" i="6"/>
  <c r="S80" i="6" s="1"/>
  <c r="O81" i="6"/>
  <c r="S81" i="6" s="1"/>
  <c r="O82" i="6"/>
  <c r="O83" i="6"/>
  <c r="S83" i="6" s="1"/>
  <c r="O84" i="6"/>
  <c r="S84" i="6" s="1"/>
  <c r="O85" i="6"/>
  <c r="S85" i="6" s="1"/>
  <c r="O30" i="6"/>
  <c r="S30" i="6" s="1"/>
  <c r="O31" i="6"/>
  <c r="S31" i="6" s="1"/>
  <c r="O32" i="6"/>
  <c r="S32" i="6" s="1"/>
  <c r="O213" i="6"/>
  <c r="S213" i="6" s="1"/>
  <c r="O214" i="6"/>
  <c r="S214" i="6" s="1"/>
  <c r="O86" i="6"/>
  <c r="S86" i="6" s="1"/>
  <c r="O87" i="6"/>
  <c r="S87" i="6" s="1"/>
  <c r="O88" i="6"/>
  <c r="S88" i="6" s="1"/>
  <c r="O89" i="6"/>
  <c r="O215" i="6"/>
  <c r="S215" i="6" s="1"/>
  <c r="O216" i="6"/>
  <c r="S216" i="6" s="1"/>
  <c r="O217" i="6"/>
  <c r="S217" i="6" s="1"/>
  <c r="O90" i="6"/>
  <c r="O35" i="6"/>
  <c r="S35" i="6" s="1"/>
  <c r="O218" i="6"/>
  <c r="O37" i="6"/>
  <c r="S37" i="6" s="1"/>
  <c r="O38" i="6"/>
  <c r="S38" i="6" s="1"/>
  <c r="O39" i="6"/>
  <c r="S39" i="6" s="1"/>
  <c r="O40" i="6"/>
  <c r="S40" i="6" s="1"/>
  <c r="O41" i="6"/>
  <c r="S41" i="6" s="1"/>
  <c r="O42" i="6"/>
  <c r="O219" i="6"/>
  <c r="S219" i="6" s="1"/>
  <c r="O220" i="6"/>
  <c r="S220" i="6" s="1"/>
  <c r="O221" i="6"/>
  <c r="S221" i="6" s="1"/>
  <c r="O222" i="6"/>
  <c r="S222" i="6" s="1"/>
  <c r="O101" i="6"/>
  <c r="S101" i="6" s="1"/>
  <c r="O102" i="6"/>
  <c r="S102" i="6" s="1"/>
  <c r="O103" i="6"/>
  <c r="S103" i="6" s="1"/>
  <c r="O104" i="6"/>
  <c r="O105" i="6"/>
  <c r="O58" i="6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R5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Q37" i="3"/>
  <c r="Q38" i="3"/>
  <c r="Q25" i="3"/>
  <c r="Q26" i="3"/>
  <c r="Q27" i="3"/>
  <c r="Q28" i="3"/>
  <c r="Q29" i="3"/>
  <c r="Q30" i="3"/>
  <c r="Q31" i="3"/>
  <c r="Q32" i="3"/>
  <c r="Q33" i="3"/>
  <c r="Q34" i="3"/>
  <c r="Q35" i="3"/>
  <c r="Q36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5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C3" i="3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5" i="2"/>
  <c r="N6" i="2"/>
  <c r="N7" i="2"/>
  <c r="N8" i="2"/>
  <c r="N9" i="2"/>
  <c r="N4" i="2"/>
  <c r="T7" i="6" l="1"/>
  <c r="T8" i="6" s="1"/>
  <c r="S49" i="6"/>
  <c r="S97" i="6"/>
  <c r="S193" i="6"/>
  <c r="S18" i="6"/>
  <c r="S66" i="6"/>
  <c r="S130" i="6"/>
  <c r="S178" i="6"/>
  <c r="S17" i="6"/>
  <c r="S169" i="6"/>
  <c r="S42" i="6"/>
  <c r="S82" i="6"/>
  <c r="S114" i="6"/>
  <c r="S162" i="6"/>
  <c r="S210" i="6"/>
  <c r="P217" i="6"/>
  <c r="S104" i="6"/>
  <c r="S57" i="6"/>
  <c r="S177" i="6"/>
  <c r="S33" i="6"/>
  <c r="S89" i="6"/>
  <c r="S209" i="6"/>
  <c r="S58" i="6"/>
  <c r="S122" i="6"/>
  <c r="S186" i="6"/>
  <c r="S11" i="6"/>
  <c r="S9" i="6"/>
  <c r="S65" i="6"/>
  <c r="S105" i="6"/>
  <c r="S161" i="6"/>
  <c r="S201" i="6"/>
  <c r="S26" i="6"/>
  <c r="S50" i="6"/>
  <c r="S90" i="6"/>
  <c r="S106" i="6"/>
  <c r="S146" i="6"/>
  <c r="S170" i="6"/>
  <c r="S10" i="6"/>
  <c r="S74" i="6"/>
  <c r="S138" i="6"/>
  <c r="S194" i="6"/>
  <c r="S25" i="6"/>
  <c r="S113" i="6"/>
  <c r="S34" i="6"/>
  <c r="S98" i="6"/>
  <c r="S154" i="6"/>
  <c r="P189" i="6"/>
  <c r="P77" i="6"/>
  <c r="P69" i="6"/>
  <c r="P61" i="6"/>
  <c r="P154" i="6"/>
  <c r="P37" i="6"/>
  <c r="P29" i="6"/>
  <c r="P87" i="6"/>
  <c r="P220" i="6"/>
  <c r="P212" i="6"/>
  <c r="P204" i="6"/>
  <c r="P196" i="6"/>
  <c r="P188" i="6"/>
  <c r="P180" i="6"/>
  <c r="P164" i="6"/>
  <c r="P148" i="6"/>
  <c r="P132" i="6"/>
  <c r="P124" i="6"/>
  <c r="P116" i="6"/>
  <c r="P84" i="6"/>
  <c r="P60" i="6"/>
  <c r="P52" i="6"/>
  <c r="P66" i="6"/>
  <c r="P197" i="6"/>
  <c r="P141" i="6"/>
  <c r="P125" i="6"/>
  <c r="P93" i="6"/>
  <c r="P187" i="6"/>
  <c r="P155" i="6"/>
  <c r="P147" i="6"/>
  <c r="P131" i="6"/>
  <c r="P123" i="6"/>
  <c r="P107" i="6"/>
  <c r="P99" i="6"/>
  <c r="P83" i="6"/>
  <c r="P75" i="6"/>
  <c r="P59" i="6"/>
  <c r="P43" i="6"/>
  <c r="P35" i="6"/>
  <c r="P27" i="6"/>
  <c r="P58" i="6"/>
  <c r="P205" i="6"/>
  <c r="P165" i="6"/>
  <c r="P109" i="6"/>
  <c r="P85" i="6"/>
  <c r="P210" i="6"/>
  <c r="P178" i="6"/>
  <c r="P170" i="6"/>
  <c r="P146" i="6"/>
  <c r="P122" i="6"/>
  <c r="P213" i="6"/>
  <c r="P181" i="6"/>
  <c r="P157" i="6"/>
  <c r="P117" i="6"/>
  <c r="P101" i="6"/>
  <c r="P219" i="6"/>
  <c r="P218" i="6"/>
  <c r="P194" i="6"/>
  <c r="P7" i="6"/>
  <c r="P172" i="6"/>
  <c r="P190" i="6"/>
  <c r="P143" i="6"/>
  <c r="P55" i="6"/>
  <c r="P160" i="6"/>
  <c r="P136" i="6"/>
  <c r="P106" i="6"/>
  <c r="P18" i="6"/>
  <c r="P80" i="6"/>
  <c r="P195" i="6"/>
  <c r="P54" i="6"/>
  <c r="P26" i="6"/>
  <c r="P139" i="6"/>
  <c r="P162" i="6"/>
  <c r="P176" i="6"/>
  <c r="P14" i="6"/>
  <c r="P184" i="6"/>
  <c r="P126" i="6"/>
  <c r="P130" i="6"/>
  <c r="P92" i="6"/>
  <c r="P57" i="6"/>
  <c r="P20" i="6"/>
  <c r="P208" i="6"/>
  <c r="P41" i="6"/>
  <c r="P153" i="6"/>
  <c r="P91" i="6"/>
  <c r="P98" i="6"/>
  <c r="P79" i="6"/>
  <c r="P49" i="6"/>
  <c r="P90" i="6"/>
  <c r="P95" i="6"/>
  <c r="P22" i="6"/>
  <c r="P159" i="6"/>
  <c r="P48" i="6"/>
  <c r="P10" i="6"/>
  <c r="P94" i="6"/>
  <c r="P97" i="6"/>
  <c r="P104" i="6"/>
  <c r="P31" i="6"/>
  <c r="P81" i="6"/>
  <c r="P201" i="6"/>
  <c r="P192" i="6"/>
  <c r="P63" i="6"/>
  <c r="P47" i="6"/>
  <c r="P119" i="6"/>
  <c r="P82" i="6"/>
  <c r="P33" i="6"/>
  <c r="P45" i="6"/>
  <c r="P168" i="6"/>
  <c r="P73" i="6"/>
  <c r="P42" i="6"/>
  <c r="P140" i="6"/>
  <c r="P67" i="6"/>
  <c r="P19" i="6"/>
  <c r="P191" i="6"/>
  <c r="P186" i="6"/>
  <c r="P115" i="6"/>
  <c r="P23" i="6"/>
  <c r="P105" i="6"/>
  <c r="P222" i="6"/>
  <c r="P113" i="6"/>
  <c r="P9" i="6"/>
  <c r="P96" i="6"/>
  <c r="P103" i="6"/>
  <c r="P207" i="6"/>
  <c r="P127" i="6"/>
  <c r="P185" i="6"/>
  <c r="P177" i="6"/>
  <c r="P215" i="6"/>
  <c r="P46" i="6"/>
  <c r="P114" i="6"/>
  <c r="P21" i="6"/>
  <c r="P211" i="6"/>
  <c r="P13" i="6"/>
  <c r="P12" i="6"/>
  <c r="P11" i="6"/>
  <c r="P169" i="6"/>
  <c r="P214" i="6"/>
  <c r="P50" i="6"/>
  <c r="P111" i="6"/>
  <c r="P34" i="6"/>
  <c r="P17" i="6"/>
  <c r="P216" i="6"/>
  <c r="P209" i="6"/>
  <c r="P221" i="6"/>
  <c r="P199" i="6"/>
  <c r="P193" i="6"/>
  <c r="P89" i="6"/>
  <c r="P145" i="6"/>
  <c r="P128" i="6"/>
  <c r="P121" i="6"/>
  <c r="P71" i="6"/>
  <c r="P179" i="6"/>
  <c r="P151" i="6"/>
  <c r="P32" i="6"/>
  <c r="P163" i="6"/>
  <c r="P138" i="6"/>
  <c r="P65" i="6"/>
  <c r="P8" i="6"/>
  <c r="P16" i="6"/>
  <c r="P200" i="6"/>
  <c r="P198" i="6"/>
  <c r="P161" i="6"/>
  <c r="P183" i="6"/>
  <c r="P150" i="6"/>
  <c r="P39" i="6"/>
  <c r="P56" i="6"/>
  <c r="P40" i="6"/>
  <c r="P6" i="6"/>
  <c r="P15" i="6"/>
  <c r="P28" i="6"/>
  <c r="P133" i="6"/>
  <c r="P167" i="6"/>
  <c r="P137" i="6"/>
  <c r="P202" i="6"/>
  <c r="P173" i="6"/>
  <c r="P156" i="6"/>
  <c r="P175" i="6"/>
  <c r="P74" i="6"/>
  <c r="P203" i="6"/>
  <c r="P171" i="6"/>
  <c r="P149" i="6"/>
  <c r="P51" i="6"/>
  <c r="P135" i="6"/>
  <c r="P129" i="6"/>
  <c r="P25" i="6"/>
  <c r="P30" i="6"/>
  <c r="P38" i="6"/>
  <c r="P62" i="6"/>
  <c r="P70" i="6"/>
  <c r="P78" i="6"/>
  <c r="P86" i="6"/>
  <c r="P102" i="6"/>
  <c r="P110" i="6"/>
  <c r="P118" i="6"/>
  <c r="P134" i="6"/>
  <c r="P142" i="6"/>
  <c r="P158" i="6"/>
  <c r="P166" i="6"/>
  <c r="P174" i="6"/>
  <c r="P182" i="6"/>
  <c r="P206" i="6"/>
  <c r="P24" i="6"/>
  <c r="P64" i="6"/>
  <c r="P72" i="6"/>
  <c r="P88" i="6"/>
  <c r="P112" i="6"/>
  <c r="P120" i="6"/>
  <c r="P144" i="6"/>
  <c r="P152" i="6"/>
  <c r="P36" i="6"/>
  <c r="P44" i="6"/>
  <c r="P68" i="6"/>
  <c r="P76" i="6"/>
  <c r="P100" i="6"/>
  <c r="P108" i="6"/>
  <c r="P5" i="6"/>
  <c r="Q5" i="6" s="1"/>
  <c r="P53" i="6"/>
  <c r="Q6" i="6" l="1"/>
  <c r="T9" i="6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Q7" i="6" l="1"/>
  <c r="R7" i="6"/>
  <c r="R6" i="6"/>
  <c r="Q8" i="6" l="1"/>
  <c r="R8" i="6"/>
  <c r="Q9" i="6" l="1"/>
  <c r="Q10" i="6" l="1"/>
  <c r="R10" i="6" s="1"/>
  <c r="R9" i="6"/>
  <c r="Q11" i="6" l="1"/>
  <c r="R11" i="6"/>
  <c r="Q12" i="6" l="1"/>
  <c r="R12" i="6"/>
  <c r="Q13" i="6" l="1"/>
  <c r="R13" i="6"/>
  <c r="Q14" i="6" l="1"/>
  <c r="R14" i="6"/>
  <c r="Q15" i="6" l="1"/>
  <c r="Q16" i="6" l="1"/>
  <c r="R16" i="6"/>
  <c r="R15" i="6"/>
  <c r="Q17" i="6" l="1"/>
  <c r="R17" i="6"/>
  <c r="Q18" i="6" l="1"/>
  <c r="R18" i="6"/>
  <c r="Q19" i="6" l="1"/>
  <c r="R19" i="6"/>
  <c r="Q20" i="6" l="1"/>
  <c r="R20" i="6"/>
  <c r="Q21" i="6" l="1"/>
  <c r="R21" i="6"/>
  <c r="Q22" i="6" l="1"/>
  <c r="R22" i="6"/>
  <c r="Q23" i="6" l="1"/>
  <c r="R23" i="6"/>
  <c r="Q24" i="6" l="1"/>
  <c r="Q25" i="6" l="1"/>
  <c r="R25" i="6"/>
  <c r="R24" i="6"/>
  <c r="Q26" i="6" l="1"/>
  <c r="R26" i="6"/>
  <c r="Q27" i="6" l="1"/>
  <c r="R27" i="6"/>
  <c r="Q28" i="6" l="1"/>
  <c r="R28" i="6"/>
  <c r="Q29" i="6" l="1"/>
  <c r="R29" i="6"/>
  <c r="Q30" i="6" l="1"/>
  <c r="R30" i="6" s="1"/>
  <c r="Q31" i="6" l="1"/>
  <c r="R31" i="6"/>
  <c r="Q32" i="6" l="1"/>
  <c r="R32" i="6"/>
  <c r="Q33" i="6" l="1"/>
  <c r="R33" i="6"/>
  <c r="Q34" i="6" l="1"/>
  <c r="R34" i="6"/>
  <c r="Q35" i="6" l="1"/>
  <c r="R35" i="6"/>
  <c r="Q36" i="6" l="1"/>
  <c r="R36" i="6"/>
  <c r="Q37" i="6" l="1"/>
  <c r="Q38" i="6" l="1"/>
  <c r="R38" i="6"/>
  <c r="R37" i="6"/>
  <c r="Q39" i="6" l="1"/>
  <c r="R39" i="6"/>
  <c r="Q40" i="6" l="1"/>
  <c r="R40" i="6"/>
  <c r="Q41" i="6" l="1"/>
  <c r="R41" i="6"/>
  <c r="Q42" i="6" l="1"/>
  <c r="R42" i="6"/>
  <c r="Q43" i="6" l="1"/>
  <c r="R43" i="6"/>
  <c r="Q44" i="6" l="1"/>
  <c r="R44" i="6"/>
  <c r="Q45" i="6" l="1"/>
  <c r="Q46" i="6" l="1"/>
  <c r="R46" i="6"/>
  <c r="R45" i="6"/>
  <c r="Q47" i="6" l="1"/>
  <c r="R47" i="6"/>
  <c r="Q48" i="6" l="1"/>
  <c r="R48" i="6" s="1"/>
  <c r="Q49" i="6" l="1"/>
  <c r="R49" i="6"/>
  <c r="Q50" i="6" l="1"/>
  <c r="R50" i="6"/>
  <c r="Q51" i="6" l="1"/>
  <c r="R51" i="6" s="1"/>
  <c r="Q52" i="6" l="1"/>
  <c r="R52" i="6"/>
  <c r="Q53" i="6" l="1"/>
  <c r="R53" i="6"/>
  <c r="Q54" i="6" l="1"/>
  <c r="R54" i="6"/>
  <c r="Q55" i="6" l="1"/>
  <c r="Q56" i="6" l="1"/>
  <c r="R56" i="6" s="1"/>
  <c r="R55" i="6"/>
  <c r="Q57" i="6" l="1"/>
  <c r="Q58" i="6" l="1"/>
  <c r="R58" i="6"/>
  <c r="R57" i="6"/>
  <c r="Q59" i="6" l="1"/>
  <c r="R59" i="6"/>
  <c r="Q60" i="6" l="1"/>
  <c r="R60" i="6"/>
  <c r="Q61" i="6" l="1"/>
  <c r="R61" i="6"/>
  <c r="Q62" i="6" l="1"/>
  <c r="R62" i="6"/>
  <c r="Q63" i="6" l="1"/>
  <c r="R63" i="6"/>
  <c r="Q64" i="6" l="1"/>
  <c r="R64" i="6" s="1"/>
  <c r="Q65" i="6" l="1"/>
  <c r="R65" i="6"/>
  <c r="Q66" i="6" l="1"/>
  <c r="R66" i="6" s="1"/>
  <c r="Q67" i="6" l="1"/>
  <c r="R67" i="6"/>
  <c r="Q68" i="6" l="1"/>
  <c r="R68" i="6"/>
  <c r="Q69" i="6" l="1"/>
  <c r="R69" i="6"/>
  <c r="Q70" i="6" l="1"/>
  <c r="R70" i="6"/>
  <c r="Q71" i="6" l="1"/>
  <c r="R71" i="6"/>
  <c r="Q72" i="6" l="1"/>
  <c r="R72" i="6"/>
  <c r="Q73" i="6" l="1"/>
  <c r="R73" i="6"/>
  <c r="Q74" i="6" l="1"/>
  <c r="R74" i="6"/>
  <c r="Q75" i="6" l="1"/>
  <c r="R75" i="6"/>
  <c r="Q76" i="6" l="1"/>
  <c r="R76" i="6"/>
  <c r="Q77" i="6" l="1"/>
  <c r="R77" i="6"/>
  <c r="Q78" i="6" l="1"/>
  <c r="R78" i="6"/>
  <c r="Q79" i="6" l="1"/>
  <c r="R79" i="6"/>
  <c r="Q80" i="6" l="1"/>
  <c r="Q81" i="6" l="1"/>
  <c r="R81" i="6"/>
  <c r="R80" i="6"/>
  <c r="Q82" i="6" l="1"/>
  <c r="Q83" i="6" l="1"/>
  <c r="R83" i="6"/>
  <c r="R82" i="6"/>
  <c r="Q84" i="6" l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R84" i="6"/>
</calcChain>
</file>

<file path=xl/sharedStrings.xml><?xml version="1.0" encoding="utf-8"?>
<sst xmlns="http://schemas.openxmlformats.org/spreadsheetml/2006/main" count="1894" uniqueCount="299">
  <si>
    <t>fatr_nrdi06L</t>
  </si>
  <si>
    <t>afsl_nrdi06L</t>
  </si>
  <si>
    <t>ufsl_nrdi06L</t>
  </si>
  <si>
    <t>cfpl_nrdi06L</t>
  </si>
  <si>
    <t>fatl_nrdi06L</t>
  </si>
  <si>
    <t>fatr_nrdi04L</t>
  </si>
  <si>
    <t>cfpr_nrdi04L</t>
  </si>
  <si>
    <t>ufsr_nrdi04L</t>
  </si>
  <si>
    <t>cfpr_nrdi02L</t>
  </si>
  <si>
    <t>fatr_nrdi02L</t>
  </si>
  <si>
    <t>ufsr_nrdi02L</t>
  </si>
  <si>
    <t>cfpr_rdi</t>
  </si>
  <si>
    <t>ufsr_rdi</t>
  </si>
  <si>
    <t>fatr_rdi</t>
  </si>
  <si>
    <t>afsl_nrdi04L</t>
  </si>
  <si>
    <t>ufsl_nrdi04L</t>
  </si>
  <si>
    <t>cfpl_nrdi04L</t>
  </si>
  <si>
    <t>fatl_nrdi04L</t>
  </si>
  <si>
    <t>afsl_nrdi02L</t>
  </si>
  <si>
    <t>cfpl_nrdi02L</t>
  </si>
  <si>
    <t>fatl_nrdi02L</t>
  </si>
  <si>
    <t>ufsl_nrdi02L</t>
  </si>
  <si>
    <t>afsl_rdi</t>
  </si>
  <si>
    <t>fatl_rdi</t>
  </si>
  <si>
    <t>ufsl_rdi</t>
  </si>
  <si>
    <t>cfpl_rdi</t>
  </si>
  <si>
    <t>afsr_nrdi04L</t>
  </si>
  <si>
    <t>ufsr_qa</t>
  </si>
  <si>
    <t>cfpr_qa</t>
  </si>
  <si>
    <t>fatr_qa</t>
  </si>
  <si>
    <t>ufsl_total_surface_area</t>
  </si>
  <si>
    <t>afsl_total_surface_area</t>
  </si>
  <si>
    <t>cfpl_total_surface_area</t>
  </si>
  <si>
    <t>fatl_total_surface_area</t>
  </si>
  <si>
    <t>slfl_total_surface_area</t>
  </si>
  <si>
    <t>ufsl_diameter</t>
  </si>
  <si>
    <t>cfpl_diameter</t>
  </si>
  <si>
    <t>fatl_diameter</t>
  </si>
  <si>
    <t>afsl_diameter</t>
  </si>
  <si>
    <t>afsl_volume</t>
  </si>
  <si>
    <t>cfpl_volume</t>
  </si>
  <si>
    <t>ufsl_volume</t>
  </si>
  <si>
    <t>fatl_volume</t>
  </si>
  <si>
    <t>slfl_diameter</t>
  </si>
  <si>
    <t>slfl_total_radius_of_end_regions</t>
  </si>
  <si>
    <t>slfl_volume</t>
  </si>
  <si>
    <t>afsl_total_radius_of_end_regions</t>
  </si>
  <si>
    <t>fatl_total_radius_of_end_regions</t>
  </si>
  <si>
    <t>cfpl_total_radius_of_end_regions</t>
  </si>
  <si>
    <t>ufsl_total_radius_of_end_regions</t>
  </si>
  <si>
    <t>fatr_total_surface_area</t>
  </si>
  <si>
    <t>ufsr_total_surface_area</t>
  </si>
  <si>
    <t>cfpr_total_surface_area</t>
  </si>
  <si>
    <t>slfl_irregularity</t>
  </si>
  <si>
    <t>afsl_irregularity</t>
  </si>
  <si>
    <t>cfpl_irregularity</t>
  </si>
  <si>
    <t>ufsl_irregularity</t>
  </si>
  <si>
    <t>fatl_irregularity</t>
  </si>
  <si>
    <t>slfr_total_surface_area</t>
  </si>
  <si>
    <t>afsr_total_surface_area</t>
  </si>
  <si>
    <t>slfr_irregularity_of_end_region_1</t>
  </si>
  <si>
    <t>slfr_total_radius_of_end_regions</t>
  </si>
  <si>
    <t>cfpr_total_radius_of_end_regions</t>
  </si>
  <si>
    <t>ufsr_total_radius_of_end_regions</t>
  </si>
  <si>
    <t>fatr_total_radius_of_end_regions</t>
  </si>
  <si>
    <t>ufsr_irregularity_of_end_region_1</t>
  </si>
  <si>
    <t>fatr_irregularity_of_end_region_1</t>
  </si>
  <si>
    <t>cfpr_irregularity_of_end_region_1</t>
  </si>
  <si>
    <t>afsr_total_radius_of_end_regions</t>
  </si>
  <si>
    <t>afsr_irregularity_of_end_region_1</t>
  </si>
  <si>
    <t>fatr_radius_of_end_region_2</t>
  </si>
  <si>
    <t>cfpr_radius_of_end_region_2</t>
  </si>
  <si>
    <t>ufsr_radius_of_end_region_2</t>
  </si>
  <si>
    <t>afsr_radius_of_end_region_2</t>
  </si>
  <si>
    <t>slfr_radius_of_end_region_2</t>
  </si>
  <si>
    <t>fatr_rd</t>
  </si>
  <si>
    <t>cfpr_rd</t>
  </si>
  <si>
    <t>ufsr_rd</t>
  </si>
  <si>
    <t>afsr_rd</t>
  </si>
  <si>
    <t>cfpr_branch_volume</t>
  </si>
  <si>
    <t>fatr_branch_volume</t>
  </si>
  <si>
    <t>ufsr_branch_volume</t>
  </si>
  <si>
    <t>fatr_md</t>
  </si>
  <si>
    <t>ufsr_md</t>
  </si>
  <si>
    <t>cfpr_md</t>
  </si>
  <si>
    <t>afsr_md</t>
  </si>
  <si>
    <t>slfr_radius_of_end_region_1</t>
  </si>
  <si>
    <t>afsr_branch_volume</t>
  </si>
  <si>
    <t>fatr_irregularity_of_end_region_2</t>
  </si>
  <si>
    <t>cfpr_irregularity_of_end_region_2</t>
  </si>
  <si>
    <t>slfr_rd</t>
  </si>
  <si>
    <t>afsl_rd</t>
  </si>
  <si>
    <t>ufsl_rd</t>
  </si>
  <si>
    <t>fatl_rd</t>
  </si>
  <si>
    <t>cfpl_rd</t>
  </si>
  <si>
    <t>ufsl_md</t>
  </si>
  <si>
    <t>afsl_md</t>
  </si>
  <si>
    <t>cfpl_md</t>
  </si>
  <si>
    <t>fatl_md</t>
  </si>
  <si>
    <t>fatr_total_area_of_end_regions</t>
  </si>
  <si>
    <t>ufsr_total_area_of_end_regions</t>
  </si>
  <si>
    <t>cfpr_total_area_of_end_regions</t>
  </si>
  <si>
    <t>slfr_md</t>
  </si>
  <si>
    <t>afsr_total_area_of_end_regions</t>
  </si>
  <si>
    <t>slfl_rd</t>
  </si>
  <si>
    <t>slfr_total_area_of_end_regions</t>
  </si>
  <si>
    <t>slfl_md</t>
  </si>
  <si>
    <t>cfpr_dti_fa</t>
  </si>
  <si>
    <t>ufsr_dti_fa</t>
  </si>
  <si>
    <t>fatr_dti_fa</t>
  </si>
  <si>
    <t>slfr_dti_fa</t>
  </si>
  <si>
    <t>afsr_dti_fa</t>
  </si>
  <si>
    <t>slfl_dti_fa</t>
  </si>
  <si>
    <t>afsl_dti_fa</t>
  </si>
  <si>
    <t>cfpl_dti_fa</t>
  </si>
  <si>
    <t>ufsl_dti_fa</t>
  </si>
  <si>
    <t>fatl_dti_fa</t>
  </si>
  <si>
    <t>slfr_mean_length</t>
  </si>
  <si>
    <t>afsr_mean_length</t>
  </si>
  <si>
    <t>fatr_mean_length</t>
  </si>
  <si>
    <t>ufsr_mean_length</t>
  </si>
  <si>
    <t>cfpr_mean_length</t>
  </si>
  <si>
    <t>cfpl_irregularity_of_end_region_1</t>
  </si>
  <si>
    <t>ufsl_irregularity_of_end_region_1</t>
  </si>
  <si>
    <t>afsl_irregularity_of_end_region_1</t>
  </si>
  <si>
    <t>fatl_irregularity_of_end_region_1</t>
  </si>
  <si>
    <t>slfl_irregularity_of_end_region_1</t>
  </si>
  <si>
    <t>slfl_branch_volume</t>
  </si>
  <si>
    <t>slfl_mean_length</t>
  </si>
  <si>
    <t>fatl_branch_volume</t>
  </si>
  <si>
    <t>ufsl_branch_volume</t>
  </si>
  <si>
    <t>cfpl_branch_volume</t>
  </si>
  <si>
    <t>afsl_branch_volume</t>
  </si>
  <si>
    <t>fatl_radius_of_end_region_1</t>
  </si>
  <si>
    <t>cfpl_radius_of_end_region_1</t>
  </si>
  <si>
    <t>ufsl_radius_of_end_region_1</t>
  </si>
  <si>
    <t>afsl_radius_of_end_region_1</t>
  </si>
  <si>
    <t>ufsl_mean_length</t>
  </si>
  <si>
    <t>fatl_mean_length</t>
  </si>
  <si>
    <t>cfpl_mean_length</t>
  </si>
  <si>
    <t>afsl_mean_length</t>
  </si>
  <si>
    <t>slfl_radius_of_end_region_1</t>
  </si>
  <si>
    <t>afsr_elongation</t>
  </si>
  <si>
    <t>cfpr_elongation</t>
  </si>
  <si>
    <t>fatr_elongation</t>
  </si>
  <si>
    <t>ufsr_elongation</t>
  </si>
  <si>
    <t>slfl_area_of_end_region_2</t>
  </si>
  <si>
    <t>afsl_area_of_end_region_2</t>
  </si>
  <si>
    <t>fatl_area_of_end_region_2</t>
  </si>
  <si>
    <t>ufsl_area_of_end_region_2</t>
  </si>
  <si>
    <t>cfpl_area_of_end_region_2</t>
  </si>
  <si>
    <t>cfpl_span</t>
  </si>
  <si>
    <t>fatl_span</t>
  </si>
  <si>
    <t>afsl_span</t>
  </si>
  <si>
    <t>ufsl_span</t>
  </si>
  <si>
    <t>slfr_elongation</t>
  </si>
  <si>
    <t>fatl_curl</t>
  </si>
  <si>
    <t>cfpl_curl</t>
  </si>
  <si>
    <t>ufsl_curl</t>
  </si>
  <si>
    <t>afsl_curl</t>
  </si>
  <si>
    <t>afsl_radius_of_end_region_2</t>
  </si>
  <si>
    <t>fatl_radius_of_end_region_2</t>
  </si>
  <si>
    <t>cfpl_radius_of_end_region_2</t>
  </si>
  <si>
    <t>ufsl_radius_of_end_region_2</t>
  </si>
  <si>
    <t>slfl_span</t>
  </si>
  <si>
    <t>slfl_curl</t>
  </si>
  <si>
    <t>afsr_curl</t>
  </si>
  <si>
    <t>fatr_curl</t>
  </si>
  <si>
    <t>cfpr_curl</t>
  </si>
  <si>
    <t>ufsr_curl</t>
  </si>
  <si>
    <t>slfr_curl</t>
  </si>
  <si>
    <t>afsr_span</t>
  </si>
  <si>
    <t>fatr_span</t>
  </si>
  <si>
    <t>cfpr_span</t>
  </si>
  <si>
    <t>ufsr_span</t>
  </si>
  <si>
    <t>slfl_ad</t>
  </si>
  <si>
    <t>slfr_ad</t>
  </si>
  <si>
    <t>afsr_ad</t>
  </si>
  <si>
    <t>afsl_ad</t>
  </si>
  <si>
    <t>fatl_ad</t>
  </si>
  <si>
    <t>cfpl_ad</t>
  </si>
  <si>
    <t>ufsl_ad</t>
  </si>
  <si>
    <t>ufsl_number_of_tracts</t>
  </si>
  <si>
    <t>fatl_number_of_tracts</t>
  </si>
  <si>
    <t>cfpl_number_of_tracts</t>
  </si>
  <si>
    <t>afsl_number_of_tracts</t>
  </si>
  <si>
    <t>afsl_elongation</t>
  </si>
  <si>
    <t>cfpl_elongation</t>
  </si>
  <si>
    <t>fatl_elongation</t>
  </si>
  <si>
    <t>ufsl_elongation</t>
  </si>
  <si>
    <t>slfl_elongation</t>
  </si>
  <si>
    <t>slfl_trunk_volume</t>
  </si>
  <si>
    <t>cfpr_ad</t>
  </si>
  <si>
    <t>slfl_area_of_end_region_1</t>
  </si>
  <si>
    <t>slfl_radius_of_end_region_2</t>
  </si>
  <si>
    <t>fatl_area_of_end_region_1</t>
  </si>
  <si>
    <t>cfpl_area_of_end_region_1</t>
  </si>
  <si>
    <t>ufsl_area_of_end_region_1</t>
  </si>
  <si>
    <t>afsl_area_of_end_region_1</t>
  </si>
  <si>
    <t>ufsr_irregularity_of_end_region_2</t>
  </si>
  <si>
    <t>afsr_irregularity_of_end_region_2</t>
  </si>
  <si>
    <t>slfr_irregularity_of_end_region_2</t>
  </si>
  <si>
    <t>afsl_irregularity_of_end_region_2</t>
  </si>
  <si>
    <t>cfpl_irregularity_of_end_region_2</t>
  </si>
  <si>
    <t>ufsl_irregularity_of_end_region_2</t>
  </si>
  <si>
    <t>fatl_irregularity_of_end_region_2</t>
  </si>
  <si>
    <t>slfl_irregularity_of_end_region_2</t>
  </si>
  <si>
    <t>fatr_area_of_end_region_2</t>
  </si>
  <si>
    <t>cfpr_area_of_end_region_2</t>
  </si>
  <si>
    <t>ufsr_area_of_end_region_2</t>
  </si>
  <si>
    <t>afsr_area_of_end_region_2</t>
  </si>
  <si>
    <t>slfr_area_of_end_region_2</t>
  </si>
  <si>
    <t>ufsr_ad</t>
  </si>
  <si>
    <t>fatr_ad</t>
  </si>
  <si>
    <t>fatl_trunk_volume</t>
  </si>
  <si>
    <t>cfpl_trunk_volume</t>
  </si>
  <si>
    <t>ufsl_trunk_volume</t>
  </si>
  <si>
    <t>afsl_trunk_volume</t>
  </si>
  <si>
    <t>pc01</t>
  </si>
  <si>
    <t>pc02</t>
  </si>
  <si>
    <t>pc03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</si>
  <si>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</si>
  <si>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</si>
  <si>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</si>
  <si>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</si>
  <si>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</si>
  <si>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</si>
  <si>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</si>
  <si>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</si>
  <si>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</si>
  <si>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campos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</si>
  <si>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</si>
  <si>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</si>
  <si>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</si>
  <si>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</si>
  <si>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</si>
  <si>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</si>
  <si>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</si>
  <si>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</si>
  <si>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</si>
  <si>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</si>
  <si>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</si>
  <si>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</si>
  <si>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</si>
  <si>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Etiquetas de fila</t>
  </si>
  <si>
    <t>Total general</t>
  </si>
  <si>
    <t>Etiquetas de columna</t>
  </si>
  <si>
    <t>Suma de Columna3</t>
  </si>
  <si>
    <t>Suma de Columna2</t>
  </si>
  <si>
    <t>Suma de Columna4</t>
  </si>
  <si>
    <t>Suma de Columna5</t>
  </si>
  <si>
    <t>Suma de Columna6</t>
  </si>
  <si>
    <t>Suma de Columna13</t>
  </si>
  <si>
    <t>Suma de Columna12</t>
  </si>
  <si>
    <t>Suma de Columna11</t>
  </si>
  <si>
    <t>Suma de Columna10</t>
  </si>
  <si>
    <t>Suma de Columna9</t>
  </si>
  <si>
    <t>Suma de Columna7</t>
  </si>
  <si>
    <t>Suma de Columna8</t>
  </si>
  <si>
    <t>valores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</si>
  <si>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</si>
  <si>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</si>
  <si>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</si>
  <si>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</si>
  <si>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</si>
  <si>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</si>
  <si>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</si>
  <si>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</si>
  <si>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</si>
  <si>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</si>
  <si>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</si>
  <si>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</si>
  <si>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Ratio</t>
  </si>
  <si>
    <t>Suma</t>
  </si>
  <si>
    <t>Suma de ratios</t>
  </si>
  <si>
    <t>pc04-pc12</t>
  </si>
  <si>
    <t>pc</t>
  </si>
  <si>
    <t>features</t>
  </si>
  <si>
    <t>peso</t>
  </si>
  <si>
    <t>Suma de peso</t>
  </si>
  <si>
    <t>ratio</t>
  </si>
  <si>
    <t>promedio</t>
  </si>
  <si>
    <t>PromedioPonderado</t>
  </si>
  <si>
    <t xml:space="preserve">suma </t>
  </si>
  <si>
    <t>Dentro de la 1er Desv Estándar</t>
  </si>
  <si>
    <t>cada valor dentro de cada columna indica el peso que tiene para lograr la varianza de esa PCA</t>
  </si>
  <si>
    <t>Ratio varianza del PCA</t>
  </si>
  <si>
    <t>PCA1</t>
  </si>
  <si>
    <t>PCA2</t>
  </si>
  <si>
    <t>PCA3</t>
  </si>
  <si>
    <t>PCA4</t>
  </si>
  <si>
    <t>PCA5</t>
  </si>
  <si>
    <t>PCA6</t>
  </si>
  <si>
    <t>PCA7</t>
  </si>
  <si>
    <t>PCA8</t>
  </si>
  <si>
    <t>PCA9</t>
  </si>
  <si>
    <t>PCA10</t>
  </si>
  <si>
    <t>PCA11</t>
  </si>
  <si>
    <t>PCA12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</si>
</sst>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67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0" borderId="10" xfId="0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left"/>
    </xf>
    <xf numFmtId="2" fontId="0" fillId="33" borderId="0" xfId="0" applyNumberFormat="1" applyFill="1" applyAlignment="1">
      <alignment horizontal="center"/>
    </xf>
    <xf numFmtId="164" fontId="0" fillId="33" borderId="0" xfId="0" applyNumberFormat="1" applyFill="1"/>
    <xf numFmtId="0" fontId="0" fillId="33" borderId="0" xfId="0" applyFill="1"/>
    <xf numFmtId="165" fontId="0" fillId="0" borderId="0" xfId="1" applyNumberFormat="1" applyFont="1"/>
    <xf numFmtId="166" fontId="0" fillId="0" borderId="0" xfId="0" applyNumberFormat="1" applyAlignment="1">
      <alignment horizontal="center"/>
    </xf>
    <xf numFmtId="166" fontId="0" fillId="33" borderId="0" xfId="0" applyNumberFormat="1" applyFill="1" applyAlignment="1">
      <alignment horizontal="center"/>
    </xf>
    <xf numFmtId="0" fontId="0" fillId="34" borderId="0" xfId="0" applyFill="1" applyAlignment="1">
      <alignment horizontal="left"/>
    </xf>
    <xf numFmtId="167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81.725832986114" createdVersion="8" refreshedVersion="8" minRefreshableVersion="3" recordCount="219" xr:uid="{00000000-000A-0000-FFFF-FFFF07000000}">
  <cacheSource type="worksheet">
    <worksheetSource name="Tabla1"/>
  </cacheSource>
  <cacheFields count="13">
    <cacheField name="Columna1" numFmtId="0">
      <sharedItems count="219">
        <s v="ufsr_qa"/>
        <s v="cfpr_qa"/>
        <s v="fatr_qa"/>
        <s v="afsr_nrdi04L"/>
        <s v="fatl_rdi"/>
        <s v="ufsl_rdi"/>
        <s v="cfpl_rdi"/>
        <s v="afsl_rdi"/>
        <s v="cfpl_nrdi02L"/>
        <s v="fatl_nrdi02L"/>
        <s v="ufsl_nrdi02L"/>
        <s v="afsl_nrdi02L"/>
        <s v="ufsl_nrdi04L"/>
        <s v="cfpl_nrdi04L"/>
        <s v="fatl_nrdi04L"/>
        <s v="afsl_nrdi04L"/>
        <s v="cfpr_rdi"/>
        <s v="ufsr_rdi"/>
        <s v="fatr_rdi"/>
        <s v="cfpr_nrdi02L"/>
        <s v="fatr_nrdi02L"/>
        <s v="ufsr_nrdi02L"/>
        <s v="fatr_nrdi04L"/>
        <s v="cfpr_nrdi04L"/>
        <s v="ufsr_nrdi04L"/>
        <s v="ufsl_nrdi06L"/>
        <s v="cfpl_nrdi06L"/>
        <s v="fatl_nrdi06L"/>
        <s v="afsl_nrdi06L"/>
        <s v="fatr_nrdi06L"/>
        <s v="campos"/>
        <s v="afsr_total_surface_area"/>
        <s v="slfr_total_surface_area"/>
        <s v="cfpl_irregularity"/>
        <s v="ufsl_irregularity"/>
        <s v="fatl_irregularity"/>
        <s v="afsl_irregularity"/>
        <s v="slfl_irregularity"/>
        <s v="fatr_total_surface_area"/>
        <s v="ufsr_total_surface_area"/>
        <s v="cfpr_total_surface_area"/>
        <s v="fatl_total_radius_of_end_regions"/>
        <s v="cfpl_total_radius_of_end_regions"/>
        <s v="ufsl_total_radius_of_end_regions"/>
        <s v="afsl_total_radius_of_end_regions"/>
        <s v="slfl_volume"/>
        <s v="slfl_total_radius_of_end_regions"/>
        <s v="slfl_diameter"/>
        <s v="afsl_volume"/>
        <s v="cfpl_volume"/>
        <s v="ufsl_volume"/>
        <s v="fatl_volume"/>
        <s v="afsl_diameter"/>
        <s v="ufsl_diameter"/>
        <s v="cfpl_diameter"/>
        <s v="fatl_diameter"/>
        <s v="slfl_total_surface_area"/>
        <s v="ufsl_total_surface_area"/>
        <s v="afsl_total_surface_area"/>
        <s v="cfpl_total_surface_area"/>
        <s v="fatl_total_surface_area"/>
        <s v="slfr_irregularity_of_end_region_1"/>
        <s v="slfr_total_radius_of_end_regions"/>
        <s v="cfpr_total_radius_of_end_regions"/>
        <s v="ufsr_total_radius_of_end_regions"/>
        <s v="fatr_total_radius_of_end_regions"/>
        <s v="ufsr_irregularity_of_end_region_1"/>
        <s v="fatr_irregularity_of_end_region_1"/>
        <s v="cfpr_irregularity_of_end_region_1"/>
        <s v="afsr_total_radius_of_end_regions"/>
        <s v="afsr_irregularity_of_end_region_1"/>
        <s v="fatr_radius_of_end_region_2"/>
        <s v="cfpr_radius_of_end_region_2"/>
        <s v="ufsr_radius_of_end_region_2"/>
        <s v="afsr_radius_of_end_region_2"/>
        <s v="slfr_radius_of_end_region_2"/>
        <s v="fatr_rd"/>
        <s v="cfpr_rd"/>
        <s v="ufsr_rd"/>
        <s v="afsr_rd"/>
        <s v="cfpr_branch_volume"/>
        <s v="fatr_branch_volume"/>
        <s v="ufsr_branch_volume"/>
        <s v="fatr_md"/>
        <s v="ufsr_md"/>
        <s v="cfpr_md"/>
        <s v="afsr_md"/>
        <s v="slfr_radius_of_end_region_1"/>
        <s v="afsr_branch_volume"/>
        <s v="fatr_irregularity_of_end_region_2"/>
        <s v="cfpr_irregularity_of_end_region_2"/>
        <s v="slfr_rd"/>
        <s v="afsl_rd"/>
        <s v="ufsl_rd"/>
        <s v="fatl_rd"/>
        <s v="cfpl_rd"/>
        <s v="ufsl_md"/>
        <s v="afsl_md"/>
        <s v="cfpl_md"/>
        <s v="fatl_md"/>
        <s v="fatr_total_area_of_end_regions"/>
        <s v="ufsr_total_area_of_end_regions"/>
        <s v="cfpr_total_area_of_end_regions"/>
        <s v="slfr_md"/>
        <s v="afsr_total_area_of_end_regions"/>
        <s v="slfl_rd"/>
        <s v="slfr_total_area_of_end_regions"/>
        <s v="slfl_md"/>
        <s v="cfpr_dti_fa"/>
        <s v="ufsr_dti_fa"/>
        <s v="fatr_dti_fa"/>
        <s v="slfr_dti_fa"/>
        <s v="afsr_dti_fa"/>
        <s v="slfl_dti_fa"/>
        <s v="afsl_dti_fa"/>
        <s v="cfpl_dti_fa"/>
        <s v="ufsl_dti_fa"/>
        <s v="fatl_dti_fa"/>
        <s v="slfr_mean_length"/>
        <s v="afsr_mean_length"/>
        <s v="fatr_mean_length"/>
        <s v="ufsr_mean_length"/>
        <s v="cfpr_mean_length"/>
        <s v="cfpl_irregularity_of_end_region_1"/>
        <s v="ufsl_irregularity_of_end_region_1"/>
        <s v="afsl_irregularity_of_end_region_1"/>
        <s v="fatl_irregularity_of_end_region_1"/>
        <s v="slfl_irregularity_of_end_region_1"/>
        <s v="slfl_branch_volume"/>
        <s v="slfl_mean_length"/>
        <s v="fatl_branch_volume"/>
        <s v="ufsl_branch_volume"/>
        <s v="cfpl_branch_volume"/>
        <s v="afsl_branch_volume"/>
        <s v="fatl_radius_of_end_region_1"/>
        <s v="cfpl_radius_of_end_region_1"/>
        <s v="ufsl_radius_of_end_region_1"/>
        <s v="afsl_radius_of_end_region_1"/>
        <s v="ufsl_mean_length"/>
        <s v="fatl_mean_length"/>
        <s v="cfpl_mean_length"/>
        <s v="afsl_mean_length"/>
        <s v="slfl_radius_of_end_region_1"/>
        <s v="afsr_elongation"/>
        <s v="cfpr_elongation"/>
        <s v="fatr_elongation"/>
        <s v="ufsr_elongation"/>
        <s v="slfl_area_of_end_region_2"/>
        <s v="afsl_area_of_end_region_2"/>
        <s v="fatl_area_of_end_region_2"/>
        <s v="ufsl_area_of_end_region_2"/>
        <s v="cfpl_area_of_end_region_2"/>
        <s v="cfpl_span"/>
        <s v="fatl_span"/>
        <s v="afsl_span"/>
        <s v="ufsl_span"/>
        <s v="slfr_elongation"/>
        <s v="fatl_curl"/>
        <s v="cfpl_curl"/>
        <s v="ufsl_curl"/>
        <s v="afsl_curl"/>
        <s v="afsl_radius_of_end_region_2"/>
        <s v="fatl_radius_of_end_region_2"/>
        <s v="cfpl_radius_of_end_region_2"/>
        <s v="ufsl_radius_of_end_region_2"/>
        <s v="slfl_span"/>
        <s v="slfl_curl"/>
        <s v="afsr_curl"/>
        <s v="fatr_curl"/>
        <s v="cfpr_curl"/>
        <s v="ufsr_curl"/>
        <s v="slfr_curl"/>
        <s v="afsr_span"/>
        <s v="fatr_span"/>
        <s v="cfpr_span"/>
        <s v="ufsr_span"/>
        <s v="slfl_ad"/>
        <s v="slfr_ad"/>
        <s v="afsr_ad"/>
        <s v="afsl_ad"/>
        <s v="fatl_ad"/>
        <s v="cfpl_ad"/>
        <s v="ufsl_ad"/>
        <s v="ufsl_number_of_tracts"/>
        <s v="fatl_number_of_tracts"/>
        <s v="cfpl_number_of_tracts"/>
        <s v="afsl_number_of_tracts"/>
        <s v="afsl_elongation"/>
        <s v="cfpl_elongation"/>
        <s v="fatl_elongation"/>
        <s v="ufsl_elongation"/>
        <s v="slfl_elongation"/>
        <s v="slfl_trunk_volume"/>
        <s v="cfpr_ad"/>
        <s v="slfl_area_of_end_region_1"/>
        <s v="slfl_radius_of_end_region_2"/>
        <s v="fatl_area_of_end_region_1"/>
        <s v="cfpl_area_of_end_region_1"/>
        <s v="ufsl_area_of_end_region_1"/>
        <s v="afsl_area_of_end_region_1"/>
        <s v="ufsr_irregularity_of_end_region_2"/>
        <s v="afsr_irregularity_of_end_region_2"/>
        <s v="slfr_irregularity_of_end_region_2"/>
        <s v="afsl_irregularity_of_end_region_2"/>
        <s v="cfpl_irregularity_of_end_region_2"/>
        <s v="ufsl_irregularity_of_end_region_2"/>
        <s v="fatl_irregularity_of_end_region_2"/>
        <s v="slfl_irregularity_of_end_region_2"/>
        <s v="fatr_area_of_end_region_2"/>
        <s v="cfpr_area_of_end_region_2"/>
        <s v="ufsr_area_of_end_region_2"/>
        <s v="afsr_area_of_end_region_2"/>
        <s v="slfr_area_of_end_region_2"/>
        <s v="ufsr_ad"/>
        <s v="fatr_ad"/>
        <s v="fatl_trunk_volume"/>
        <s v="cfpl_trunk_volume"/>
        <s v="ufsl_trunk_volume"/>
        <s v="afsl_trunk_volume"/>
      </sharedItems>
    </cacheField>
    <cacheField name="Columna2" numFmtId="0">
      <sharedItems containsBlank="1" containsMixedTypes="1" containsNumber="1" minValue="0.106630956321453" maxValue="0.107620020004879"/>
    </cacheField>
    <cacheField name="Columna3" numFmtId="0">
      <sharedItems containsBlank="1" containsMixedTypes="1" containsNumber="1" minValue="0.100242186399552" maxValue="0.12134772378990499"/>
    </cacheField>
    <cacheField name="Columna4" numFmtId="0">
      <sharedItems containsBlank="1" containsMixedTypes="1" containsNumber="1" minValue="8.9812060868972698E-2" maxValue="0.105295826750753"/>
    </cacheField>
    <cacheField name="Columna5" numFmtId="0">
      <sharedItems containsBlank="1" containsMixedTypes="1" containsNumber="1" minValue="9.5413539794483901E-2" maxValue="0.11767026124126299"/>
    </cacheField>
    <cacheField name="Columna6" numFmtId="0">
      <sharedItems containsBlank="1" containsMixedTypes="1" containsNumber="1" minValue="9.7778278765419904E-2" maxValue="0.16404497547904801"/>
    </cacheField>
    <cacheField name="Columna7" numFmtId="0">
      <sharedItems containsBlank="1" containsMixedTypes="1" containsNumber="1" minValue="9.8272978711702305E-2" maxValue="0.14053211884230499"/>
    </cacheField>
    <cacheField name="Columna8" numFmtId="0">
      <sharedItems containsBlank="1" containsMixedTypes="1" containsNumber="1" minValue="9.2580241563104196E-2" maxValue="0.169895067044017"/>
    </cacheField>
    <cacheField name="Columna9" numFmtId="0">
      <sharedItems containsBlank="1" containsMixedTypes="1" containsNumber="1" minValue="8.9785980011843403E-2" maxValue="0.18504731747177"/>
    </cacheField>
    <cacheField name="Columna10" numFmtId="0">
      <sharedItems containsBlank="1" containsMixedTypes="1" containsNumber="1" minValue="0.11774756636389801" maxValue="0.19700987415586901"/>
    </cacheField>
    <cacheField name="Columna11" numFmtId="0">
      <sharedItems containsBlank="1" containsMixedTypes="1" containsNumber="1" minValue="9.4777295905193099E-2" maxValue="0.182069678144334"/>
    </cacheField>
    <cacheField name="Columna12" numFmtId="0">
      <sharedItems containsBlank="1" containsMixedTypes="1" containsNumber="1" minValue="0.116439177684573" maxValue="0.160855781592325"/>
    </cacheField>
    <cacheField name="Columna13" numFmtId="0">
      <sharedItems containsBlank="1" containsMixedTypes="1" containsNumber="1" minValue="0.10717907736526899" maxValue="0.19919937814384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81.761446990742" createdVersion="8" refreshedVersion="8" minRefreshableVersion="3" recordCount="116" xr:uid="{00000000-000A-0000-FFFF-FFFF0B000000}">
  <cacheSource type="worksheet">
    <worksheetSource ref="B1:D117" sheet="Hoja6"/>
  </cacheSource>
  <cacheFields count="3">
    <cacheField name="pc" numFmtId="0">
      <sharedItems count="4">
        <s v="pc01"/>
        <s v="pc02"/>
        <s v="pc03"/>
        <s v="pc04-pc12"/>
      </sharedItems>
    </cacheField>
    <cacheField name="features" numFmtId="0">
      <sharedItems count="113">
        <s v="afsl_total_surface_area"/>
        <s v="cfpl_total_surface_area"/>
        <s v="fatl_total_surface_area"/>
        <s v="ufsl_total_surface_area"/>
        <s v="slfl_volume"/>
        <s v="slfl_diameter"/>
        <s v="slfl_total_surface_area"/>
        <s v="afsl_diameter"/>
        <s v="cfpl_diameter"/>
        <s v="fatl_diameter"/>
        <s v="ufsl_diameter"/>
        <s v="afsl_volume"/>
        <s v="cfpl_volume"/>
        <s v="fatl_volume"/>
        <s v="ufsl_volume"/>
        <s v="slfl_total_radius_of_end_regions"/>
        <s v="afsl_total_radius_of_end_regions"/>
        <s v="cfpl_total_radius_of_end_regions"/>
        <s v="fatl_total_radius_of_end_regions"/>
        <s v="ufsl_total_radius_of_end_regions"/>
        <s v="cfpr_total_surface_area"/>
        <s v="fatr_total_surface_area"/>
        <s v="ufsr_total_surface_area"/>
        <s v="fatr_nrdi06L"/>
        <s v="afsl_nrdi06L"/>
        <s v="cfpl_nrdi06L"/>
        <s v="fatl_nrdi06L"/>
        <s v="ufsl_nrdi06L"/>
        <s v="cfpr_nrdi04L"/>
        <s v="fatr_nrdi04L"/>
        <s v="ufsr_nrdi04L"/>
        <s v="cfpr_nrdi02L"/>
        <s v="fatr_nrdi02L"/>
        <s v="ufsr_nrdi02L"/>
        <s v="cfpr_rdi"/>
        <s v="fatr_rdi"/>
        <s v="ufsr_rdi"/>
        <s v="afsl_nrdi04L"/>
        <s v="cfpl_nrdi04L"/>
        <s v="fatl_nrdi04L"/>
        <s v="ufsl_nrdi04L"/>
        <s v="afsl_nrdi02L"/>
        <s v="cfpl_nrdi02L"/>
        <s v="fatl_nrdi02L"/>
        <s v="ufsl_nrdi02L"/>
        <s v="afsl_rdi"/>
        <s v="cfpl_rdi"/>
        <s v="fatl_rdi"/>
        <s v="ufsl_rdi"/>
        <s v="afsr_nrdi04L"/>
        <s v="cfpr_qa"/>
        <s v="fatr_qa"/>
        <s v="ufsr_qa"/>
        <s v="slfr_irregularity_of_end_region_1"/>
        <s v="slfr_total_radius_of_end_regions"/>
        <s v="cfpr_radius_of_end_region_2"/>
        <s v="fatr_radius_of_end_region_2"/>
        <s v="ufsr_radius_of_end_region_2"/>
        <s v="afsr_radius_of_end_region_2"/>
        <s v="slfr_radius_of_end_region_2"/>
        <s v="afsr_irregularity_of_end_region_1"/>
        <s v="cfpr_irregularity_of_end_region_1"/>
        <s v="fatr_irregularity_of_end_region_1"/>
        <s v="ufsr_irregularity_of_end_region_1"/>
        <s v="cfpr_total_radius_of_end_regions"/>
        <s v="fatr_total_radius_of_end_regions"/>
        <s v="ufsr_total_radius_of_end_regions"/>
        <s v="afsr_total_radius_of_end_regions"/>
        <s v="slfl_curl"/>
        <s v="cfpr_irregularity_of_end_region_2"/>
        <s v="fatr_irregularity_of_end_region_2"/>
        <s v="cfpr_curl"/>
        <s v="fatr_curl"/>
        <s v="ufsr_curl"/>
        <s v="afsl_curl"/>
        <s v="cfpl_curl"/>
        <s v="fatl_curl"/>
        <s v="ufsl_curl"/>
        <s v="slfl_branch_volume"/>
        <s v="slfr_irregularity_of_end_region_2"/>
        <s v="afsr_irregularity_of_end_region_2"/>
        <s v="ufsr_irregularity_of_end_region_2"/>
        <s v="afsr_curl"/>
        <s v="cfpr_dti_fa"/>
        <s v="fatr_dti_fa"/>
        <s v="ufsr_dti_fa"/>
        <s v="slfr_curl"/>
        <s v="slfl_area_of_end_region_1"/>
        <s v="slfl_span"/>
        <s v="afsr_dti_fa"/>
        <s v="slfl_radius_of_end_region_1"/>
        <s v="cfpl_radius_of_end_region_1"/>
        <s v="fatl_radius_of_end_region_1"/>
        <s v="ufsl_radius_of_end_region_1"/>
        <s v="cfpl_area_of_end_region_1"/>
        <s v="fatl_area_of_end_region_1"/>
        <s v="ufsl_area_of_end_region_1"/>
        <s v="afsl_area_of_end_region_1"/>
        <s v="slfl_mean_length"/>
        <s v="slfl_area_of_end_region_2"/>
        <s v="afsl_span"/>
        <s v="cfpl_span"/>
        <s v="fatl_span"/>
        <s v="ufsl_span"/>
        <s v="cfpl_mean_length"/>
        <s v="fatl_mean_length"/>
        <s v="ufsl_mean_length"/>
        <s v="afsl_mean_length"/>
        <s v="afsl_area_of_end_region_2"/>
        <s v="cfpl_area_of_end_region_2"/>
        <s v="fatl_area_of_end_region_2"/>
        <s v="ufsl_area_of_end_region_2"/>
        <s v="afsr_span"/>
      </sharedItems>
    </cacheField>
    <cacheField name="peso" numFmtId="0">
      <sharedItems containsSemiMixedTypes="0" containsString="0" containsNumber="1" minValue="0.1" maxValue="0.63470381257872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x v="0"/>
    <n v="0.106630956321453"/>
    <m/>
    <m/>
    <m/>
    <m/>
    <m/>
    <m/>
    <m/>
    <m/>
    <m/>
    <m/>
    <m/>
  </r>
  <r>
    <x v="1"/>
    <n v="0.106630956321453"/>
    <m/>
    <m/>
    <m/>
    <m/>
    <m/>
    <m/>
    <m/>
    <m/>
    <m/>
    <m/>
    <m/>
  </r>
  <r>
    <x v="2"/>
    <n v="0.106630956321453"/>
    <m/>
    <m/>
    <m/>
    <m/>
    <m/>
    <m/>
    <m/>
    <m/>
    <m/>
    <m/>
    <m/>
  </r>
  <r>
    <x v="3"/>
    <n v="0.106645421441064"/>
    <m/>
    <m/>
    <m/>
    <m/>
    <m/>
    <m/>
    <m/>
    <m/>
    <m/>
    <m/>
    <m/>
  </r>
  <r>
    <x v="4"/>
    <n v="0.10693013243078001"/>
    <m/>
    <m/>
    <m/>
    <m/>
    <m/>
    <m/>
    <m/>
    <m/>
    <m/>
    <m/>
    <m/>
  </r>
  <r>
    <x v="5"/>
    <n v="0.10693013243078001"/>
    <m/>
    <m/>
    <m/>
    <m/>
    <m/>
    <m/>
    <m/>
    <m/>
    <m/>
    <m/>
    <m/>
  </r>
  <r>
    <x v="6"/>
    <n v="0.10693013243078001"/>
    <m/>
    <m/>
    <m/>
    <m/>
    <m/>
    <m/>
    <m/>
    <m/>
    <m/>
    <m/>
    <m/>
  </r>
  <r>
    <x v="7"/>
    <n v="0.10693013243078001"/>
    <m/>
    <m/>
    <m/>
    <m/>
    <m/>
    <m/>
    <m/>
    <m/>
    <m/>
    <m/>
    <m/>
  </r>
  <r>
    <x v="8"/>
    <n v="0.10700124360213201"/>
    <m/>
    <m/>
    <m/>
    <m/>
    <m/>
    <m/>
    <m/>
    <m/>
    <m/>
    <m/>
    <m/>
  </r>
  <r>
    <x v="9"/>
    <n v="0.10700124360213201"/>
    <m/>
    <m/>
    <m/>
    <m/>
    <m/>
    <m/>
    <m/>
    <m/>
    <m/>
    <m/>
    <m/>
  </r>
  <r>
    <x v="10"/>
    <n v="0.10700124360213201"/>
    <m/>
    <m/>
    <m/>
    <m/>
    <m/>
    <m/>
    <m/>
    <m/>
    <m/>
    <m/>
    <m/>
  </r>
  <r>
    <x v="11"/>
    <n v="0.10700124360213201"/>
    <m/>
    <m/>
    <m/>
    <m/>
    <m/>
    <m/>
    <m/>
    <m/>
    <m/>
    <m/>
    <m/>
  </r>
  <r>
    <x v="12"/>
    <n v="0.10708631883959401"/>
    <m/>
    <m/>
    <m/>
    <m/>
    <m/>
    <m/>
    <m/>
    <m/>
    <m/>
    <m/>
    <m/>
  </r>
  <r>
    <x v="13"/>
    <n v="0.10708631883959401"/>
    <m/>
    <m/>
    <m/>
    <m/>
    <m/>
    <m/>
    <m/>
    <m/>
    <m/>
    <m/>
    <m/>
  </r>
  <r>
    <x v="14"/>
    <n v="0.10708631883959401"/>
    <m/>
    <m/>
    <m/>
    <m/>
    <m/>
    <m/>
    <m/>
    <m/>
    <m/>
    <m/>
    <m/>
  </r>
  <r>
    <x v="15"/>
    <n v="0.10708631883959401"/>
    <m/>
    <m/>
    <m/>
    <m/>
    <m/>
    <m/>
    <m/>
    <m/>
    <m/>
    <m/>
    <m/>
  </r>
  <r>
    <x v="16"/>
    <n v="0.107198188627866"/>
    <m/>
    <m/>
    <m/>
    <m/>
    <m/>
    <m/>
    <m/>
    <m/>
    <m/>
    <m/>
    <m/>
  </r>
  <r>
    <x v="17"/>
    <n v="0.107198188627866"/>
    <m/>
    <m/>
    <m/>
    <m/>
    <m/>
    <m/>
    <m/>
    <m/>
    <m/>
    <m/>
    <m/>
  </r>
  <r>
    <x v="18"/>
    <n v="0.107198188627866"/>
    <m/>
    <m/>
    <m/>
    <m/>
    <m/>
    <m/>
    <m/>
    <m/>
    <m/>
    <m/>
    <m/>
  </r>
  <r>
    <x v="19"/>
    <n v="0.107248155584783"/>
    <m/>
    <m/>
    <m/>
    <m/>
    <m/>
    <m/>
    <m/>
    <m/>
    <m/>
    <m/>
    <m/>
  </r>
  <r>
    <x v="20"/>
    <n v="0.107248155584783"/>
    <m/>
    <m/>
    <m/>
    <m/>
    <m/>
    <m/>
    <m/>
    <m/>
    <m/>
    <m/>
    <m/>
  </r>
  <r>
    <x v="21"/>
    <n v="0.107248155584783"/>
    <m/>
    <m/>
    <m/>
    <m/>
    <m/>
    <m/>
    <m/>
    <m/>
    <m/>
    <m/>
    <m/>
  </r>
  <r>
    <x v="22"/>
    <n v="0.107308215088719"/>
    <m/>
    <m/>
    <m/>
    <m/>
    <m/>
    <m/>
    <m/>
    <m/>
    <m/>
    <m/>
    <m/>
  </r>
  <r>
    <x v="23"/>
    <n v="0.107308215088719"/>
    <m/>
    <m/>
    <m/>
    <m/>
    <m/>
    <m/>
    <m/>
    <m/>
    <m/>
    <m/>
    <m/>
  </r>
  <r>
    <x v="24"/>
    <n v="0.107308215088719"/>
    <m/>
    <m/>
    <m/>
    <m/>
    <m/>
    <m/>
    <m/>
    <m/>
    <m/>
    <m/>
    <m/>
  </r>
  <r>
    <x v="25"/>
    <n v="0.107521398790666"/>
    <m/>
    <m/>
    <m/>
    <m/>
    <m/>
    <m/>
    <m/>
    <m/>
    <m/>
    <m/>
    <m/>
  </r>
  <r>
    <x v="26"/>
    <n v="0.107521398790666"/>
    <m/>
    <m/>
    <m/>
    <m/>
    <m/>
    <m/>
    <m/>
    <m/>
    <m/>
    <m/>
    <m/>
  </r>
  <r>
    <x v="27"/>
    <n v="0.107521398790666"/>
    <m/>
    <m/>
    <m/>
    <m/>
    <m/>
    <m/>
    <m/>
    <m/>
    <m/>
    <m/>
    <m/>
  </r>
  <r>
    <x v="28"/>
    <n v="0.10752139879066699"/>
    <m/>
    <m/>
    <m/>
    <m/>
    <m/>
    <m/>
    <m/>
    <m/>
    <m/>
    <m/>
    <m/>
  </r>
  <r>
    <x v="29"/>
    <n v="0.107620020004879"/>
    <m/>
    <m/>
    <m/>
    <m/>
    <m/>
    <m/>
    <m/>
    <m/>
    <m/>
    <m/>
    <m/>
  </r>
  <r>
    <x v="30"/>
    <s v="pc01"/>
    <s v="pc02"/>
    <s v="pc03"/>
    <s v="pc04"/>
    <s v="pc05"/>
    <s v="pc06"/>
    <s v="pc07"/>
    <s v="pc08"/>
    <s v="pc09"/>
    <s v="pc10"/>
    <s v="pc11"/>
    <s v="pc12"/>
  </r>
  <r>
    <x v="31"/>
    <m/>
    <n v="0.100242186399552"/>
    <m/>
    <m/>
    <m/>
    <m/>
    <m/>
    <m/>
    <m/>
    <m/>
    <m/>
    <m/>
  </r>
  <r>
    <x v="32"/>
    <m/>
    <n v="0.10031069039252601"/>
    <m/>
    <m/>
    <m/>
    <m/>
    <m/>
    <m/>
    <m/>
    <m/>
    <m/>
    <m/>
  </r>
  <r>
    <x v="33"/>
    <m/>
    <n v="0.100386978963969"/>
    <m/>
    <m/>
    <m/>
    <m/>
    <m/>
    <m/>
    <m/>
    <m/>
    <m/>
    <m/>
  </r>
  <r>
    <x v="34"/>
    <m/>
    <n v="0.100386978963969"/>
    <m/>
    <m/>
    <m/>
    <m/>
    <m/>
    <m/>
    <m/>
    <m/>
    <m/>
    <m/>
  </r>
  <r>
    <x v="35"/>
    <m/>
    <n v="0.100386978963969"/>
    <m/>
    <m/>
    <m/>
    <m/>
    <m/>
    <m/>
    <m/>
    <m/>
    <m/>
    <m/>
  </r>
  <r>
    <x v="36"/>
    <m/>
    <n v="0.100386978963969"/>
    <m/>
    <m/>
    <m/>
    <m/>
    <m/>
    <m/>
    <m/>
    <m/>
    <m/>
    <m/>
  </r>
  <r>
    <x v="37"/>
    <m/>
    <n v="0.10263384502746099"/>
    <m/>
    <m/>
    <m/>
    <m/>
    <m/>
    <m/>
    <m/>
    <m/>
    <m/>
    <m/>
  </r>
  <r>
    <x v="38"/>
    <m/>
    <n v="0.10627468693964599"/>
    <m/>
    <m/>
    <m/>
    <m/>
    <m/>
    <m/>
    <m/>
    <m/>
    <m/>
    <m/>
  </r>
  <r>
    <x v="39"/>
    <m/>
    <n v="0.10627468693964599"/>
    <m/>
    <m/>
    <m/>
    <m/>
    <m/>
    <m/>
    <m/>
    <m/>
    <m/>
    <m/>
  </r>
  <r>
    <x v="40"/>
    <m/>
    <n v="0.10627468693964599"/>
    <m/>
    <m/>
    <m/>
    <m/>
    <m/>
    <m/>
    <m/>
    <m/>
    <m/>
    <m/>
  </r>
  <r>
    <x v="41"/>
    <m/>
    <n v="0.108137330299486"/>
    <m/>
    <m/>
    <m/>
    <m/>
    <m/>
    <m/>
    <m/>
    <m/>
    <m/>
    <m/>
  </r>
  <r>
    <x v="42"/>
    <m/>
    <n v="0.108137330299486"/>
    <m/>
    <m/>
    <m/>
    <m/>
    <m/>
    <m/>
    <m/>
    <m/>
    <m/>
    <m/>
  </r>
  <r>
    <x v="43"/>
    <m/>
    <n v="0.108137330299486"/>
    <m/>
    <m/>
    <m/>
    <m/>
    <m/>
    <m/>
    <m/>
    <m/>
    <m/>
    <m/>
  </r>
  <r>
    <x v="44"/>
    <m/>
    <n v="0.108137330299486"/>
    <m/>
    <m/>
    <m/>
    <m/>
    <m/>
    <m/>
    <m/>
    <m/>
    <m/>
    <m/>
  </r>
  <r>
    <x v="45"/>
    <m/>
    <n v="0.110143720073857"/>
    <m/>
    <m/>
    <m/>
    <n v="0.107146406557086"/>
    <m/>
    <m/>
    <m/>
    <m/>
    <m/>
    <m/>
  </r>
  <r>
    <x v="46"/>
    <m/>
    <n v="0.111156053790169"/>
    <m/>
    <m/>
    <m/>
    <m/>
    <m/>
    <m/>
    <m/>
    <m/>
    <m/>
    <m/>
  </r>
  <r>
    <x v="47"/>
    <m/>
    <n v="0.113363003386369"/>
    <m/>
    <m/>
    <m/>
    <n v="9.9818345861948904E-2"/>
    <m/>
    <m/>
    <m/>
    <m/>
    <m/>
    <m/>
  </r>
  <r>
    <x v="48"/>
    <m/>
    <n v="0.11359826315835"/>
    <m/>
    <m/>
    <m/>
    <m/>
    <m/>
    <m/>
    <m/>
    <m/>
    <m/>
    <m/>
  </r>
  <r>
    <x v="49"/>
    <m/>
    <n v="0.11359826315835"/>
    <m/>
    <m/>
    <m/>
    <m/>
    <m/>
    <m/>
    <m/>
    <m/>
    <m/>
    <m/>
  </r>
  <r>
    <x v="50"/>
    <m/>
    <n v="0.11359826315835"/>
    <m/>
    <m/>
    <m/>
    <m/>
    <m/>
    <m/>
    <m/>
    <m/>
    <m/>
    <m/>
  </r>
  <r>
    <x v="51"/>
    <m/>
    <n v="0.11359826315835"/>
    <m/>
    <m/>
    <m/>
    <m/>
    <m/>
    <m/>
    <m/>
    <m/>
    <m/>
    <m/>
  </r>
  <r>
    <x v="52"/>
    <m/>
    <n v="0.117088658184098"/>
    <m/>
    <m/>
    <m/>
    <m/>
    <m/>
    <m/>
    <m/>
    <m/>
    <m/>
    <m/>
  </r>
  <r>
    <x v="53"/>
    <m/>
    <n v="0.117088658184098"/>
    <m/>
    <m/>
    <m/>
    <m/>
    <m/>
    <m/>
    <m/>
    <m/>
    <m/>
    <m/>
  </r>
  <r>
    <x v="54"/>
    <m/>
    <n v="0.117088658184098"/>
    <m/>
    <m/>
    <m/>
    <m/>
    <m/>
    <m/>
    <m/>
    <m/>
    <m/>
    <m/>
  </r>
  <r>
    <x v="55"/>
    <m/>
    <n v="0.117088658184098"/>
    <m/>
    <m/>
    <m/>
    <m/>
    <m/>
    <m/>
    <m/>
    <m/>
    <m/>
    <m/>
  </r>
  <r>
    <x v="56"/>
    <m/>
    <n v="0.119986346110992"/>
    <m/>
    <m/>
    <m/>
    <m/>
    <m/>
    <m/>
    <m/>
    <m/>
    <m/>
    <m/>
  </r>
  <r>
    <x v="57"/>
    <m/>
    <n v="0.12134772378990499"/>
    <m/>
    <m/>
    <m/>
    <n v="9.8272978711702305E-2"/>
    <m/>
    <m/>
    <m/>
    <m/>
    <m/>
    <m/>
  </r>
  <r>
    <x v="58"/>
    <m/>
    <n v="0.12134772378990499"/>
    <m/>
    <m/>
    <m/>
    <n v="9.8272978711702305E-2"/>
    <m/>
    <m/>
    <m/>
    <m/>
    <m/>
    <m/>
  </r>
  <r>
    <x v="59"/>
    <m/>
    <n v="0.12134772378990499"/>
    <m/>
    <m/>
    <m/>
    <n v="9.8272978711702305E-2"/>
    <m/>
    <m/>
    <m/>
    <m/>
    <m/>
    <m/>
  </r>
  <r>
    <x v="60"/>
    <m/>
    <n v="0.12134772378990499"/>
    <m/>
    <m/>
    <m/>
    <n v="9.8272978711702305E-2"/>
    <m/>
    <m/>
    <m/>
    <m/>
    <m/>
    <m/>
  </r>
  <r>
    <x v="61"/>
    <m/>
    <m/>
    <n v="0.105295826750753"/>
    <m/>
    <m/>
    <m/>
    <m/>
    <n v="0.106029614357581"/>
    <m/>
    <m/>
    <m/>
    <m/>
  </r>
  <r>
    <x v="62"/>
    <m/>
    <m/>
    <n v="0.105161935076414"/>
    <m/>
    <m/>
    <m/>
    <m/>
    <m/>
    <m/>
    <m/>
    <m/>
    <m/>
  </r>
  <r>
    <x v="63"/>
    <m/>
    <m/>
    <n v="0.104967226661283"/>
    <m/>
    <m/>
    <m/>
    <m/>
    <m/>
    <m/>
    <m/>
    <m/>
    <m/>
  </r>
  <r>
    <x v="64"/>
    <m/>
    <m/>
    <n v="0.104967226661283"/>
    <m/>
    <m/>
    <m/>
    <m/>
    <m/>
    <m/>
    <m/>
    <m/>
    <m/>
  </r>
  <r>
    <x v="65"/>
    <m/>
    <m/>
    <n v="0.104967226661283"/>
    <m/>
    <m/>
    <m/>
    <m/>
    <m/>
    <m/>
    <m/>
    <m/>
    <m/>
  </r>
  <r>
    <x v="66"/>
    <m/>
    <m/>
    <n v="0.10347295225809899"/>
    <m/>
    <m/>
    <m/>
    <m/>
    <n v="0.100491590819727"/>
    <m/>
    <m/>
    <m/>
    <m/>
  </r>
  <r>
    <x v="67"/>
    <m/>
    <m/>
    <n v="0.10347295225809899"/>
    <m/>
    <m/>
    <m/>
    <m/>
    <n v="0.100491590819727"/>
    <m/>
    <m/>
    <m/>
    <m/>
  </r>
  <r>
    <x v="68"/>
    <m/>
    <m/>
    <n v="0.10347295225809899"/>
    <m/>
    <m/>
    <m/>
    <m/>
    <n v="0.100491590819727"/>
    <m/>
    <m/>
    <m/>
    <m/>
  </r>
  <r>
    <x v="69"/>
    <m/>
    <m/>
    <n v="0.102786373973329"/>
    <m/>
    <m/>
    <m/>
    <m/>
    <m/>
    <m/>
    <m/>
    <m/>
    <m/>
  </r>
  <r>
    <x v="70"/>
    <m/>
    <m/>
    <n v="0.102176228074968"/>
    <m/>
    <m/>
    <m/>
    <m/>
    <n v="0.108301619078798"/>
    <m/>
    <m/>
    <m/>
    <m/>
  </r>
  <r>
    <x v="71"/>
    <m/>
    <m/>
    <n v="0.101758827720467"/>
    <m/>
    <m/>
    <m/>
    <m/>
    <m/>
    <m/>
    <n v="0.113161004079672"/>
    <m/>
    <n v="0.110015722394689"/>
  </r>
  <r>
    <x v="72"/>
    <m/>
    <m/>
    <n v="0.101758827720467"/>
    <m/>
    <m/>
    <m/>
    <m/>
    <m/>
    <m/>
    <n v="0.113161004079672"/>
    <m/>
    <n v="0.110015722394689"/>
  </r>
  <r>
    <x v="73"/>
    <m/>
    <m/>
    <n v="0.101758827720467"/>
    <m/>
    <m/>
    <m/>
    <m/>
    <m/>
    <m/>
    <n v="0.113161004079672"/>
    <m/>
    <n v="0.110015722394689"/>
  </r>
  <r>
    <x v="74"/>
    <m/>
    <m/>
    <n v="9.9924525228322097E-2"/>
    <m/>
    <m/>
    <m/>
    <m/>
    <m/>
    <m/>
    <m/>
    <m/>
    <n v="0.140838752436454"/>
  </r>
  <r>
    <x v="75"/>
    <m/>
    <m/>
    <n v="9.7636338376233395E-2"/>
    <m/>
    <m/>
    <m/>
    <m/>
    <m/>
    <m/>
    <m/>
    <m/>
    <n v="0.133130787449417"/>
  </r>
  <r>
    <x v="76"/>
    <m/>
    <m/>
    <n v="9.4778575634068593E-2"/>
    <n v="0.11767026124126299"/>
    <m/>
    <m/>
    <m/>
    <m/>
    <m/>
    <m/>
    <m/>
    <m/>
  </r>
  <r>
    <x v="77"/>
    <m/>
    <m/>
    <n v="9.4778575634068593E-2"/>
    <n v="0.11767026124126299"/>
    <m/>
    <m/>
    <m/>
    <m/>
    <m/>
    <m/>
    <m/>
    <m/>
  </r>
  <r>
    <x v="78"/>
    <m/>
    <m/>
    <n v="9.4778575634068593E-2"/>
    <n v="0.11767026124126299"/>
    <m/>
    <m/>
    <m/>
    <m/>
    <m/>
    <m/>
    <m/>
    <m/>
  </r>
  <r>
    <x v="79"/>
    <m/>
    <m/>
    <n v="9.3584814591986407E-2"/>
    <n v="0.116857623136737"/>
    <m/>
    <m/>
    <m/>
    <m/>
    <m/>
    <m/>
    <m/>
    <m/>
  </r>
  <r>
    <x v="80"/>
    <m/>
    <m/>
    <n v="9.1919072802937596E-2"/>
    <m/>
    <m/>
    <m/>
    <m/>
    <m/>
    <m/>
    <m/>
    <m/>
    <m/>
  </r>
  <r>
    <x v="81"/>
    <m/>
    <m/>
    <n v="9.1919072802937596E-2"/>
    <m/>
    <m/>
    <m/>
    <m/>
    <m/>
    <m/>
    <m/>
    <m/>
    <m/>
  </r>
  <r>
    <x v="82"/>
    <m/>
    <m/>
    <n v="9.1919072802937596E-2"/>
    <m/>
    <m/>
    <m/>
    <m/>
    <m/>
    <m/>
    <m/>
    <m/>
    <m/>
  </r>
  <r>
    <x v="83"/>
    <m/>
    <m/>
    <n v="9.1558549401606598E-2"/>
    <n v="0.114815571122279"/>
    <m/>
    <m/>
    <m/>
    <m/>
    <m/>
    <m/>
    <m/>
    <m/>
  </r>
  <r>
    <x v="84"/>
    <m/>
    <m/>
    <n v="9.1558549401606598E-2"/>
    <n v="0.114815571122279"/>
    <m/>
    <m/>
    <m/>
    <m/>
    <m/>
    <m/>
    <m/>
    <m/>
  </r>
  <r>
    <x v="85"/>
    <m/>
    <m/>
    <n v="9.1558549401606598E-2"/>
    <n v="0.114815571122279"/>
    <m/>
    <m/>
    <m/>
    <m/>
    <m/>
    <m/>
    <m/>
    <m/>
  </r>
  <r>
    <x v="86"/>
    <m/>
    <m/>
    <n v="9.1009061566682897E-2"/>
    <n v="0.11438874070480499"/>
    <m/>
    <m/>
    <m/>
    <m/>
    <m/>
    <m/>
    <m/>
    <m/>
  </r>
  <r>
    <x v="87"/>
    <m/>
    <m/>
    <n v="9.0490497108716095E-2"/>
    <m/>
    <m/>
    <m/>
    <m/>
    <m/>
    <m/>
    <m/>
    <m/>
    <m/>
  </r>
  <r>
    <x v="88"/>
    <m/>
    <m/>
    <n v="9.0007853862148199E-2"/>
    <m/>
    <m/>
    <m/>
    <m/>
    <m/>
    <m/>
    <m/>
    <m/>
    <m/>
  </r>
  <r>
    <x v="89"/>
    <m/>
    <m/>
    <n v="8.9812060868972698E-2"/>
    <m/>
    <m/>
    <m/>
    <m/>
    <m/>
    <n v="0.12444643090388"/>
    <m/>
    <n v="0.13643006979543601"/>
    <n v="0.17370217099957599"/>
  </r>
  <r>
    <x v="90"/>
    <m/>
    <m/>
    <n v="8.9812060868972698E-2"/>
    <m/>
    <m/>
    <m/>
    <m/>
    <m/>
    <n v="0.12444643090388"/>
    <m/>
    <n v="0.13643006979543601"/>
    <n v="0.17370217099957599"/>
  </r>
  <r>
    <x v="91"/>
    <m/>
    <m/>
    <m/>
    <n v="0.110811836563094"/>
    <m/>
    <m/>
    <m/>
    <m/>
    <m/>
    <m/>
    <m/>
    <m/>
  </r>
  <r>
    <x v="92"/>
    <m/>
    <m/>
    <m/>
    <n v="0.109744851279481"/>
    <m/>
    <m/>
    <m/>
    <m/>
    <m/>
    <m/>
    <m/>
    <m/>
  </r>
  <r>
    <x v="93"/>
    <m/>
    <m/>
    <m/>
    <n v="0.109744851279481"/>
    <m/>
    <m/>
    <m/>
    <m/>
    <m/>
    <m/>
    <m/>
    <m/>
  </r>
  <r>
    <x v="94"/>
    <m/>
    <m/>
    <m/>
    <n v="0.109744851279481"/>
    <m/>
    <m/>
    <m/>
    <m/>
    <m/>
    <m/>
    <m/>
    <m/>
  </r>
  <r>
    <x v="95"/>
    <m/>
    <m/>
    <m/>
    <n v="0.109744851279481"/>
    <m/>
    <m/>
    <m/>
    <m/>
    <m/>
    <m/>
    <m/>
    <m/>
  </r>
  <r>
    <x v="96"/>
    <m/>
    <m/>
    <m/>
    <n v="0.10873544182645301"/>
    <m/>
    <m/>
    <m/>
    <m/>
    <m/>
    <m/>
    <m/>
    <m/>
  </r>
  <r>
    <x v="97"/>
    <m/>
    <m/>
    <m/>
    <n v="0.10873544182645301"/>
    <m/>
    <m/>
    <m/>
    <m/>
    <m/>
    <m/>
    <m/>
    <m/>
  </r>
  <r>
    <x v="98"/>
    <m/>
    <m/>
    <m/>
    <n v="0.10873544182645301"/>
    <m/>
    <m/>
    <m/>
    <m/>
    <m/>
    <m/>
    <m/>
    <m/>
  </r>
  <r>
    <x v="99"/>
    <m/>
    <m/>
    <m/>
    <n v="0.10873544182645301"/>
    <m/>
    <m/>
    <m/>
    <m/>
    <m/>
    <m/>
    <m/>
    <m/>
  </r>
  <r>
    <x v="100"/>
    <m/>
    <m/>
    <m/>
    <n v="0.10729875121206101"/>
    <m/>
    <m/>
    <m/>
    <m/>
    <m/>
    <m/>
    <m/>
    <m/>
  </r>
  <r>
    <x v="101"/>
    <m/>
    <m/>
    <m/>
    <n v="0.10729875121206101"/>
    <m/>
    <m/>
    <m/>
    <m/>
    <m/>
    <m/>
    <m/>
    <m/>
  </r>
  <r>
    <x v="102"/>
    <m/>
    <m/>
    <m/>
    <n v="0.10729875121206101"/>
    <m/>
    <m/>
    <m/>
    <m/>
    <m/>
    <m/>
    <m/>
    <m/>
  </r>
  <r>
    <x v="103"/>
    <m/>
    <m/>
    <m/>
    <n v="0.106249734625407"/>
    <m/>
    <m/>
    <m/>
    <m/>
    <m/>
    <m/>
    <m/>
    <m/>
  </r>
  <r>
    <x v="104"/>
    <m/>
    <m/>
    <m/>
    <n v="0.10552350464691899"/>
    <m/>
    <m/>
    <m/>
    <m/>
    <m/>
    <m/>
    <m/>
    <m/>
  </r>
  <r>
    <x v="105"/>
    <m/>
    <m/>
    <m/>
    <n v="0.10440775248157699"/>
    <m/>
    <m/>
    <m/>
    <m/>
    <m/>
    <m/>
    <m/>
    <m/>
  </r>
  <r>
    <x v="106"/>
    <m/>
    <m/>
    <m/>
    <n v="0.10335432645899199"/>
    <m/>
    <m/>
    <m/>
    <m/>
    <m/>
    <m/>
    <m/>
    <m/>
  </r>
  <r>
    <x v="107"/>
    <m/>
    <m/>
    <m/>
    <n v="0.10187834176996299"/>
    <m/>
    <m/>
    <m/>
    <m/>
    <m/>
    <m/>
    <m/>
    <m/>
  </r>
  <r>
    <x v="108"/>
    <m/>
    <m/>
    <m/>
    <n v="9.6603007138760605E-2"/>
    <m/>
    <m/>
    <m/>
    <n v="9.2479905056307293E-2"/>
    <m/>
    <n v="9.5198428518399894E-2"/>
    <n v="0.143654861412257"/>
    <m/>
  </r>
  <r>
    <x v="109"/>
    <m/>
    <m/>
    <m/>
    <n v="9.6603007138760605E-2"/>
    <m/>
    <m/>
    <m/>
    <n v="9.2479905056307293E-2"/>
    <m/>
    <n v="9.5198428518399894E-2"/>
    <n v="0.143654861412257"/>
    <m/>
  </r>
  <r>
    <x v="110"/>
    <m/>
    <m/>
    <m/>
    <n v="9.6603007138760605E-2"/>
    <m/>
    <m/>
    <m/>
    <n v="9.2479905056307293E-2"/>
    <m/>
    <n v="9.5198428518399894E-2"/>
    <n v="0.143654861412257"/>
    <m/>
  </r>
  <r>
    <x v="111"/>
    <m/>
    <m/>
    <m/>
    <n v="9.5845994671826501E-2"/>
    <m/>
    <m/>
    <m/>
    <m/>
    <m/>
    <m/>
    <n v="0.13098393140047801"/>
    <m/>
  </r>
  <r>
    <x v="112"/>
    <m/>
    <m/>
    <m/>
    <n v="9.5413539794483901E-2"/>
    <m/>
    <m/>
    <m/>
    <m/>
    <m/>
    <n v="0.121057937668216"/>
    <n v="0.13296103727577199"/>
    <m/>
  </r>
  <r>
    <x v="113"/>
    <m/>
    <m/>
    <m/>
    <m/>
    <n v="0.16404497547904801"/>
    <m/>
    <m/>
    <m/>
    <m/>
    <m/>
    <m/>
    <m/>
  </r>
  <r>
    <x v="114"/>
    <m/>
    <m/>
    <m/>
    <m/>
    <n v="0.153078147809316"/>
    <m/>
    <m/>
    <m/>
    <m/>
    <m/>
    <m/>
    <m/>
  </r>
  <r>
    <x v="115"/>
    <m/>
    <m/>
    <m/>
    <m/>
    <n v="0.153078147809316"/>
    <m/>
    <m/>
    <m/>
    <m/>
    <m/>
    <m/>
    <m/>
  </r>
  <r>
    <x v="116"/>
    <m/>
    <m/>
    <m/>
    <m/>
    <n v="0.153078147809316"/>
    <m/>
    <m/>
    <m/>
    <m/>
    <m/>
    <m/>
    <m/>
  </r>
  <r>
    <x v="117"/>
    <m/>
    <m/>
    <m/>
    <m/>
    <n v="0.153078147809316"/>
    <m/>
    <m/>
    <m/>
    <m/>
    <m/>
    <m/>
    <m/>
  </r>
  <r>
    <x v="118"/>
    <m/>
    <m/>
    <m/>
    <m/>
    <n v="0.14570496414054299"/>
    <m/>
    <m/>
    <m/>
    <m/>
    <m/>
    <n v="0.116439177684573"/>
    <m/>
  </r>
  <r>
    <x v="119"/>
    <m/>
    <m/>
    <m/>
    <m/>
    <n v="0.14119437358563899"/>
    <m/>
    <m/>
    <m/>
    <m/>
    <m/>
    <n v="0.11778233203654299"/>
    <m/>
  </r>
  <r>
    <x v="120"/>
    <m/>
    <m/>
    <m/>
    <m/>
    <n v="0.13768033144153199"/>
    <m/>
    <m/>
    <m/>
    <m/>
    <m/>
    <n v="0.123010956432548"/>
    <m/>
  </r>
  <r>
    <x v="121"/>
    <m/>
    <m/>
    <m/>
    <m/>
    <n v="0.13768033144153199"/>
    <m/>
    <m/>
    <m/>
    <m/>
    <m/>
    <n v="0.123010956432548"/>
    <m/>
  </r>
  <r>
    <x v="122"/>
    <m/>
    <m/>
    <m/>
    <m/>
    <n v="0.13768033144153199"/>
    <m/>
    <m/>
    <m/>
    <m/>
    <m/>
    <n v="0.123010956432548"/>
    <m/>
  </r>
  <r>
    <x v="123"/>
    <m/>
    <m/>
    <m/>
    <m/>
    <n v="0.12505521245559501"/>
    <m/>
    <m/>
    <m/>
    <m/>
    <n v="9.4777295905193099E-2"/>
    <m/>
    <m/>
  </r>
  <r>
    <x v="124"/>
    <m/>
    <m/>
    <m/>
    <m/>
    <n v="0.12505521245559501"/>
    <m/>
    <m/>
    <m/>
    <m/>
    <n v="9.4777295905193099E-2"/>
    <m/>
    <m/>
  </r>
  <r>
    <x v="125"/>
    <m/>
    <m/>
    <m/>
    <m/>
    <n v="0.12505521245559501"/>
    <m/>
    <m/>
    <m/>
    <m/>
    <m/>
    <m/>
    <m/>
  </r>
  <r>
    <x v="126"/>
    <m/>
    <m/>
    <m/>
    <m/>
    <n v="0.12505521245559501"/>
    <m/>
    <m/>
    <m/>
    <m/>
    <n v="9.4777295905193099E-2"/>
    <m/>
    <m/>
  </r>
  <r>
    <x v="127"/>
    <m/>
    <m/>
    <m/>
    <m/>
    <n v="0.122120531603992"/>
    <m/>
    <m/>
    <m/>
    <m/>
    <n v="0.103589633308904"/>
    <m/>
    <m/>
  </r>
  <r>
    <x v="128"/>
    <m/>
    <m/>
    <m/>
    <m/>
    <n v="0.119690384720713"/>
    <m/>
    <m/>
    <n v="9.1944075134028302E-2"/>
    <n v="0.119629597568419"/>
    <m/>
    <m/>
    <n v="0.14310364385548299"/>
  </r>
  <r>
    <x v="129"/>
    <m/>
    <m/>
    <m/>
    <m/>
    <n v="0.111858112857597"/>
    <m/>
    <m/>
    <n v="0.180968406298395"/>
    <m/>
    <m/>
    <m/>
    <m/>
  </r>
  <r>
    <x v="130"/>
    <m/>
    <m/>
    <m/>
    <m/>
    <n v="0.11123992883344699"/>
    <m/>
    <m/>
    <m/>
    <m/>
    <m/>
    <m/>
    <n v="0.13088684811016801"/>
  </r>
  <r>
    <x v="131"/>
    <m/>
    <m/>
    <m/>
    <m/>
    <n v="0.11123992883344699"/>
    <m/>
    <m/>
    <m/>
    <m/>
    <m/>
    <m/>
    <n v="0.13088684811016801"/>
  </r>
  <r>
    <x v="132"/>
    <m/>
    <m/>
    <m/>
    <m/>
    <n v="0.11123992883344699"/>
    <m/>
    <m/>
    <m/>
    <m/>
    <m/>
    <m/>
    <n v="0.13088684811016801"/>
  </r>
  <r>
    <x v="133"/>
    <m/>
    <m/>
    <m/>
    <m/>
    <n v="0.11123992883344699"/>
    <m/>
    <m/>
    <m/>
    <m/>
    <m/>
    <m/>
    <n v="0.13088684811016801"/>
  </r>
  <r>
    <x v="134"/>
    <m/>
    <m/>
    <m/>
    <m/>
    <n v="0.105347605771503"/>
    <m/>
    <n v="9.2580241563104196E-2"/>
    <m/>
    <n v="0.12730491214475501"/>
    <m/>
    <m/>
    <m/>
  </r>
  <r>
    <x v="135"/>
    <m/>
    <m/>
    <m/>
    <m/>
    <n v="0.105347605771503"/>
    <m/>
    <n v="9.2580241563104196E-2"/>
    <m/>
    <n v="0.12730491214475501"/>
    <m/>
    <m/>
    <m/>
  </r>
  <r>
    <x v="136"/>
    <m/>
    <m/>
    <m/>
    <m/>
    <n v="0.105347605771503"/>
    <m/>
    <n v="9.2580241563104196E-2"/>
    <m/>
    <n v="0.12730491214475501"/>
    <m/>
    <m/>
    <m/>
  </r>
  <r>
    <x v="137"/>
    <m/>
    <m/>
    <m/>
    <m/>
    <n v="0.105347605771503"/>
    <m/>
    <m/>
    <m/>
    <n v="0.12730491214475501"/>
    <m/>
    <m/>
    <m/>
  </r>
  <r>
    <x v="138"/>
    <m/>
    <m/>
    <m/>
    <m/>
    <n v="9.7783085034065506E-2"/>
    <m/>
    <m/>
    <n v="0.18504731747177"/>
    <m/>
    <m/>
    <m/>
    <m/>
  </r>
  <r>
    <x v="139"/>
    <m/>
    <m/>
    <m/>
    <m/>
    <n v="9.7783085034065506E-2"/>
    <m/>
    <m/>
    <n v="0.18504731747177"/>
    <m/>
    <m/>
    <m/>
    <m/>
  </r>
  <r>
    <x v="140"/>
    <m/>
    <m/>
    <m/>
    <m/>
    <n v="9.7783085034065506E-2"/>
    <m/>
    <m/>
    <n v="0.18504731747177"/>
    <m/>
    <m/>
    <m/>
    <m/>
  </r>
  <r>
    <x v="141"/>
    <m/>
    <m/>
    <m/>
    <m/>
    <n v="9.7783085034065395E-2"/>
    <m/>
    <m/>
    <n v="0.18504731747177"/>
    <m/>
    <m/>
    <m/>
    <m/>
  </r>
  <r>
    <x v="142"/>
    <m/>
    <m/>
    <m/>
    <m/>
    <n v="9.7778278765419904E-2"/>
    <m/>
    <n v="9.8775683018437893E-2"/>
    <m/>
    <n v="0.13499764629133401"/>
    <m/>
    <m/>
    <m/>
  </r>
  <r>
    <x v="143"/>
    <m/>
    <m/>
    <m/>
    <m/>
    <m/>
    <n v="0.14053211884230499"/>
    <m/>
    <m/>
    <m/>
    <m/>
    <m/>
    <m/>
  </r>
  <r>
    <x v="144"/>
    <m/>
    <m/>
    <m/>
    <m/>
    <m/>
    <n v="0.134746151533607"/>
    <m/>
    <m/>
    <m/>
    <m/>
    <m/>
    <m/>
  </r>
  <r>
    <x v="145"/>
    <m/>
    <m/>
    <m/>
    <m/>
    <m/>
    <n v="0.134746151533607"/>
    <m/>
    <m/>
    <m/>
    <m/>
    <m/>
    <m/>
  </r>
  <r>
    <x v="146"/>
    <m/>
    <m/>
    <m/>
    <m/>
    <m/>
    <n v="0.134746151533607"/>
    <m/>
    <m/>
    <m/>
    <m/>
    <m/>
    <m/>
  </r>
  <r>
    <x v="147"/>
    <m/>
    <m/>
    <m/>
    <m/>
    <m/>
    <n v="0.13408725472189101"/>
    <m/>
    <m/>
    <m/>
    <n v="0.15739612237922601"/>
    <m/>
    <m/>
  </r>
  <r>
    <x v="148"/>
    <m/>
    <m/>
    <m/>
    <m/>
    <m/>
    <n v="0.12889202782487999"/>
    <m/>
    <m/>
    <m/>
    <n v="0.15353381609726499"/>
    <m/>
    <m/>
  </r>
  <r>
    <x v="149"/>
    <m/>
    <m/>
    <m/>
    <m/>
    <m/>
    <n v="0.12889202782487999"/>
    <m/>
    <m/>
    <m/>
    <n v="0.15353381609726499"/>
    <m/>
    <m/>
  </r>
  <r>
    <x v="150"/>
    <m/>
    <m/>
    <m/>
    <m/>
    <m/>
    <n v="0.12889202782487999"/>
    <m/>
    <m/>
    <m/>
    <n v="0.15353381609726499"/>
    <m/>
    <m/>
  </r>
  <r>
    <x v="151"/>
    <m/>
    <m/>
    <m/>
    <m/>
    <m/>
    <n v="0.12889202782487999"/>
    <m/>
    <m/>
    <m/>
    <n v="0.15353381609726499"/>
    <m/>
    <m/>
  </r>
  <r>
    <x v="152"/>
    <m/>
    <m/>
    <m/>
    <m/>
    <m/>
    <n v="0.12332012881765"/>
    <m/>
    <n v="0.16802234213770501"/>
    <m/>
    <m/>
    <m/>
    <m/>
  </r>
  <r>
    <x v="153"/>
    <m/>
    <m/>
    <m/>
    <m/>
    <m/>
    <n v="0.12332012881765"/>
    <m/>
    <n v="0.16802234213770501"/>
    <m/>
    <m/>
    <m/>
    <m/>
  </r>
  <r>
    <x v="154"/>
    <m/>
    <m/>
    <m/>
    <m/>
    <m/>
    <n v="0.12332012881765"/>
    <m/>
    <n v="0.16802234213770501"/>
    <m/>
    <m/>
    <m/>
    <m/>
  </r>
  <r>
    <x v="155"/>
    <m/>
    <m/>
    <m/>
    <m/>
    <m/>
    <n v="0.12332012881765"/>
    <m/>
    <n v="0.16802234213770501"/>
    <m/>
    <m/>
    <m/>
    <m/>
  </r>
  <r>
    <x v="156"/>
    <m/>
    <m/>
    <m/>
    <m/>
    <m/>
    <n v="0.118948400506768"/>
    <m/>
    <m/>
    <m/>
    <m/>
    <m/>
    <m/>
  </r>
  <r>
    <x v="157"/>
    <m/>
    <m/>
    <m/>
    <m/>
    <m/>
    <n v="0.117504660222415"/>
    <n v="0.10882662604245601"/>
    <m/>
    <m/>
    <m/>
    <n v="0.123420930700846"/>
    <n v="0.13929979047562699"/>
  </r>
  <r>
    <x v="158"/>
    <m/>
    <m/>
    <m/>
    <m/>
    <m/>
    <n v="0.117504660222415"/>
    <n v="0.10882662604245601"/>
    <m/>
    <m/>
    <m/>
    <n v="0.123420930700846"/>
    <n v="0.13929979047562699"/>
  </r>
  <r>
    <x v="159"/>
    <m/>
    <m/>
    <m/>
    <m/>
    <m/>
    <n v="0.117504660222415"/>
    <n v="0.10882662604245601"/>
    <m/>
    <m/>
    <m/>
    <n v="0.123420930700846"/>
    <n v="0.13929979047562699"/>
  </r>
  <r>
    <x v="160"/>
    <m/>
    <m/>
    <m/>
    <m/>
    <m/>
    <n v="0.117504660222415"/>
    <n v="0.10882662604245601"/>
    <m/>
    <m/>
    <m/>
    <n v="0.123420930700846"/>
    <n v="0.13929979047562699"/>
  </r>
  <r>
    <x v="161"/>
    <m/>
    <m/>
    <m/>
    <m/>
    <m/>
    <n v="0.115092876531114"/>
    <m/>
    <m/>
    <n v="0.14451757209316901"/>
    <m/>
    <m/>
    <m/>
  </r>
  <r>
    <x v="162"/>
    <m/>
    <m/>
    <m/>
    <m/>
    <m/>
    <n v="0.115092876531114"/>
    <m/>
    <m/>
    <n v="0.14451757209316901"/>
    <m/>
    <m/>
    <m/>
  </r>
  <r>
    <x v="163"/>
    <m/>
    <m/>
    <m/>
    <m/>
    <m/>
    <n v="0.115092876531114"/>
    <m/>
    <m/>
    <n v="0.14451757209316901"/>
    <m/>
    <m/>
    <m/>
  </r>
  <r>
    <x v="164"/>
    <m/>
    <m/>
    <m/>
    <m/>
    <m/>
    <n v="0.115092876531114"/>
    <m/>
    <m/>
    <n v="0.14451757209316901"/>
    <m/>
    <m/>
    <m/>
  </r>
  <r>
    <x v="165"/>
    <m/>
    <m/>
    <m/>
    <m/>
    <m/>
    <n v="0.10943725249506001"/>
    <n v="9.8174420208601398E-2"/>
    <n v="0.16556821159413701"/>
    <m/>
    <m/>
    <m/>
    <m/>
  </r>
  <r>
    <x v="166"/>
    <m/>
    <m/>
    <m/>
    <m/>
    <m/>
    <n v="0.10082434010824901"/>
    <n v="0.10951589073581"/>
    <n v="9.7360028504408905E-2"/>
    <m/>
    <m/>
    <n v="0.12780417508641401"/>
    <n v="0.19919937814384001"/>
  </r>
  <r>
    <x v="167"/>
    <m/>
    <m/>
    <m/>
    <m/>
    <m/>
    <m/>
    <n v="0.169895067044017"/>
    <m/>
    <n v="0.13403217727671299"/>
    <m/>
    <m/>
    <n v="0.12679379248578701"/>
  </r>
  <r>
    <x v="168"/>
    <m/>
    <m/>
    <m/>
    <m/>
    <m/>
    <m/>
    <n v="0.16815956035632901"/>
    <n v="9.1048313768811298E-2"/>
    <n v="0.13479581188642201"/>
    <m/>
    <m/>
    <n v="0.12864457854459599"/>
  </r>
  <r>
    <x v="169"/>
    <m/>
    <m/>
    <m/>
    <m/>
    <m/>
    <m/>
    <n v="0.16815956035632901"/>
    <n v="9.1048313768811298E-2"/>
    <n v="0.13479581188642201"/>
    <m/>
    <m/>
    <n v="0.12864457854459599"/>
  </r>
  <r>
    <x v="170"/>
    <m/>
    <m/>
    <m/>
    <m/>
    <m/>
    <m/>
    <n v="0.16815956035632901"/>
    <n v="9.1048313768811298E-2"/>
    <n v="0.13479581188642201"/>
    <m/>
    <m/>
    <n v="0.12864457854459599"/>
  </r>
  <r>
    <x v="171"/>
    <m/>
    <m/>
    <m/>
    <m/>
    <m/>
    <m/>
    <n v="0.16522307552776599"/>
    <m/>
    <n v="0.13866911819285199"/>
    <m/>
    <m/>
    <n v="0.120043140998173"/>
  </r>
  <r>
    <x v="172"/>
    <m/>
    <m/>
    <m/>
    <m/>
    <m/>
    <m/>
    <n v="0.14135998195454499"/>
    <m/>
    <n v="0.122243356225859"/>
    <m/>
    <m/>
    <m/>
  </r>
  <r>
    <x v="173"/>
    <m/>
    <m/>
    <m/>
    <m/>
    <m/>
    <m/>
    <n v="0.13506980346292"/>
    <m/>
    <n v="0.124720716150568"/>
    <m/>
    <m/>
    <m/>
  </r>
  <r>
    <x v="174"/>
    <m/>
    <m/>
    <m/>
    <m/>
    <m/>
    <m/>
    <n v="0.13506980346292"/>
    <m/>
    <n v="0.124720716150568"/>
    <m/>
    <m/>
    <m/>
  </r>
  <r>
    <x v="175"/>
    <m/>
    <m/>
    <m/>
    <m/>
    <m/>
    <m/>
    <n v="0.13506980346292"/>
    <m/>
    <n v="0.124720716150568"/>
    <m/>
    <m/>
    <m/>
  </r>
  <r>
    <x v="176"/>
    <m/>
    <m/>
    <m/>
    <m/>
    <m/>
    <m/>
    <n v="0.104551632941718"/>
    <m/>
    <m/>
    <m/>
    <m/>
    <m/>
  </r>
  <r>
    <x v="177"/>
    <m/>
    <m/>
    <m/>
    <m/>
    <m/>
    <m/>
    <n v="9.6330896950931499E-2"/>
    <m/>
    <m/>
    <m/>
    <n v="0.13704225356534799"/>
    <m/>
  </r>
  <r>
    <x v="178"/>
    <m/>
    <m/>
    <m/>
    <m/>
    <m/>
    <m/>
    <n v="9.5513962002808303E-2"/>
    <m/>
    <m/>
    <m/>
    <n v="0.12717493514633699"/>
    <m/>
  </r>
  <r>
    <x v="179"/>
    <m/>
    <m/>
    <m/>
    <m/>
    <m/>
    <m/>
    <n v="9.3582098913815498E-2"/>
    <m/>
    <m/>
    <m/>
    <m/>
    <m/>
  </r>
  <r>
    <x v="180"/>
    <m/>
    <m/>
    <m/>
    <m/>
    <m/>
    <m/>
    <n v="9.3582098913815207E-2"/>
    <m/>
    <m/>
    <m/>
    <m/>
    <m/>
  </r>
  <r>
    <x v="181"/>
    <m/>
    <m/>
    <m/>
    <m/>
    <m/>
    <m/>
    <n v="9.3582098913815207E-2"/>
    <m/>
    <m/>
    <m/>
    <m/>
    <m/>
  </r>
  <r>
    <x v="182"/>
    <m/>
    <m/>
    <m/>
    <m/>
    <m/>
    <m/>
    <n v="9.3582098913815207E-2"/>
    <m/>
    <m/>
    <m/>
    <m/>
    <m/>
  </r>
  <r>
    <x v="183"/>
    <m/>
    <m/>
    <m/>
    <m/>
    <m/>
    <m/>
    <n v="9.2927494054282495E-2"/>
    <m/>
    <m/>
    <n v="0.129730007484507"/>
    <m/>
    <m/>
  </r>
  <r>
    <x v="184"/>
    <m/>
    <m/>
    <m/>
    <m/>
    <m/>
    <m/>
    <n v="9.2927494054282495E-2"/>
    <m/>
    <m/>
    <n v="0.129730007484507"/>
    <m/>
    <m/>
  </r>
  <r>
    <x v="185"/>
    <m/>
    <m/>
    <m/>
    <m/>
    <m/>
    <m/>
    <n v="9.2927494054282495E-2"/>
    <m/>
    <m/>
    <n v="0.129730007484507"/>
    <m/>
    <m/>
  </r>
  <r>
    <x v="186"/>
    <m/>
    <m/>
    <m/>
    <m/>
    <m/>
    <m/>
    <n v="9.2927494054282495E-2"/>
    <m/>
    <m/>
    <n v="0.129730007484507"/>
    <m/>
    <m/>
  </r>
  <r>
    <x v="187"/>
    <m/>
    <m/>
    <m/>
    <m/>
    <m/>
    <m/>
    <m/>
    <n v="0.135328852229398"/>
    <m/>
    <m/>
    <m/>
    <m/>
  </r>
  <r>
    <x v="188"/>
    <m/>
    <m/>
    <m/>
    <m/>
    <m/>
    <m/>
    <m/>
    <n v="0.135328852229398"/>
    <m/>
    <m/>
    <m/>
    <m/>
  </r>
  <r>
    <x v="189"/>
    <m/>
    <m/>
    <m/>
    <m/>
    <m/>
    <m/>
    <m/>
    <n v="0.135328852229398"/>
    <m/>
    <m/>
    <m/>
    <m/>
  </r>
  <r>
    <x v="190"/>
    <m/>
    <m/>
    <m/>
    <m/>
    <m/>
    <m/>
    <m/>
    <n v="0.135328852229398"/>
    <m/>
    <m/>
    <m/>
    <m/>
  </r>
  <r>
    <x v="191"/>
    <m/>
    <m/>
    <m/>
    <m/>
    <m/>
    <m/>
    <m/>
    <n v="0.11512832190651399"/>
    <m/>
    <m/>
    <m/>
    <m/>
  </r>
  <r>
    <x v="192"/>
    <m/>
    <m/>
    <m/>
    <m/>
    <m/>
    <m/>
    <m/>
    <n v="9.4630728535304701E-2"/>
    <m/>
    <m/>
    <m/>
    <n v="0.125026308893982"/>
  </r>
  <r>
    <x v="193"/>
    <m/>
    <m/>
    <m/>
    <m/>
    <m/>
    <m/>
    <m/>
    <n v="8.9785980011843403E-2"/>
    <m/>
    <m/>
    <n v="0.132255381814046"/>
    <m/>
  </r>
  <r>
    <x v="194"/>
    <m/>
    <m/>
    <m/>
    <m/>
    <m/>
    <m/>
    <m/>
    <m/>
    <n v="0.19700987415586901"/>
    <n v="0.182069678144334"/>
    <m/>
    <m/>
  </r>
  <r>
    <x v="195"/>
    <m/>
    <m/>
    <m/>
    <m/>
    <m/>
    <m/>
    <m/>
    <m/>
    <n v="0.16905733360578201"/>
    <m/>
    <m/>
    <m/>
  </r>
  <r>
    <x v="196"/>
    <m/>
    <m/>
    <m/>
    <m/>
    <m/>
    <m/>
    <m/>
    <m/>
    <n v="0.16875619515590401"/>
    <n v="0.14906518589550899"/>
    <m/>
    <m/>
  </r>
  <r>
    <x v="197"/>
    <m/>
    <m/>
    <m/>
    <m/>
    <m/>
    <m/>
    <m/>
    <m/>
    <n v="0.16875619515590401"/>
    <n v="0.14906518589550899"/>
    <m/>
    <m/>
  </r>
  <r>
    <x v="198"/>
    <m/>
    <m/>
    <m/>
    <m/>
    <m/>
    <m/>
    <m/>
    <m/>
    <n v="0.16875619515590401"/>
    <n v="0.14906518589550899"/>
    <m/>
    <m/>
  </r>
  <r>
    <x v="199"/>
    <m/>
    <m/>
    <m/>
    <m/>
    <m/>
    <m/>
    <m/>
    <m/>
    <n v="0.16875619515590301"/>
    <n v="0.14906518589550899"/>
    <m/>
    <m/>
  </r>
  <r>
    <x v="200"/>
    <m/>
    <m/>
    <m/>
    <m/>
    <m/>
    <m/>
    <m/>
    <m/>
    <n v="0.12444643090388"/>
    <m/>
    <n v="0.13643006979543601"/>
    <n v="0.17370217099957599"/>
  </r>
  <r>
    <x v="201"/>
    <m/>
    <m/>
    <m/>
    <m/>
    <m/>
    <m/>
    <m/>
    <m/>
    <n v="0.118687231143737"/>
    <m/>
    <n v="0.14956721705797199"/>
    <n v="0.19051252674639699"/>
  </r>
  <r>
    <x v="202"/>
    <m/>
    <m/>
    <m/>
    <m/>
    <m/>
    <m/>
    <m/>
    <m/>
    <n v="0.11774756636389801"/>
    <m/>
    <n v="0.155985105777982"/>
    <n v="0.18579410734506799"/>
  </r>
  <r>
    <x v="203"/>
    <m/>
    <m/>
    <m/>
    <m/>
    <m/>
    <m/>
    <m/>
    <m/>
    <m/>
    <n v="0.15131748756187199"/>
    <m/>
    <m/>
  </r>
  <r>
    <x v="204"/>
    <m/>
    <m/>
    <m/>
    <m/>
    <m/>
    <m/>
    <m/>
    <m/>
    <m/>
    <n v="0.15131748756187199"/>
    <m/>
    <m/>
  </r>
  <r>
    <x v="205"/>
    <m/>
    <m/>
    <m/>
    <m/>
    <m/>
    <m/>
    <m/>
    <m/>
    <m/>
    <n v="0.15131748756187199"/>
    <m/>
    <m/>
  </r>
  <r>
    <x v="206"/>
    <m/>
    <m/>
    <m/>
    <m/>
    <m/>
    <m/>
    <m/>
    <m/>
    <m/>
    <n v="0.15131748756187199"/>
    <m/>
    <m/>
  </r>
  <r>
    <x v="207"/>
    <m/>
    <m/>
    <m/>
    <m/>
    <m/>
    <m/>
    <m/>
    <m/>
    <m/>
    <n v="0.126613881618688"/>
    <m/>
    <m/>
  </r>
  <r>
    <x v="208"/>
    <m/>
    <m/>
    <m/>
    <m/>
    <m/>
    <m/>
    <m/>
    <m/>
    <m/>
    <m/>
    <n v="0.160855781592325"/>
    <m/>
  </r>
  <r>
    <x v="209"/>
    <m/>
    <m/>
    <m/>
    <m/>
    <m/>
    <m/>
    <m/>
    <m/>
    <m/>
    <m/>
    <n v="0.160855781592325"/>
    <m/>
  </r>
  <r>
    <x v="210"/>
    <m/>
    <m/>
    <m/>
    <m/>
    <m/>
    <m/>
    <m/>
    <m/>
    <m/>
    <m/>
    <n v="0.160855781592325"/>
    <m/>
  </r>
  <r>
    <x v="211"/>
    <m/>
    <m/>
    <m/>
    <m/>
    <m/>
    <m/>
    <m/>
    <m/>
    <m/>
    <m/>
    <n v="0.14964406575081499"/>
    <m/>
  </r>
  <r>
    <x v="212"/>
    <m/>
    <m/>
    <m/>
    <m/>
    <m/>
    <m/>
    <m/>
    <m/>
    <m/>
    <m/>
    <n v="0.149298973168104"/>
    <m/>
  </r>
  <r>
    <x v="213"/>
    <m/>
    <m/>
    <m/>
    <m/>
    <m/>
    <m/>
    <m/>
    <m/>
    <m/>
    <m/>
    <n v="0.132255381814046"/>
    <m/>
  </r>
  <r>
    <x v="214"/>
    <m/>
    <m/>
    <m/>
    <m/>
    <m/>
    <m/>
    <m/>
    <m/>
    <m/>
    <m/>
    <n v="0.132255381814046"/>
    <m/>
  </r>
  <r>
    <x v="215"/>
    <m/>
    <m/>
    <m/>
    <m/>
    <m/>
    <m/>
    <m/>
    <m/>
    <m/>
    <m/>
    <m/>
    <n v="0.10717907736526899"/>
  </r>
  <r>
    <x v="216"/>
    <m/>
    <m/>
    <m/>
    <m/>
    <m/>
    <m/>
    <m/>
    <m/>
    <m/>
    <m/>
    <m/>
    <n v="0.10717907736526899"/>
  </r>
  <r>
    <x v="217"/>
    <m/>
    <m/>
    <m/>
    <m/>
    <m/>
    <m/>
    <m/>
    <m/>
    <m/>
    <m/>
    <m/>
    <n v="0.10717907736526899"/>
  </r>
  <r>
    <x v="218"/>
    <m/>
    <m/>
    <m/>
    <m/>
    <m/>
    <m/>
    <m/>
    <m/>
    <m/>
    <m/>
    <m/>
    <n v="0.107179077365268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">
  <r>
    <x v="0"/>
    <x v="0"/>
    <n v="0.12134772378990499"/>
  </r>
  <r>
    <x v="0"/>
    <x v="1"/>
    <n v="0.12134772378990499"/>
  </r>
  <r>
    <x v="0"/>
    <x v="2"/>
    <n v="0.12134772378990499"/>
  </r>
  <r>
    <x v="0"/>
    <x v="3"/>
    <n v="0.12134772378990499"/>
  </r>
  <r>
    <x v="0"/>
    <x v="4"/>
    <n v="0.110143720073857"/>
  </r>
  <r>
    <x v="0"/>
    <x v="5"/>
    <n v="0.113363003386369"/>
  </r>
  <r>
    <x v="0"/>
    <x v="6"/>
    <n v="0.119986346110992"/>
  </r>
  <r>
    <x v="0"/>
    <x v="7"/>
    <n v="0.117088658184098"/>
  </r>
  <r>
    <x v="0"/>
    <x v="8"/>
    <n v="0.117088658184098"/>
  </r>
  <r>
    <x v="0"/>
    <x v="9"/>
    <n v="0.117088658184098"/>
  </r>
  <r>
    <x v="0"/>
    <x v="10"/>
    <n v="0.117088658184098"/>
  </r>
  <r>
    <x v="0"/>
    <x v="11"/>
    <n v="0.11359826315835"/>
  </r>
  <r>
    <x v="0"/>
    <x v="12"/>
    <n v="0.11359826315835"/>
  </r>
  <r>
    <x v="0"/>
    <x v="13"/>
    <n v="0.11359826315835"/>
  </r>
  <r>
    <x v="0"/>
    <x v="14"/>
    <n v="0.11359826315835"/>
  </r>
  <r>
    <x v="0"/>
    <x v="15"/>
    <n v="0.111156053790169"/>
  </r>
  <r>
    <x v="0"/>
    <x v="16"/>
    <n v="0.108137330299486"/>
  </r>
  <r>
    <x v="0"/>
    <x v="17"/>
    <n v="0.108137330299486"/>
  </r>
  <r>
    <x v="0"/>
    <x v="18"/>
    <n v="0.108137330299486"/>
  </r>
  <r>
    <x v="0"/>
    <x v="19"/>
    <n v="0.108137330299486"/>
  </r>
  <r>
    <x v="0"/>
    <x v="20"/>
    <n v="0.10627468693964599"/>
  </r>
  <r>
    <x v="0"/>
    <x v="21"/>
    <n v="0.10627468693964599"/>
  </r>
  <r>
    <x v="0"/>
    <x v="22"/>
    <n v="0.10627468693964599"/>
  </r>
  <r>
    <x v="1"/>
    <x v="23"/>
    <n v="0.10627468693964599"/>
  </r>
  <r>
    <x v="1"/>
    <x v="24"/>
    <n v="0.10627468693964599"/>
  </r>
  <r>
    <x v="1"/>
    <x v="25"/>
    <n v="0.10627468693964599"/>
  </r>
  <r>
    <x v="1"/>
    <x v="26"/>
    <n v="0.10627468693964599"/>
  </r>
  <r>
    <x v="1"/>
    <x v="27"/>
    <n v="0.10627468693964599"/>
  </r>
  <r>
    <x v="1"/>
    <x v="28"/>
    <n v="0.10627468693964599"/>
  </r>
  <r>
    <x v="1"/>
    <x v="29"/>
    <n v="0.10627468693964599"/>
  </r>
  <r>
    <x v="1"/>
    <x v="30"/>
    <n v="0.10627468693964599"/>
  </r>
  <r>
    <x v="1"/>
    <x v="31"/>
    <n v="0.10627468693964599"/>
  </r>
  <r>
    <x v="1"/>
    <x v="32"/>
    <n v="0.10627468693964599"/>
  </r>
  <r>
    <x v="1"/>
    <x v="33"/>
    <n v="0.10627468693964599"/>
  </r>
  <r>
    <x v="1"/>
    <x v="34"/>
    <n v="0.10627468693964599"/>
  </r>
  <r>
    <x v="1"/>
    <x v="35"/>
    <n v="0.10627468693964599"/>
  </r>
  <r>
    <x v="1"/>
    <x v="36"/>
    <n v="0.10627468693964599"/>
  </r>
  <r>
    <x v="1"/>
    <x v="37"/>
    <n v="0.10627468693964599"/>
  </r>
  <r>
    <x v="1"/>
    <x v="38"/>
    <n v="0.10627468693964599"/>
  </r>
  <r>
    <x v="1"/>
    <x v="39"/>
    <n v="0.10627468693964599"/>
  </r>
  <r>
    <x v="1"/>
    <x v="40"/>
    <n v="0.10627468693964599"/>
  </r>
  <r>
    <x v="1"/>
    <x v="41"/>
    <n v="0.10627468693964599"/>
  </r>
  <r>
    <x v="1"/>
    <x v="42"/>
    <n v="0.10627468693964599"/>
  </r>
  <r>
    <x v="1"/>
    <x v="43"/>
    <n v="0.10627468693964599"/>
  </r>
  <r>
    <x v="1"/>
    <x v="44"/>
    <n v="0.10627468693964599"/>
  </r>
  <r>
    <x v="1"/>
    <x v="45"/>
    <n v="0.10627468693964599"/>
  </r>
  <r>
    <x v="1"/>
    <x v="46"/>
    <n v="0.10627468693964599"/>
  </r>
  <r>
    <x v="1"/>
    <x v="47"/>
    <n v="0.10627468693964599"/>
  </r>
  <r>
    <x v="1"/>
    <x v="48"/>
    <n v="0.10627468693964599"/>
  </r>
  <r>
    <x v="1"/>
    <x v="49"/>
    <n v="0.10627468693964599"/>
  </r>
  <r>
    <x v="1"/>
    <x v="50"/>
    <n v="0.10627468693964599"/>
  </r>
  <r>
    <x v="1"/>
    <x v="51"/>
    <n v="0.10627468693964599"/>
  </r>
  <r>
    <x v="1"/>
    <x v="52"/>
    <n v="0.10627468693964599"/>
  </r>
  <r>
    <x v="2"/>
    <x v="53"/>
    <n v="0.10627468693964599"/>
  </r>
  <r>
    <x v="2"/>
    <x v="54"/>
    <n v="0.10627468693964599"/>
  </r>
  <r>
    <x v="2"/>
    <x v="55"/>
    <n v="0.1"/>
  </r>
  <r>
    <x v="2"/>
    <x v="56"/>
    <n v="0.1"/>
  </r>
  <r>
    <x v="2"/>
    <x v="57"/>
    <n v="0.1"/>
  </r>
  <r>
    <x v="2"/>
    <x v="58"/>
    <n v="0.1"/>
  </r>
  <r>
    <x v="2"/>
    <x v="59"/>
    <n v="0.1"/>
  </r>
  <r>
    <x v="2"/>
    <x v="60"/>
    <n v="0.1"/>
  </r>
  <r>
    <x v="2"/>
    <x v="61"/>
    <n v="0.1"/>
  </r>
  <r>
    <x v="2"/>
    <x v="62"/>
    <n v="0.1"/>
  </r>
  <r>
    <x v="2"/>
    <x v="63"/>
    <n v="0.1"/>
  </r>
  <r>
    <x v="2"/>
    <x v="64"/>
    <n v="0.1"/>
  </r>
  <r>
    <x v="2"/>
    <x v="65"/>
    <n v="0.1"/>
  </r>
  <r>
    <x v="2"/>
    <x v="66"/>
    <n v="0.1"/>
  </r>
  <r>
    <x v="2"/>
    <x v="67"/>
    <n v="0.1"/>
  </r>
  <r>
    <x v="3"/>
    <x v="68"/>
    <n v="0.63470381257872188"/>
  </r>
  <r>
    <x v="3"/>
    <x v="69"/>
    <n v="0.52439073256786473"/>
  </r>
  <r>
    <x v="3"/>
    <x v="70"/>
    <n v="0.52439073256786473"/>
  </r>
  <r>
    <x v="3"/>
    <x v="71"/>
    <n v="0.52264826455615832"/>
  </r>
  <r>
    <x v="3"/>
    <x v="72"/>
    <n v="0.52264826455615832"/>
  </r>
  <r>
    <x v="3"/>
    <x v="73"/>
    <n v="0.52264826455615832"/>
  </r>
  <r>
    <x v="3"/>
    <x v="74"/>
    <n v="0.48905200744134403"/>
  </r>
  <r>
    <x v="3"/>
    <x v="75"/>
    <n v="0.48905200744134403"/>
  </r>
  <r>
    <x v="3"/>
    <x v="76"/>
    <n v="0.48905200744134403"/>
  </r>
  <r>
    <x v="3"/>
    <x v="77"/>
    <n v="0.48905200744134403"/>
  </r>
  <r>
    <x v="3"/>
    <x v="78"/>
    <n v="0.47436770127864325"/>
  </r>
  <r>
    <x v="3"/>
    <x v="79"/>
    <n v="0.45952677948694798"/>
  </r>
  <r>
    <x v="3"/>
    <x v="80"/>
    <n v="0.45876697494810592"/>
  </r>
  <r>
    <x v="3"/>
    <x v="81"/>
    <n v="0.43457867169889197"/>
  </r>
  <r>
    <x v="3"/>
    <x v="82"/>
    <n v="0.43072103680651697"/>
  </r>
  <r>
    <x v="3"/>
    <x v="83"/>
    <n v="0.42793620212572481"/>
  </r>
  <r>
    <x v="3"/>
    <x v="84"/>
    <n v="0.42793620212572481"/>
  </r>
  <r>
    <x v="3"/>
    <x v="85"/>
    <n v="0.42793620212572481"/>
  </r>
  <r>
    <x v="3"/>
    <x v="86"/>
    <n v="0.42393533471879097"/>
  </r>
  <r>
    <x v="3"/>
    <x v="87"/>
    <n v="0.37907955230020302"/>
  </r>
  <r>
    <x v="3"/>
    <x v="88"/>
    <n v="0.37317988429779841"/>
  </r>
  <r>
    <x v="3"/>
    <x v="89"/>
    <n v="0.34943251473847192"/>
  </r>
  <r>
    <x v="3"/>
    <x v="90"/>
    <n v="0.33155160807519179"/>
  </r>
  <r>
    <x v="3"/>
    <x v="91"/>
    <n v="0.3252327594793622"/>
  </r>
  <r>
    <x v="3"/>
    <x v="92"/>
    <n v="0.3252327594793622"/>
  </r>
  <r>
    <x v="3"/>
    <x v="93"/>
    <n v="0.3252327594793622"/>
  </r>
  <r>
    <x v="3"/>
    <x v="55"/>
    <n v="0.324935554194828"/>
  </r>
  <r>
    <x v="3"/>
    <x v="56"/>
    <n v="0.324935554194828"/>
  </r>
  <r>
    <x v="3"/>
    <x v="57"/>
    <n v="0.324935554194828"/>
  </r>
  <r>
    <x v="3"/>
    <x v="94"/>
    <n v="0.317821381051413"/>
  </r>
  <r>
    <x v="3"/>
    <x v="95"/>
    <n v="0.317821381051413"/>
  </r>
  <r>
    <x v="3"/>
    <x v="96"/>
    <n v="0.317821381051413"/>
  </r>
  <r>
    <x v="3"/>
    <x v="97"/>
    <n v="0.317821381051412"/>
  </r>
  <r>
    <x v="3"/>
    <x v="98"/>
    <n v="0.292826519155992"/>
  </r>
  <r>
    <x v="3"/>
    <x v="99"/>
    <n v="0.29148337710111705"/>
  </r>
  <r>
    <x v="3"/>
    <x v="100"/>
    <n v="0.29134247095535504"/>
  </r>
  <r>
    <x v="3"/>
    <x v="101"/>
    <n v="0.29134247095535504"/>
  </r>
  <r>
    <x v="3"/>
    <x v="102"/>
    <n v="0.29134247095535504"/>
  </r>
  <r>
    <x v="3"/>
    <x v="103"/>
    <n v="0.29134247095535504"/>
  </r>
  <r>
    <x v="3"/>
    <x v="104"/>
    <n v="0.28283040250583552"/>
  </r>
  <r>
    <x v="3"/>
    <x v="105"/>
    <n v="0.28283040250583552"/>
  </r>
  <r>
    <x v="3"/>
    <x v="106"/>
    <n v="0.28283040250583552"/>
  </r>
  <r>
    <x v="3"/>
    <x v="107"/>
    <n v="0.28283040250583541"/>
  </r>
  <r>
    <x v="3"/>
    <x v="108"/>
    <n v="0.28242584392214498"/>
  </r>
  <r>
    <x v="3"/>
    <x v="109"/>
    <n v="0.28242584392214498"/>
  </r>
  <r>
    <x v="3"/>
    <x v="110"/>
    <n v="0.28242584392214498"/>
  </r>
  <r>
    <x v="3"/>
    <x v="111"/>
    <n v="0.28242584392214498"/>
  </r>
  <r>
    <x v="3"/>
    <x v="112"/>
    <n v="0.26360333818040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18" firstHeaderRow="1" firstDataRow="2" firstDataCol="1"/>
  <pivotFields count="3">
    <pivotField axis="axisCol" showAll="0" sortType="ascending">
      <items count="5">
        <item x="0"/>
        <item x="1"/>
        <item x="2"/>
        <item x="3"/>
        <item t="default"/>
      </items>
    </pivotField>
    <pivotField axis="axisRow" showAll="0">
      <items count="114">
        <item x="97"/>
        <item x="108"/>
        <item x="74"/>
        <item x="7"/>
        <item x="107"/>
        <item x="41"/>
        <item x="37"/>
        <item x="24"/>
        <item x="45"/>
        <item x="100"/>
        <item x="16"/>
        <item x="0"/>
        <item x="11"/>
        <item x="82"/>
        <item x="89"/>
        <item x="60"/>
        <item x="80"/>
        <item x="49"/>
        <item x="58"/>
        <item x="112"/>
        <item x="67"/>
        <item x="94"/>
        <item x="109"/>
        <item x="75"/>
        <item x="8"/>
        <item x="104"/>
        <item x="42"/>
        <item x="38"/>
        <item x="25"/>
        <item x="91"/>
        <item x="46"/>
        <item x="101"/>
        <item x="17"/>
        <item x="1"/>
        <item x="12"/>
        <item x="71"/>
        <item x="83"/>
        <item x="61"/>
        <item x="69"/>
        <item x="31"/>
        <item x="28"/>
        <item x="50"/>
        <item x="55"/>
        <item x="34"/>
        <item x="64"/>
        <item x="20"/>
        <item x="95"/>
        <item x="110"/>
        <item x="76"/>
        <item x="9"/>
        <item x="105"/>
        <item x="43"/>
        <item x="39"/>
        <item x="26"/>
        <item x="92"/>
        <item x="47"/>
        <item x="102"/>
        <item x="18"/>
        <item x="2"/>
        <item x="13"/>
        <item x="72"/>
        <item x="84"/>
        <item x="62"/>
        <item x="70"/>
        <item x="32"/>
        <item x="29"/>
        <item x="23"/>
        <item x="51"/>
        <item x="56"/>
        <item x="35"/>
        <item x="65"/>
        <item x="21"/>
        <item x="87"/>
        <item x="99"/>
        <item x="78"/>
        <item x="68"/>
        <item x="5"/>
        <item x="98"/>
        <item x="90"/>
        <item x="88"/>
        <item x="15"/>
        <item x="6"/>
        <item x="4"/>
        <item x="86"/>
        <item x="53"/>
        <item x="79"/>
        <item x="59"/>
        <item x="54"/>
        <item x="96"/>
        <item x="111"/>
        <item x="77"/>
        <item x="10"/>
        <item x="106"/>
        <item x="44"/>
        <item x="40"/>
        <item x="27"/>
        <item x="93"/>
        <item x="48"/>
        <item x="103"/>
        <item x="19"/>
        <item x="3"/>
        <item x="14"/>
        <item x="73"/>
        <item x="85"/>
        <item x="63"/>
        <item x="81"/>
        <item x="33"/>
        <item x="30"/>
        <item x="52"/>
        <item x="57"/>
        <item x="36"/>
        <item x="66"/>
        <item x="22"/>
        <item t="default"/>
      </items>
    </pivotField>
    <pivotField dataField="1" showAll="0"/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de peso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M223" firstHeaderRow="0" firstDataRow="1" firstDataCol="1"/>
  <pivotFields count="13">
    <pivotField axis="axisRow" showAll="0" sumSubtotal="1">
      <items count="220">
        <item x="179"/>
        <item x="199"/>
        <item x="148"/>
        <item x="133"/>
        <item x="160"/>
        <item x="52"/>
        <item x="114"/>
        <item x="187"/>
        <item x="36"/>
        <item x="125"/>
        <item x="203"/>
        <item x="97"/>
        <item x="141"/>
        <item x="11"/>
        <item x="15"/>
        <item x="28"/>
        <item x="186"/>
        <item x="137"/>
        <item x="161"/>
        <item x="92"/>
        <item x="7"/>
        <item x="154"/>
        <item x="44"/>
        <item x="58"/>
        <item x="218"/>
        <item x="48"/>
        <item x="178"/>
        <item x="211"/>
        <item x="88"/>
        <item x="167"/>
        <item x="112"/>
        <item x="143"/>
        <item x="70"/>
        <item x="201"/>
        <item x="86"/>
        <item x="119"/>
        <item x="3"/>
        <item x="74"/>
        <item x="79"/>
        <item x="172"/>
        <item x="104"/>
        <item x="69"/>
        <item x="31"/>
        <item x="30"/>
        <item x="181"/>
        <item x="197"/>
        <item x="151"/>
        <item x="132"/>
        <item x="158"/>
        <item x="54"/>
        <item x="115"/>
        <item x="188"/>
        <item x="33"/>
        <item x="123"/>
        <item x="204"/>
        <item x="98"/>
        <item x="140"/>
        <item x="8"/>
        <item x="13"/>
        <item x="26"/>
        <item x="185"/>
        <item x="135"/>
        <item x="163"/>
        <item x="95"/>
        <item x="6"/>
        <item x="152"/>
        <item x="42"/>
        <item x="59"/>
        <item x="216"/>
        <item x="49"/>
        <item x="193"/>
        <item x="209"/>
        <item x="80"/>
        <item x="169"/>
        <item x="108"/>
        <item x="144"/>
        <item x="68"/>
        <item x="90"/>
        <item x="85"/>
        <item x="122"/>
        <item x="19"/>
        <item x="23"/>
        <item x="1"/>
        <item x="72"/>
        <item x="77"/>
        <item x="16"/>
        <item x="174"/>
        <item x="102"/>
        <item x="63"/>
        <item x="40"/>
        <item x="180"/>
        <item x="196"/>
        <item x="149"/>
        <item x="130"/>
        <item x="157"/>
        <item x="55"/>
        <item x="117"/>
        <item x="189"/>
        <item x="35"/>
        <item x="126"/>
        <item x="206"/>
        <item x="99"/>
        <item x="139"/>
        <item x="9"/>
        <item x="14"/>
        <item x="27"/>
        <item x="184"/>
        <item x="134"/>
        <item x="162"/>
        <item x="94"/>
        <item x="4"/>
        <item x="153"/>
        <item x="41"/>
        <item x="60"/>
        <item x="215"/>
        <item x="51"/>
        <item x="214"/>
        <item x="208"/>
        <item x="81"/>
        <item x="168"/>
        <item x="110"/>
        <item x="145"/>
        <item x="67"/>
        <item x="89"/>
        <item x="83"/>
        <item x="120"/>
        <item x="20"/>
        <item x="22"/>
        <item x="29"/>
        <item x="2"/>
        <item x="71"/>
        <item x="76"/>
        <item x="18"/>
        <item x="173"/>
        <item x="100"/>
        <item x="65"/>
        <item x="38"/>
        <item x="176"/>
        <item x="194"/>
        <item x="147"/>
        <item x="128"/>
        <item x="166"/>
        <item x="47"/>
        <item x="113"/>
        <item x="191"/>
        <item x="37"/>
        <item x="127"/>
        <item x="207"/>
        <item x="107"/>
        <item x="129"/>
        <item x="142"/>
        <item x="195"/>
        <item x="105"/>
        <item x="165"/>
        <item x="46"/>
        <item x="56"/>
        <item x="192"/>
        <item x="45"/>
        <item x="177"/>
        <item x="212"/>
        <item x="171"/>
        <item x="111"/>
        <item x="156"/>
        <item x="61"/>
        <item x="202"/>
        <item x="103"/>
        <item x="118"/>
        <item x="87"/>
        <item x="75"/>
        <item x="91"/>
        <item x="106"/>
        <item x="62"/>
        <item x="32"/>
        <item x="182"/>
        <item x="198"/>
        <item x="150"/>
        <item x="131"/>
        <item x="159"/>
        <item x="53"/>
        <item x="116"/>
        <item x="190"/>
        <item x="34"/>
        <item x="124"/>
        <item x="205"/>
        <item x="96"/>
        <item x="138"/>
        <item x="10"/>
        <item x="12"/>
        <item x="25"/>
        <item x="183"/>
        <item x="136"/>
        <item x="164"/>
        <item x="93"/>
        <item x="5"/>
        <item x="155"/>
        <item x="43"/>
        <item x="57"/>
        <item x="217"/>
        <item x="50"/>
        <item x="213"/>
        <item x="210"/>
        <item x="82"/>
        <item x="170"/>
        <item x="109"/>
        <item x="146"/>
        <item x="66"/>
        <item x="200"/>
        <item x="84"/>
        <item x="121"/>
        <item x="21"/>
        <item x="24"/>
        <item x="0"/>
        <item x="73"/>
        <item x="78"/>
        <item x="17"/>
        <item x="175"/>
        <item x="101"/>
        <item x="64"/>
        <item x="39"/>
        <item t="sum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Columna3" fld="2" baseField="0" baseItem="20"/>
    <dataField name="Suma de Columna2" fld="1" baseField="0" baseItem="20"/>
    <dataField name="Suma de Columna4" fld="3" baseField="0" baseItem="20"/>
    <dataField name="Suma de Columna5" fld="4" baseField="0" baseItem="20"/>
    <dataField name="Suma de Columna6" fld="5" baseField="0" baseItem="20"/>
    <dataField name="Suma de Columna7" fld="6" baseField="0" baseItem="20"/>
    <dataField name="Suma de Columna8" fld="7" baseField="0" baseItem="20"/>
    <dataField name="Suma de Columna9" fld="8" baseField="0" baseItem="20"/>
    <dataField name="Suma de Columna10" fld="9" baseField="0" baseItem="20"/>
    <dataField name="Suma de Columna11" fld="10" baseField="0" baseItem="20"/>
    <dataField name="Suma de Columna12" fld="11" baseField="0" baseItem="20"/>
    <dataField name="Suma de Columna13" fld="12" baseField="0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M220" totalsRowShown="0">
  <autoFilter ref="A1:M220" xr:uid="{00000000-0009-0000-0100-000001000000}"/>
  <sortState xmlns:xlrd2="http://schemas.microsoft.com/office/spreadsheetml/2017/richdata2" ref="A2:M220">
    <sortCondition ref="B1:B220"/>
  </sortState>
  <tableColumns count="13">
    <tableColumn id="1" xr3:uid="{00000000-0010-0000-0000-000001000000}" name="Columna1"/>
    <tableColumn id="2" xr3:uid="{00000000-0010-0000-0000-000002000000}" name="Columna2"/>
    <tableColumn id="3" xr3:uid="{00000000-0010-0000-0000-000003000000}" name="Columna3"/>
    <tableColumn id="4" xr3:uid="{00000000-0010-0000-0000-000004000000}" name="Columna4"/>
    <tableColumn id="5" xr3:uid="{00000000-0010-0000-0000-000005000000}" name="Columna5"/>
    <tableColumn id="6" xr3:uid="{00000000-0010-0000-0000-000006000000}" name="Columna6"/>
    <tableColumn id="7" xr3:uid="{00000000-0010-0000-0000-000007000000}" name="Columna7"/>
    <tableColumn id="8" xr3:uid="{00000000-0010-0000-0000-000008000000}" name="Columna8"/>
    <tableColumn id="9" xr3:uid="{00000000-0010-0000-0000-000009000000}" name="Columna9"/>
    <tableColumn id="10" xr3:uid="{00000000-0010-0000-0000-00000A000000}" name="Columna10"/>
    <tableColumn id="11" xr3:uid="{00000000-0010-0000-0000-00000B000000}" name="Columna11"/>
    <tableColumn id="12" xr3:uid="{00000000-0010-0000-0000-00000C000000}" name="Columna12"/>
    <tableColumn id="13" xr3:uid="{00000000-0010-0000-0000-00000D000000}" name="Columna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0"/>
  <sheetViews>
    <sheetView workbookViewId="0">
      <selection activeCell="N189" sqref="N189"/>
    </sheetView>
  </sheetViews>
  <sheetFormatPr baseColWidth="10" defaultRowHeight="15" x14ac:dyDescent="0.25"/>
  <cols>
    <col min="1" max="1" width="16.7109375" customWidth="1"/>
    <col min="2" max="2" width="19.7109375" bestFit="1" customWidth="1"/>
    <col min="3" max="9" width="12" customWidth="1"/>
    <col min="10" max="13" width="13" customWidth="1"/>
  </cols>
  <sheetData>
    <row r="1" spans="1:13" x14ac:dyDescent="0.2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</row>
    <row r="2" spans="1:13" x14ac:dyDescent="0.25">
      <c r="A2" t="s">
        <v>27</v>
      </c>
      <c r="B2">
        <v>0.106630956321453</v>
      </c>
    </row>
    <row r="3" spans="1:13" x14ac:dyDescent="0.25">
      <c r="A3" t="s">
        <v>28</v>
      </c>
      <c r="B3">
        <v>0.106630956321453</v>
      </c>
    </row>
    <row r="4" spans="1:13" x14ac:dyDescent="0.25">
      <c r="A4" t="s">
        <v>29</v>
      </c>
      <c r="B4">
        <v>0.106630956321453</v>
      </c>
    </row>
    <row r="5" spans="1:13" x14ac:dyDescent="0.25">
      <c r="A5" t="s">
        <v>26</v>
      </c>
      <c r="B5">
        <v>0.106645421441064</v>
      </c>
    </row>
    <row r="6" spans="1:13" x14ac:dyDescent="0.25">
      <c r="A6" t="s">
        <v>23</v>
      </c>
      <c r="B6">
        <v>0.10693013243078001</v>
      </c>
    </row>
    <row r="7" spans="1:13" x14ac:dyDescent="0.25">
      <c r="A7" t="s">
        <v>24</v>
      </c>
      <c r="B7">
        <v>0.10693013243078001</v>
      </c>
    </row>
    <row r="8" spans="1:13" x14ac:dyDescent="0.25">
      <c r="A8" t="s">
        <v>25</v>
      </c>
      <c r="B8">
        <v>0.10693013243078001</v>
      </c>
    </row>
    <row r="9" spans="1:13" x14ac:dyDescent="0.25">
      <c r="A9" t="s">
        <v>22</v>
      </c>
      <c r="B9">
        <v>0.10693013243078001</v>
      </c>
    </row>
    <row r="10" spans="1:13" x14ac:dyDescent="0.25">
      <c r="A10" t="s">
        <v>19</v>
      </c>
      <c r="B10">
        <v>0.10700124360213201</v>
      </c>
    </row>
    <row r="11" spans="1:13" x14ac:dyDescent="0.25">
      <c r="A11" t="s">
        <v>20</v>
      </c>
      <c r="B11">
        <v>0.10700124360213201</v>
      </c>
    </row>
    <row r="12" spans="1:13" x14ac:dyDescent="0.25">
      <c r="A12" t="s">
        <v>21</v>
      </c>
      <c r="B12">
        <v>0.10700124360213201</v>
      </c>
    </row>
    <row r="13" spans="1:13" x14ac:dyDescent="0.25">
      <c r="A13" t="s">
        <v>18</v>
      </c>
      <c r="B13">
        <v>0.10700124360213201</v>
      </c>
    </row>
    <row r="14" spans="1:13" x14ac:dyDescent="0.25">
      <c r="A14" t="s">
        <v>15</v>
      </c>
      <c r="B14">
        <v>0.10708631883959401</v>
      </c>
    </row>
    <row r="15" spans="1:13" x14ac:dyDescent="0.25">
      <c r="A15" t="s">
        <v>16</v>
      </c>
      <c r="B15">
        <v>0.10708631883959401</v>
      </c>
    </row>
    <row r="16" spans="1:13" x14ac:dyDescent="0.25">
      <c r="A16" t="s">
        <v>17</v>
      </c>
      <c r="B16">
        <v>0.10708631883959401</v>
      </c>
    </row>
    <row r="17" spans="1:13" x14ac:dyDescent="0.25">
      <c r="A17" t="s">
        <v>14</v>
      </c>
      <c r="B17">
        <v>0.10708631883959401</v>
      </c>
    </row>
    <row r="18" spans="1:13" x14ac:dyDescent="0.25">
      <c r="A18" t="s">
        <v>11</v>
      </c>
      <c r="B18">
        <v>0.107198188627866</v>
      </c>
    </row>
    <row r="19" spans="1:13" x14ac:dyDescent="0.25">
      <c r="A19" t="s">
        <v>12</v>
      </c>
      <c r="B19">
        <v>0.107198188627866</v>
      </c>
    </row>
    <row r="20" spans="1:13" x14ac:dyDescent="0.25">
      <c r="A20" t="s">
        <v>13</v>
      </c>
      <c r="B20">
        <v>0.107198188627866</v>
      </c>
    </row>
    <row r="21" spans="1:13" x14ac:dyDescent="0.25">
      <c r="A21" t="s">
        <v>8</v>
      </c>
      <c r="B21">
        <v>0.107248155584783</v>
      </c>
    </row>
    <row r="22" spans="1:13" x14ac:dyDescent="0.25">
      <c r="A22" t="s">
        <v>9</v>
      </c>
      <c r="B22">
        <v>0.107248155584783</v>
      </c>
    </row>
    <row r="23" spans="1:13" x14ac:dyDescent="0.25">
      <c r="A23" t="s">
        <v>10</v>
      </c>
      <c r="B23">
        <v>0.107248155584783</v>
      </c>
    </row>
    <row r="24" spans="1:13" x14ac:dyDescent="0.25">
      <c r="A24" t="s">
        <v>5</v>
      </c>
      <c r="B24">
        <v>0.107308215088719</v>
      </c>
    </row>
    <row r="25" spans="1:13" x14ac:dyDescent="0.25">
      <c r="A25" t="s">
        <v>6</v>
      </c>
      <c r="B25">
        <v>0.107308215088719</v>
      </c>
    </row>
    <row r="26" spans="1:13" x14ac:dyDescent="0.25">
      <c r="A26" t="s">
        <v>7</v>
      </c>
      <c r="B26">
        <v>0.107308215088719</v>
      </c>
    </row>
    <row r="27" spans="1:13" x14ac:dyDescent="0.25">
      <c r="A27" t="s">
        <v>2</v>
      </c>
      <c r="B27">
        <v>0.107521398790666</v>
      </c>
    </row>
    <row r="28" spans="1:13" x14ac:dyDescent="0.25">
      <c r="A28" t="s">
        <v>3</v>
      </c>
      <c r="B28">
        <v>0.107521398790666</v>
      </c>
    </row>
    <row r="29" spans="1:13" x14ac:dyDescent="0.25">
      <c r="A29" t="s">
        <v>4</v>
      </c>
      <c r="B29">
        <v>0.107521398790666</v>
      </c>
    </row>
    <row r="30" spans="1:13" x14ac:dyDescent="0.25">
      <c r="A30" t="s">
        <v>1</v>
      </c>
      <c r="B30">
        <v>0.10752139879066699</v>
      </c>
    </row>
    <row r="31" spans="1:13" x14ac:dyDescent="0.25">
      <c r="A31" t="s">
        <v>0</v>
      </c>
      <c r="B31">
        <v>0.107620020004879</v>
      </c>
    </row>
    <row r="32" spans="1:13" x14ac:dyDescent="0.25">
      <c r="A32" t="s">
        <v>230</v>
      </c>
      <c r="B32" t="s">
        <v>218</v>
      </c>
      <c r="C32" t="s">
        <v>219</v>
      </c>
      <c r="D32" t="s">
        <v>220</v>
      </c>
      <c r="E32" t="s">
        <v>221</v>
      </c>
      <c r="F32" t="s">
        <v>222</v>
      </c>
      <c r="G32" t="s">
        <v>223</v>
      </c>
      <c r="H32" t="s">
        <v>224</v>
      </c>
      <c r="I32" t="s">
        <v>225</v>
      </c>
      <c r="J32" t="s">
        <v>226</v>
      </c>
      <c r="K32" t="s">
        <v>227</v>
      </c>
      <c r="L32" t="s">
        <v>228</v>
      </c>
      <c r="M32" t="s">
        <v>229</v>
      </c>
    </row>
    <row r="33" spans="1:7" x14ac:dyDescent="0.25">
      <c r="A33" t="s">
        <v>59</v>
      </c>
      <c r="C33">
        <v>0.100242186399552</v>
      </c>
    </row>
    <row r="34" spans="1:7" x14ac:dyDescent="0.25">
      <c r="A34" t="s">
        <v>58</v>
      </c>
      <c r="C34">
        <v>0.10031069039252601</v>
      </c>
    </row>
    <row r="35" spans="1:7" x14ac:dyDescent="0.25">
      <c r="A35" t="s">
        <v>55</v>
      </c>
      <c r="C35">
        <v>0.100386978963969</v>
      </c>
    </row>
    <row r="36" spans="1:7" x14ac:dyDescent="0.25">
      <c r="A36" t="s">
        <v>56</v>
      </c>
      <c r="C36">
        <v>0.100386978963969</v>
      </c>
    </row>
    <row r="37" spans="1:7" x14ac:dyDescent="0.25">
      <c r="A37" t="s">
        <v>57</v>
      </c>
      <c r="C37">
        <v>0.100386978963969</v>
      </c>
    </row>
    <row r="38" spans="1:7" x14ac:dyDescent="0.25">
      <c r="A38" t="s">
        <v>54</v>
      </c>
      <c r="C38">
        <v>0.100386978963969</v>
      </c>
    </row>
    <row r="39" spans="1:7" x14ac:dyDescent="0.25">
      <c r="A39" t="s">
        <v>53</v>
      </c>
      <c r="C39">
        <v>0.10263384502746099</v>
      </c>
    </row>
    <row r="40" spans="1:7" x14ac:dyDescent="0.25">
      <c r="A40" t="s">
        <v>50</v>
      </c>
      <c r="C40">
        <v>0.10627468693964599</v>
      </c>
    </row>
    <row r="41" spans="1:7" x14ac:dyDescent="0.25">
      <c r="A41" t="s">
        <v>51</v>
      </c>
      <c r="C41">
        <v>0.10627468693964599</v>
      </c>
    </row>
    <row r="42" spans="1:7" x14ac:dyDescent="0.25">
      <c r="A42" t="s">
        <v>52</v>
      </c>
      <c r="C42">
        <v>0.10627468693964599</v>
      </c>
    </row>
    <row r="43" spans="1:7" x14ac:dyDescent="0.25">
      <c r="A43" t="s">
        <v>47</v>
      </c>
      <c r="C43">
        <v>0.108137330299486</v>
      </c>
    </row>
    <row r="44" spans="1:7" x14ac:dyDescent="0.25">
      <c r="A44" t="s">
        <v>48</v>
      </c>
      <c r="C44">
        <v>0.108137330299486</v>
      </c>
    </row>
    <row r="45" spans="1:7" x14ac:dyDescent="0.25">
      <c r="A45" t="s">
        <v>49</v>
      </c>
      <c r="C45">
        <v>0.108137330299486</v>
      </c>
    </row>
    <row r="46" spans="1:7" x14ac:dyDescent="0.25">
      <c r="A46" t="s">
        <v>46</v>
      </c>
      <c r="C46">
        <v>0.108137330299486</v>
      </c>
    </row>
    <row r="47" spans="1:7" x14ac:dyDescent="0.25">
      <c r="A47" t="s">
        <v>45</v>
      </c>
      <c r="C47">
        <v>0.110143720073857</v>
      </c>
      <c r="G47">
        <v>0.107146406557086</v>
      </c>
    </row>
    <row r="48" spans="1:7" x14ac:dyDescent="0.25">
      <c r="A48" t="s">
        <v>44</v>
      </c>
      <c r="C48">
        <v>0.111156053790169</v>
      </c>
    </row>
    <row r="49" spans="1:9" x14ac:dyDescent="0.25">
      <c r="A49" t="s">
        <v>43</v>
      </c>
      <c r="C49">
        <v>0.113363003386369</v>
      </c>
      <c r="G49">
        <v>9.9818345861948904E-2</v>
      </c>
    </row>
    <row r="50" spans="1:9" x14ac:dyDescent="0.25">
      <c r="A50" t="s">
        <v>39</v>
      </c>
      <c r="C50">
        <v>0.11359826315835</v>
      </c>
    </row>
    <row r="51" spans="1:9" x14ac:dyDescent="0.25">
      <c r="A51" t="s">
        <v>40</v>
      </c>
      <c r="C51">
        <v>0.11359826315835</v>
      </c>
    </row>
    <row r="52" spans="1:9" x14ac:dyDescent="0.25">
      <c r="A52" t="s">
        <v>41</v>
      </c>
      <c r="C52">
        <v>0.11359826315835</v>
      </c>
    </row>
    <row r="53" spans="1:9" x14ac:dyDescent="0.25">
      <c r="A53" t="s">
        <v>42</v>
      </c>
      <c r="C53">
        <v>0.11359826315835</v>
      </c>
    </row>
    <row r="54" spans="1:9" x14ac:dyDescent="0.25">
      <c r="A54" t="s">
        <v>38</v>
      </c>
      <c r="C54">
        <v>0.117088658184098</v>
      </c>
    </row>
    <row r="55" spans="1:9" x14ac:dyDescent="0.25">
      <c r="A55" t="s">
        <v>35</v>
      </c>
      <c r="C55">
        <v>0.117088658184098</v>
      </c>
    </row>
    <row r="56" spans="1:9" x14ac:dyDescent="0.25">
      <c r="A56" t="s">
        <v>36</v>
      </c>
      <c r="C56">
        <v>0.117088658184098</v>
      </c>
    </row>
    <row r="57" spans="1:9" x14ac:dyDescent="0.25">
      <c r="A57" t="s">
        <v>37</v>
      </c>
      <c r="C57">
        <v>0.117088658184098</v>
      </c>
    </row>
    <row r="58" spans="1:9" x14ac:dyDescent="0.25">
      <c r="A58" t="s">
        <v>34</v>
      </c>
      <c r="C58">
        <v>0.119986346110992</v>
      </c>
    </row>
    <row r="59" spans="1:9" x14ac:dyDescent="0.25">
      <c r="A59" t="s">
        <v>30</v>
      </c>
      <c r="C59">
        <v>0.12134772378990499</v>
      </c>
      <c r="G59">
        <v>9.8272978711702305E-2</v>
      </c>
    </row>
    <row r="60" spans="1:9" x14ac:dyDescent="0.25">
      <c r="A60" t="s">
        <v>31</v>
      </c>
      <c r="C60">
        <v>0.12134772378990499</v>
      </c>
      <c r="G60">
        <v>9.8272978711702305E-2</v>
      </c>
    </row>
    <row r="61" spans="1:9" x14ac:dyDescent="0.25">
      <c r="A61" t="s">
        <v>32</v>
      </c>
      <c r="C61">
        <v>0.12134772378990499</v>
      </c>
      <c r="G61">
        <v>9.8272978711702305E-2</v>
      </c>
    </row>
    <row r="62" spans="1:9" x14ac:dyDescent="0.25">
      <c r="A62" t="s">
        <v>33</v>
      </c>
      <c r="C62">
        <v>0.12134772378990499</v>
      </c>
      <c r="G62">
        <v>9.8272978711702305E-2</v>
      </c>
    </row>
    <row r="63" spans="1:9" x14ac:dyDescent="0.25">
      <c r="A63" t="s">
        <v>60</v>
      </c>
      <c r="D63">
        <v>0.105295826750753</v>
      </c>
      <c r="I63">
        <v>0.106029614357581</v>
      </c>
    </row>
    <row r="64" spans="1:9" x14ac:dyDescent="0.25">
      <c r="A64" t="s">
        <v>61</v>
      </c>
      <c r="D64">
        <v>0.105161935076414</v>
      </c>
    </row>
    <row r="65" spans="1:13" x14ac:dyDescent="0.25">
      <c r="A65" t="s">
        <v>62</v>
      </c>
      <c r="D65">
        <v>0.104967226661283</v>
      </c>
    </row>
    <row r="66" spans="1:13" x14ac:dyDescent="0.25">
      <c r="A66" t="s">
        <v>63</v>
      </c>
      <c r="D66">
        <v>0.104967226661283</v>
      </c>
    </row>
    <row r="67" spans="1:13" x14ac:dyDescent="0.25">
      <c r="A67" t="s">
        <v>64</v>
      </c>
      <c r="D67">
        <v>0.104967226661283</v>
      </c>
    </row>
    <row r="68" spans="1:13" x14ac:dyDescent="0.25">
      <c r="A68" t="s">
        <v>65</v>
      </c>
      <c r="D68">
        <v>0.10347295225809899</v>
      </c>
      <c r="I68">
        <v>0.100491590819727</v>
      </c>
    </row>
    <row r="69" spans="1:13" x14ac:dyDescent="0.25">
      <c r="A69" t="s">
        <v>66</v>
      </c>
      <c r="D69">
        <v>0.10347295225809899</v>
      </c>
      <c r="I69">
        <v>0.100491590819727</v>
      </c>
    </row>
    <row r="70" spans="1:13" x14ac:dyDescent="0.25">
      <c r="A70" t="s">
        <v>67</v>
      </c>
      <c r="D70">
        <v>0.10347295225809899</v>
      </c>
      <c r="I70">
        <v>0.100491590819727</v>
      </c>
    </row>
    <row r="71" spans="1:13" x14ac:dyDescent="0.25">
      <c r="A71" t="s">
        <v>68</v>
      </c>
      <c r="D71">
        <v>0.102786373973329</v>
      </c>
    </row>
    <row r="72" spans="1:13" x14ac:dyDescent="0.25">
      <c r="A72" t="s">
        <v>69</v>
      </c>
      <c r="D72">
        <v>0.102176228074968</v>
      </c>
      <c r="I72">
        <v>0.108301619078798</v>
      </c>
    </row>
    <row r="73" spans="1:13" x14ac:dyDescent="0.25">
      <c r="A73" t="s">
        <v>70</v>
      </c>
      <c r="D73">
        <v>0.101758827720467</v>
      </c>
      <c r="K73">
        <v>0.113161004079672</v>
      </c>
      <c r="M73">
        <v>0.110015722394689</v>
      </c>
    </row>
    <row r="74" spans="1:13" x14ac:dyDescent="0.25">
      <c r="A74" t="s">
        <v>71</v>
      </c>
      <c r="D74">
        <v>0.101758827720467</v>
      </c>
      <c r="K74">
        <v>0.113161004079672</v>
      </c>
      <c r="M74">
        <v>0.110015722394689</v>
      </c>
    </row>
    <row r="75" spans="1:13" x14ac:dyDescent="0.25">
      <c r="A75" t="s">
        <v>72</v>
      </c>
      <c r="D75">
        <v>0.101758827720467</v>
      </c>
      <c r="K75">
        <v>0.113161004079672</v>
      </c>
      <c r="M75">
        <v>0.110015722394689</v>
      </c>
    </row>
    <row r="76" spans="1:13" x14ac:dyDescent="0.25">
      <c r="A76" t="s">
        <v>73</v>
      </c>
      <c r="D76">
        <v>9.9924525228322097E-2</v>
      </c>
      <c r="M76">
        <v>0.140838752436454</v>
      </c>
    </row>
    <row r="77" spans="1:13" x14ac:dyDescent="0.25">
      <c r="A77" t="s">
        <v>74</v>
      </c>
      <c r="D77">
        <v>9.7636338376233395E-2</v>
      </c>
      <c r="M77">
        <v>0.133130787449417</v>
      </c>
    </row>
    <row r="78" spans="1:13" x14ac:dyDescent="0.25">
      <c r="A78" t="s">
        <v>75</v>
      </c>
      <c r="D78">
        <v>9.4778575634068593E-2</v>
      </c>
      <c r="E78">
        <v>0.11767026124126299</v>
      </c>
    </row>
    <row r="79" spans="1:13" x14ac:dyDescent="0.25">
      <c r="A79" t="s">
        <v>76</v>
      </c>
      <c r="D79">
        <v>9.4778575634068593E-2</v>
      </c>
      <c r="E79">
        <v>0.11767026124126299</v>
      </c>
    </row>
    <row r="80" spans="1:13" x14ac:dyDescent="0.25">
      <c r="A80" t="s">
        <v>77</v>
      </c>
      <c r="D80">
        <v>9.4778575634068593E-2</v>
      </c>
      <c r="E80">
        <v>0.11767026124126299</v>
      </c>
    </row>
    <row r="81" spans="1:13" x14ac:dyDescent="0.25">
      <c r="A81" t="s">
        <v>78</v>
      </c>
      <c r="D81">
        <v>9.3584814591986407E-2</v>
      </c>
      <c r="E81">
        <v>0.116857623136737</v>
      </c>
    </row>
    <row r="82" spans="1:13" x14ac:dyDescent="0.25">
      <c r="A82" t="s">
        <v>79</v>
      </c>
      <c r="D82">
        <v>9.1919072802937596E-2</v>
      </c>
    </row>
    <row r="83" spans="1:13" x14ac:dyDescent="0.25">
      <c r="A83" t="s">
        <v>80</v>
      </c>
      <c r="D83">
        <v>9.1919072802937596E-2</v>
      </c>
    </row>
    <row r="84" spans="1:13" x14ac:dyDescent="0.25">
      <c r="A84" t="s">
        <v>81</v>
      </c>
      <c r="D84">
        <v>9.1919072802937596E-2</v>
      </c>
    </row>
    <row r="85" spans="1:13" x14ac:dyDescent="0.25">
      <c r="A85" t="s">
        <v>82</v>
      </c>
      <c r="D85">
        <v>9.1558549401606598E-2</v>
      </c>
      <c r="E85">
        <v>0.114815571122279</v>
      </c>
    </row>
    <row r="86" spans="1:13" x14ac:dyDescent="0.25">
      <c r="A86" t="s">
        <v>83</v>
      </c>
      <c r="D86">
        <v>9.1558549401606598E-2</v>
      </c>
      <c r="E86">
        <v>0.114815571122279</v>
      </c>
    </row>
    <row r="87" spans="1:13" x14ac:dyDescent="0.25">
      <c r="A87" t="s">
        <v>84</v>
      </c>
      <c r="D87">
        <v>9.1558549401606598E-2</v>
      </c>
      <c r="E87">
        <v>0.114815571122279</v>
      </c>
    </row>
    <row r="88" spans="1:13" x14ac:dyDescent="0.25">
      <c r="A88" t="s">
        <v>85</v>
      </c>
      <c r="D88">
        <v>9.1009061566682897E-2</v>
      </c>
      <c r="E88">
        <v>0.11438874070480499</v>
      </c>
    </row>
    <row r="89" spans="1:13" x14ac:dyDescent="0.25">
      <c r="A89" t="s">
        <v>86</v>
      </c>
      <c r="D89">
        <v>9.0490497108716095E-2</v>
      </c>
    </row>
    <row r="90" spans="1:13" x14ac:dyDescent="0.25">
      <c r="A90" t="s">
        <v>87</v>
      </c>
      <c r="D90">
        <v>9.0007853862148199E-2</v>
      </c>
    </row>
    <row r="91" spans="1:13" x14ac:dyDescent="0.25">
      <c r="A91" t="s">
        <v>88</v>
      </c>
      <c r="D91">
        <v>8.9812060868972698E-2</v>
      </c>
      <c r="J91">
        <v>0.12444643090388</v>
      </c>
      <c r="L91">
        <v>0.13643006979543601</v>
      </c>
      <c r="M91">
        <v>0.17370217099957599</v>
      </c>
    </row>
    <row r="92" spans="1:13" x14ac:dyDescent="0.25">
      <c r="A92" t="s">
        <v>89</v>
      </c>
      <c r="D92">
        <v>8.9812060868972698E-2</v>
      </c>
      <c r="J92">
        <v>0.12444643090388</v>
      </c>
      <c r="L92">
        <v>0.13643006979543601</v>
      </c>
      <c r="M92">
        <v>0.17370217099957599</v>
      </c>
    </row>
    <row r="93" spans="1:13" x14ac:dyDescent="0.25">
      <c r="A93" t="s">
        <v>90</v>
      </c>
      <c r="E93">
        <v>0.110811836563094</v>
      </c>
    </row>
    <row r="94" spans="1:13" x14ac:dyDescent="0.25">
      <c r="A94" t="s">
        <v>91</v>
      </c>
      <c r="E94">
        <v>0.109744851279481</v>
      </c>
    </row>
    <row r="95" spans="1:13" x14ac:dyDescent="0.25">
      <c r="A95" t="s">
        <v>92</v>
      </c>
      <c r="E95">
        <v>0.109744851279481</v>
      </c>
    </row>
    <row r="96" spans="1:13" x14ac:dyDescent="0.25">
      <c r="A96" t="s">
        <v>93</v>
      </c>
      <c r="E96">
        <v>0.109744851279481</v>
      </c>
    </row>
    <row r="97" spans="1:12" x14ac:dyDescent="0.25">
      <c r="A97" t="s">
        <v>94</v>
      </c>
      <c r="E97">
        <v>0.109744851279481</v>
      </c>
    </row>
    <row r="98" spans="1:12" x14ac:dyDescent="0.25">
      <c r="A98" t="s">
        <v>95</v>
      </c>
      <c r="E98">
        <v>0.10873544182645301</v>
      </c>
    </row>
    <row r="99" spans="1:12" x14ac:dyDescent="0.25">
      <c r="A99" t="s">
        <v>96</v>
      </c>
      <c r="E99">
        <v>0.10873544182645301</v>
      </c>
    </row>
    <row r="100" spans="1:12" x14ac:dyDescent="0.25">
      <c r="A100" t="s">
        <v>97</v>
      </c>
      <c r="E100">
        <v>0.10873544182645301</v>
      </c>
    </row>
    <row r="101" spans="1:12" x14ac:dyDescent="0.25">
      <c r="A101" t="s">
        <v>98</v>
      </c>
      <c r="E101">
        <v>0.10873544182645301</v>
      </c>
    </row>
    <row r="102" spans="1:12" x14ac:dyDescent="0.25">
      <c r="A102" t="s">
        <v>99</v>
      </c>
      <c r="E102">
        <v>0.10729875121206101</v>
      </c>
    </row>
    <row r="103" spans="1:12" x14ac:dyDescent="0.25">
      <c r="A103" t="s">
        <v>100</v>
      </c>
      <c r="E103">
        <v>0.10729875121206101</v>
      </c>
    </row>
    <row r="104" spans="1:12" x14ac:dyDescent="0.25">
      <c r="A104" t="s">
        <v>101</v>
      </c>
      <c r="E104">
        <v>0.10729875121206101</v>
      </c>
    </row>
    <row r="105" spans="1:12" x14ac:dyDescent="0.25">
      <c r="A105" t="s">
        <v>102</v>
      </c>
      <c r="E105">
        <v>0.106249734625407</v>
      </c>
    </row>
    <row r="106" spans="1:12" x14ac:dyDescent="0.25">
      <c r="A106" t="s">
        <v>103</v>
      </c>
      <c r="E106">
        <v>0.10552350464691899</v>
      </c>
    </row>
    <row r="107" spans="1:12" x14ac:dyDescent="0.25">
      <c r="A107" t="s">
        <v>104</v>
      </c>
      <c r="E107">
        <v>0.10440775248157699</v>
      </c>
    </row>
    <row r="108" spans="1:12" x14ac:dyDescent="0.25">
      <c r="A108" t="s">
        <v>105</v>
      </c>
      <c r="E108">
        <v>0.10335432645899199</v>
      </c>
    </row>
    <row r="109" spans="1:12" x14ac:dyDescent="0.25">
      <c r="A109" t="s">
        <v>106</v>
      </c>
      <c r="E109">
        <v>0.10187834176996299</v>
      </c>
    </row>
    <row r="110" spans="1:12" x14ac:dyDescent="0.25">
      <c r="A110" t="s">
        <v>107</v>
      </c>
      <c r="E110">
        <v>9.6603007138760605E-2</v>
      </c>
      <c r="I110">
        <v>9.2479905056307293E-2</v>
      </c>
      <c r="K110">
        <v>9.5198428518399894E-2</v>
      </c>
      <c r="L110">
        <v>0.143654861412257</v>
      </c>
    </row>
    <row r="111" spans="1:12" x14ac:dyDescent="0.25">
      <c r="A111" t="s">
        <v>108</v>
      </c>
      <c r="E111">
        <v>9.6603007138760605E-2</v>
      </c>
      <c r="I111">
        <v>9.2479905056307293E-2</v>
      </c>
      <c r="K111">
        <v>9.5198428518399894E-2</v>
      </c>
      <c r="L111">
        <v>0.143654861412257</v>
      </c>
    </row>
    <row r="112" spans="1:12" x14ac:dyDescent="0.25">
      <c r="A112" t="s">
        <v>109</v>
      </c>
      <c r="E112">
        <v>9.6603007138760605E-2</v>
      </c>
      <c r="I112">
        <v>9.2479905056307293E-2</v>
      </c>
      <c r="K112">
        <v>9.5198428518399894E-2</v>
      </c>
      <c r="L112">
        <v>0.143654861412257</v>
      </c>
    </row>
    <row r="113" spans="1:12" x14ac:dyDescent="0.25">
      <c r="A113" t="s">
        <v>110</v>
      </c>
      <c r="E113">
        <v>9.5845994671826501E-2</v>
      </c>
      <c r="L113">
        <v>0.13098393140047801</v>
      </c>
    </row>
    <row r="114" spans="1:12" x14ac:dyDescent="0.25">
      <c r="A114" t="s">
        <v>111</v>
      </c>
      <c r="E114">
        <v>9.5413539794483901E-2</v>
      </c>
      <c r="K114">
        <v>0.121057937668216</v>
      </c>
      <c r="L114">
        <v>0.13296103727577199</v>
      </c>
    </row>
    <row r="115" spans="1:12" x14ac:dyDescent="0.25">
      <c r="A115" t="s">
        <v>112</v>
      </c>
      <c r="F115">
        <v>0.16404497547904801</v>
      </c>
    </row>
    <row r="116" spans="1:12" x14ac:dyDescent="0.25">
      <c r="A116" t="s">
        <v>113</v>
      </c>
      <c r="F116">
        <v>0.153078147809316</v>
      </c>
    </row>
    <row r="117" spans="1:12" x14ac:dyDescent="0.25">
      <c r="A117" t="s">
        <v>114</v>
      </c>
      <c r="F117">
        <v>0.153078147809316</v>
      </c>
    </row>
    <row r="118" spans="1:12" x14ac:dyDescent="0.25">
      <c r="A118" t="s">
        <v>115</v>
      </c>
      <c r="F118">
        <v>0.153078147809316</v>
      </c>
    </row>
    <row r="119" spans="1:12" x14ac:dyDescent="0.25">
      <c r="A119" t="s">
        <v>116</v>
      </c>
      <c r="F119">
        <v>0.153078147809316</v>
      </c>
    </row>
    <row r="120" spans="1:12" x14ac:dyDescent="0.25">
      <c r="A120" t="s">
        <v>117</v>
      </c>
      <c r="F120">
        <v>0.14570496414054299</v>
      </c>
      <c r="L120">
        <v>0.116439177684573</v>
      </c>
    </row>
    <row r="121" spans="1:12" x14ac:dyDescent="0.25">
      <c r="A121" t="s">
        <v>118</v>
      </c>
      <c r="F121">
        <v>0.14119437358563899</v>
      </c>
      <c r="L121">
        <v>0.11778233203654299</v>
      </c>
    </row>
    <row r="122" spans="1:12" x14ac:dyDescent="0.25">
      <c r="A122" t="s">
        <v>119</v>
      </c>
      <c r="F122">
        <v>0.13768033144153199</v>
      </c>
      <c r="L122">
        <v>0.123010956432548</v>
      </c>
    </row>
    <row r="123" spans="1:12" x14ac:dyDescent="0.25">
      <c r="A123" t="s">
        <v>120</v>
      </c>
      <c r="F123">
        <v>0.13768033144153199</v>
      </c>
      <c r="L123">
        <v>0.123010956432548</v>
      </c>
    </row>
    <row r="124" spans="1:12" x14ac:dyDescent="0.25">
      <c r="A124" t="s">
        <v>121</v>
      </c>
      <c r="F124">
        <v>0.13768033144153199</v>
      </c>
      <c r="L124">
        <v>0.123010956432548</v>
      </c>
    </row>
    <row r="125" spans="1:12" x14ac:dyDescent="0.25">
      <c r="A125" t="s">
        <v>122</v>
      </c>
      <c r="F125">
        <v>0.12505521245559501</v>
      </c>
      <c r="K125">
        <v>9.4777295905193099E-2</v>
      </c>
    </row>
    <row r="126" spans="1:12" x14ac:dyDescent="0.25">
      <c r="A126" t="s">
        <v>123</v>
      </c>
      <c r="F126">
        <v>0.12505521245559501</v>
      </c>
      <c r="K126">
        <v>9.4777295905193099E-2</v>
      </c>
    </row>
    <row r="127" spans="1:12" x14ac:dyDescent="0.25">
      <c r="A127" t="s">
        <v>124</v>
      </c>
      <c r="F127">
        <v>0.12505521245559501</v>
      </c>
    </row>
    <row r="128" spans="1:12" x14ac:dyDescent="0.25">
      <c r="A128" t="s">
        <v>125</v>
      </c>
      <c r="F128">
        <v>0.12505521245559501</v>
      </c>
      <c r="K128">
        <v>9.4777295905193099E-2</v>
      </c>
    </row>
    <row r="129" spans="1:13" x14ac:dyDescent="0.25">
      <c r="A129" t="s">
        <v>126</v>
      </c>
      <c r="F129">
        <v>0.122120531603992</v>
      </c>
      <c r="K129">
        <v>0.103589633308904</v>
      </c>
    </row>
    <row r="130" spans="1:13" x14ac:dyDescent="0.25">
      <c r="A130" t="s">
        <v>127</v>
      </c>
      <c r="F130">
        <v>0.119690384720713</v>
      </c>
      <c r="I130">
        <v>9.1944075134028302E-2</v>
      </c>
      <c r="J130">
        <v>0.119629597568419</v>
      </c>
      <c r="M130">
        <v>0.14310364385548299</v>
      </c>
    </row>
    <row r="131" spans="1:13" x14ac:dyDescent="0.25">
      <c r="A131" t="s">
        <v>128</v>
      </c>
      <c r="F131">
        <v>0.111858112857597</v>
      </c>
      <c r="I131">
        <v>0.180968406298395</v>
      </c>
    </row>
    <row r="132" spans="1:13" x14ac:dyDescent="0.25">
      <c r="A132" t="s">
        <v>129</v>
      </c>
      <c r="F132">
        <v>0.11123992883344699</v>
      </c>
      <c r="M132">
        <v>0.13088684811016801</v>
      </c>
    </row>
    <row r="133" spans="1:13" x14ac:dyDescent="0.25">
      <c r="A133" t="s">
        <v>130</v>
      </c>
      <c r="F133">
        <v>0.11123992883344699</v>
      </c>
      <c r="M133">
        <v>0.13088684811016801</v>
      </c>
    </row>
    <row r="134" spans="1:13" x14ac:dyDescent="0.25">
      <c r="A134" t="s">
        <v>131</v>
      </c>
      <c r="F134">
        <v>0.11123992883344699</v>
      </c>
      <c r="M134">
        <v>0.13088684811016801</v>
      </c>
    </row>
    <row r="135" spans="1:13" x14ac:dyDescent="0.25">
      <c r="A135" t="s">
        <v>132</v>
      </c>
      <c r="F135">
        <v>0.11123992883344699</v>
      </c>
      <c r="M135">
        <v>0.13088684811016801</v>
      </c>
    </row>
    <row r="136" spans="1:13" x14ac:dyDescent="0.25">
      <c r="A136" t="s">
        <v>133</v>
      </c>
      <c r="F136">
        <v>0.105347605771503</v>
      </c>
      <c r="H136">
        <v>9.2580241563104196E-2</v>
      </c>
      <c r="J136">
        <v>0.12730491214475501</v>
      </c>
    </row>
    <row r="137" spans="1:13" x14ac:dyDescent="0.25">
      <c r="A137" t="s">
        <v>134</v>
      </c>
      <c r="F137">
        <v>0.105347605771503</v>
      </c>
      <c r="H137">
        <v>9.2580241563104196E-2</v>
      </c>
      <c r="J137">
        <v>0.12730491214475501</v>
      </c>
    </row>
    <row r="138" spans="1:13" x14ac:dyDescent="0.25">
      <c r="A138" t="s">
        <v>135</v>
      </c>
      <c r="F138">
        <v>0.105347605771503</v>
      </c>
      <c r="H138">
        <v>9.2580241563104196E-2</v>
      </c>
      <c r="J138">
        <v>0.12730491214475501</v>
      </c>
    </row>
    <row r="139" spans="1:13" x14ac:dyDescent="0.25">
      <c r="A139" t="s">
        <v>136</v>
      </c>
      <c r="F139">
        <v>0.105347605771503</v>
      </c>
      <c r="J139">
        <v>0.12730491214475501</v>
      </c>
    </row>
    <row r="140" spans="1:13" x14ac:dyDescent="0.25">
      <c r="A140" t="s">
        <v>137</v>
      </c>
      <c r="F140">
        <v>9.7783085034065506E-2</v>
      </c>
      <c r="I140">
        <v>0.18504731747177</v>
      </c>
    </row>
    <row r="141" spans="1:13" x14ac:dyDescent="0.25">
      <c r="A141" t="s">
        <v>138</v>
      </c>
      <c r="F141">
        <v>9.7783085034065506E-2</v>
      </c>
      <c r="I141">
        <v>0.18504731747177</v>
      </c>
    </row>
    <row r="142" spans="1:13" x14ac:dyDescent="0.25">
      <c r="A142" t="s">
        <v>139</v>
      </c>
      <c r="F142">
        <v>9.7783085034065506E-2</v>
      </c>
      <c r="I142">
        <v>0.18504731747177</v>
      </c>
    </row>
    <row r="143" spans="1:13" x14ac:dyDescent="0.25">
      <c r="A143" t="s">
        <v>140</v>
      </c>
      <c r="F143">
        <v>9.7783085034065395E-2</v>
      </c>
      <c r="I143">
        <v>0.18504731747177</v>
      </c>
    </row>
    <row r="144" spans="1:13" x14ac:dyDescent="0.25">
      <c r="A144" t="s">
        <v>141</v>
      </c>
      <c r="F144">
        <v>9.7778278765419904E-2</v>
      </c>
      <c r="H144">
        <v>9.8775683018437893E-2</v>
      </c>
      <c r="J144">
        <v>0.13499764629133401</v>
      </c>
    </row>
    <row r="145" spans="1:13" x14ac:dyDescent="0.25">
      <c r="A145" t="s">
        <v>142</v>
      </c>
      <c r="G145">
        <v>0.14053211884230499</v>
      </c>
    </row>
    <row r="146" spans="1:13" x14ac:dyDescent="0.25">
      <c r="A146" t="s">
        <v>143</v>
      </c>
      <c r="G146">
        <v>0.134746151533607</v>
      </c>
    </row>
    <row r="147" spans="1:13" x14ac:dyDescent="0.25">
      <c r="A147" t="s">
        <v>144</v>
      </c>
      <c r="G147">
        <v>0.134746151533607</v>
      </c>
    </row>
    <row r="148" spans="1:13" x14ac:dyDescent="0.25">
      <c r="A148" t="s">
        <v>145</v>
      </c>
      <c r="G148">
        <v>0.134746151533607</v>
      </c>
    </row>
    <row r="149" spans="1:13" x14ac:dyDescent="0.25">
      <c r="A149" t="s">
        <v>146</v>
      </c>
      <c r="G149">
        <v>0.13408725472189101</v>
      </c>
      <c r="K149">
        <v>0.15739612237922601</v>
      </c>
    </row>
    <row r="150" spans="1:13" x14ac:dyDescent="0.25">
      <c r="A150" t="s">
        <v>147</v>
      </c>
      <c r="G150">
        <v>0.12889202782487999</v>
      </c>
      <c r="K150">
        <v>0.15353381609726499</v>
      </c>
    </row>
    <row r="151" spans="1:13" x14ac:dyDescent="0.25">
      <c r="A151" t="s">
        <v>148</v>
      </c>
      <c r="G151">
        <v>0.12889202782487999</v>
      </c>
      <c r="K151">
        <v>0.15353381609726499</v>
      </c>
    </row>
    <row r="152" spans="1:13" x14ac:dyDescent="0.25">
      <c r="A152" t="s">
        <v>149</v>
      </c>
      <c r="G152">
        <v>0.12889202782487999</v>
      </c>
      <c r="K152">
        <v>0.15353381609726499</v>
      </c>
    </row>
    <row r="153" spans="1:13" x14ac:dyDescent="0.25">
      <c r="A153" t="s">
        <v>150</v>
      </c>
      <c r="G153">
        <v>0.12889202782487999</v>
      </c>
      <c r="K153">
        <v>0.15353381609726499</v>
      </c>
    </row>
    <row r="154" spans="1:13" x14ac:dyDescent="0.25">
      <c r="A154" t="s">
        <v>151</v>
      </c>
      <c r="G154">
        <v>0.12332012881765</v>
      </c>
      <c r="I154">
        <v>0.16802234213770501</v>
      </c>
    </row>
    <row r="155" spans="1:13" x14ac:dyDescent="0.25">
      <c r="A155" t="s">
        <v>152</v>
      </c>
      <c r="G155">
        <v>0.12332012881765</v>
      </c>
      <c r="I155">
        <v>0.16802234213770501</v>
      </c>
    </row>
    <row r="156" spans="1:13" x14ac:dyDescent="0.25">
      <c r="A156" t="s">
        <v>153</v>
      </c>
      <c r="G156">
        <v>0.12332012881765</v>
      </c>
      <c r="I156">
        <v>0.16802234213770501</v>
      </c>
    </row>
    <row r="157" spans="1:13" x14ac:dyDescent="0.25">
      <c r="A157" t="s">
        <v>154</v>
      </c>
      <c r="G157">
        <v>0.12332012881765</v>
      </c>
      <c r="I157">
        <v>0.16802234213770501</v>
      </c>
    </row>
    <row r="158" spans="1:13" x14ac:dyDescent="0.25">
      <c r="A158" t="s">
        <v>155</v>
      </c>
      <c r="G158">
        <v>0.118948400506768</v>
      </c>
    </row>
    <row r="159" spans="1:13" x14ac:dyDescent="0.25">
      <c r="A159" t="s">
        <v>156</v>
      </c>
      <c r="G159">
        <v>0.117504660222415</v>
      </c>
      <c r="H159">
        <v>0.10882662604245601</v>
      </c>
      <c r="L159">
        <v>0.123420930700846</v>
      </c>
      <c r="M159">
        <v>0.13929979047562699</v>
      </c>
    </row>
    <row r="160" spans="1:13" x14ac:dyDescent="0.25">
      <c r="A160" t="s">
        <v>157</v>
      </c>
      <c r="G160">
        <v>0.117504660222415</v>
      </c>
      <c r="H160">
        <v>0.10882662604245601</v>
      </c>
      <c r="L160">
        <v>0.123420930700846</v>
      </c>
      <c r="M160">
        <v>0.13929979047562699</v>
      </c>
    </row>
    <row r="161" spans="1:13" x14ac:dyDescent="0.25">
      <c r="A161" t="s">
        <v>158</v>
      </c>
      <c r="G161">
        <v>0.117504660222415</v>
      </c>
      <c r="H161">
        <v>0.10882662604245601</v>
      </c>
      <c r="L161">
        <v>0.123420930700846</v>
      </c>
      <c r="M161">
        <v>0.13929979047562699</v>
      </c>
    </row>
    <row r="162" spans="1:13" x14ac:dyDescent="0.25">
      <c r="A162" t="s">
        <v>159</v>
      </c>
      <c r="G162">
        <v>0.117504660222415</v>
      </c>
      <c r="H162">
        <v>0.10882662604245601</v>
      </c>
      <c r="L162">
        <v>0.123420930700846</v>
      </c>
      <c r="M162">
        <v>0.13929979047562699</v>
      </c>
    </row>
    <row r="163" spans="1:13" x14ac:dyDescent="0.25">
      <c r="A163" t="s">
        <v>160</v>
      </c>
      <c r="G163">
        <v>0.115092876531114</v>
      </c>
      <c r="J163">
        <v>0.14451757209316901</v>
      </c>
    </row>
    <row r="164" spans="1:13" x14ac:dyDescent="0.25">
      <c r="A164" t="s">
        <v>161</v>
      </c>
      <c r="G164">
        <v>0.115092876531114</v>
      </c>
      <c r="J164">
        <v>0.14451757209316901</v>
      </c>
    </row>
    <row r="165" spans="1:13" x14ac:dyDescent="0.25">
      <c r="A165" t="s">
        <v>162</v>
      </c>
      <c r="G165">
        <v>0.115092876531114</v>
      </c>
      <c r="J165">
        <v>0.14451757209316901</v>
      </c>
    </row>
    <row r="166" spans="1:13" x14ac:dyDescent="0.25">
      <c r="A166" t="s">
        <v>163</v>
      </c>
      <c r="G166">
        <v>0.115092876531114</v>
      </c>
      <c r="J166">
        <v>0.14451757209316901</v>
      </c>
    </row>
    <row r="167" spans="1:13" x14ac:dyDescent="0.25">
      <c r="A167" t="s">
        <v>164</v>
      </c>
      <c r="G167">
        <v>0.10943725249506001</v>
      </c>
      <c r="H167">
        <v>9.8174420208601398E-2</v>
      </c>
      <c r="I167">
        <v>0.16556821159413701</v>
      </c>
    </row>
    <row r="168" spans="1:13" x14ac:dyDescent="0.25">
      <c r="A168" t="s">
        <v>165</v>
      </c>
      <c r="G168">
        <v>0.10082434010824901</v>
      </c>
      <c r="H168">
        <v>0.10951589073581</v>
      </c>
      <c r="I168">
        <v>9.7360028504408905E-2</v>
      </c>
      <c r="L168">
        <v>0.12780417508641401</v>
      </c>
      <c r="M168">
        <v>0.19919937814384001</v>
      </c>
    </row>
    <row r="169" spans="1:13" x14ac:dyDescent="0.25">
      <c r="A169" t="s">
        <v>166</v>
      </c>
      <c r="H169">
        <v>0.169895067044017</v>
      </c>
      <c r="J169">
        <v>0.13403217727671299</v>
      </c>
      <c r="M169">
        <v>0.12679379248578701</v>
      </c>
    </row>
    <row r="170" spans="1:13" x14ac:dyDescent="0.25">
      <c r="A170" t="s">
        <v>167</v>
      </c>
      <c r="H170">
        <v>0.16815956035632901</v>
      </c>
      <c r="I170">
        <v>9.1048313768811298E-2</v>
      </c>
      <c r="J170">
        <v>0.13479581188642201</v>
      </c>
      <c r="M170">
        <v>0.12864457854459599</v>
      </c>
    </row>
    <row r="171" spans="1:13" x14ac:dyDescent="0.25">
      <c r="A171" t="s">
        <v>168</v>
      </c>
      <c r="H171">
        <v>0.16815956035632901</v>
      </c>
      <c r="I171">
        <v>9.1048313768811298E-2</v>
      </c>
      <c r="J171">
        <v>0.13479581188642201</v>
      </c>
      <c r="M171">
        <v>0.12864457854459599</v>
      </c>
    </row>
    <row r="172" spans="1:13" x14ac:dyDescent="0.25">
      <c r="A172" t="s">
        <v>169</v>
      </c>
      <c r="H172">
        <v>0.16815956035632901</v>
      </c>
      <c r="I172">
        <v>9.1048313768811298E-2</v>
      </c>
      <c r="J172">
        <v>0.13479581188642201</v>
      </c>
      <c r="M172">
        <v>0.12864457854459599</v>
      </c>
    </row>
    <row r="173" spans="1:13" x14ac:dyDescent="0.25">
      <c r="A173" t="s">
        <v>170</v>
      </c>
      <c r="H173">
        <v>0.16522307552776599</v>
      </c>
      <c r="J173">
        <v>0.13866911819285199</v>
      </c>
      <c r="M173">
        <v>0.120043140998173</v>
      </c>
    </row>
    <row r="174" spans="1:13" x14ac:dyDescent="0.25">
      <c r="A174" t="s">
        <v>171</v>
      </c>
      <c r="H174">
        <v>0.14135998195454499</v>
      </c>
      <c r="J174">
        <v>0.122243356225859</v>
      </c>
    </row>
    <row r="175" spans="1:13" x14ac:dyDescent="0.25">
      <c r="A175" t="s">
        <v>172</v>
      </c>
      <c r="H175">
        <v>0.13506980346292</v>
      </c>
      <c r="J175">
        <v>0.124720716150568</v>
      </c>
    </row>
    <row r="176" spans="1:13" x14ac:dyDescent="0.25">
      <c r="A176" t="s">
        <v>173</v>
      </c>
      <c r="H176">
        <v>0.13506980346292</v>
      </c>
      <c r="J176">
        <v>0.124720716150568</v>
      </c>
    </row>
    <row r="177" spans="1:12" x14ac:dyDescent="0.25">
      <c r="A177" t="s">
        <v>174</v>
      </c>
      <c r="H177">
        <v>0.13506980346292</v>
      </c>
      <c r="J177">
        <v>0.124720716150568</v>
      </c>
    </row>
    <row r="178" spans="1:12" x14ac:dyDescent="0.25">
      <c r="A178" t="s">
        <v>175</v>
      </c>
      <c r="H178">
        <v>0.104551632941718</v>
      </c>
    </row>
    <row r="179" spans="1:12" x14ac:dyDescent="0.25">
      <c r="A179" t="s">
        <v>176</v>
      </c>
      <c r="H179">
        <v>9.6330896950931499E-2</v>
      </c>
      <c r="L179">
        <v>0.13704225356534799</v>
      </c>
    </row>
    <row r="180" spans="1:12" x14ac:dyDescent="0.25">
      <c r="A180" t="s">
        <v>177</v>
      </c>
      <c r="H180">
        <v>9.5513962002808303E-2</v>
      </c>
      <c r="L180">
        <v>0.12717493514633699</v>
      </c>
    </row>
    <row r="181" spans="1:12" x14ac:dyDescent="0.25">
      <c r="A181" t="s">
        <v>178</v>
      </c>
      <c r="H181">
        <v>9.3582098913815498E-2</v>
      </c>
    </row>
    <row r="182" spans="1:12" x14ac:dyDescent="0.25">
      <c r="A182" t="s">
        <v>179</v>
      </c>
      <c r="H182">
        <v>9.3582098913815207E-2</v>
      </c>
    </row>
    <row r="183" spans="1:12" x14ac:dyDescent="0.25">
      <c r="A183" t="s">
        <v>180</v>
      </c>
      <c r="H183">
        <v>9.3582098913815207E-2</v>
      </c>
    </row>
    <row r="184" spans="1:12" x14ac:dyDescent="0.25">
      <c r="A184" t="s">
        <v>181</v>
      </c>
      <c r="H184">
        <v>9.3582098913815207E-2</v>
      </c>
    </row>
    <row r="185" spans="1:12" x14ac:dyDescent="0.25">
      <c r="A185" t="s">
        <v>182</v>
      </c>
      <c r="H185">
        <v>9.2927494054282495E-2</v>
      </c>
      <c r="K185">
        <v>0.129730007484507</v>
      </c>
    </row>
    <row r="186" spans="1:12" x14ac:dyDescent="0.25">
      <c r="A186" t="s">
        <v>183</v>
      </c>
      <c r="H186">
        <v>9.2927494054282495E-2</v>
      </c>
      <c r="K186">
        <v>0.129730007484507</v>
      </c>
    </row>
    <row r="187" spans="1:12" x14ac:dyDescent="0.25">
      <c r="A187" t="s">
        <v>184</v>
      </c>
      <c r="H187">
        <v>9.2927494054282495E-2</v>
      </c>
      <c r="K187">
        <v>0.129730007484507</v>
      </c>
    </row>
    <row r="188" spans="1:12" x14ac:dyDescent="0.25">
      <c r="A188" t="s">
        <v>185</v>
      </c>
      <c r="H188">
        <v>9.2927494054282495E-2</v>
      </c>
      <c r="K188">
        <v>0.129730007484507</v>
      </c>
    </row>
    <row r="189" spans="1:12" x14ac:dyDescent="0.25">
      <c r="A189" t="s">
        <v>186</v>
      </c>
      <c r="I189">
        <v>0.135328852229398</v>
      </c>
    </row>
    <row r="190" spans="1:12" x14ac:dyDescent="0.25">
      <c r="A190" t="s">
        <v>187</v>
      </c>
      <c r="I190">
        <v>0.135328852229398</v>
      </c>
    </row>
    <row r="191" spans="1:12" x14ac:dyDescent="0.25">
      <c r="A191" t="s">
        <v>188</v>
      </c>
      <c r="I191">
        <v>0.135328852229398</v>
      </c>
    </row>
    <row r="192" spans="1:12" x14ac:dyDescent="0.25">
      <c r="A192" t="s">
        <v>189</v>
      </c>
      <c r="I192">
        <v>0.135328852229398</v>
      </c>
    </row>
    <row r="193" spans="1:13" x14ac:dyDescent="0.25">
      <c r="A193" t="s">
        <v>190</v>
      </c>
      <c r="I193">
        <v>0.11512832190651399</v>
      </c>
    </row>
    <row r="194" spans="1:13" x14ac:dyDescent="0.25">
      <c r="A194" t="s">
        <v>191</v>
      </c>
      <c r="I194">
        <v>9.4630728535304701E-2</v>
      </c>
      <c r="M194">
        <v>0.125026308893982</v>
      </c>
    </row>
    <row r="195" spans="1:13" x14ac:dyDescent="0.25">
      <c r="A195" t="s">
        <v>192</v>
      </c>
      <c r="I195">
        <v>8.9785980011843403E-2</v>
      </c>
      <c r="L195">
        <v>0.132255381814046</v>
      </c>
    </row>
    <row r="196" spans="1:13" x14ac:dyDescent="0.25">
      <c r="A196" t="s">
        <v>193</v>
      </c>
      <c r="J196">
        <v>0.19700987415586901</v>
      </c>
      <c r="K196">
        <v>0.182069678144334</v>
      </c>
    </row>
    <row r="197" spans="1:13" x14ac:dyDescent="0.25">
      <c r="A197" t="s">
        <v>194</v>
      </c>
      <c r="J197">
        <v>0.16905733360578201</v>
      </c>
    </row>
    <row r="198" spans="1:13" x14ac:dyDescent="0.25">
      <c r="A198" t="s">
        <v>195</v>
      </c>
      <c r="J198">
        <v>0.16875619515590401</v>
      </c>
      <c r="K198">
        <v>0.14906518589550899</v>
      </c>
    </row>
    <row r="199" spans="1:13" x14ac:dyDescent="0.25">
      <c r="A199" t="s">
        <v>196</v>
      </c>
      <c r="J199">
        <v>0.16875619515590401</v>
      </c>
      <c r="K199">
        <v>0.14906518589550899</v>
      </c>
    </row>
    <row r="200" spans="1:13" x14ac:dyDescent="0.25">
      <c r="A200" t="s">
        <v>197</v>
      </c>
      <c r="J200">
        <v>0.16875619515590401</v>
      </c>
      <c r="K200">
        <v>0.14906518589550899</v>
      </c>
    </row>
    <row r="201" spans="1:13" x14ac:dyDescent="0.25">
      <c r="A201" t="s">
        <v>198</v>
      </c>
      <c r="J201">
        <v>0.16875619515590301</v>
      </c>
      <c r="K201">
        <v>0.14906518589550899</v>
      </c>
    </row>
    <row r="202" spans="1:13" x14ac:dyDescent="0.25">
      <c r="A202" t="s">
        <v>199</v>
      </c>
      <c r="J202">
        <v>0.12444643090388</v>
      </c>
      <c r="L202">
        <v>0.13643006979543601</v>
      </c>
      <c r="M202">
        <v>0.17370217099957599</v>
      </c>
    </row>
    <row r="203" spans="1:13" x14ac:dyDescent="0.25">
      <c r="A203" t="s">
        <v>200</v>
      </c>
      <c r="J203">
        <v>0.118687231143737</v>
      </c>
      <c r="L203">
        <v>0.14956721705797199</v>
      </c>
      <c r="M203">
        <v>0.19051252674639699</v>
      </c>
    </row>
    <row r="204" spans="1:13" x14ac:dyDescent="0.25">
      <c r="A204" t="s">
        <v>201</v>
      </c>
      <c r="J204">
        <v>0.11774756636389801</v>
      </c>
      <c r="L204">
        <v>0.155985105777982</v>
      </c>
      <c r="M204">
        <v>0.18579410734506799</v>
      </c>
    </row>
    <row r="205" spans="1:13" x14ac:dyDescent="0.25">
      <c r="A205" t="s">
        <v>202</v>
      </c>
      <c r="K205">
        <v>0.15131748756187199</v>
      </c>
    </row>
    <row r="206" spans="1:13" x14ac:dyDescent="0.25">
      <c r="A206" t="s">
        <v>203</v>
      </c>
      <c r="K206">
        <v>0.15131748756187199</v>
      </c>
    </row>
    <row r="207" spans="1:13" x14ac:dyDescent="0.25">
      <c r="A207" t="s">
        <v>204</v>
      </c>
      <c r="K207">
        <v>0.15131748756187199</v>
      </c>
    </row>
    <row r="208" spans="1:13" x14ac:dyDescent="0.25">
      <c r="A208" t="s">
        <v>205</v>
      </c>
      <c r="K208">
        <v>0.15131748756187199</v>
      </c>
    </row>
    <row r="209" spans="1:13" x14ac:dyDescent="0.25">
      <c r="A209" t="s">
        <v>206</v>
      </c>
      <c r="K209">
        <v>0.126613881618688</v>
      </c>
    </row>
    <row r="210" spans="1:13" x14ac:dyDescent="0.25">
      <c r="A210" t="s">
        <v>207</v>
      </c>
      <c r="L210">
        <v>0.160855781592325</v>
      </c>
    </row>
    <row r="211" spans="1:13" x14ac:dyDescent="0.25">
      <c r="A211" t="s">
        <v>208</v>
      </c>
      <c r="L211">
        <v>0.160855781592325</v>
      </c>
    </row>
    <row r="212" spans="1:13" x14ac:dyDescent="0.25">
      <c r="A212" t="s">
        <v>209</v>
      </c>
      <c r="L212">
        <v>0.160855781592325</v>
      </c>
    </row>
    <row r="213" spans="1:13" x14ac:dyDescent="0.25">
      <c r="A213" t="s">
        <v>210</v>
      </c>
      <c r="L213">
        <v>0.14964406575081499</v>
      </c>
    </row>
    <row r="214" spans="1:13" x14ac:dyDescent="0.25">
      <c r="A214" t="s">
        <v>211</v>
      </c>
      <c r="L214">
        <v>0.149298973168104</v>
      </c>
    </row>
    <row r="215" spans="1:13" x14ac:dyDescent="0.25">
      <c r="A215" t="s">
        <v>212</v>
      </c>
      <c r="L215">
        <v>0.132255381814046</v>
      </c>
    </row>
    <row r="216" spans="1:13" x14ac:dyDescent="0.25">
      <c r="A216" t="s">
        <v>213</v>
      </c>
      <c r="L216">
        <v>0.132255381814046</v>
      </c>
    </row>
    <row r="217" spans="1:13" x14ac:dyDescent="0.25">
      <c r="A217" t="s">
        <v>214</v>
      </c>
      <c r="M217">
        <v>0.10717907736526899</v>
      </c>
    </row>
    <row r="218" spans="1:13" x14ac:dyDescent="0.25">
      <c r="A218" t="s">
        <v>215</v>
      </c>
      <c r="M218">
        <v>0.10717907736526899</v>
      </c>
    </row>
    <row r="219" spans="1:13" x14ac:dyDescent="0.25">
      <c r="A219" t="s">
        <v>216</v>
      </c>
      <c r="M219">
        <v>0.10717907736526899</v>
      </c>
    </row>
    <row r="220" spans="1:13" x14ac:dyDescent="0.25">
      <c r="A220" t="s">
        <v>217</v>
      </c>
      <c r="M220">
        <v>0.10717907736526899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23"/>
  <sheetViews>
    <sheetView workbookViewId="0">
      <selection activeCell="B28" sqref="B28"/>
    </sheetView>
  </sheetViews>
  <sheetFormatPr baseColWidth="10" defaultRowHeight="15" x14ac:dyDescent="0.25"/>
  <cols>
    <col min="2" max="2" width="31.85546875" bestFit="1" customWidth="1"/>
    <col min="16" max="16" width="11.85546875" bestFit="1" customWidth="1"/>
    <col min="18" max="18" width="11.85546875" bestFit="1" customWidth="1"/>
  </cols>
  <sheetData>
    <row r="2" spans="2:18" x14ac:dyDescent="0.25">
      <c r="B2" t="s">
        <v>272</v>
      </c>
      <c r="C2" s="3">
        <v>0.23904073000000001</v>
      </c>
      <c r="D2" s="3">
        <v>0.16300664000000001</v>
      </c>
      <c r="E2" s="3">
        <v>0.15623071999999999</v>
      </c>
      <c r="F2" s="3">
        <v>8.7046879999999993E-2</v>
      </c>
      <c r="G2" s="3">
        <v>6.4138329999999993E-2</v>
      </c>
      <c r="H2" s="3">
        <v>5.349901E-2</v>
      </c>
      <c r="I2" s="3">
        <v>3.8143059999999999E-2</v>
      </c>
      <c r="J2" s="3">
        <v>3.6669399999999998E-2</v>
      </c>
      <c r="K2" s="3">
        <v>2.2976779999999999E-2</v>
      </c>
      <c r="L2" s="3">
        <v>1.8796759999999999E-2</v>
      </c>
      <c r="M2" s="3">
        <v>1.6199379999999999E-2</v>
      </c>
      <c r="N2" s="3">
        <v>1.4258750000000001E-2</v>
      </c>
    </row>
    <row r="3" spans="2:18" x14ac:dyDescent="0.25">
      <c r="B3" t="s">
        <v>274</v>
      </c>
      <c r="C3" s="3">
        <f>+C2</f>
        <v>0.23904073000000001</v>
      </c>
      <c r="D3" s="3">
        <f>+C3+D2</f>
        <v>0.40204737000000002</v>
      </c>
      <c r="E3" s="3">
        <f t="shared" ref="E3:H3" si="0">+D3+E2</f>
        <v>0.55827808999999995</v>
      </c>
      <c r="F3" s="3">
        <f t="shared" si="0"/>
        <v>0.64532496999999989</v>
      </c>
      <c r="G3" s="3">
        <f t="shared" si="0"/>
        <v>0.70946329999999991</v>
      </c>
      <c r="H3" s="3">
        <f t="shared" si="0"/>
        <v>0.76296230999999992</v>
      </c>
      <c r="I3" s="3">
        <f t="shared" ref="I3" si="1">+H3+I2</f>
        <v>0.80110536999999993</v>
      </c>
      <c r="J3" s="3">
        <f t="shared" ref="J3" si="2">+I3+J2</f>
        <v>0.83777476999999989</v>
      </c>
      <c r="K3" s="3">
        <f t="shared" ref="K3:L3" si="3">+J3+K2</f>
        <v>0.86075154999999992</v>
      </c>
      <c r="L3" s="3">
        <f t="shared" si="3"/>
        <v>0.87954830999999989</v>
      </c>
      <c r="M3" s="3">
        <f t="shared" ref="M3" si="4">+L3+M2</f>
        <v>0.89574768999999987</v>
      </c>
      <c r="N3" s="3">
        <f t="shared" ref="N3" si="5">+M3+N2</f>
        <v>0.91000643999999986</v>
      </c>
    </row>
    <row r="4" spans="2:18" x14ac:dyDescent="0.25">
      <c r="B4" s="4" t="s">
        <v>244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  <c r="I4" s="4" t="s">
        <v>266</v>
      </c>
      <c r="J4" s="4" t="s">
        <v>267</v>
      </c>
      <c r="K4" s="4" t="s">
        <v>268</v>
      </c>
      <c r="L4" s="4" t="s">
        <v>269</v>
      </c>
      <c r="M4" s="4" t="s">
        <v>270</v>
      </c>
      <c r="N4" s="4" t="s">
        <v>271</v>
      </c>
      <c r="O4" s="4" t="s">
        <v>273</v>
      </c>
      <c r="Q4" t="s">
        <v>281</v>
      </c>
    </row>
    <row r="5" spans="2:18" x14ac:dyDescent="0.25">
      <c r="B5" s="2" t="s">
        <v>165</v>
      </c>
      <c r="C5" s="7"/>
      <c r="D5" s="7"/>
      <c r="E5" s="7"/>
      <c r="F5" s="7"/>
      <c r="G5" s="7"/>
      <c r="H5" s="7">
        <v>0.10082434010824901</v>
      </c>
      <c r="I5" s="7">
        <v>0.10951589073581</v>
      </c>
      <c r="J5" s="7">
        <v>9.7360028504408905E-2</v>
      </c>
      <c r="K5" s="7"/>
      <c r="L5" s="7"/>
      <c r="M5" s="7">
        <v>0.12780417508641401</v>
      </c>
      <c r="N5" s="7">
        <v>0.19919937814384001</v>
      </c>
      <c r="O5" s="7">
        <v>0.63470381257872188</v>
      </c>
      <c r="P5">
        <f>+COUNT(C5:N5)</f>
        <v>5</v>
      </c>
      <c r="Q5" s="6">
        <f>+AVERAGE(C5:N5)</f>
        <v>0.12694076251574438</v>
      </c>
      <c r="R5" t="e">
        <f>+suma</f>
        <v>#NAME?</v>
      </c>
    </row>
    <row r="6" spans="2:18" x14ac:dyDescent="0.25">
      <c r="B6" s="2" t="s">
        <v>89</v>
      </c>
      <c r="C6" s="7"/>
      <c r="D6" s="7"/>
      <c r="E6" s="7">
        <v>8.9812060868972698E-2</v>
      </c>
      <c r="F6" s="7"/>
      <c r="G6" s="7"/>
      <c r="H6" s="7"/>
      <c r="I6" s="7"/>
      <c r="J6" s="7"/>
      <c r="K6" s="7">
        <v>0.12444643090388</v>
      </c>
      <c r="L6" s="7"/>
      <c r="M6" s="7">
        <v>0.13643006979543601</v>
      </c>
      <c r="N6" s="7">
        <v>0.17370217099957599</v>
      </c>
      <c r="O6" s="7">
        <v>0.52439073256786473</v>
      </c>
      <c r="P6">
        <f t="shared" ref="P6:P38" si="6">+COUNT(C6:N6)</f>
        <v>4</v>
      </c>
      <c r="Q6" s="6">
        <f t="shared" ref="Q6:Q38" si="7">+AVERAGE(C6:N6)</f>
        <v>0.13109768314196618</v>
      </c>
    </row>
    <row r="7" spans="2:18" x14ac:dyDescent="0.25">
      <c r="B7" s="2" t="s">
        <v>88</v>
      </c>
      <c r="C7" s="7"/>
      <c r="D7" s="7"/>
      <c r="E7" s="7">
        <v>8.9812060868972698E-2</v>
      </c>
      <c r="F7" s="7"/>
      <c r="G7" s="7"/>
      <c r="H7" s="7"/>
      <c r="I7" s="7"/>
      <c r="J7" s="7"/>
      <c r="K7" s="7">
        <v>0.12444643090388</v>
      </c>
      <c r="L7" s="7"/>
      <c r="M7" s="7">
        <v>0.13643006979543601</v>
      </c>
      <c r="N7" s="7">
        <v>0.17370217099957599</v>
      </c>
      <c r="O7" s="7">
        <v>0.52439073256786473</v>
      </c>
      <c r="P7">
        <f t="shared" si="6"/>
        <v>4</v>
      </c>
      <c r="Q7" s="6">
        <f t="shared" si="7"/>
        <v>0.13109768314196618</v>
      </c>
    </row>
    <row r="8" spans="2:18" x14ac:dyDescent="0.25">
      <c r="B8" s="2" t="s">
        <v>168</v>
      </c>
      <c r="C8" s="7"/>
      <c r="D8" s="7"/>
      <c r="E8" s="7"/>
      <c r="F8" s="7"/>
      <c r="G8" s="7"/>
      <c r="H8" s="7"/>
      <c r="I8" s="7">
        <v>0.16815956035632901</v>
      </c>
      <c r="J8" s="7">
        <v>9.1048313768811298E-2</v>
      </c>
      <c r="K8" s="7">
        <v>0.13479581188642201</v>
      </c>
      <c r="L8" s="7"/>
      <c r="M8" s="7"/>
      <c r="N8" s="7">
        <v>0.12864457854459599</v>
      </c>
      <c r="O8" s="7">
        <v>0.52264826455615832</v>
      </c>
      <c r="P8">
        <f t="shared" si="6"/>
        <v>4</v>
      </c>
      <c r="Q8" s="6">
        <f t="shared" si="7"/>
        <v>0.13066206613903958</v>
      </c>
    </row>
    <row r="9" spans="2:18" x14ac:dyDescent="0.25">
      <c r="B9" s="2" t="s">
        <v>167</v>
      </c>
      <c r="C9" s="7"/>
      <c r="D9" s="7"/>
      <c r="E9" s="7"/>
      <c r="F9" s="7"/>
      <c r="G9" s="7"/>
      <c r="H9" s="7"/>
      <c r="I9" s="7">
        <v>0.16815956035632901</v>
      </c>
      <c r="J9" s="7">
        <v>9.1048313768811298E-2</v>
      </c>
      <c r="K9" s="7">
        <v>0.13479581188642201</v>
      </c>
      <c r="L9" s="7"/>
      <c r="M9" s="7"/>
      <c r="N9" s="7">
        <v>0.12864457854459599</v>
      </c>
      <c r="O9" s="7">
        <v>0.52264826455615832</v>
      </c>
      <c r="P9">
        <f t="shared" si="6"/>
        <v>4</v>
      </c>
      <c r="Q9" s="6">
        <f t="shared" si="7"/>
        <v>0.13066206613903958</v>
      </c>
    </row>
    <row r="10" spans="2:18" x14ac:dyDescent="0.25">
      <c r="B10" s="2" t="s">
        <v>169</v>
      </c>
      <c r="C10" s="7"/>
      <c r="D10" s="7"/>
      <c r="E10" s="7"/>
      <c r="F10" s="7"/>
      <c r="G10" s="7"/>
      <c r="H10" s="7"/>
      <c r="I10" s="7">
        <v>0.16815956035632901</v>
      </c>
      <c r="J10" s="7">
        <v>9.1048313768811298E-2</v>
      </c>
      <c r="K10" s="7">
        <v>0.13479581188642201</v>
      </c>
      <c r="L10" s="7"/>
      <c r="M10" s="7"/>
      <c r="N10" s="7">
        <v>0.12864457854459599</v>
      </c>
      <c r="O10" s="7">
        <v>0.52264826455615832</v>
      </c>
      <c r="P10">
        <f t="shared" si="6"/>
        <v>4</v>
      </c>
      <c r="Q10" s="6">
        <f t="shared" si="7"/>
        <v>0.13066206613903958</v>
      </c>
    </row>
    <row r="11" spans="2:18" x14ac:dyDescent="0.25">
      <c r="B11" s="2" t="s">
        <v>159</v>
      </c>
      <c r="C11" s="7"/>
      <c r="D11" s="7"/>
      <c r="E11" s="7"/>
      <c r="F11" s="7"/>
      <c r="G11" s="7"/>
      <c r="H11" s="7">
        <v>0.117504660222415</v>
      </c>
      <c r="I11" s="7">
        <v>0.10882662604245601</v>
      </c>
      <c r="J11" s="7"/>
      <c r="K11" s="7"/>
      <c r="L11" s="7"/>
      <c r="M11" s="7">
        <v>0.123420930700846</v>
      </c>
      <c r="N11" s="7">
        <v>0.13929979047562699</v>
      </c>
      <c r="O11" s="7">
        <v>0.48905200744134403</v>
      </c>
      <c r="P11">
        <f t="shared" si="6"/>
        <v>4</v>
      </c>
      <c r="Q11" s="6">
        <f t="shared" si="7"/>
        <v>0.12226300186033601</v>
      </c>
    </row>
    <row r="12" spans="2:18" x14ac:dyDescent="0.25">
      <c r="B12" s="2" t="s">
        <v>157</v>
      </c>
      <c r="C12" s="7"/>
      <c r="D12" s="7"/>
      <c r="E12" s="7"/>
      <c r="F12" s="7"/>
      <c r="G12" s="7"/>
      <c r="H12" s="7">
        <v>0.117504660222415</v>
      </c>
      <c r="I12" s="7">
        <v>0.10882662604245601</v>
      </c>
      <c r="J12" s="7"/>
      <c r="K12" s="7"/>
      <c r="L12" s="7"/>
      <c r="M12" s="7">
        <v>0.123420930700846</v>
      </c>
      <c r="N12" s="7">
        <v>0.13929979047562699</v>
      </c>
      <c r="O12" s="7">
        <v>0.48905200744134403</v>
      </c>
      <c r="P12">
        <f t="shared" si="6"/>
        <v>4</v>
      </c>
      <c r="Q12" s="6">
        <f t="shared" si="7"/>
        <v>0.12226300186033601</v>
      </c>
    </row>
    <row r="13" spans="2:18" x14ac:dyDescent="0.25">
      <c r="B13" s="2" t="s">
        <v>156</v>
      </c>
      <c r="C13" s="7"/>
      <c r="D13" s="7"/>
      <c r="E13" s="7"/>
      <c r="F13" s="7"/>
      <c r="G13" s="7"/>
      <c r="H13" s="7">
        <v>0.117504660222415</v>
      </c>
      <c r="I13" s="7">
        <v>0.10882662604245601</v>
      </c>
      <c r="J13" s="7"/>
      <c r="K13" s="7"/>
      <c r="L13" s="7"/>
      <c r="M13" s="7">
        <v>0.123420930700846</v>
      </c>
      <c r="N13" s="7">
        <v>0.13929979047562699</v>
      </c>
      <c r="O13" s="7">
        <v>0.48905200744134403</v>
      </c>
      <c r="P13">
        <f t="shared" si="6"/>
        <v>4</v>
      </c>
      <c r="Q13" s="6">
        <f t="shared" si="7"/>
        <v>0.12226300186033601</v>
      </c>
    </row>
    <row r="14" spans="2:18" x14ac:dyDescent="0.25">
      <c r="B14" s="2" t="s">
        <v>158</v>
      </c>
      <c r="C14" s="7"/>
      <c r="D14" s="7"/>
      <c r="E14" s="7"/>
      <c r="F14" s="7"/>
      <c r="G14" s="7"/>
      <c r="H14" s="7">
        <v>0.117504660222415</v>
      </c>
      <c r="I14" s="7">
        <v>0.10882662604245601</v>
      </c>
      <c r="J14" s="7"/>
      <c r="K14" s="7"/>
      <c r="L14" s="7"/>
      <c r="M14" s="7">
        <v>0.123420930700846</v>
      </c>
      <c r="N14" s="7">
        <v>0.13929979047562699</v>
      </c>
      <c r="O14" s="7">
        <v>0.48905200744134403</v>
      </c>
      <c r="P14">
        <f t="shared" si="6"/>
        <v>4</v>
      </c>
      <c r="Q14" s="6">
        <f t="shared" si="7"/>
        <v>0.12226300186033601</v>
      </c>
    </row>
    <row r="15" spans="2:18" x14ac:dyDescent="0.25">
      <c r="B15" s="2" t="s">
        <v>127</v>
      </c>
      <c r="C15" s="7"/>
      <c r="D15" s="7"/>
      <c r="E15" s="7"/>
      <c r="F15" s="7"/>
      <c r="G15" s="7">
        <v>0.119690384720713</v>
      </c>
      <c r="H15" s="7"/>
      <c r="I15" s="7"/>
      <c r="J15" s="7">
        <v>9.1944075134028302E-2</v>
      </c>
      <c r="K15" s="7">
        <v>0.119629597568419</v>
      </c>
      <c r="L15" s="7"/>
      <c r="M15" s="7"/>
      <c r="N15" s="7">
        <v>0.14310364385548299</v>
      </c>
      <c r="O15" s="7">
        <v>0.47436770127864325</v>
      </c>
      <c r="P15">
        <f t="shared" si="6"/>
        <v>4</v>
      </c>
      <c r="Q15" s="6">
        <f t="shared" si="7"/>
        <v>0.11859192531966081</v>
      </c>
    </row>
    <row r="16" spans="2:18" x14ac:dyDescent="0.25">
      <c r="B16" s="2" t="s">
        <v>201</v>
      </c>
      <c r="C16" s="7"/>
      <c r="D16" s="7"/>
      <c r="E16" s="7"/>
      <c r="F16" s="7"/>
      <c r="G16" s="7"/>
      <c r="H16" s="7"/>
      <c r="I16" s="7"/>
      <c r="J16" s="7"/>
      <c r="K16" s="7">
        <v>0.11774756636389801</v>
      </c>
      <c r="L16" s="7"/>
      <c r="M16" s="7">
        <v>0.155985105777982</v>
      </c>
      <c r="N16" s="7">
        <v>0.18579410734506799</v>
      </c>
      <c r="O16" s="7">
        <v>0.45952677948694798</v>
      </c>
      <c r="P16">
        <f t="shared" si="6"/>
        <v>3</v>
      </c>
      <c r="Q16" s="6">
        <f t="shared" si="7"/>
        <v>0.15317559316231599</v>
      </c>
    </row>
    <row r="17" spans="2:17" x14ac:dyDescent="0.25">
      <c r="B17" s="2" t="s">
        <v>200</v>
      </c>
      <c r="C17" s="7"/>
      <c r="D17" s="7"/>
      <c r="E17" s="7"/>
      <c r="F17" s="7"/>
      <c r="G17" s="7"/>
      <c r="H17" s="7"/>
      <c r="I17" s="7"/>
      <c r="J17" s="7"/>
      <c r="K17" s="7">
        <v>0.118687231143737</v>
      </c>
      <c r="L17" s="7"/>
      <c r="M17" s="7">
        <v>0.14956721705797199</v>
      </c>
      <c r="N17" s="7">
        <v>0.19051252674639699</v>
      </c>
      <c r="O17" s="7">
        <v>0.45876697494810592</v>
      </c>
      <c r="P17">
        <f t="shared" si="6"/>
        <v>3</v>
      </c>
      <c r="Q17" s="6">
        <f t="shared" si="7"/>
        <v>0.15292232498270197</v>
      </c>
    </row>
    <row r="18" spans="2:17" x14ac:dyDescent="0.25">
      <c r="B18" s="2" t="s">
        <v>199</v>
      </c>
      <c r="C18" s="7"/>
      <c r="D18" s="7"/>
      <c r="E18" s="7"/>
      <c r="F18" s="7"/>
      <c r="G18" s="7"/>
      <c r="H18" s="7"/>
      <c r="I18" s="7"/>
      <c r="J18" s="7"/>
      <c r="K18" s="7">
        <v>0.12444643090388</v>
      </c>
      <c r="L18" s="7"/>
      <c r="M18" s="7">
        <v>0.13643006979543601</v>
      </c>
      <c r="N18" s="7">
        <v>0.17370217099957599</v>
      </c>
      <c r="O18" s="7">
        <v>0.43457867169889197</v>
      </c>
      <c r="P18">
        <f t="shared" si="6"/>
        <v>3</v>
      </c>
      <c r="Q18" s="6">
        <f t="shared" si="7"/>
        <v>0.14485955723296398</v>
      </c>
    </row>
    <row r="19" spans="2:17" x14ac:dyDescent="0.25">
      <c r="B19" s="2" t="s">
        <v>166</v>
      </c>
      <c r="C19" s="7"/>
      <c r="D19" s="7"/>
      <c r="E19" s="7"/>
      <c r="F19" s="7"/>
      <c r="G19" s="7"/>
      <c r="H19" s="7"/>
      <c r="I19" s="7">
        <v>0.169895067044017</v>
      </c>
      <c r="J19" s="7"/>
      <c r="K19" s="7">
        <v>0.13403217727671299</v>
      </c>
      <c r="L19" s="7"/>
      <c r="M19" s="7"/>
      <c r="N19" s="7">
        <v>0.12679379248578701</v>
      </c>
      <c r="O19" s="7">
        <v>0.43072103680651697</v>
      </c>
      <c r="P19">
        <f t="shared" si="6"/>
        <v>3</v>
      </c>
      <c r="Q19" s="6">
        <f t="shared" si="7"/>
        <v>0.14357367893550566</v>
      </c>
    </row>
    <row r="20" spans="2:17" x14ac:dyDescent="0.25">
      <c r="B20" s="2" t="s">
        <v>107</v>
      </c>
      <c r="C20" s="7"/>
      <c r="D20" s="7"/>
      <c r="E20" s="7"/>
      <c r="F20" s="7">
        <v>9.6603007138760605E-2</v>
      </c>
      <c r="G20" s="7"/>
      <c r="H20" s="7"/>
      <c r="I20" s="7"/>
      <c r="J20" s="7">
        <v>9.2479905056307293E-2</v>
      </c>
      <c r="K20" s="7"/>
      <c r="L20" s="7">
        <v>9.5198428518399894E-2</v>
      </c>
      <c r="M20" s="7">
        <v>0.143654861412257</v>
      </c>
      <c r="N20" s="7"/>
      <c r="O20" s="7">
        <v>0.42793620212572481</v>
      </c>
      <c r="P20">
        <f t="shared" si="6"/>
        <v>4</v>
      </c>
      <c r="Q20" s="6">
        <f t="shared" si="7"/>
        <v>0.1069840505314312</v>
      </c>
    </row>
    <row r="21" spans="2:17" x14ac:dyDescent="0.25">
      <c r="B21" s="2" t="s">
        <v>109</v>
      </c>
      <c r="C21" s="7"/>
      <c r="D21" s="7"/>
      <c r="E21" s="7"/>
      <c r="F21" s="7">
        <v>9.6603007138760605E-2</v>
      </c>
      <c r="G21" s="7"/>
      <c r="H21" s="7"/>
      <c r="I21" s="7"/>
      <c r="J21" s="7">
        <v>9.2479905056307293E-2</v>
      </c>
      <c r="K21" s="7"/>
      <c r="L21" s="7">
        <v>9.5198428518399894E-2</v>
      </c>
      <c r="M21" s="7">
        <v>0.143654861412257</v>
      </c>
      <c r="N21" s="7"/>
      <c r="O21" s="7">
        <v>0.42793620212572481</v>
      </c>
      <c r="P21">
        <f t="shared" si="6"/>
        <v>4</v>
      </c>
      <c r="Q21" s="6">
        <f t="shared" si="7"/>
        <v>0.1069840505314312</v>
      </c>
    </row>
    <row r="22" spans="2:17" x14ac:dyDescent="0.25">
      <c r="B22" s="2" t="s">
        <v>108</v>
      </c>
      <c r="C22" s="7"/>
      <c r="D22" s="7"/>
      <c r="E22" s="7"/>
      <c r="F22" s="7">
        <v>9.6603007138760605E-2</v>
      </c>
      <c r="G22" s="7"/>
      <c r="H22" s="7"/>
      <c r="I22" s="7"/>
      <c r="J22" s="7">
        <v>9.2479905056307293E-2</v>
      </c>
      <c r="K22" s="7"/>
      <c r="L22" s="7">
        <v>9.5198428518399894E-2</v>
      </c>
      <c r="M22" s="7">
        <v>0.143654861412257</v>
      </c>
      <c r="N22" s="7"/>
      <c r="O22" s="7">
        <v>0.42793620212572481</v>
      </c>
      <c r="P22">
        <f t="shared" si="6"/>
        <v>4</v>
      </c>
      <c r="Q22" s="6">
        <f t="shared" si="7"/>
        <v>0.1069840505314312</v>
      </c>
    </row>
    <row r="23" spans="2:17" x14ac:dyDescent="0.25">
      <c r="B23" s="2" t="s">
        <v>170</v>
      </c>
      <c r="C23" s="7"/>
      <c r="D23" s="7"/>
      <c r="E23" s="7"/>
      <c r="F23" s="7"/>
      <c r="G23" s="7"/>
      <c r="H23" s="7"/>
      <c r="I23" s="7">
        <v>0.16522307552776599</v>
      </c>
      <c r="J23" s="7"/>
      <c r="K23" s="7">
        <v>0.13866911819285199</v>
      </c>
      <c r="L23" s="7"/>
      <c r="M23" s="7"/>
      <c r="N23" s="7">
        <v>0.120043140998173</v>
      </c>
      <c r="O23" s="7">
        <v>0.42393533471879097</v>
      </c>
      <c r="P23">
        <f t="shared" si="6"/>
        <v>3</v>
      </c>
      <c r="Q23" s="6">
        <f t="shared" si="7"/>
        <v>0.14131177823959698</v>
      </c>
    </row>
    <row r="24" spans="2:17" x14ac:dyDescent="0.25">
      <c r="B24" s="2" t="s">
        <v>193</v>
      </c>
      <c r="C24" s="7"/>
      <c r="D24" s="7"/>
      <c r="E24" s="7"/>
      <c r="F24" s="7"/>
      <c r="G24" s="7"/>
      <c r="H24" s="7"/>
      <c r="I24" s="7"/>
      <c r="J24" s="7"/>
      <c r="K24" s="7">
        <v>0.19700987415586901</v>
      </c>
      <c r="L24" s="7">
        <v>0.182069678144334</v>
      </c>
      <c r="M24" s="7"/>
      <c r="N24" s="7"/>
      <c r="O24" s="7">
        <v>0.37907955230020302</v>
      </c>
      <c r="P24">
        <f t="shared" si="6"/>
        <v>2</v>
      </c>
      <c r="Q24" s="6">
        <f t="shared" si="7"/>
        <v>0.18953977615010151</v>
      </c>
    </row>
    <row r="25" spans="2:17" x14ac:dyDescent="0.25">
      <c r="B25" s="2" t="s">
        <v>164</v>
      </c>
      <c r="C25" s="7"/>
      <c r="D25" s="7"/>
      <c r="E25" s="7"/>
      <c r="F25" s="7"/>
      <c r="G25" s="7"/>
      <c r="H25" s="7">
        <v>0.10943725249506001</v>
      </c>
      <c r="I25" s="7">
        <v>9.8174420208601398E-2</v>
      </c>
      <c r="J25" s="7">
        <v>0.16556821159413701</v>
      </c>
      <c r="K25" s="7"/>
      <c r="L25" s="7"/>
      <c r="M25" s="7"/>
      <c r="N25" s="7"/>
      <c r="O25" s="7">
        <v>0.37317988429779841</v>
      </c>
      <c r="P25">
        <f t="shared" si="6"/>
        <v>3</v>
      </c>
      <c r="Q25" s="6">
        <f>+AVERAGE(C25:N25)</f>
        <v>0.1243932947659328</v>
      </c>
    </row>
    <row r="26" spans="2:17" x14ac:dyDescent="0.25">
      <c r="B26" s="2" t="s">
        <v>111</v>
      </c>
      <c r="C26" s="7"/>
      <c r="D26" s="7"/>
      <c r="E26" s="7"/>
      <c r="F26" s="7">
        <v>9.5413539794483901E-2</v>
      </c>
      <c r="G26" s="7"/>
      <c r="H26" s="7"/>
      <c r="I26" s="7"/>
      <c r="J26" s="7"/>
      <c r="K26" s="7"/>
      <c r="L26" s="7">
        <v>0.121057937668216</v>
      </c>
      <c r="M26" s="7">
        <v>0.13296103727577199</v>
      </c>
      <c r="N26" s="7"/>
      <c r="O26" s="7">
        <v>0.34943251473847192</v>
      </c>
      <c r="P26">
        <f t="shared" si="6"/>
        <v>3</v>
      </c>
      <c r="Q26" s="6">
        <f t="shared" si="7"/>
        <v>0.11647750491282398</v>
      </c>
    </row>
    <row r="27" spans="2:17" x14ac:dyDescent="0.25">
      <c r="B27" s="2" t="s">
        <v>141</v>
      </c>
      <c r="C27" s="7"/>
      <c r="D27" s="7"/>
      <c r="E27" s="7"/>
      <c r="F27" s="7"/>
      <c r="G27" s="7">
        <v>9.7778278765419904E-2</v>
      </c>
      <c r="H27" s="7"/>
      <c r="I27" s="7">
        <v>9.8775683018437893E-2</v>
      </c>
      <c r="J27" s="7"/>
      <c r="K27" s="7">
        <v>0.13499764629133401</v>
      </c>
      <c r="L27" s="7"/>
      <c r="M27" s="7"/>
      <c r="N27" s="7"/>
      <c r="O27" s="7">
        <v>0.33155160807519179</v>
      </c>
      <c r="P27">
        <f t="shared" si="6"/>
        <v>3</v>
      </c>
      <c r="Q27" s="6">
        <f t="shared" si="7"/>
        <v>0.1105172026917306</v>
      </c>
    </row>
    <row r="28" spans="2:17" x14ac:dyDescent="0.25">
      <c r="B28" s="2" t="s">
        <v>134</v>
      </c>
      <c r="C28" s="7"/>
      <c r="D28" s="7"/>
      <c r="E28" s="7"/>
      <c r="F28" s="7"/>
      <c r="G28" s="7">
        <v>0.105347605771503</v>
      </c>
      <c r="H28" s="7"/>
      <c r="I28" s="7">
        <v>9.2580241563104196E-2</v>
      </c>
      <c r="J28" s="7"/>
      <c r="K28" s="7">
        <v>0.12730491214475501</v>
      </c>
      <c r="L28" s="7"/>
      <c r="M28" s="7"/>
      <c r="N28" s="7"/>
      <c r="O28" s="7">
        <v>0.3252327594793622</v>
      </c>
      <c r="P28">
        <f t="shared" si="6"/>
        <v>3</v>
      </c>
      <c r="Q28" s="6">
        <f t="shared" si="7"/>
        <v>0.10841091982645407</v>
      </c>
    </row>
    <row r="29" spans="2:17" x14ac:dyDescent="0.25">
      <c r="B29" s="2" t="s">
        <v>133</v>
      </c>
      <c r="C29" s="7"/>
      <c r="D29" s="7"/>
      <c r="E29" s="7"/>
      <c r="F29" s="7"/>
      <c r="G29" s="7">
        <v>0.105347605771503</v>
      </c>
      <c r="H29" s="7"/>
      <c r="I29" s="7">
        <v>9.2580241563104196E-2</v>
      </c>
      <c r="J29" s="7"/>
      <c r="K29" s="7">
        <v>0.12730491214475501</v>
      </c>
      <c r="L29" s="7"/>
      <c r="M29" s="7"/>
      <c r="N29" s="7"/>
      <c r="O29" s="7">
        <v>0.3252327594793622</v>
      </c>
      <c r="P29">
        <f t="shared" si="6"/>
        <v>3</v>
      </c>
      <c r="Q29" s="6">
        <f t="shared" si="7"/>
        <v>0.10841091982645407</v>
      </c>
    </row>
    <row r="30" spans="2:17" x14ac:dyDescent="0.25">
      <c r="B30" s="2" t="s">
        <v>135</v>
      </c>
      <c r="C30" s="7"/>
      <c r="D30" s="7"/>
      <c r="E30" s="7"/>
      <c r="F30" s="7"/>
      <c r="G30" s="7">
        <v>0.105347605771503</v>
      </c>
      <c r="H30" s="7"/>
      <c r="I30" s="7">
        <v>9.2580241563104196E-2</v>
      </c>
      <c r="J30" s="7"/>
      <c r="K30" s="7">
        <v>0.12730491214475501</v>
      </c>
      <c r="L30" s="7"/>
      <c r="M30" s="7"/>
      <c r="N30" s="7"/>
      <c r="O30" s="7">
        <v>0.3252327594793622</v>
      </c>
      <c r="P30">
        <f t="shared" si="6"/>
        <v>3</v>
      </c>
      <c r="Q30" s="6">
        <f t="shared" si="7"/>
        <v>0.10841091982645407</v>
      </c>
    </row>
    <row r="31" spans="2:17" x14ac:dyDescent="0.25">
      <c r="B31" s="2" t="s">
        <v>71</v>
      </c>
      <c r="C31" s="7"/>
      <c r="D31" s="7"/>
      <c r="E31" s="7">
        <v>0.101758827720467</v>
      </c>
      <c r="F31" s="7"/>
      <c r="G31" s="7"/>
      <c r="H31" s="7"/>
      <c r="I31" s="7"/>
      <c r="J31" s="7"/>
      <c r="K31" s="7"/>
      <c r="L31" s="7">
        <v>0.113161004079672</v>
      </c>
      <c r="M31" s="7"/>
      <c r="N31" s="7">
        <v>0.110015722394689</v>
      </c>
      <c r="O31" s="7">
        <v>0.324935554194828</v>
      </c>
      <c r="P31">
        <f t="shared" si="6"/>
        <v>3</v>
      </c>
      <c r="Q31" s="6">
        <f t="shared" si="7"/>
        <v>0.108311851398276</v>
      </c>
    </row>
    <row r="32" spans="2:17" x14ac:dyDescent="0.25">
      <c r="B32" s="2" t="s">
        <v>70</v>
      </c>
      <c r="C32" s="7"/>
      <c r="D32" s="7"/>
      <c r="E32" s="7">
        <v>0.101758827720467</v>
      </c>
      <c r="F32" s="7"/>
      <c r="G32" s="7"/>
      <c r="H32" s="7"/>
      <c r="I32" s="7"/>
      <c r="J32" s="7"/>
      <c r="K32" s="7"/>
      <c r="L32" s="7">
        <v>0.113161004079672</v>
      </c>
      <c r="M32" s="7"/>
      <c r="N32" s="7">
        <v>0.110015722394689</v>
      </c>
      <c r="O32" s="7">
        <v>0.324935554194828</v>
      </c>
      <c r="P32">
        <f t="shared" si="6"/>
        <v>3</v>
      </c>
      <c r="Q32" s="6">
        <f t="shared" si="7"/>
        <v>0.108311851398276</v>
      </c>
    </row>
    <row r="33" spans="2:17" x14ac:dyDescent="0.25">
      <c r="B33" s="2" t="s">
        <v>72</v>
      </c>
      <c r="C33" s="7"/>
      <c r="D33" s="7"/>
      <c r="E33" s="7">
        <v>0.101758827720467</v>
      </c>
      <c r="F33" s="7"/>
      <c r="G33" s="7"/>
      <c r="H33" s="7"/>
      <c r="I33" s="7"/>
      <c r="J33" s="7"/>
      <c r="K33" s="7"/>
      <c r="L33" s="7">
        <v>0.113161004079672</v>
      </c>
      <c r="M33" s="7"/>
      <c r="N33" s="7">
        <v>0.110015722394689</v>
      </c>
      <c r="O33" s="7">
        <v>0.324935554194828</v>
      </c>
      <c r="P33">
        <f t="shared" si="6"/>
        <v>3</v>
      </c>
      <c r="Q33" s="6">
        <f t="shared" si="7"/>
        <v>0.108311851398276</v>
      </c>
    </row>
    <row r="34" spans="2:17" x14ac:dyDescent="0.25">
      <c r="B34" s="2" t="s">
        <v>196</v>
      </c>
      <c r="C34" s="7"/>
      <c r="D34" s="7"/>
      <c r="E34" s="7"/>
      <c r="F34" s="7"/>
      <c r="G34" s="7"/>
      <c r="H34" s="7"/>
      <c r="I34" s="7"/>
      <c r="J34" s="7"/>
      <c r="K34" s="7">
        <v>0.16875619515590401</v>
      </c>
      <c r="L34" s="7">
        <v>0.14906518589550899</v>
      </c>
      <c r="M34" s="7"/>
      <c r="N34" s="7"/>
      <c r="O34" s="7">
        <v>0.317821381051413</v>
      </c>
      <c r="P34">
        <f t="shared" si="6"/>
        <v>2</v>
      </c>
      <c r="Q34" s="6">
        <f t="shared" si="7"/>
        <v>0.1589106905257065</v>
      </c>
    </row>
    <row r="35" spans="2:17" x14ac:dyDescent="0.25">
      <c r="B35" s="2" t="s">
        <v>195</v>
      </c>
      <c r="C35" s="7"/>
      <c r="D35" s="7"/>
      <c r="E35" s="7"/>
      <c r="F35" s="7"/>
      <c r="G35" s="7"/>
      <c r="H35" s="7"/>
      <c r="I35" s="7"/>
      <c r="J35" s="7"/>
      <c r="K35" s="7">
        <v>0.16875619515590401</v>
      </c>
      <c r="L35" s="7">
        <v>0.14906518589550899</v>
      </c>
      <c r="M35" s="7"/>
      <c r="N35" s="7"/>
      <c r="O35" s="7">
        <v>0.317821381051413</v>
      </c>
      <c r="P35">
        <f t="shared" si="6"/>
        <v>2</v>
      </c>
      <c r="Q35" s="6">
        <f t="shared" si="7"/>
        <v>0.1589106905257065</v>
      </c>
    </row>
    <row r="36" spans="2:17" x14ac:dyDescent="0.25">
      <c r="B36" s="2" t="s">
        <v>197</v>
      </c>
      <c r="C36" s="7"/>
      <c r="D36" s="7"/>
      <c r="E36" s="7"/>
      <c r="F36" s="7"/>
      <c r="G36" s="7"/>
      <c r="H36" s="7"/>
      <c r="I36" s="7"/>
      <c r="J36" s="7"/>
      <c r="K36" s="7">
        <v>0.16875619515590401</v>
      </c>
      <c r="L36" s="7">
        <v>0.14906518589550899</v>
      </c>
      <c r="M36" s="7"/>
      <c r="N36" s="7"/>
      <c r="O36" s="7">
        <v>0.317821381051413</v>
      </c>
      <c r="P36">
        <f t="shared" si="6"/>
        <v>2</v>
      </c>
      <c r="Q36" s="6">
        <f t="shared" si="7"/>
        <v>0.1589106905257065</v>
      </c>
    </row>
    <row r="37" spans="2:17" x14ac:dyDescent="0.25">
      <c r="B37" s="2" t="s">
        <v>198</v>
      </c>
      <c r="C37" s="7"/>
      <c r="D37" s="7"/>
      <c r="E37" s="7"/>
      <c r="F37" s="7"/>
      <c r="G37" s="7"/>
      <c r="H37" s="7"/>
      <c r="I37" s="7"/>
      <c r="J37" s="7"/>
      <c r="K37" s="7">
        <v>0.16875619515590301</v>
      </c>
      <c r="L37" s="7">
        <v>0.14906518589550899</v>
      </c>
      <c r="M37" s="7"/>
      <c r="N37" s="7"/>
      <c r="O37" s="7">
        <v>0.317821381051412</v>
      </c>
      <c r="P37">
        <f t="shared" si="6"/>
        <v>2</v>
      </c>
      <c r="Q37" s="6">
        <f>+AVERAGE(C37:N37)</f>
        <v>0.158910690525706</v>
      </c>
    </row>
    <row r="38" spans="2:17" x14ac:dyDescent="0.25">
      <c r="B38" s="2" t="s">
        <v>128</v>
      </c>
      <c r="C38" s="7"/>
      <c r="D38" s="7"/>
      <c r="E38" s="7"/>
      <c r="F38" s="7"/>
      <c r="G38" s="7">
        <v>0.111858112857597</v>
      </c>
      <c r="H38" s="7"/>
      <c r="I38" s="7"/>
      <c r="J38" s="7">
        <v>0.180968406298395</v>
      </c>
      <c r="K38" s="7"/>
      <c r="L38" s="7"/>
      <c r="M38" s="7"/>
      <c r="N38" s="7"/>
      <c r="O38" s="7">
        <v>0.292826519155992</v>
      </c>
      <c r="P38">
        <f t="shared" si="6"/>
        <v>2</v>
      </c>
      <c r="Q38" s="6">
        <f t="shared" si="7"/>
        <v>0.146413259577996</v>
      </c>
    </row>
    <row r="39" spans="2:17" x14ac:dyDescent="0.25">
      <c r="B39" s="2" t="s">
        <v>146</v>
      </c>
      <c r="C39" s="7"/>
      <c r="D39" s="7"/>
      <c r="E39" s="7"/>
      <c r="F39" s="7"/>
      <c r="G39" s="7"/>
      <c r="H39" s="7">
        <v>0.13408725472189101</v>
      </c>
      <c r="I39" s="7"/>
      <c r="J39" s="7"/>
      <c r="K39" s="7"/>
      <c r="L39" s="7">
        <v>0.15739612237922601</v>
      </c>
      <c r="M39" s="7"/>
      <c r="N39" s="7"/>
      <c r="O39" s="7">
        <v>0.29148337710111705</v>
      </c>
      <c r="P39">
        <f t="shared" ref="P39:P74" si="8">+COUNT(C39:N39)</f>
        <v>2</v>
      </c>
      <c r="Q39" s="6">
        <f t="shared" ref="Q39:Q74" si="9">+AVERAGE(C39:N39)</f>
        <v>0.14574168855055852</v>
      </c>
    </row>
    <row r="40" spans="2:17" x14ac:dyDescent="0.25">
      <c r="B40" s="2" t="s">
        <v>153</v>
      </c>
      <c r="C40" s="7"/>
      <c r="D40" s="7"/>
      <c r="E40" s="7"/>
      <c r="F40" s="7"/>
      <c r="G40" s="7"/>
      <c r="H40" s="7">
        <v>0.12332012881765</v>
      </c>
      <c r="I40" s="7"/>
      <c r="J40" s="7">
        <v>0.16802234213770501</v>
      </c>
      <c r="K40" s="7"/>
      <c r="L40" s="7"/>
      <c r="M40" s="7"/>
      <c r="N40" s="7"/>
      <c r="O40" s="7">
        <v>0.29134247095535504</v>
      </c>
      <c r="P40">
        <f t="shared" si="8"/>
        <v>2</v>
      </c>
      <c r="Q40" s="6">
        <f t="shared" si="9"/>
        <v>0.14567123547767752</v>
      </c>
    </row>
    <row r="41" spans="2:17" x14ac:dyDescent="0.25">
      <c r="B41" s="2" t="s">
        <v>151</v>
      </c>
      <c r="C41" s="7"/>
      <c r="D41" s="7"/>
      <c r="E41" s="7"/>
      <c r="F41" s="7"/>
      <c r="G41" s="7"/>
      <c r="H41" s="7">
        <v>0.12332012881765</v>
      </c>
      <c r="I41" s="7"/>
      <c r="J41" s="7">
        <v>0.16802234213770501</v>
      </c>
      <c r="K41" s="7"/>
      <c r="L41" s="7"/>
      <c r="M41" s="7"/>
      <c r="N41" s="7"/>
      <c r="O41" s="7">
        <v>0.29134247095535504</v>
      </c>
      <c r="P41">
        <f t="shared" si="8"/>
        <v>2</v>
      </c>
      <c r="Q41" s="6">
        <f t="shared" si="9"/>
        <v>0.14567123547767752</v>
      </c>
    </row>
    <row r="42" spans="2:17" x14ac:dyDescent="0.25">
      <c r="B42" s="2" t="s">
        <v>152</v>
      </c>
      <c r="C42" s="7"/>
      <c r="D42" s="7"/>
      <c r="E42" s="7"/>
      <c r="F42" s="7"/>
      <c r="G42" s="7"/>
      <c r="H42" s="7">
        <v>0.12332012881765</v>
      </c>
      <c r="I42" s="7"/>
      <c r="J42" s="7">
        <v>0.16802234213770501</v>
      </c>
      <c r="K42" s="7"/>
      <c r="L42" s="7"/>
      <c r="M42" s="7"/>
      <c r="N42" s="7"/>
      <c r="O42" s="7">
        <v>0.29134247095535504</v>
      </c>
      <c r="P42">
        <f t="shared" si="8"/>
        <v>2</v>
      </c>
      <c r="Q42" s="6">
        <f t="shared" si="9"/>
        <v>0.14567123547767752</v>
      </c>
    </row>
    <row r="43" spans="2:17" x14ac:dyDescent="0.25">
      <c r="B43" s="2" t="s">
        <v>154</v>
      </c>
      <c r="C43" s="7"/>
      <c r="D43" s="7"/>
      <c r="E43" s="7"/>
      <c r="F43" s="7"/>
      <c r="G43" s="7"/>
      <c r="H43" s="7">
        <v>0.12332012881765</v>
      </c>
      <c r="I43" s="7"/>
      <c r="J43" s="7">
        <v>0.16802234213770501</v>
      </c>
      <c r="K43" s="7"/>
      <c r="L43" s="7"/>
      <c r="M43" s="7"/>
      <c r="N43" s="7"/>
      <c r="O43" s="7">
        <v>0.29134247095535504</v>
      </c>
      <c r="P43">
        <f t="shared" si="8"/>
        <v>2</v>
      </c>
      <c r="Q43" s="6">
        <f t="shared" si="9"/>
        <v>0.14567123547767752</v>
      </c>
    </row>
    <row r="44" spans="2:17" x14ac:dyDescent="0.25">
      <c r="B44" s="2" t="s">
        <v>139</v>
      </c>
      <c r="C44" s="7"/>
      <c r="D44" s="7"/>
      <c r="E44" s="7"/>
      <c r="F44" s="7"/>
      <c r="G44" s="7">
        <v>9.7783085034065506E-2</v>
      </c>
      <c r="H44" s="7"/>
      <c r="I44" s="7"/>
      <c r="J44" s="7">
        <v>0.18504731747177</v>
      </c>
      <c r="K44" s="7"/>
      <c r="L44" s="7"/>
      <c r="M44" s="7"/>
      <c r="N44" s="7"/>
      <c r="O44" s="7">
        <v>0.28283040250583552</v>
      </c>
      <c r="P44">
        <f t="shared" si="8"/>
        <v>2</v>
      </c>
      <c r="Q44" s="6">
        <f t="shared" si="9"/>
        <v>0.14141520125291776</v>
      </c>
    </row>
    <row r="45" spans="2:17" x14ac:dyDescent="0.25">
      <c r="B45" s="2" t="s">
        <v>138</v>
      </c>
      <c r="C45" s="7"/>
      <c r="D45" s="7"/>
      <c r="E45" s="7"/>
      <c r="F45" s="7"/>
      <c r="G45" s="7">
        <v>9.7783085034065506E-2</v>
      </c>
      <c r="H45" s="7"/>
      <c r="I45" s="7"/>
      <c r="J45" s="7">
        <v>0.18504731747177</v>
      </c>
      <c r="K45" s="7"/>
      <c r="L45" s="7"/>
      <c r="M45" s="7"/>
      <c r="N45" s="7"/>
      <c r="O45" s="7">
        <v>0.28283040250583552</v>
      </c>
      <c r="P45">
        <f t="shared" si="8"/>
        <v>2</v>
      </c>
      <c r="Q45" s="6">
        <f t="shared" si="9"/>
        <v>0.14141520125291776</v>
      </c>
    </row>
    <row r="46" spans="2:17" x14ac:dyDescent="0.25">
      <c r="B46" s="2" t="s">
        <v>137</v>
      </c>
      <c r="C46" s="7"/>
      <c r="D46" s="7"/>
      <c r="E46" s="7"/>
      <c r="F46" s="7"/>
      <c r="G46" s="7">
        <v>9.7783085034065506E-2</v>
      </c>
      <c r="H46" s="7"/>
      <c r="I46" s="7"/>
      <c r="J46" s="7">
        <v>0.18504731747177</v>
      </c>
      <c r="K46" s="7"/>
      <c r="L46" s="7"/>
      <c r="M46" s="7"/>
      <c r="N46" s="7"/>
      <c r="O46" s="7">
        <v>0.28283040250583552</v>
      </c>
      <c r="P46">
        <f t="shared" si="8"/>
        <v>2</v>
      </c>
      <c r="Q46" s="6">
        <f t="shared" si="9"/>
        <v>0.14141520125291776</v>
      </c>
    </row>
    <row r="47" spans="2:17" x14ac:dyDescent="0.25">
      <c r="B47" s="2" t="s">
        <v>140</v>
      </c>
      <c r="C47" s="7"/>
      <c r="D47" s="7"/>
      <c r="E47" s="7"/>
      <c r="F47" s="7"/>
      <c r="G47" s="7">
        <v>9.7783085034065395E-2</v>
      </c>
      <c r="H47" s="7"/>
      <c r="I47" s="7"/>
      <c r="J47" s="7">
        <v>0.18504731747177</v>
      </c>
      <c r="K47" s="7"/>
      <c r="L47" s="7"/>
      <c r="M47" s="7"/>
      <c r="N47" s="7"/>
      <c r="O47" s="7">
        <v>0.28283040250583541</v>
      </c>
      <c r="P47">
        <f t="shared" si="8"/>
        <v>2</v>
      </c>
      <c r="Q47" s="6">
        <f t="shared" si="9"/>
        <v>0.1414152012529177</v>
      </c>
    </row>
    <row r="48" spans="2:17" x14ac:dyDescent="0.25">
      <c r="B48" s="2" t="s">
        <v>147</v>
      </c>
      <c r="C48" s="7"/>
      <c r="D48" s="7"/>
      <c r="E48" s="7"/>
      <c r="F48" s="7"/>
      <c r="G48" s="7"/>
      <c r="H48" s="7">
        <v>0.12889202782487999</v>
      </c>
      <c r="I48" s="7"/>
      <c r="J48" s="7"/>
      <c r="K48" s="7"/>
      <c r="L48" s="7">
        <v>0.15353381609726499</v>
      </c>
      <c r="M48" s="7"/>
      <c r="N48" s="7"/>
      <c r="O48" s="7">
        <v>0.28242584392214498</v>
      </c>
      <c r="P48">
        <f t="shared" si="8"/>
        <v>2</v>
      </c>
      <c r="Q48" s="6">
        <f t="shared" si="9"/>
        <v>0.14121292196107249</v>
      </c>
    </row>
    <row r="49" spans="2:17" x14ac:dyDescent="0.25">
      <c r="B49" s="2" t="s">
        <v>150</v>
      </c>
      <c r="C49" s="7"/>
      <c r="D49" s="7"/>
      <c r="E49" s="7"/>
      <c r="F49" s="7"/>
      <c r="G49" s="7"/>
      <c r="H49" s="7">
        <v>0.12889202782487999</v>
      </c>
      <c r="I49" s="7"/>
      <c r="J49" s="7"/>
      <c r="K49" s="7"/>
      <c r="L49" s="7">
        <v>0.15353381609726499</v>
      </c>
      <c r="M49" s="7"/>
      <c r="N49" s="7"/>
      <c r="O49" s="7">
        <v>0.28242584392214498</v>
      </c>
      <c r="P49">
        <f t="shared" si="8"/>
        <v>2</v>
      </c>
      <c r="Q49" s="6">
        <f t="shared" si="9"/>
        <v>0.14121292196107249</v>
      </c>
    </row>
    <row r="50" spans="2:17" x14ac:dyDescent="0.25">
      <c r="B50" s="2" t="s">
        <v>148</v>
      </c>
      <c r="C50" s="7"/>
      <c r="D50" s="7"/>
      <c r="E50" s="7"/>
      <c r="F50" s="7"/>
      <c r="G50" s="7"/>
      <c r="H50" s="7">
        <v>0.12889202782487999</v>
      </c>
      <c r="I50" s="7"/>
      <c r="J50" s="7"/>
      <c r="K50" s="7"/>
      <c r="L50" s="7">
        <v>0.15353381609726499</v>
      </c>
      <c r="M50" s="7"/>
      <c r="N50" s="7"/>
      <c r="O50" s="7">
        <v>0.28242584392214498</v>
      </c>
      <c r="P50">
        <f t="shared" si="8"/>
        <v>2</v>
      </c>
      <c r="Q50" s="6">
        <f t="shared" si="9"/>
        <v>0.14121292196107249</v>
      </c>
    </row>
    <row r="51" spans="2:17" x14ac:dyDescent="0.25">
      <c r="B51" s="2" t="s">
        <v>149</v>
      </c>
      <c r="C51" s="7"/>
      <c r="D51" s="7"/>
      <c r="E51" s="7"/>
      <c r="F51" s="7"/>
      <c r="G51" s="7"/>
      <c r="H51" s="7">
        <v>0.12889202782487999</v>
      </c>
      <c r="I51" s="7"/>
      <c r="J51" s="7"/>
      <c r="K51" s="7"/>
      <c r="L51" s="7">
        <v>0.15353381609726499</v>
      </c>
      <c r="M51" s="7"/>
      <c r="N51" s="7"/>
      <c r="O51" s="7">
        <v>0.28242584392214498</v>
      </c>
      <c r="P51">
        <f t="shared" si="8"/>
        <v>2</v>
      </c>
      <c r="Q51" s="6">
        <f t="shared" si="9"/>
        <v>0.14121292196107249</v>
      </c>
    </row>
    <row r="52" spans="2:17" x14ac:dyDescent="0.25">
      <c r="B52" s="2" t="s">
        <v>171</v>
      </c>
      <c r="C52" s="7"/>
      <c r="D52" s="7"/>
      <c r="E52" s="7"/>
      <c r="F52" s="7"/>
      <c r="G52" s="7"/>
      <c r="H52" s="7"/>
      <c r="I52" s="7">
        <v>0.14135998195454499</v>
      </c>
      <c r="J52" s="7"/>
      <c r="K52" s="7">
        <v>0.122243356225859</v>
      </c>
      <c r="L52" s="7"/>
      <c r="M52" s="7"/>
      <c r="N52" s="7"/>
      <c r="O52" s="7">
        <v>0.26360333818040399</v>
      </c>
      <c r="P52">
        <f t="shared" si="8"/>
        <v>2</v>
      </c>
      <c r="Q52" s="6">
        <f t="shared" si="9"/>
        <v>0.13180166909020199</v>
      </c>
    </row>
    <row r="53" spans="2:17" x14ac:dyDescent="0.25">
      <c r="B53" s="2" t="s">
        <v>117</v>
      </c>
      <c r="C53" s="7"/>
      <c r="D53" s="7"/>
      <c r="E53" s="7"/>
      <c r="F53" s="7"/>
      <c r="G53" s="7">
        <v>0.14570496414054299</v>
      </c>
      <c r="H53" s="7"/>
      <c r="I53" s="7"/>
      <c r="J53" s="7"/>
      <c r="K53" s="7"/>
      <c r="L53" s="7"/>
      <c r="M53" s="7">
        <v>0.116439177684573</v>
      </c>
      <c r="N53" s="7"/>
      <c r="O53" s="7">
        <v>0.26214414182511597</v>
      </c>
      <c r="P53">
        <f t="shared" si="8"/>
        <v>2</v>
      </c>
      <c r="Q53" s="6">
        <f t="shared" si="9"/>
        <v>0.13107207091255799</v>
      </c>
    </row>
    <row r="54" spans="2:17" x14ac:dyDescent="0.25">
      <c r="B54" s="2" t="s">
        <v>121</v>
      </c>
      <c r="C54" s="7"/>
      <c r="D54" s="7"/>
      <c r="E54" s="7"/>
      <c r="F54" s="7"/>
      <c r="G54" s="7">
        <v>0.13768033144153199</v>
      </c>
      <c r="H54" s="7"/>
      <c r="I54" s="7"/>
      <c r="J54" s="7"/>
      <c r="K54" s="7"/>
      <c r="L54" s="7"/>
      <c r="M54" s="7">
        <v>0.123010956432548</v>
      </c>
      <c r="N54" s="7"/>
      <c r="O54" s="7">
        <v>0.26069128787408002</v>
      </c>
      <c r="P54">
        <f t="shared" si="8"/>
        <v>2</v>
      </c>
      <c r="Q54" s="6">
        <f t="shared" si="9"/>
        <v>0.13034564393704001</v>
      </c>
    </row>
    <row r="55" spans="2:17" x14ac:dyDescent="0.25">
      <c r="B55" s="2" t="s">
        <v>119</v>
      </c>
      <c r="C55" s="7"/>
      <c r="D55" s="7"/>
      <c r="E55" s="7"/>
      <c r="F55" s="7"/>
      <c r="G55" s="7">
        <v>0.13768033144153199</v>
      </c>
      <c r="H55" s="7"/>
      <c r="I55" s="7"/>
      <c r="J55" s="7"/>
      <c r="K55" s="7"/>
      <c r="L55" s="7"/>
      <c r="M55" s="7">
        <v>0.123010956432548</v>
      </c>
      <c r="N55" s="7"/>
      <c r="O55" s="7">
        <v>0.26069128787408002</v>
      </c>
      <c r="P55">
        <f t="shared" si="8"/>
        <v>2</v>
      </c>
      <c r="Q55" s="6">
        <f t="shared" si="9"/>
        <v>0.13034564393704001</v>
      </c>
    </row>
    <row r="56" spans="2:17" x14ac:dyDescent="0.25">
      <c r="B56" s="2" t="s">
        <v>120</v>
      </c>
      <c r="C56" s="7"/>
      <c r="D56" s="7"/>
      <c r="E56" s="7"/>
      <c r="F56" s="7"/>
      <c r="G56" s="7">
        <v>0.13768033144153199</v>
      </c>
      <c r="H56" s="7"/>
      <c r="I56" s="7"/>
      <c r="J56" s="7"/>
      <c r="K56" s="7"/>
      <c r="L56" s="7"/>
      <c r="M56" s="7">
        <v>0.123010956432548</v>
      </c>
      <c r="N56" s="7"/>
      <c r="O56" s="7">
        <v>0.26069128787408002</v>
      </c>
      <c r="P56">
        <f t="shared" si="8"/>
        <v>2</v>
      </c>
      <c r="Q56" s="6">
        <f t="shared" si="9"/>
        <v>0.13034564393704001</v>
      </c>
    </row>
    <row r="57" spans="2:17" x14ac:dyDescent="0.25">
      <c r="B57" s="2" t="s">
        <v>173</v>
      </c>
      <c r="C57" s="7"/>
      <c r="D57" s="7"/>
      <c r="E57" s="7"/>
      <c r="F57" s="7"/>
      <c r="G57" s="7"/>
      <c r="H57" s="7"/>
      <c r="I57" s="7">
        <v>0.13506980346292</v>
      </c>
      <c r="J57" s="7"/>
      <c r="K57" s="7">
        <v>0.124720716150568</v>
      </c>
      <c r="L57" s="7"/>
      <c r="M57" s="7"/>
      <c r="N57" s="7"/>
      <c r="O57" s="7">
        <v>0.25979051961348798</v>
      </c>
      <c r="P57">
        <f t="shared" si="8"/>
        <v>2</v>
      </c>
      <c r="Q57" s="6">
        <f t="shared" si="9"/>
        <v>0.12989525980674399</v>
      </c>
    </row>
    <row r="58" spans="2:17" x14ac:dyDescent="0.25">
      <c r="B58" s="2" t="s">
        <v>172</v>
      </c>
      <c r="C58" s="7"/>
      <c r="D58" s="7"/>
      <c r="E58" s="7"/>
      <c r="F58" s="7"/>
      <c r="G58" s="7"/>
      <c r="H58" s="7"/>
      <c r="I58" s="7">
        <v>0.13506980346292</v>
      </c>
      <c r="J58" s="7"/>
      <c r="K58" s="7">
        <v>0.124720716150568</v>
      </c>
      <c r="L58" s="7"/>
      <c r="M58" s="7"/>
      <c r="N58" s="7"/>
      <c r="O58" s="7">
        <v>0.25979051961348798</v>
      </c>
      <c r="P58">
        <f t="shared" si="8"/>
        <v>2</v>
      </c>
      <c r="Q58" s="6">
        <f t="shared" si="9"/>
        <v>0.12989525980674399</v>
      </c>
    </row>
    <row r="59" spans="2:17" x14ac:dyDescent="0.25">
      <c r="B59" s="2" t="s">
        <v>174</v>
      </c>
      <c r="C59" s="7"/>
      <c r="D59" s="7"/>
      <c r="E59" s="7"/>
      <c r="F59" s="7"/>
      <c r="G59" s="7"/>
      <c r="H59" s="7"/>
      <c r="I59" s="7">
        <v>0.13506980346292</v>
      </c>
      <c r="J59" s="7"/>
      <c r="K59" s="7">
        <v>0.124720716150568</v>
      </c>
      <c r="L59" s="7"/>
      <c r="M59" s="7"/>
      <c r="N59" s="7"/>
      <c r="O59" s="7">
        <v>0.25979051961348798</v>
      </c>
      <c r="P59">
        <f t="shared" si="8"/>
        <v>2</v>
      </c>
      <c r="Q59" s="6">
        <f t="shared" si="9"/>
        <v>0.12989525980674399</v>
      </c>
    </row>
    <row r="60" spans="2:17" x14ac:dyDescent="0.25">
      <c r="B60" s="2" t="s">
        <v>160</v>
      </c>
      <c r="C60" s="7"/>
      <c r="D60" s="7"/>
      <c r="E60" s="7"/>
      <c r="F60" s="7"/>
      <c r="G60" s="7"/>
      <c r="H60" s="7">
        <v>0.115092876531114</v>
      </c>
      <c r="I60" s="7"/>
      <c r="J60" s="7"/>
      <c r="K60" s="7">
        <v>0.14451757209316901</v>
      </c>
      <c r="L60" s="7"/>
      <c r="M60" s="7"/>
      <c r="N60" s="7"/>
      <c r="O60" s="7">
        <v>0.25961044862428301</v>
      </c>
      <c r="P60">
        <f t="shared" si="8"/>
        <v>2</v>
      </c>
      <c r="Q60" s="6">
        <f t="shared" si="9"/>
        <v>0.1298052243121415</v>
      </c>
    </row>
    <row r="61" spans="2:17" x14ac:dyDescent="0.25">
      <c r="B61" s="2" t="s">
        <v>162</v>
      </c>
      <c r="C61" s="7"/>
      <c r="D61" s="7"/>
      <c r="E61" s="7"/>
      <c r="F61" s="7"/>
      <c r="G61" s="7"/>
      <c r="H61" s="7">
        <v>0.115092876531114</v>
      </c>
      <c r="I61" s="7"/>
      <c r="J61" s="7"/>
      <c r="K61" s="7">
        <v>0.14451757209316901</v>
      </c>
      <c r="L61" s="7"/>
      <c r="M61" s="7"/>
      <c r="N61" s="7"/>
      <c r="O61" s="7">
        <v>0.25961044862428301</v>
      </c>
      <c r="P61">
        <f t="shared" si="8"/>
        <v>2</v>
      </c>
      <c r="Q61" s="6">
        <f t="shared" si="9"/>
        <v>0.1298052243121415</v>
      </c>
    </row>
    <row r="62" spans="2:17" x14ac:dyDescent="0.25">
      <c r="B62" s="2" t="s">
        <v>161</v>
      </c>
      <c r="C62" s="7"/>
      <c r="D62" s="7"/>
      <c r="E62" s="7"/>
      <c r="F62" s="7"/>
      <c r="G62" s="7"/>
      <c r="H62" s="7">
        <v>0.115092876531114</v>
      </c>
      <c r="I62" s="7"/>
      <c r="J62" s="7"/>
      <c r="K62" s="7">
        <v>0.14451757209316901</v>
      </c>
      <c r="L62" s="7"/>
      <c r="M62" s="7"/>
      <c r="N62" s="7"/>
      <c r="O62" s="7">
        <v>0.25961044862428301</v>
      </c>
      <c r="P62">
        <f t="shared" si="8"/>
        <v>2</v>
      </c>
      <c r="Q62" s="6">
        <f t="shared" si="9"/>
        <v>0.1298052243121415</v>
      </c>
    </row>
    <row r="63" spans="2:17" x14ac:dyDescent="0.25">
      <c r="B63" s="2" t="s">
        <v>163</v>
      </c>
      <c r="C63" s="7"/>
      <c r="D63" s="7"/>
      <c r="E63" s="7"/>
      <c r="F63" s="7"/>
      <c r="G63" s="7"/>
      <c r="H63" s="7">
        <v>0.115092876531114</v>
      </c>
      <c r="I63" s="7"/>
      <c r="J63" s="7"/>
      <c r="K63" s="7">
        <v>0.14451757209316901</v>
      </c>
      <c r="L63" s="7"/>
      <c r="M63" s="7"/>
      <c r="N63" s="7"/>
      <c r="O63" s="7">
        <v>0.25961044862428301</v>
      </c>
      <c r="P63">
        <f t="shared" si="8"/>
        <v>2</v>
      </c>
      <c r="Q63" s="6">
        <f t="shared" si="9"/>
        <v>0.1298052243121415</v>
      </c>
    </row>
    <row r="64" spans="2:17" x14ac:dyDescent="0.25">
      <c r="B64" s="2" t="s">
        <v>118</v>
      </c>
      <c r="C64" s="7"/>
      <c r="D64" s="7"/>
      <c r="E64" s="7"/>
      <c r="F64" s="7"/>
      <c r="G64" s="7">
        <v>0.14119437358563899</v>
      </c>
      <c r="H64" s="7"/>
      <c r="I64" s="7"/>
      <c r="J64" s="7"/>
      <c r="K64" s="7"/>
      <c r="L64" s="7"/>
      <c r="M64" s="7">
        <v>0.11778233203654299</v>
      </c>
      <c r="N64" s="7"/>
      <c r="O64" s="7">
        <v>0.258976705622182</v>
      </c>
      <c r="P64">
        <f t="shared" si="8"/>
        <v>2</v>
      </c>
      <c r="Q64" s="6">
        <f t="shared" si="9"/>
        <v>0.129488352811091</v>
      </c>
    </row>
    <row r="65" spans="2:17" x14ac:dyDescent="0.25">
      <c r="B65" s="2" t="s">
        <v>132</v>
      </c>
      <c r="C65" s="7"/>
      <c r="D65" s="7"/>
      <c r="E65" s="7"/>
      <c r="F65" s="7"/>
      <c r="G65" s="7">
        <v>0.11123992883344699</v>
      </c>
      <c r="H65" s="7"/>
      <c r="I65" s="7"/>
      <c r="J65" s="7"/>
      <c r="K65" s="7"/>
      <c r="L65" s="7"/>
      <c r="M65" s="7"/>
      <c r="N65" s="7">
        <v>0.13088684811016801</v>
      </c>
      <c r="O65" s="7">
        <v>0.24212677694361501</v>
      </c>
      <c r="P65">
        <f t="shared" si="8"/>
        <v>2</v>
      </c>
      <c r="Q65" s="6">
        <f t="shared" si="9"/>
        <v>0.1210633884718075</v>
      </c>
    </row>
    <row r="66" spans="2:17" x14ac:dyDescent="0.25">
      <c r="B66" s="2" t="s">
        <v>131</v>
      </c>
      <c r="C66" s="7"/>
      <c r="D66" s="7"/>
      <c r="E66" s="7"/>
      <c r="F66" s="7"/>
      <c r="G66" s="7">
        <v>0.11123992883344699</v>
      </c>
      <c r="H66" s="7"/>
      <c r="I66" s="7"/>
      <c r="J66" s="7"/>
      <c r="K66" s="7"/>
      <c r="L66" s="7"/>
      <c r="M66" s="7"/>
      <c r="N66" s="7">
        <v>0.13088684811016801</v>
      </c>
      <c r="O66" s="7">
        <v>0.24212677694361501</v>
      </c>
      <c r="P66">
        <f t="shared" si="8"/>
        <v>2</v>
      </c>
      <c r="Q66" s="6">
        <f t="shared" si="9"/>
        <v>0.1210633884718075</v>
      </c>
    </row>
    <row r="67" spans="2:17" x14ac:dyDescent="0.25">
      <c r="B67" s="2" t="s">
        <v>129</v>
      </c>
      <c r="C67" s="7"/>
      <c r="D67" s="7"/>
      <c r="E67" s="7"/>
      <c r="F67" s="7"/>
      <c r="G67" s="7">
        <v>0.11123992883344699</v>
      </c>
      <c r="H67" s="7"/>
      <c r="I67" s="7"/>
      <c r="J67" s="7"/>
      <c r="K67" s="7"/>
      <c r="L67" s="7"/>
      <c r="M67" s="7"/>
      <c r="N67" s="7">
        <v>0.13088684811016801</v>
      </c>
      <c r="O67" s="7">
        <v>0.24212677694361501</v>
      </c>
      <c r="P67">
        <f t="shared" si="8"/>
        <v>2</v>
      </c>
      <c r="Q67" s="6">
        <f t="shared" si="9"/>
        <v>0.1210633884718075</v>
      </c>
    </row>
    <row r="68" spans="2:17" x14ac:dyDescent="0.25">
      <c r="B68" s="2" t="s">
        <v>130</v>
      </c>
      <c r="C68" s="7"/>
      <c r="D68" s="7"/>
      <c r="E68" s="7"/>
      <c r="F68" s="7"/>
      <c r="G68" s="7">
        <v>0.11123992883344699</v>
      </c>
      <c r="H68" s="7"/>
      <c r="I68" s="7"/>
      <c r="J68" s="7"/>
      <c r="K68" s="7"/>
      <c r="L68" s="7"/>
      <c r="M68" s="7"/>
      <c r="N68" s="7">
        <v>0.13088684811016801</v>
      </c>
      <c r="O68" s="7">
        <v>0.24212677694361501</v>
      </c>
      <c r="P68">
        <f t="shared" si="8"/>
        <v>2</v>
      </c>
      <c r="Q68" s="6">
        <f t="shared" si="9"/>
        <v>0.1210633884718075</v>
      </c>
    </row>
    <row r="69" spans="2:17" x14ac:dyDescent="0.25">
      <c r="B69" s="2" t="s">
        <v>73</v>
      </c>
      <c r="C69" s="7"/>
      <c r="D69" s="7"/>
      <c r="E69" s="7">
        <v>9.9924525228322097E-2</v>
      </c>
      <c r="F69" s="7"/>
      <c r="G69" s="7"/>
      <c r="H69" s="7"/>
      <c r="I69" s="7"/>
      <c r="J69" s="7"/>
      <c r="K69" s="7"/>
      <c r="L69" s="7"/>
      <c r="M69" s="7"/>
      <c r="N69" s="7">
        <v>0.140838752436454</v>
      </c>
      <c r="O69" s="7">
        <v>0.24076327766477609</v>
      </c>
      <c r="P69">
        <f t="shared" si="8"/>
        <v>2</v>
      </c>
      <c r="Q69" s="6">
        <f t="shared" si="9"/>
        <v>0.12038163883238805</v>
      </c>
    </row>
    <row r="70" spans="2:17" x14ac:dyDescent="0.25">
      <c r="B70" s="2" t="s">
        <v>176</v>
      </c>
      <c r="C70" s="7"/>
      <c r="D70" s="7"/>
      <c r="E70" s="7"/>
      <c r="F70" s="7"/>
      <c r="G70" s="7"/>
      <c r="H70" s="7"/>
      <c r="I70" s="7">
        <v>9.6330896950931499E-2</v>
      </c>
      <c r="J70" s="7"/>
      <c r="K70" s="7"/>
      <c r="L70" s="7"/>
      <c r="M70" s="7">
        <v>0.13704225356534799</v>
      </c>
      <c r="N70" s="7"/>
      <c r="O70" s="7">
        <v>0.23337315051627949</v>
      </c>
      <c r="P70">
        <f t="shared" si="8"/>
        <v>2</v>
      </c>
      <c r="Q70" s="6">
        <f t="shared" si="9"/>
        <v>0.11668657525813975</v>
      </c>
    </row>
    <row r="71" spans="2:17" x14ac:dyDescent="0.25">
      <c r="B71" s="2" t="s">
        <v>136</v>
      </c>
      <c r="C71" s="7"/>
      <c r="D71" s="7"/>
      <c r="E71" s="7"/>
      <c r="F71" s="7"/>
      <c r="G71" s="7">
        <v>0.105347605771503</v>
      </c>
      <c r="H71" s="7"/>
      <c r="I71" s="7"/>
      <c r="J71" s="7"/>
      <c r="K71" s="7">
        <v>0.12730491214475501</v>
      </c>
      <c r="L71" s="7"/>
      <c r="M71" s="7"/>
      <c r="N71" s="7"/>
      <c r="O71" s="7">
        <v>0.23265251791625802</v>
      </c>
      <c r="P71">
        <f t="shared" si="8"/>
        <v>2</v>
      </c>
      <c r="Q71" s="6">
        <f t="shared" si="9"/>
        <v>0.11632625895812901</v>
      </c>
    </row>
    <row r="72" spans="2:17" x14ac:dyDescent="0.25">
      <c r="B72" s="2" t="s">
        <v>74</v>
      </c>
      <c r="C72" s="7"/>
      <c r="D72" s="7"/>
      <c r="E72" s="7">
        <v>9.7636338376233395E-2</v>
      </c>
      <c r="F72" s="7"/>
      <c r="G72" s="7"/>
      <c r="H72" s="7"/>
      <c r="I72" s="7"/>
      <c r="J72" s="7"/>
      <c r="K72" s="7"/>
      <c r="L72" s="7"/>
      <c r="M72" s="7"/>
      <c r="N72" s="7">
        <v>0.133130787449417</v>
      </c>
      <c r="O72" s="7">
        <v>0.2307671258256504</v>
      </c>
      <c r="P72">
        <f t="shared" si="8"/>
        <v>2</v>
      </c>
      <c r="Q72" s="6">
        <f t="shared" si="9"/>
        <v>0.1153835629128252</v>
      </c>
    </row>
    <row r="73" spans="2:17" x14ac:dyDescent="0.25">
      <c r="B73" s="2" t="s">
        <v>110</v>
      </c>
      <c r="C73" s="7"/>
      <c r="D73" s="7"/>
      <c r="E73" s="7"/>
      <c r="F73" s="7">
        <v>9.5845994671826501E-2</v>
      </c>
      <c r="G73" s="7"/>
      <c r="H73" s="7"/>
      <c r="I73" s="7"/>
      <c r="J73" s="7"/>
      <c r="K73" s="7"/>
      <c r="L73" s="7"/>
      <c r="M73" s="7">
        <v>0.13098393140047801</v>
      </c>
      <c r="N73" s="7"/>
      <c r="O73" s="7">
        <v>0.22682992607230451</v>
      </c>
      <c r="P73">
        <f t="shared" si="8"/>
        <v>2</v>
      </c>
      <c r="Q73" s="6">
        <f t="shared" si="9"/>
        <v>0.11341496303615226</v>
      </c>
    </row>
    <row r="74" spans="2:17" x14ac:dyDescent="0.25">
      <c r="B74" s="2" t="s">
        <v>126</v>
      </c>
      <c r="C74" s="7"/>
      <c r="D74" s="7"/>
      <c r="E74" s="7"/>
      <c r="F74" s="7"/>
      <c r="G74" s="7">
        <v>0.122120531603992</v>
      </c>
      <c r="H74" s="7"/>
      <c r="I74" s="7"/>
      <c r="J74" s="7"/>
      <c r="K74" s="7"/>
      <c r="L74" s="7">
        <v>0.103589633308904</v>
      </c>
      <c r="M74" s="7"/>
      <c r="N74" s="7"/>
      <c r="O74" s="7">
        <v>0.225710164912896</v>
      </c>
      <c r="P74">
        <f t="shared" si="8"/>
        <v>2</v>
      </c>
      <c r="Q74" s="6">
        <f t="shared" si="9"/>
        <v>0.112855082456448</v>
      </c>
    </row>
    <row r="75" spans="2:17" x14ac:dyDescent="0.25">
      <c r="B75" s="2" t="s">
        <v>177</v>
      </c>
      <c r="C75" s="7"/>
      <c r="D75" s="7"/>
      <c r="E75" s="7"/>
      <c r="F75" s="7"/>
      <c r="G75" s="7"/>
      <c r="H75" s="7"/>
      <c r="I75" s="7">
        <v>9.5513962002808303E-2</v>
      </c>
      <c r="J75" s="7"/>
      <c r="K75" s="7"/>
      <c r="L75" s="7"/>
      <c r="M75" s="7">
        <v>0.12717493514633699</v>
      </c>
      <c r="N75" s="7"/>
      <c r="O75" s="7">
        <v>0.2226888971491453</v>
      </c>
    </row>
    <row r="76" spans="2:17" x14ac:dyDescent="0.25">
      <c r="B76" s="2" t="s">
        <v>185</v>
      </c>
      <c r="C76" s="7"/>
      <c r="D76" s="7"/>
      <c r="E76" s="7"/>
      <c r="F76" s="7"/>
      <c r="G76" s="7"/>
      <c r="H76" s="7"/>
      <c r="I76" s="7">
        <v>9.2927494054282495E-2</v>
      </c>
      <c r="J76" s="7"/>
      <c r="K76" s="7"/>
      <c r="L76" s="7">
        <v>0.129730007484507</v>
      </c>
      <c r="M76" s="7"/>
      <c r="N76" s="7"/>
      <c r="O76" s="7">
        <v>0.22265750153878949</v>
      </c>
    </row>
    <row r="77" spans="2:17" x14ac:dyDescent="0.25">
      <c r="B77" s="2" t="s">
        <v>184</v>
      </c>
      <c r="C77" s="7"/>
      <c r="D77" s="7"/>
      <c r="E77" s="7"/>
      <c r="F77" s="7"/>
      <c r="G77" s="7"/>
      <c r="H77" s="7"/>
      <c r="I77" s="7">
        <v>9.2927494054282495E-2</v>
      </c>
      <c r="J77" s="7"/>
      <c r="K77" s="7"/>
      <c r="L77" s="7">
        <v>0.129730007484507</v>
      </c>
      <c r="M77" s="7"/>
      <c r="N77" s="7"/>
      <c r="O77" s="7">
        <v>0.22265750153878949</v>
      </c>
    </row>
    <row r="78" spans="2:17" x14ac:dyDescent="0.25">
      <c r="B78" s="2" t="s">
        <v>183</v>
      </c>
      <c r="C78" s="7"/>
      <c r="D78" s="7"/>
      <c r="E78" s="7"/>
      <c r="F78" s="7"/>
      <c r="G78" s="7"/>
      <c r="H78" s="7"/>
      <c r="I78" s="7">
        <v>9.2927494054282495E-2</v>
      </c>
      <c r="J78" s="7"/>
      <c r="K78" s="7"/>
      <c r="L78" s="7">
        <v>0.129730007484507</v>
      </c>
      <c r="M78" s="7"/>
      <c r="N78" s="7"/>
      <c r="O78" s="7">
        <v>0.22265750153878949</v>
      </c>
    </row>
    <row r="79" spans="2:17" x14ac:dyDescent="0.25">
      <c r="B79" s="2" t="s">
        <v>182</v>
      </c>
      <c r="C79" s="7"/>
      <c r="D79" s="7"/>
      <c r="E79" s="7"/>
      <c r="F79" s="7"/>
      <c r="G79" s="7"/>
      <c r="H79" s="7"/>
      <c r="I79" s="7">
        <v>9.2927494054282495E-2</v>
      </c>
      <c r="J79" s="7"/>
      <c r="K79" s="7"/>
      <c r="L79" s="7">
        <v>0.129730007484507</v>
      </c>
      <c r="M79" s="7"/>
      <c r="N79" s="7"/>
      <c r="O79" s="7">
        <v>0.22265750153878949</v>
      </c>
    </row>
    <row r="80" spans="2:17" x14ac:dyDescent="0.25">
      <c r="B80" s="2" t="s">
        <v>192</v>
      </c>
      <c r="C80" s="7"/>
      <c r="D80" s="7"/>
      <c r="E80" s="7"/>
      <c r="F80" s="7"/>
      <c r="G80" s="7"/>
      <c r="H80" s="7"/>
      <c r="I80" s="7"/>
      <c r="J80" s="7">
        <v>8.9785980011843403E-2</v>
      </c>
      <c r="K80" s="7"/>
      <c r="L80" s="7"/>
      <c r="M80" s="7">
        <v>0.132255381814046</v>
      </c>
      <c r="N80" s="7"/>
      <c r="O80" s="7">
        <v>0.22204136182588941</v>
      </c>
    </row>
    <row r="81" spans="2:15" x14ac:dyDescent="0.25">
      <c r="B81" s="2" t="s">
        <v>122</v>
      </c>
      <c r="C81" s="7"/>
      <c r="D81" s="7"/>
      <c r="E81" s="7"/>
      <c r="F81" s="7"/>
      <c r="G81" s="7">
        <v>0.12505521245559501</v>
      </c>
      <c r="H81" s="7"/>
      <c r="I81" s="7"/>
      <c r="J81" s="7"/>
      <c r="K81" s="7"/>
      <c r="L81" s="7">
        <v>9.4777295905193099E-2</v>
      </c>
      <c r="M81" s="7"/>
      <c r="N81" s="7"/>
      <c r="O81" s="7">
        <v>0.2198325083607881</v>
      </c>
    </row>
    <row r="82" spans="2:15" x14ac:dyDescent="0.25">
      <c r="B82" s="2" t="s">
        <v>125</v>
      </c>
      <c r="C82" s="7"/>
      <c r="D82" s="7"/>
      <c r="E82" s="7"/>
      <c r="F82" s="7"/>
      <c r="G82" s="7">
        <v>0.12505521245559501</v>
      </c>
      <c r="H82" s="7"/>
      <c r="I82" s="7"/>
      <c r="J82" s="7"/>
      <c r="K82" s="7"/>
      <c r="L82" s="7">
        <v>9.4777295905193099E-2</v>
      </c>
      <c r="M82" s="7"/>
      <c r="N82" s="7"/>
      <c r="O82" s="7">
        <v>0.2198325083607881</v>
      </c>
    </row>
    <row r="83" spans="2:15" x14ac:dyDescent="0.25">
      <c r="B83" s="2" t="s">
        <v>123</v>
      </c>
      <c r="C83" s="7"/>
      <c r="D83" s="7"/>
      <c r="E83" s="7"/>
      <c r="F83" s="7"/>
      <c r="G83" s="7">
        <v>0.12505521245559501</v>
      </c>
      <c r="H83" s="7"/>
      <c r="I83" s="7"/>
      <c r="J83" s="7"/>
      <c r="K83" s="7"/>
      <c r="L83" s="7">
        <v>9.4777295905193099E-2</v>
      </c>
      <c r="M83" s="7"/>
      <c r="N83" s="7"/>
      <c r="O83" s="7">
        <v>0.2198325083607881</v>
      </c>
    </row>
    <row r="84" spans="2:15" x14ac:dyDescent="0.25">
      <c r="B84" s="2" t="s">
        <v>191</v>
      </c>
      <c r="C84" s="7"/>
      <c r="D84" s="7"/>
      <c r="E84" s="7"/>
      <c r="F84" s="7"/>
      <c r="G84" s="7"/>
      <c r="H84" s="7"/>
      <c r="I84" s="7"/>
      <c r="J84" s="7">
        <v>9.4630728535304701E-2</v>
      </c>
      <c r="K84" s="7"/>
      <c r="L84" s="7"/>
      <c r="M84" s="7"/>
      <c r="N84" s="7">
        <v>0.125026308893982</v>
      </c>
      <c r="O84" s="7">
        <v>0.21965703742928672</v>
      </c>
    </row>
    <row r="85" spans="2:15" x14ac:dyDescent="0.25">
      <c r="B85" s="2" t="s">
        <v>31</v>
      </c>
      <c r="C85" s="7">
        <v>0.12134772378990499</v>
      </c>
      <c r="D85" s="7"/>
      <c r="E85" s="7"/>
      <c r="F85" s="7"/>
      <c r="G85" s="7"/>
      <c r="H85" s="7">
        <v>9.8272978711702305E-2</v>
      </c>
      <c r="I85" s="7"/>
      <c r="J85" s="7"/>
      <c r="K85" s="7"/>
      <c r="L85" s="7"/>
      <c r="M85" s="7"/>
      <c r="N85" s="7"/>
      <c r="O85" s="7">
        <v>0.21962070250160731</v>
      </c>
    </row>
    <row r="86" spans="2:15" x14ac:dyDescent="0.25">
      <c r="B86" s="2" t="s">
        <v>32</v>
      </c>
      <c r="C86" s="7">
        <v>0.12134772378990499</v>
      </c>
      <c r="D86" s="7"/>
      <c r="E86" s="7"/>
      <c r="F86" s="7"/>
      <c r="G86" s="7"/>
      <c r="H86" s="7">
        <v>9.8272978711702305E-2</v>
      </c>
      <c r="I86" s="7"/>
      <c r="J86" s="7"/>
      <c r="K86" s="7"/>
      <c r="L86" s="7"/>
      <c r="M86" s="7"/>
      <c r="N86" s="7"/>
      <c r="O86" s="7">
        <v>0.21962070250160731</v>
      </c>
    </row>
    <row r="87" spans="2:15" x14ac:dyDescent="0.25">
      <c r="B87" s="2" t="s">
        <v>33</v>
      </c>
      <c r="C87" s="7">
        <v>0.12134772378990499</v>
      </c>
      <c r="D87" s="7"/>
      <c r="E87" s="7"/>
      <c r="F87" s="7"/>
      <c r="G87" s="7"/>
      <c r="H87" s="7">
        <v>9.8272978711702305E-2</v>
      </c>
      <c r="I87" s="7"/>
      <c r="J87" s="7"/>
      <c r="K87" s="7"/>
      <c r="L87" s="7"/>
      <c r="M87" s="7"/>
      <c r="N87" s="7"/>
      <c r="O87" s="7">
        <v>0.21962070250160731</v>
      </c>
    </row>
    <row r="88" spans="2:15" x14ac:dyDescent="0.25">
      <c r="B88" s="2" t="s">
        <v>30</v>
      </c>
      <c r="C88" s="7">
        <v>0.12134772378990499</v>
      </c>
      <c r="D88" s="7"/>
      <c r="E88" s="7"/>
      <c r="F88" s="7"/>
      <c r="G88" s="7"/>
      <c r="H88" s="7">
        <v>9.8272978711702305E-2</v>
      </c>
      <c r="I88" s="7"/>
      <c r="J88" s="7"/>
      <c r="K88" s="7"/>
      <c r="L88" s="7"/>
      <c r="M88" s="7"/>
      <c r="N88" s="7"/>
      <c r="O88" s="7">
        <v>0.21962070250160731</v>
      </c>
    </row>
    <row r="89" spans="2:15" x14ac:dyDescent="0.25">
      <c r="B89" s="2" t="s">
        <v>45</v>
      </c>
      <c r="C89" s="7">
        <v>0.110143720073857</v>
      </c>
      <c r="D89" s="7"/>
      <c r="E89" s="7"/>
      <c r="F89" s="7"/>
      <c r="G89" s="7"/>
      <c r="H89" s="7">
        <v>0.107146406557086</v>
      </c>
      <c r="I89" s="7"/>
      <c r="J89" s="7"/>
      <c r="K89" s="7"/>
      <c r="L89" s="7"/>
      <c r="M89" s="7"/>
      <c r="N89" s="7"/>
      <c r="O89" s="7">
        <v>0.21729012663094299</v>
      </c>
    </row>
    <row r="90" spans="2:15" x14ac:dyDescent="0.25">
      <c r="B90" s="2" t="s">
        <v>43</v>
      </c>
      <c r="C90" s="7">
        <v>0.113363003386369</v>
      </c>
      <c r="D90" s="7"/>
      <c r="E90" s="7"/>
      <c r="F90" s="7"/>
      <c r="G90" s="7"/>
      <c r="H90" s="7">
        <v>9.9818345861948904E-2</v>
      </c>
      <c r="I90" s="7"/>
      <c r="J90" s="7"/>
      <c r="K90" s="7"/>
      <c r="L90" s="7"/>
      <c r="M90" s="7"/>
      <c r="N90" s="7"/>
      <c r="O90" s="7">
        <v>0.21318134924831789</v>
      </c>
    </row>
    <row r="91" spans="2:15" x14ac:dyDescent="0.25">
      <c r="B91" s="2" t="s">
        <v>76</v>
      </c>
      <c r="C91" s="7"/>
      <c r="D91" s="7"/>
      <c r="E91" s="7">
        <v>9.4778575634068593E-2</v>
      </c>
      <c r="F91" s="7">
        <v>0.11767026124126299</v>
      </c>
      <c r="G91" s="7"/>
      <c r="H91" s="7"/>
      <c r="I91" s="7"/>
      <c r="J91" s="7"/>
      <c r="K91" s="7"/>
      <c r="L91" s="7"/>
      <c r="M91" s="7"/>
      <c r="N91" s="7"/>
      <c r="O91" s="7">
        <v>0.21244883687533159</v>
      </c>
    </row>
    <row r="92" spans="2:15" x14ac:dyDescent="0.25">
      <c r="B92" s="2" t="s">
        <v>75</v>
      </c>
      <c r="C92" s="7"/>
      <c r="D92" s="7"/>
      <c r="E92" s="7">
        <v>9.4778575634068593E-2</v>
      </c>
      <c r="F92" s="7">
        <v>0.11767026124126299</v>
      </c>
      <c r="G92" s="7"/>
      <c r="H92" s="7"/>
      <c r="I92" s="7"/>
      <c r="J92" s="7"/>
      <c r="K92" s="7"/>
      <c r="L92" s="7"/>
      <c r="M92" s="7"/>
      <c r="N92" s="7"/>
      <c r="O92" s="7">
        <v>0.21244883687533159</v>
      </c>
    </row>
    <row r="93" spans="2:15" x14ac:dyDescent="0.25">
      <c r="B93" s="2" t="s">
        <v>77</v>
      </c>
      <c r="C93" s="7"/>
      <c r="D93" s="7"/>
      <c r="E93" s="7">
        <v>9.4778575634068593E-2</v>
      </c>
      <c r="F93" s="7">
        <v>0.11767026124126299</v>
      </c>
      <c r="G93" s="7"/>
      <c r="H93" s="7"/>
      <c r="I93" s="7"/>
      <c r="J93" s="7"/>
      <c r="K93" s="7"/>
      <c r="L93" s="7"/>
      <c r="M93" s="7"/>
      <c r="N93" s="7"/>
      <c r="O93" s="7">
        <v>0.21244883687533159</v>
      </c>
    </row>
    <row r="94" spans="2:15" x14ac:dyDescent="0.25">
      <c r="B94" s="2" t="s">
        <v>60</v>
      </c>
      <c r="C94" s="7"/>
      <c r="D94" s="7"/>
      <c r="E94" s="7">
        <v>0.105295826750753</v>
      </c>
      <c r="F94" s="7"/>
      <c r="G94" s="7"/>
      <c r="H94" s="7"/>
      <c r="I94" s="7"/>
      <c r="J94" s="7">
        <v>0.106029614357581</v>
      </c>
      <c r="K94" s="7"/>
      <c r="L94" s="7"/>
      <c r="M94" s="7"/>
      <c r="N94" s="7"/>
      <c r="O94" s="7">
        <v>0.21132544110833401</v>
      </c>
    </row>
    <row r="95" spans="2:15" x14ac:dyDescent="0.25">
      <c r="B95" s="2" t="s">
        <v>69</v>
      </c>
      <c r="C95" s="7"/>
      <c r="D95" s="7"/>
      <c r="E95" s="7">
        <v>0.102176228074968</v>
      </c>
      <c r="F95" s="7"/>
      <c r="G95" s="7"/>
      <c r="H95" s="7"/>
      <c r="I95" s="7"/>
      <c r="J95" s="7">
        <v>0.108301619078798</v>
      </c>
      <c r="K95" s="7"/>
      <c r="L95" s="7"/>
      <c r="M95" s="7"/>
      <c r="N95" s="7"/>
      <c r="O95" s="7">
        <v>0.210477847153766</v>
      </c>
    </row>
    <row r="96" spans="2:15" x14ac:dyDescent="0.25">
      <c r="B96" s="2" t="s">
        <v>78</v>
      </c>
      <c r="C96" s="7"/>
      <c r="D96" s="7"/>
      <c r="E96" s="7">
        <v>9.3584814591986407E-2</v>
      </c>
      <c r="F96" s="7">
        <v>0.116857623136737</v>
      </c>
      <c r="G96" s="7"/>
      <c r="H96" s="7"/>
      <c r="I96" s="7"/>
      <c r="J96" s="7"/>
      <c r="K96" s="7"/>
      <c r="L96" s="7"/>
      <c r="M96" s="7"/>
      <c r="N96" s="7"/>
      <c r="O96" s="7">
        <v>0.2104424377287234</v>
      </c>
    </row>
    <row r="97" spans="2:15" x14ac:dyDescent="0.25">
      <c r="B97" s="2" t="s">
        <v>84</v>
      </c>
      <c r="C97" s="7"/>
      <c r="D97" s="7"/>
      <c r="E97" s="7">
        <v>9.1558549401606598E-2</v>
      </c>
      <c r="F97" s="7">
        <v>0.114815571122279</v>
      </c>
      <c r="G97" s="7"/>
      <c r="H97" s="7"/>
      <c r="I97" s="7"/>
      <c r="J97" s="7"/>
      <c r="K97" s="7"/>
      <c r="L97" s="7"/>
      <c r="M97" s="7"/>
      <c r="N97" s="7"/>
      <c r="O97" s="7">
        <v>0.2063741205238856</v>
      </c>
    </row>
    <row r="98" spans="2:15" x14ac:dyDescent="0.25">
      <c r="B98" s="2" t="s">
        <v>82</v>
      </c>
      <c r="C98" s="7"/>
      <c r="D98" s="7"/>
      <c r="E98" s="7">
        <v>9.1558549401606598E-2</v>
      </c>
      <c r="F98" s="7">
        <v>0.114815571122279</v>
      </c>
      <c r="G98" s="7"/>
      <c r="H98" s="7"/>
      <c r="I98" s="7"/>
      <c r="J98" s="7"/>
      <c r="K98" s="7"/>
      <c r="L98" s="7"/>
      <c r="M98" s="7"/>
      <c r="N98" s="7"/>
      <c r="O98" s="7">
        <v>0.2063741205238856</v>
      </c>
    </row>
    <row r="99" spans="2:15" x14ac:dyDescent="0.25">
      <c r="B99" s="2" t="s">
        <v>83</v>
      </c>
      <c r="C99" s="7"/>
      <c r="D99" s="7"/>
      <c r="E99" s="7">
        <v>9.1558549401606598E-2</v>
      </c>
      <c r="F99" s="7">
        <v>0.114815571122279</v>
      </c>
      <c r="G99" s="7"/>
      <c r="H99" s="7"/>
      <c r="I99" s="7"/>
      <c r="J99" s="7"/>
      <c r="K99" s="7"/>
      <c r="L99" s="7"/>
      <c r="M99" s="7"/>
      <c r="N99" s="7"/>
      <c r="O99" s="7">
        <v>0.2063741205238856</v>
      </c>
    </row>
    <row r="100" spans="2:15" x14ac:dyDescent="0.25">
      <c r="B100" s="2" t="s">
        <v>85</v>
      </c>
      <c r="C100" s="7"/>
      <c r="D100" s="7"/>
      <c r="E100" s="7">
        <v>9.1009061566682897E-2</v>
      </c>
      <c r="F100" s="7">
        <v>0.11438874070480499</v>
      </c>
      <c r="G100" s="7"/>
      <c r="H100" s="7"/>
      <c r="I100" s="7"/>
      <c r="J100" s="7"/>
      <c r="K100" s="7"/>
      <c r="L100" s="7"/>
      <c r="M100" s="7"/>
      <c r="N100" s="7"/>
      <c r="O100" s="7">
        <v>0.20539780227148791</v>
      </c>
    </row>
    <row r="101" spans="2:15" x14ac:dyDescent="0.25">
      <c r="B101" s="2" t="s">
        <v>67</v>
      </c>
      <c r="C101" s="7"/>
      <c r="D101" s="7"/>
      <c r="E101" s="7">
        <v>0.10347295225809899</v>
      </c>
      <c r="F101" s="7"/>
      <c r="G101" s="7"/>
      <c r="H101" s="7"/>
      <c r="I101" s="7"/>
      <c r="J101" s="7">
        <v>0.100491590819727</v>
      </c>
      <c r="K101" s="7"/>
      <c r="L101" s="7"/>
      <c r="M101" s="7"/>
      <c r="N101" s="7"/>
      <c r="O101" s="7">
        <v>0.20396454307782599</v>
      </c>
    </row>
    <row r="102" spans="2:15" x14ac:dyDescent="0.25">
      <c r="B102" s="2" t="s">
        <v>66</v>
      </c>
      <c r="C102" s="7"/>
      <c r="D102" s="7"/>
      <c r="E102" s="7">
        <v>0.10347295225809899</v>
      </c>
      <c r="F102" s="7"/>
      <c r="G102" s="7"/>
      <c r="H102" s="7"/>
      <c r="I102" s="7"/>
      <c r="J102" s="7">
        <v>0.100491590819727</v>
      </c>
      <c r="K102" s="7"/>
      <c r="L102" s="7"/>
      <c r="M102" s="7"/>
      <c r="N102" s="7"/>
      <c r="O102" s="7">
        <v>0.20396454307782599</v>
      </c>
    </row>
    <row r="103" spans="2:15" x14ac:dyDescent="0.25">
      <c r="B103" s="2" t="s">
        <v>65</v>
      </c>
      <c r="C103" s="7"/>
      <c r="D103" s="7"/>
      <c r="E103" s="7">
        <v>0.10347295225809899</v>
      </c>
      <c r="F103" s="7"/>
      <c r="G103" s="7"/>
      <c r="H103" s="7"/>
      <c r="I103" s="7"/>
      <c r="J103" s="7">
        <v>0.100491590819727</v>
      </c>
      <c r="K103" s="7"/>
      <c r="L103" s="7"/>
      <c r="M103" s="7"/>
      <c r="N103" s="7"/>
      <c r="O103" s="7">
        <v>0.20396454307782599</v>
      </c>
    </row>
    <row r="104" spans="2:15" x14ac:dyDescent="0.25">
      <c r="B104" s="2" t="s">
        <v>194</v>
      </c>
      <c r="C104" s="7"/>
      <c r="D104" s="7"/>
      <c r="E104" s="7"/>
      <c r="F104" s="7"/>
      <c r="G104" s="7"/>
      <c r="H104" s="7"/>
      <c r="I104" s="7"/>
      <c r="J104" s="7"/>
      <c r="K104" s="7">
        <v>0.16905733360578201</v>
      </c>
      <c r="L104" s="7"/>
      <c r="M104" s="7"/>
      <c r="N104" s="7"/>
      <c r="O104" s="7">
        <v>0.16905733360578201</v>
      </c>
    </row>
    <row r="105" spans="2:15" x14ac:dyDescent="0.25">
      <c r="B105" s="2" t="s">
        <v>112</v>
      </c>
      <c r="C105" s="7"/>
      <c r="D105" s="7"/>
      <c r="E105" s="7"/>
      <c r="F105" s="7"/>
      <c r="G105" s="7">
        <v>0.16404497547904801</v>
      </c>
      <c r="H105" s="7"/>
      <c r="I105" s="7"/>
      <c r="J105" s="7"/>
      <c r="K105" s="7"/>
      <c r="L105" s="7"/>
      <c r="M105" s="7"/>
      <c r="N105" s="7"/>
      <c r="O105" s="7">
        <v>0.16404497547904801</v>
      </c>
    </row>
    <row r="106" spans="2:15" x14ac:dyDescent="0.25">
      <c r="B106" s="2" t="s">
        <v>208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>
        <v>0.160855781592325</v>
      </c>
      <c r="N106" s="7"/>
      <c r="O106" s="7">
        <v>0.160855781592325</v>
      </c>
    </row>
    <row r="107" spans="2:15" x14ac:dyDescent="0.25">
      <c r="B107" s="2" t="s">
        <v>207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>
        <v>0.160855781592325</v>
      </c>
      <c r="N107" s="7"/>
      <c r="O107" s="7">
        <v>0.160855781592325</v>
      </c>
    </row>
    <row r="108" spans="2:15" x14ac:dyDescent="0.25">
      <c r="B108" s="2" t="s">
        <v>209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>
        <v>0.160855781592325</v>
      </c>
      <c r="N108" s="7"/>
      <c r="O108" s="7">
        <v>0.160855781592325</v>
      </c>
    </row>
    <row r="109" spans="2:15" x14ac:dyDescent="0.25">
      <c r="B109" s="2" t="s">
        <v>113</v>
      </c>
      <c r="C109" s="7"/>
      <c r="D109" s="7"/>
      <c r="E109" s="7"/>
      <c r="F109" s="7"/>
      <c r="G109" s="7">
        <v>0.153078147809316</v>
      </c>
      <c r="H109" s="7"/>
      <c r="I109" s="7"/>
      <c r="J109" s="7"/>
      <c r="K109" s="7"/>
      <c r="L109" s="7"/>
      <c r="M109" s="7"/>
      <c r="N109" s="7"/>
      <c r="O109" s="7">
        <v>0.153078147809316</v>
      </c>
    </row>
    <row r="110" spans="2:15" x14ac:dyDescent="0.25">
      <c r="B110" s="2" t="s">
        <v>114</v>
      </c>
      <c r="C110" s="7"/>
      <c r="D110" s="7"/>
      <c r="E110" s="7"/>
      <c r="F110" s="7"/>
      <c r="G110" s="7">
        <v>0.153078147809316</v>
      </c>
      <c r="H110" s="7"/>
      <c r="I110" s="7"/>
      <c r="J110" s="7"/>
      <c r="K110" s="7"/>
      <c r="L110" s="7"/>
      <c r="M110" s="7"/>
      <c r="N110" s="7"/>
      <c r="O110" s="7">
        <v>0.153078147809316</v>
      </c>
    </row>
    <row r="111" spans="2:15" x14ac:dyDescent="0.25">
      <c r="B111" s="2" t="s">
        <v>116</v>
      </c>
      <c r="C111" s="7"/>
      <c r="D111" s="7"/>
      <c r="E111" s="7"/>
      <c r="F111" s="7"/>
      <c r="G111" s="7">
        <v>0.153078147809316</v>
      </c>
      <c r="H111" s="7"/>
      <c r="I111" s="7"/>
      <c r="J111" s="7"/>
      <c r="K111" s="7"/>
      <c r="L111" s="7"/>
      <c r="M111" s="7"/>
      <c r="N111" s="7"/>
      <c r="O111" s="7">
        <v>0.153078147809316</v>
      </c>
    </row>
    <row r="112" spans="2:15" x14ac:dyDescent="0.25">
      <c r="B112" s="2" t="s">
        <v>115</v>
      </c>
      <c r="C112" s="7"/>
      <c r="D112" s="7"/>
      <c r="E112" s="7"/>
      <c r="F112" s="7"/>
      <c r="G112" s="7">
        <v>0.153078147809316</v>
      </c>
      <c r="H112" s="7"/>
      <c r="I112" s="7"/>
      <c r="J112" s="7"/>
      <c r="K112" s="7"/>
      <c r="L112" s="7"/>
      <c r="M112" s="7"/>
      <c r="N112" s="7"/>
      <c r="O112" s="7">
        <v>0.153078147809316</v>
      </c>
    </row>
    <row r="113" spans="2:15" x14ac:dyDescent="0.25">
      <c r="B113" s="2" t="s">
        <v>202</v>
      </c>
      <c r="C113" s="7"/>
      <c r="D113" s="7"/>
      <c r="E113" s="7"/>
      <c r="F113" s="7"/>
      <c r="G113" s="7"/>
      <c r="H113" s="7"/>
      <c r="I113" s="7"/>
      <c r="J113" s="7"/>
      <c r="K113" s="7"/>
      <c r="L113" s="7">
        <v>0.15131748756187199</v>
      </c>
      <c r="M113" s="7"/>
      <c r="N113" s="7"/>
      <c r="O113" s="7">
        <v>0.15131748756187199</v>
      </c>
    </row>
    <row r="114" spans="2:15" x14ac:dyDescent="0.25">
      <c r="B114" s="2" t="s">
        <v>203</v>
      </c>
      <c r="C114" s="7"/>
      <c r="D114" s="7"/>
      <c r="E114" s="7"/>
      <c r="F114" s="7"/>
      <c r="G114" s="7"/>
      <c r="H114" s="7"/>
      <c r="I114" s="7"/>
      <c r="J114" s="7"/>
      <c r="K114" s="7"/>
      <c r="L114" s="7">
        <v>0.15131748756187199</v>
      </c>
      <c r="M114" s="7"/>
      <c r="N114" s="7"/>
      <c r="O114" s="7">
        <v>0.15131748756187199</v>
      </c>
    </row>
    <row r="115" spans="2:15" x14ac:dyDescent="0.25">
      <c r="B115" s="2" t="s">
        <v>205</v>
      </c>
      <c r="C115" s="7"/>
      <c r="D115" s="7"/>
      <c r="E115" s="7"/>
      <c r="F115" s="7"/>
      <c r="G115" s="7"/>
      <c r="H115" s="7"/>
      <c r="I115" s="7"/>
      <c r="J115" s="7"/>
      <c r="K115" s="7"/>
      <c r="L115" s="7">
        <v>0.15131748756187199</v>
      </c>
      <c r="M115" s="7"/>
      <c r="N115" s="7"/>
      <c r="O115" s="7">
        <v>0.15131748756187199</v>
      </c>
    </row>
    <row r="116" spans="2:15" x14ac:dyDescent="0.25">
      <c r="B116" s="2" t="s">
        <v>204</v>
      </c>
      <c r="C116" s="7"/>
      <c r="D116" s="7"/>
      <c r="E116" s="7"/>
      <c r="F116" s="7"/>
      <c r="G116" s="7"/>
      <c r="H116" s="7"/>
      <c r="I116" s="7"/>
      <c r="J116" s="7"/>
      <c r="K116" s="7"/>
      <c r="L116" s="7">
        <v>0.15131748756187199</v>
      </c>
      <c r="M116" s="7"/>
      <c r="N116" s="7"/>
      <c r="O116" s="7">
        <v>0.15131748756187199</v>
      </c>
    </row>
    <row r="117" spans="2:15" x14ac:dyDescent="0.25">
      <c r="B117" s="2" t="s">
        <v>210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>
        <v>0.14964406575081499</v>
      </c>
      <c r="N117" s="7"/>
      <c r="O117" s="7">
        <v>0.14964406575081499</v>
      </c>
    </row>
    <row r="118" spans="2:15" x14ac:dyDescent="0.25">
      <c r="B118" s="2" t="s">
        <v>211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>
        <v>0.149298973168104</v>
      </c>
      <c r="N118" s="7"/>
      <c r="O118" s="7">
        <v>0.149298973168104</v>
      </c>
    </row>
    <row r="119" spans="2:15" x14ac:dyDescent="0.25">
      <c r="B119" s="2" t="s">
        <v>142</v>
      </c>
      <c r="C119" s="7"/>
      <c r="D119" s="7"/>
      <c r="E119" s="7"/>
      <c r="F119" s="7"/>
      <c r="G119" s="7"/>
      <c r="H119" s="7">
        <v>0.14053211884230499</v>
      </c>
      <c r="I119" s="7"/>
      <c r="J119" s="7"/>
      <c r="K119" s="7"/>
      <c r="L119" s="7"/>
      <c r="M119" s="7"/>
      <c r="N119" s="7"/>
      <c r="O119" s="7">
        <v>0.14053211884230499</v>
      </c>
    </row>
    <row r="120" spans="2:15" x14ac:dyDescent="0.25">
      <c r="B120" s="2" t="s">
        <v>186</v>
      </c>
      <c r="C120" s="7"/>
      <c r="D120" s="7"/>
      <c r="E120" s="7"/>
      <c r="F120" s="7"/>
      <c r="G120" s="7"/>
      <c r="H120" s="7"/>
      <c r="I120" s="7"/>
      <c r="J120" s="7">
        <v>0.135328852229398</v>
      </c>
      <c r="K120" s="7"/>
      <c r="L120" s="7"/>
      <c r="M120" s="7"/>
      <c r="N120" s="7"/>
      <c r="O120" s="7">
        <v>0.135328852229398</v>
      </c>
    </row>
    <row r="121" spans="2:15" x14ac:dyDescent="0.25">
      <c r="B121" s="2" t="s">
        <v>187</v>
      </c>
      <c r="C121" s="7"/>
      <c r="D121" s="7"/>
      <c r="E121" s="7"/>
      <c r="F121" s="7"/>
      <c r="G121" s="7"/>
      <c r="H121" s="7"/>
      <c r="I121" s="7"/>
      <c r="J121" s="7">
        <v>0.135328852229398</v>
      </c>
      <c r="K121" s="7"/>
      <c r="L121" s="7"/>
      <c r="M121" s="7"/>
      <c r="N121" s="7"/>
      <c r="O121" s="7">
        <v>0.135328852229398</v>
      </c>
    </row>
    <row r="122" spans="2:15" x14ac:dyDescent="0.25">
      <c r="B122" s="2" t="s">
        <v>188</v>
      </c>
      <c r="C122" s="7"/>
      <c r="D122" s="7"/>
      <c r="E122" s="7"/>
      <c r="F122" s="7"/>
      <c r="G122" s="7"/>
      <c r="H122" s="7"/>
      <c r="I122" s="7"/>
      <c r="J122" s="7">
        <v>0.135328852229398</v>
      </c>
      <c r="K122" s="7"/>
      <c r="L122" s="7"/>
      <c r="M122" s="7"/>
      <c r="N122" s="7"/>
      <c r="O122" s="7">
        <v>0.135328852229398</v>
      </c>
    </row>
    <row r="123" spans="2:15" x14ac:dyDescent="0.25">
      <c r="B123" s="2" t="s">
        <v>189</v>
      </c>
      <c r="C123" s="7"/>
      <c r="D123" s="7"/>
      <c r="E123" s="7"/>
      <c r="F123" s="7"/>
      <c r="G123" s="7"/>
      <c r="H123" s="7"/>
      <c r="I123" s="7"/>
      <c r="J123" s="7">
        <v>0.135328852229398</v>
      </c>
      <c r="K123" s="7"/>
      <c r="L123" s="7"/>
      <c r="M123" s="7"/>
      <c r="N123" s="7"/>
      <c r="O123" s="7">
        <v>0.135328852229398</v>
      </c>
    </row>
    <row r="124" spans="2:15" x14ac:dyDescent="0.25">
      <c r="B124" s="2" t="s">
        <v>143</v>
      </c>
      <c r="C124" s="7"/>
      <c r="D124" s="7"/>
      <c r="E124" s="7"/>
      <c r="F124" s="7"/>
      <c r="G124" s="7"/>
      <c r="H124" s="7">
        <v>0.134746151533607</v>
      </c>
      <c r="I124" s="7"/>
      <c r="J124" s="7"/>
      <c r="K124" s="7"/>
      <c r="L124" s="7"/>
      <c r="M124" s="7"/>
      <c r="N124" s="7"/>
      <c r="O124" s="7">
        <v>0.134746151533607</v>
      </c>
    </row>
    <row r="125" spans="2:15" x14ac:dyDescent="0.25">
      <c r="B125" s="2" t="s">
        <v>144</v>
      </c>
      <c r="C125" s="7"/>
      <c r="D125" s="7"/>
      <c r="E125" s="7"/>
      <c r="F125" s="7"/>
      <c r="G125" s="7"/>
      <c r="H125" s="7">
        <v>0.134746151533607</v>
      </c>
      <c r="I125" s="7"/>
      <c r="J125" s="7"/>
      <c r="K125" s="7"/>
      <c r="L125" s="7"/>
      <c r="M125" s="7"/>
      <c r="N125" s="7"/>
      <c r="O125" s="7">
        <v>0.134746151533607</v>
      </c>
    </row>
    <row r="126" spans="2:15" x14ac:dyDescent="0.25">
      <c r="B126" s="2" t="s">
        <v>145</v>
      </c>
      <c r="C126" s="7"/>
      <c r="D126" s="7"/>
      <c r="E126" s="7"/>
      <c r="F126" s="7"/>
      <c r="G126" s="7"/>
      <c r="H126" s="7">
        <v>0.134746151533607</v>
      </c>
      <c r="I126" s="7"/>
      <c r="J126" s="7"/>
      <c r="K126" s="7"/>
      <c r="L126" s="7"/>
      <c r="M126" s="7"/>
      <c r="N126" s="7"/>
      <c r="O126" s="7">
        <v>0.134746151533607</v>
      </c>
    </row>
    <row r="127" spans="2:15" x14ac:dyDescent="0.25">
      <c r="B127" s="2" t="s">
        <v>213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>
        <v>0.132255381814046</v>
      </c>
      <c r="N127" s="7"/>
      <c r="O127" s="7">
        <v>0.132255381814046</v>
      </c>
    </row>
    <row r="128" spans="2:15" x14ac:dyDescent="0.25">
      <c r="B128" s="2" t="s">
        <v>212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>
        <v>0.132255381814046</v>
      </c>
      <c r="N128" s="7"/>
      <c r="O128" s="7">
        <v>0.132255381814046</v>
      </c>
    </row>
    <row r="129" spans="2:15" x14ac:dyDescent="0.25">
      <c r="B129" s="2" t="s">
        <v>206</v>
      </c>
      <c r="C129" s="7"/>
      <c r="D129" s="7"/>
      <c r="E129" s="7"/>
      <c r="F129" s="7"/>
      <c r="G129" s="7"/>
      <c r="H129" s="7"/>
      <c r="I129" s="7"/>
      <c r="J129" s="7"/>
      <c r="K129" s="7"/>
      <c r="L129" s="7">
        <v>0.126613881618688</v>
      </c>
      <c r="M129" s="7"/>
      <c r="N129" s="7"/>
      <c r="O129" s="7">
        <v>0.126613881618688</v>
      </c>
    </row>
    <row r="130" spans="2:15" x14ac:dyDescent="0.25">
      <c r="B130" s="2" t="s">
        <v>124</v>
      </c>
      <c r="C130" s="7"/>
      <c r="D130" s="7"/>
      <c r="E130" s="7"/>
      <c r="F130" s="7"/>
      <c r="G130" s="7">
        <v>0.12505521245559501</v>
      </c>
      <c r="H130" s="7"/>
      <c r="I130" s="7"/>
      <c r="J130" s="7"/>
      <c r="K130" s="7"/>
      <c r="L130" s="7"/>
      <c r="M130" s="7"/>
      <c r="N130" s="7"/>
      <c r="O130" s="7">
        <v>0.12505521245559501</v>
      </c>
    </row>
    <row r="131" spans="2:15" x14ac:dyDescent="0.25">
      <c r="B131" s="2" t="s">
        <v>34</v>
      </c>
      <c r="C131" s="7">
        <v>0.119986346110992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>
        <v>0.119986346110992</v>
      </c>
    </row>
    <row r="132" spans="2:15" x14ac:dyDescent="0.25">
      <c r="B132" s="2" t="s">
        <v>155</v>
      </c>
      <c r="C132" s="7"/>
      <c r="D132" s="7"/>
      <c r="E132" s="7"/>
      <c r="F132" s="7"/>
      <c r="G132" s="7"/>
      <c r="H132" s="7">
        <v>0.118948400506768</v>
      </c>
      <c r="I132" s="7"/>
      <c r="J132" s="7"/>
      <c r="K132" s="7"/>
      <c r="L132" s="7"/>
      <c r="M132" s="7"/>
      <c r="N132" s="7"/>
      <c r="O132" s="7">
        <v>0.118948400506768</v>
      </c>
    </row>
    <row r="133" spans="2:15" x14ac:dyDescent="0.25">
      <c r="B133" s="2" t="s">
        <v>38</v>
      </c>
      <c r="C133" s="7">
        <v>0.117088658184098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>
        <v>0.117088658184098</v>
      </c>
    </row>
    <row r="134" spans="2:15" x14ac:dyDescent="0.25">
      <c r="B134" s="2" t="s">
        <v>36</v>
      </c>
      <c r="C134" s="7">
        <v>0.117088658184098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>
        <v>0.117088658184098</v>
      </c>
    </row>
    <row r="135" spans="2:15" x14ac:dyDescent="0.25">
      <c r="B135" s="2" t="s">
        <v>37</v>
      </c>
      <c r="C135" s="7">
        <v>0.117088658184098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>
        <v>0.117088658184098</v>
      </c>
    </row>
    <row r="136" spans="2:15" x14ac:dyDescent="0.25">
      <c r="B136" s="2" t="s">
        <v>35</v>
      </c>
      <c r="C136" s="7">
        <v>0.117088658184098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>
        <v>0.117088658184098</v>
      </c>
    </row>
    <row r="137" spans="2:15" x14ac:dyDescent="0.25">
      <c r="B137" s="2" t="s">
        <v>190</v>
      </c>
      <c r="C137" s="7"/>
      <c r="D137" s="7"/>
      <c r="E137" s="7"/>
      <c r="F137" s="7"/>
      <c r="G137" s="7"/>
      <c r="H137" s="7"/>
      <c r="I137" s="7"/>
      <c r="J137" s="7">
        <v>0.11512832190651399</v>
      </c>
      <c r="K137" s="7"/>
      <c r="L137" s="7"/>
      <c r="M137" s="7"/>
      <c r="N137" s="7"/>
      <c r="O137" s="7">
        <v>0.11512832190651399</v>
      </c>
    </row>
    <row r="138" spans="2:15" x14ac:dyDescent="0.25">
      <c r="B138" s="2" t="s">
        <v>39</v>
      </c>
      <c r="C138" s="7">
        <v>0.11359826315835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>
        <v>0.11359826315835</v>
      </c>
    </row>
    <row r="139" spans="2:15" x14ac:dyDescent="0.25">
      <c r="B139" s="2" t="s">
        <v>40</v>
      </c>
      <c r="C139" s="7">
        <v>0.11359826315835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>
        <v>0.11359826315835</v>
      </c>
    </row>
    <row r="140" spans="2:15" x14ac:dyDescent="0.25">
      <c r="B140" s="2" t="s">
        <v>42</v>
      </c>
      <c r="C140" s="7">
        <v>0.11359826315835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>
        <v>0.11359826315835</v>
      </c>
    </row>
    <row r="141" spans="2:15" x14ac:dyDescent="0.25">
      <c r="B141" s="2" t="s">
        <v>41</v>
      </c>
      <c r="C141" s="7">
        <v>0.11359826315835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>
        <v>0.11359826315835</v>
      </c>
    </row>
    <row r="142" spans="2:15" x14ac:dyDescent="0.25">
      <c r="B142" s="2" t="s">
        <v>44</v>
      </c>
      <c r="C142" s="7">
        <v>0.111156053790169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>
        <v>0.111156053790169</v>
      </c>
    </row>
    <row r="143" spans="2:15" x14ac:dyDescent="0.25">
      <c r="B143" s="2" t="s">
        <v>90</v>
      </c>
      <c r="C143" s="7"/>
      <c r="D143" s="7"/>
      <c r="E143" s="7"/>
      <c r="F143" s="7">
        <v>0.110811836563094</v>
      </c>
      <c r="G143" s="7"/>
      <c r="H143" s="7"/>
      <c r="I143" s="7"/>
      <c r="J143" s="7"/>
      <c r="K143" s="7"/>
      <c r="L143" s="7"/>
      <c r="M143" s="7"/>
      <c r="N143" s="7"/>
      <c r="O143" s="7">
        <v>0.110811836563094</v>
      </c>
    </row>
    <row r="144" spans="2:15" x14ac:dyDescent="0.25">
      <c r="B144" s="2" t="s">
        <v>91</v>
      </c>
      <c r="C144" s="7"/>
      <c r="D144" s="7"/>
      <c r="E144" s="7"/>
      <c r="F144" s="7">
        <v>0.109744851279481</v>
      </c>
      <c r="G144" s="7"/>
      <c r="H144" s="7"/>
      <c r="I144" s="7"/>
      <c r="J144" s="7"/>
      <c r="K144" s="7"/>
      <c r="L144" s="7"/>
      <c r="M144" s="7"/>
      <c r="N144" s="7"/>
      <c r="O144" s="7">
        <v>0.109744851279481</v>
      </c>
    </row>
    <row r="145" spans="2:15" x14ac:dyDescent="0.25">
      <c r="B145" s="2" t="s">
        <v>94</v>
      </c>
      <c r="C145" s="7"/>
      <c r="D145" s="7"/>
      <c r="E145" s="7"/>
      <c r="F145" s="7">
        <v>0.109744851279481</v>
      </c>
      <c r="G145" s="7"/>
      <c r="H145" s="7"/>
      <c r="I145" s="7"/>
      <c r="J145" s="7"/>
      <c r="K145" s="7"/>
      <c r="L145" s="7"/>
      <c r="M145" s="7"/>
      <c r="N145" s="7"/>
      <c r="O145" s="7">
        <v>0.109744851279481</v>
      </c>
    </row>
    <row r="146" spans="2:15" x14ac:dyDescent="0.25">
      <c r="B146" s="2" t="s">
        <v>93</v>
      </c>
      <c r="C146" s="7"/>
      <c r="D146" s="7"/>
      <c r="E146" s="7"/>
      <c r="F146" s="7">
        <v>0.109744851279481</v>
      </c>
      <c r="G146" s="7"/>
      <c r="H146" s="7"/>
      <c r="I146" s="7"/>
      <c r="J146" s="7"/>
      <c r="K146" s="7"/>
      <c r="L146" s="7"/>
      <c r="M146" s="7"/>
      <c r="N146" s="7"/>
      <c r="O146" s="7">
        <v>0.109744851279481</v>
      </c>
    </row>
    <row r="147" spans="2:15" x14ac:dyDescent="0.25">
      <c r="B147" s="2" t="s">
        <v>92</v>
      </c>
      <c r="C147" s="7"/>
      <c r="D147" s="7"/>
      <c r="E147" s="7"/>
      <c r="F147" s="7">
        <v>0.109744851279481</v>
      </c>
      <c r="G147" s="7"/>
      <c r="H147" s="7"/>
      <c r="I147" s="7"/>
      <c r="J147" s="7"/>
      <c r="K147" s="7"/>
      <c r="L147" s="7"/>
      <c r="M147" s="7"/>
      <c r="N147" s="7"/>
      <c r="O147" s="7">
        <v>0.109744851279481</v>
      </c>
    </row>
    <row r="148" spans="2:15" x14ac:dyDescent="0.25">
      <c r="B148" s="2" t="s">
        <v>96</v>
      </c>
      <c r="C148" s="7"/>
      <c r="D148" s="7"/>
      <c r="E148" s="7"/>
      <c r="F148" s="7">
        <v>0.10873544182645301</v>
      </c>
      <c r="G148" s="7"/>
      <c r="H148" s="7"/>
      <c r="I148" s="7"/>
      <c r="J148" s="7"/>
      <c r="K148" s="7"/>
      <c r="L148" s="7"/>
      <c r="M148" s="7"/>
      <c r="N148" s="7"/>
      <c r="O148" s="7">
        <v>0.10873544182645301</v>
      </c>
    </row>
    <row r="149" spans="2:15" x14ac:dyDescent="0.25">
      <c r="B149" s="2" t="s">
        <v>97</v>
      </c>
      <c r="C149" s="7"/>
      <c r="D149" s="7"/>
      <c r="E149" s="7"/>
      <c r="F149" s="7">
        <v>0.10873544182645301</v>
      </c>
      <c r="G149" s="7"/>
      <c r="H149" s="7"/>
      <c r="I149" s="7"/>
      <c r="J149" s="7"/>
      <c r="K149" s="7"/>
      <c r="L149" s="7"/>
      <c r="M149" s="7"/>
      <c r="N149" s="7"/>
      <c r="O149" s="7">
        <v>0.10873544182645301</v>
      </c>
    </row>
    <row r="150" spans="2:15" x14ac:dyDescent="0.25">
      <c r="B150" s="2" t="s">
        <v>98</v>
      </c>
      <c r="C150" s="7"/>
      <c r="D150" s="7"/>
      <c r="E150" s="7"/>
      <c r="F150" s="7">
        <v>0.10873544182645301</v>
      </c>
      <c r="G150" s="7"/>
      <c r="H150" s="7"/>
      <c r="I150" s="7"/>
      <c r="J150" s="7"/>
      <c r="K150" s="7"/>
      <c r="L150" s="7"/>
      <c r="M150" s="7"/>
      <c r="N150" s="7"/>
      <c r="O150" s="7">
        <v>0.10873544182645301</v>
      </c>
    </row>
    <row r="151" spans="2:15" x14ac:dyDescent="0.25">
      <c r="B151" s="2" t="s">
        <v>95</v>
      </c>
      <c r="C151" s="7"/>
      <c r="D151" s="7"/>
      <c r="E151" s="7"/>
      <c r="F151" s="7">
        <v>0.10873544182645301</v>
      </c>
      <c r="G151" s="7"/>
      <c r="H151" s="7"/>
      <c r="I151" s="7"/>
      <c r="J151" s="7"/>
      <c r="K151" s="7"/>
      <c r="L151" s="7"/>
      <c r="M151" s="7"/>
      <c r="N151" s="7"/>
      <c r="O151" s="7">
        <v>0.10873544182645301</v>
      </c>
    </row>
    <row r="152" spans="2:15" x14ac:dyDescent="0.25">
      <c r="B152" s="2" t="s">
        <v>46</v>
      </c>
      <c r="C152" s="7">
        <v>0.108137330299486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>
        <v>0.108137330299486</v>
      </c>
    </row>
    <row r="153" spans="2:15" x14ac:dyDescent="0.25">
      <c r="B153" s="2" t="s">
        <v>48</v>
      </c>
      <c r="C153" s="7">
        <v>0.108137330299486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>
        <v>0.108137330299486</v>
      </c>
    </row>
    <row r="154" spans="2:15" x14ac:dyDescent="0.25">
      <c r="B154" s="2" t="s">
        <v>47</v>
      </c>
      <c r="C154" s="7">
        <v>0.108137330299486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>
        <v>0.108137330299486</v>
      </c>
    </row>
    <row r="155" spans="2:15" x14ac:dyDescent="0.25">
      <c r="B155" s="2" t="s">
        <v>49</v>
      </c>
      <c r="C155" s="7">
        <v>0.108137330299486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>
        <v>0.108137330299486</v>
      </c>
    </row>
    <row r="156" spans="2:15" x14ac:dyDescent="0.25">
      <c r="B156" s="2" t="s">
        <v>0</v>
      </c>
      <c r="C156" s="7"/>
      <c r="D156" s="7">
        <v>0.107620020004879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>
        <v>0.107620020004879</v>
      </c>
    </row>
    <row r="157" spans="2:15" x14ac:dyDescent="0.25">
      <c r="B157" s="2" t="s">
        <v>1</v>
      </c>
      <c r="C157" s="7"/>
      <c r="D157" s="7">
        <v>0.10752139879066699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>
        <v>0.10752139879066699</v>
      </c>
    </row>
    <row r="158" spans="2:15" x14ac:dyDescent="0.25">
      <c r="B158" s="2" t="s">
        <v>3</v>
      </c>
      <c r="C158" s="7"/>
      <c r="D158" s="7">
        <v>0.107521398790666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>
        <v>0.107521398790666</v>
      </c>
    </row>
    <row r="159" spans="2:15" x14ac:dyDescent="0.25">
      <c r="B159" s="2" t="s">
        <v>4</v>
      </c>
      <c r="C159" s="7"/>
      <c r="D159" s="7">
        <v>0.107521398790666</v>
      </c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>
        <v>0.107521398790666</v>
      </c>
    </row>
    <row r="160" spans="2:15" x14ac:dyDescent="0.25">
      <c r="B160" s="2" t="s">
        <v>2</v>
      </c>
      <c r="C160" s="7"/>
      <c r="D160" s="7">
        <v>0.107521398790666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>
        <v>0.107521398790666</v>
      </c>
    </row>
    <row r="161" spans="2:15" x14ac:dyDescent="0.25">
      <c r="B161" s="2" t="s">
        <v>6</v>
      </c>
      <c r="C161" s="7"/>
      <c r="D161" s="7">
        <v>0.107308215088719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>
        <v>0.107308215088719</v>
      </c>
    </row>
    <row r="162" spans="2:15" x14ac:dyDescent="0.25">
      <c r="B162" s="2" t="s">
        <v>5</v>
      </c>
      <c r="C162" s="7"/>
      <c r="D162" s="7">
        <v>0.107308215088719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>
        <v>0.107308215088719</v>
      </c>
    </row>
    <row r="163" spans="2:15" x14ac:dyDescent="0.25">
      <c r="B163" s="2" t="s">
        <v>7</v>
      </c>
      <c r="C163" s="7"/>
      <c r="D163" s="7">
        <v>0.107308215088719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>
        <v>0.107308215088719</v>
      </c>
    </row>
    <row r="164" spans="2:15" x14ac:dyDescent="0.25">
      <c r="B164" s="2" t="s">
        <v>101</v>
      </c>
      <c r="C164" s="7"/>
      <c r="D164" s="7"/>
      <c r="E164" s="7"/>
      <c r="F164" s="7">
        <v>0.10729875121206101</v>
      </c>
      <c r="G164" s="7"/>
      <c r="H164" s="7"/>
      <c r="I164" s="7"/>
      <c r="J164" s="7"/>
      <c r="K164" s="7"/>
      <c r="L164" s="7"/>
      <c r="M164" s="7"/>
      <c r="N164" s="7"/>
      <c r="O164" s="7">
        <v>0.10729875121206101</v>
      </c>
    </row>
    <row r="165" spans="2:15" x14ac:dyDescent="0.25">
      <c r="B165" s="2" t="s">
        <v>99</v>
      </c>
      <c r="C165" s="7"/>
      <c r="D165" s="7"/>
      <c r="E165" s="7"/>
      <c r="F165" s="7">
        <v>0.10729875121206101</v>
      </c>
      <c r="G165" s="7"/>
      <c r="H165" s="7"/>
      <c r="I165" s="7"/>
      <c r="J165" s="7"/>
      <c r="K165" s="7"/>
      <c r="L165" s="7"/>
      <c r="M165" s="7"/>
      <c r="N165" s="7"/>
      <c r="O165" s="7">
        <v>0.10729875121206101</v>
      </c>
    </row>
    <row r="166" spans="2:15" x14ac:dyDescent="0.25">
      <c r="B166" s="2" t="s">
        <v>100</v>
      </c>
      <c r="C166" s="7"/>
      <c r="D166" s="7"/>
      <c r="E166" s="7"/>
      <c r="F166" s="7">
        <v>0.10729875121206101</v>
      </c>
      <c r="G166" s="7"/>
      <c r="H166" s="7"/>
      <c r="I166" s="7"/>
      <c r="J166" s="7"/>
      <c r="K166" s="7"/>
      <c r="L166" s="7"/>
      <c r="M166" s="7"/>
      <c r="N166" s="7"/>
      <c r="O166" s="7">
        <v>0.10729875121206101</v>
      </c>
    </row>
    <row r="167" spans="2:15" x14ac:dyDescent="0.25">
      <c r="B167" s="2" t="s">
        <v>8</v>
      </c>
      <c r="C167" s="7"/>
      <c r="D167" s="7">
        <v>0.107248155584783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>
        <v>0.107248155584783</v>
      </c>
    </row>
    <row r="168" spans="2:15" x14ac:dyDescent="0.25">
      <c r="B168" s="2" t="s">
        <v>9</v>
      </c>
      <c r="C168" s="7"/>
      <c r="D168" s="7">
        <v>0.107248155584783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>
        <v>0.107248155584783</v>
      </c>
    </row>
    <row r="169" spans="2:15" x14ac:dyDescent="0.25">
      <c r="B169" s="2" t="s">
        <v>10</v>
      </c>
      <c r="C169" s="7"/>
      <c r="D169" s="7">
        <v>0.107248155584783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>
        <v>0.107248155584783</v>
      </c>
    </row>
    <row r="170" spans="2:15" x14ac:dyDescent="0.25">
      <c r="B170" s="2" t="s">
        <v>11</v>
      </c>
      <c r="C170" s="7"/>
      <c r="D170" s="7">
        <v>0.107198188627866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>
        <v>0.107198188627866</v>
      </c>
    </row>
    <row r="171" spans="2:15" x14ac:dyDescent="0.25">
      <c r="B171" s="2" t="s">
        <v>13</v>
      </c>
      <c r="C171" s="7"/>
      <c r="D171" s="7">
        <v>0.107198188627866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>
        <v>0.107198188627866</v>
      </c>
    </row>
    <row r="172" spans="2:15" x14ac:dyDescent="0.25">
      <c r="B172" s="2" t="s">
        <v>12</v>
      </c>
      <c r="C172" s="7"/>
      <c r="D172" s="7">
        <v>0.107198188627866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>
        <v>0.107198188627866</v>
      </c>
    </row>
    <row r="173" spans="2:15" x14ac:dyDescent="0.25">
      <c r="B173" s="2" t="s">
        <v>217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>
        <v>0.10717907736526899</v>
      </c>
      <c r="O173" s="7">
        <v>0.10717907736526899</v>
      </c>
    </row>
    <row r="174" spans="2:15" x14ac:dyDescent="0.25">
      <c r="B174" s="2" t="s">
        <v>215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>
        <v>0.10717907736526899</v>
      </c>
      <c r="O174" s="7">
        <v>0.10717907736526899</v>
      </c>
    </row>
    <row r="175" spans="2:15" x14ac:dyDescent="0.25">
      <c r="B175" s="2" t="s">
        <v>214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>
        <v>0.10717907736526899</v>
      </c>
      <c r="O175" s="7">
        <v>0.10717907736526899</v>
      </c>
    </row>
    <row r="176" spans="2:15" x14ac:dyDescent="0.25">
      <c r="B176" s="2" t="s">
        <v>216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>
        <v>0.10717907736526899</v>
      </c>
      <c r="O176" s="7">
        <v>0.10717907736526899</v>
      </c>
    </row>
    <row r="177" spans="2:15" x14ac:dyDescent="0.25">
      <c r="B177" s="2" t="s">
        <v>14</v>
      </c>
      <c r="C177" s="7"/>
      <c r="D177" s="7">
        <v>0.10708631883959401</v>
      </c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>
        <v>0.10708631883959401</v>
      </c>
    </row>
    <row r="178" spans="2:15" x14ac:dyDescent="0.25">
      <c r="B178" s="2" t="s">
        <v>16</v>
      </c>
      <c r="C178" s="7"/>
      <c r="D178" s="7">
        <v>0.10708631883959401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>
        <v>0.10708631883959401</v>
      </c>
    </row>
    <row r="179" spans="2:15" x14ac:dyDescent="0.25">
      <c r="B179" s="2" t="s">
        <v>17</v>
      </c>
      <c r="C179" s="7"/>
      <c r="D179" s="7">
        <v>0.10708631883959401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>
        <v>0.10708631883959401</v>
      </c>
    </row>
    <row r="180" spans="2:15" x14ac:dyDescent="0.25">
      <c r="B180" s="2" t="s">
        <v>15</v>
      </c>
      <c r="C180" s="7"/>
      <c r="D180" s="7">
        <v>0.10708631883959401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>
        <v>0.10708631883959401</v>
      </c>
    </row>
    <row r="181" spans="2:15" x14ac:dyDescent="0.25">
      <c r="B181" s="2" t="s">
        <v>18</v>
      </c>
      <c r="C181" s="7"/>
      <c r="D181" s="7">
        <v>0.10700124360213201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>
        <v>0.10700124360213201</v>
      </c>
    </row>
    <row r="182" spans="2:15" x14ac:dyDescent="0.25">
      <c r="B182" s="2" t="s">
        <v>19</v>
      </c>
      <c r="C182" s="7"/>
      <c r="D182" s="7">
        <v>0.10700124360213201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>
        <v>0.10700124360213201</v>
      </c>
    </row>
    <row r="183" spans="2:15" x14ac:dyDescent="0.25">
      <c r="B183" s="2" t="s">
        <v>20</v>
      </c>
      <c r="C183" s="7"/>
      <c r="D183" s="7">
        <v>0.10700124360213201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>
        <v>0.10700124360213201</v>
      </c>
    </row>
    <row r="184" spans="2:15" x14ac:dyDescent="0.25">
      <c r="B184" s="2" t="s">
        <v>21</v>
      </c>
      <c r="C184" s="7"/>
      <c r="D184" s="7">
        <v>0.10700124360213201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>
        <v>0.10700124360213201</v>
      </c>
    </row>
    <row r="185" spans="2:15" x14ac:dyDescent="0.25">
      <c r="B185" s="2" t="s">
        <v>22</v>
      </c>
      <c r="C185" s="7"/>
      <c r="D185" s="7">
        <v>0.10693013243078001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>
        <v>0.10693013243078001</v>
      </c>
    </row>
    <row r="186" spans="2:15" x14ac:dyDescent="0.25">
      <c r="B186" s="2" t="s">
        <v>25</v>
      </c>
      <c r="C186" s="7"/>
      <c r="D186" s="7">
        <v>0.10693013243078001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>
        <v>0.10693013243078001</v>
      </c>
    </row>
    <row r="187" spans="2:15" x14ac:dyDescent="0.25">
      <c r="B187" s="2" t="s">
        <v>23</v>
      </c>
      <c r="C187" s="7"/>
      <c r="D187" s="7">
        <v>0.10693013243078001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>
        <v>0.10693013243078001</v>
      </c>
    </row>
    <row r="188" spans="2:15" x14ac:dyDescent="0.25">
      <c r="B188" s="2" t="s">
        <v>24</v>
      </c>
      <c r="C188" s="7"/>
      <c r="D188" s="7">
        <v>0.10693013243078001</v>
      </c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>
        <v>0.10693013243078001</v>
      </c>
    </row>
    <row r="189" spans="2:15" x14ac:dyDescent="0.25">
      <c r="B189" s="2" t="s">
        <v>26</v>
      </c>
      <c r="C189" s="7"/>
      <c r="D189" s="7">
        <v>0.106645421441064</v>
      </c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>
        <v>0.106645421441064</v>
      </c>
    </row>
    <row r="190" spans="2:15" x14ac:dyDescent="0.25">
      <c r="B190" s="2" t="s">
        <v>28</v>
      </c>
      <c r="C190" s="7"/>
      <c r="D190" s="7">
        <v>0.106630956321453</v>
      </c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>
        <v>0.106630956321453</v>
      </c>
    </row>
    <row r="191" spans="2:15" x14ac:dyDescent="0.25">
      <c r="B191" s="2" t="s">
        <v>29</v>
      </c>
      <c r="C191" s="7"/>
      <c r="D191" s="7">
        <v>0.106630956321453</v>
      </c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>
        <v>0.106630956321453</v>
      </c>
    </row>
    <row r="192" spans="2:15" x14ac:dyDescent="0.25">
      <c r="B192" s="2" t="s">
        <v>27</v>
      </c>
      <c r="C192" s="7"/>
      <c r="D192" s="7">
        <v>0.106630956321453</v>
      </c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>
        <v>0.106630956321453</v>
      </c>
    </row>
    <row r="193" spans="2:15" x14ac:dyDescent="0.25">
      <c r="B193" s="2" t="s">
        <v>52</v>
      </c>
      <c r="C193" s="7">
        <v>0.10627468693964599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>
        <v>0.10627468693964599</v>
      </c>
    </row>
    <row r="194" spans="2:15" x14ac:dyDescent="0.25">
      <c r="B194" s="2" t="s">
        <v>50</v>
      </c>
      <c r="C194" s="7">
        <v>0.10627468693964599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>
        <v>0.10627468693964599</v>
      </c>
    </row>
    <row r="195" spans="2:15" x14ac:dyDescent="0.25">
      <c r="B195" s="2" t="s">
        <v>51</v>
      </c>
      <c r="C195" s="7">
        <v>0.10627468693964599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>
        <v>0.10627468693964599</v>
      </c>
    </row>
    <row r="196" spans="2:15" x14ac:dyDescent="0.25">
      <c r="B196" s="2" t="s">
        <v>102</v>
      </c>
      <c r="C196" s="7"/>
      <c r="D196" s="7"/>
      <c r="E196" s="7"/>
      <c r="F196" s="7">
        <v>0.106249734625407</v>
      </c>
      <c r="G196" s="7"/>
      <c r="H196" s="7"/>
      <c r="I196" s="7"/>
      <c r="J196" s="7"/>
      <c r="K196" s="7"/>
      <c r="L196" s="7"/>
      <c r="M196" s="7"/>
      <c r="N196" s="7"/>
      <c r="O196" s="7">
        <v>0.106249734625407</v>
      </c>
    </row>
    <row r="197" spans="2:15" x14ac:dyDescent="0.25">
      <c r="B197" s="2" t="s">
        <v>103</v>
      </c>
      <c r="C197" s="7"/>
      <c r="D197" s="7"/>
      <c r="E197" s="7"/>
      <c r="F197" s="7">
        <v>0.10552350464691899</v>
      </c>
      <c r="G197" s="7"/>
      <c r="H197" s="7"/>
      <c r="I197" s="7"/>
      <c r="J197" s="7"/>
      <c r="K197" s="7"/>
      <c r="L197" s="7"/>
      <c r="M197" s="7"/>
      <c r="N197" s="7"/>
      <c r="O197" s="7">
        <v>0.10552350464691899</v>
      </c>
    </row>
    <row r="198" spans="2:15" x14ac:dyDescent="0.25">
      <c r="B198" s="2" t="s">
        <v>61</v>
      </c>
      <c r="C198" s="7"/>
      <c r="D198" s="7"/>
      <c r="E198" s="7">
        <v>0.105161935076414</v>
      </c>
      <c r="F198" s="7"/>
      <c r="G198" s="7"/>
      <c r="H198" s="7"/>
      <c r="I198" s="7"/>
      <c r="J198" s="7"/>
      <c r="K198" s="7"/>
      <c r="L198" s="7"/>
      <c r="M198" s="7"/>
      <c r="N198" s="7"/>
      <c r="O198" s="7">
        <v>0.105161935076414</v>
      </c>
    </row>
    <row r="199" spans="2:15" x14ac:dyDescent="0.25">
      <c r="B199" s="2" t="s">
        <v>62</v>
      </c>
      <c r="C199" s="7"/>
      <c r="D199" s="7"/>
      <c r="E199" s="7">
        <v>0.104967226661283</v>
      </c>
      <c r="F199" s="7"/>
      <c r="G199" s="7"/>
      <c r="H199" s="7"/>
      <c r="I199" s="7"/>
      <c r="J199" s="7"/>
      <c r="K199" s="7"/>
      <c r="L199" s="7"/>
      <c r="M199" s="7"/>
      <c r="N199" s="7"/>
      <c r="O199" s="7">
        <v>0.104967226661283</v>
      </c>
    </row>
    <row r="200" spans="2:15" x14ac:dyDescent="0.25">
      <c r="B200" s="2" t="s">
        <v>64</v>
      </c>
      <c r="C200" s="7"/>
      <c r="D200" s="7"/>
      <c r="E200" s="7">
        <v>0.104967226661283</v>
      </c>
      <c r="F200" s="7"/>
      <c r="G200" s="7"/>
      <c r="H200" s="7"/>
      <c r="I200" s="7"/>
      <c r="J200" s="7"/>
      <c r="K200" s="7"/>
      <c r="L200" s="7"/>
      <c r="M200" s="7"/>
      <c r="N200" s="7"/>
      <c r="O200" s="7">
        <v>0.104967226661283</v>
      </c>
    </row>
    <row r="201" spans="2:15" x14ac:dyDescent="0.25">
      <c r="B201" s="2" t="s">
        <v>63</v>
      </c>
      <c r="C201" s="7"/>
      <c r="D201" s="7"/>
      <c r="E201" s="7">
        <v>0.104967226661283</v>
      </c>
      <c r="F201" s="7"/>
      <c r="G201" s="7"/>
      <c r="H201" s="7"/>
      <c r="I201" s="7"/>
      <c r="J201" s="7"/>
      <c r="K201" s="7"/>
      <c r="L201" s="7"/>
      <c r="M201" s="7"/>
      <c r="N201" s="7"/>
      <c r="O201" s="7">
        <v>0.104967226661283</v>
      </c>
    </row>
    <row r="202" spans="2:15" x14ac:dyDescent="0.25">
      <c r="B202" s="2" t="s">
        <v>175</v>
      </c>
      <c r="C202" s="7"/>
      <c r="D202" s="7"/>
      <c r="E202" s="7"/>
      <c r="F202" s="7"/>
      <c r="G202" s="7"/>
      <c r="H202" s="7"/>
      <c r="I202" s="7">
        <v>0.104551632941718</v>
      </c>
      <c r="J202" s="7"/>
      <c r="K202" s="7"/>
      <c r="L202" s="7"/>
      <c r="M202" s="7"/>
      <c r="N202" s="7"/>
      <c r="O202" s="7">
        <v>0.104551632941718</v>
      </c>
    </row>
    <row r="203" spans="2:15" x14ac:dyDescent="0.25">
      <c r="B203" s="2" t="s">
        <v>104</v>
      </c>
      <c r="C203" s="7"/>
      <c r="D203" s="7"/>
      <c r="E203" s="7"/>
      <c r="F203" s="7">
        <v>0.10440775248157699</v>
      </c>
      <c r="G203" s="7"/>
      <c r="H203" s="7"/>
      <c r="I203" s="7"/>
      <c r="J203" s="7"/>
      <c r="K203" s="7"/>
      <c r="L203" s="7"/>
      <c r="M203" s="7"/>
      <c r="N203" s="7"/>
      <c r="O203" s="7">
        <v>0.10440775248157699</v>
      </c>
    </row>
    <row r="204" spans="2:15" x14ac:dyDescent="0.25">
      <c r="B204" s="2" t="s">
        <v>105</v>
      </c>
      <c r="C204" s="7"/>
      <c r="D204" s="7"/>
      <c r="E204" s="7"/>
      <c r="F204" s="7">
        <v>0.10335432645899199</v>
      </c>
      <c r="G204" s="7"/>
      <c r="H204" s="7"/>
      <c r="I204" s="7"/>
      <c r="J204" s="7"/>
      <c r="K204" s="7"/>
      <c r="L204" s="7"/>
      <c r="M204" s="7"/>
      <c r="N204" s="7"/>
      <c r="O204" s="7">
        <v>0.10335432645899199</v>
      </c>
    </row>
    <row r="205" spans="2:15" x14ac:dyDescent="0.25">
      <c r="B205" s="2" t="s">
        <v>68</v>
      </c>
      <c r="C205" s="7"/>
      <c r="D205" s="7"/>
      <c r="E205" s="7">
        <v>0.102786373973329</v>
      </c>
      <c r="F205" s="7"/>
      <c r="G205" s="7"/>
      <c r="H205" s="7"/>
      <c r="I205" s="7"/>
      <c r="J205" s="7"/>
      <c r="K205" s="7"/>
      <c r="L205" s="7"/>
      <c r="M205" s="7"/>
      <c r="N205" s="7"/>
      <c r="O205" s="7">
        <v>0.102786373973329</v>
      </c>
    </row>
    <row r="206" spans="2:15" x14ac:dyDescent="0.25">
      <c r="B206" s="2" t="s">
        <v>53</v>
      </c>
      <c r="C206" s="7">
        <v>0.10263384502746099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>
        <v>0.10263384502746099</v>
      </c>
    </row>
    <row r="207" spans="2:15" x14ac:dyDescent="0.25">
      <c r="B207" s="2" t="s">
        <v>106</v>
      </c>
      <c r="C207" s="7"/>
      <c r="D207" s="7"/>
      <c r="E207" s="7"/>
      <c r="F207" s="7">
        <v>0.10187834176996299</v>
      </c>
      <c r="G207" s="7"/>
      <c r="H207" s="7"/>
      <c r="I207" s="7"/>
      <c r="J207" s="7"/>
      <c r="K207" s="7"/>
      <c r="L207" s="7"/>
      <c r="M207" s="7"/>
      <c r="N207" s="7"/>
      <c r="O207" s="7">
        <v>0.10187834176996299</v>
      </c>
    </row>
    <row r="208" spans="2:15" x14ac:dyDescent="0.25">
      <c r="B208" s="2" t="s">
        <v>54</v>
      </c>
      <c r="C208" s="7">
        <v>0.100386978963969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>
        <v>0.100386978963969</v>
      </c>
    </row>
    <row r="209" spans="2:15" x14ac:dyDescent="0.25">
      <c r="B209" s="2" t="s">
        <v>55</v>
      </c>
      <c r="C209" s="7">
        <v>0.100386978963969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>
        <v>0.100386978963969</v>
      </c>
    </row>
    <row r="210" spans="2:15" x14ac:dyDescent="0.25">
      <c r="B210" s="2" t="s">
        <v>57</v>
      </c>
      <c r="C210" s="7">
        <v>0.100386978963969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>
        <v>0.100386978963969</v>
      </c>
    </row>
    <row r="211" spans="2:15" x14ac:dyDescent="0.25">
      <c r="B211" s="2" t="s">
        <v>56</v>
      </c>
      <c r="C211" s="7">
        <v>0.100386978963969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>
        <v>0.100386978963969</v>
      </c>
    </row>
    <row r="212" spans="2:15" x14ac:dyDescent="0.25">
      <c r="B212" s="2" t="s">
        <v>58</v>
      </c>
      <c r="C212" s="7">
        <v>0.10031069039252601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>
        <v>0.10031069039252601</v>
      </c>
    </row>
    <row r="213" spans="2:15" x14ac:dyDescent="0.25">
      <c r="B213" s="2" t="s">
        <v>59</v>
      </c>
      <c r="C213" s="7">
        <v>0.100242186399552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>
        <v>0.100242186399552</v>
      </c>
    </row>
    <row r="214" spans="2:15" x14ac:dyDescent="0.25">
      <c r="B214" s="2" t="s">
        <v>178</v>
      </c>
      <c r="C214" s="7"/>
      <c r="D214" s="7"/>
      <c r="E214" s="7"/>
      <c r="F214" s="7"/>
      <c r="G214" s="7"/>
      <c r="H214" s="7"/>
      <c r="I214" s="7">
        <v>9.3582098913815498E-2</v>
      </c>
      <c r="J214" s="7"/>
      <c r="K214" s="7"/>
      <c r="L214" s="7"/>
      <c r="M214" s="7"/>
      <c r="N214" s="7"/>
      <c r="O214" s="7">
        <v>9.3582098913815498E-2</v>
      </c>
    </row>
    <row r="215" spans="2:15" x14ac:dyDescent="0.25">
      <c r="B215" s="2" t="s">
        <v>180</v>
      </c>
      <c r="C215" s="7"/>
      <c r="D215" s="7"/>
      <c r="E215" s="7"/>
      <c r="F215" s="7"/>
      <c r="G215" s="7"/>
      <c r="H215" s="7"/>
      <c r="I215" s="7">
        <v>9.3582098913815207E-2</v>
      </c>
      <c r="J215" s="7"/>
      <c r="K215" s="7"/>
      <c r="L215" s="7"/>
      <c r="M215" s="7"/>
      <c r="N215" s="7"/>
      <c r="O215" s="7">
        <v>9.3582098913815207E-2</v>
      </c>
    </row>
    <row r="216" spans="2:15" x14ac:dyDescent="0.25">
      <c r="B216" s="2" t="s">
        <v>179</v>
      </c>
      <c r="C216" s="7"/>
      <c r="D216" s="7"/>
      <c r="E216" s="7"/>
      <c r="F216" s="7"/>
      <c r="G216" s="7"/>
      <c r="H216" s="7"/>
      <c r="I216" s="7">
        <v>9.3582098913815207E-2</v>
      </c>
      <c r="J216" s="7"/>
      <c r="K216" s="7"/>
      <c r="L216" s="7"/>
      <c r="M216" s="7"/>
      <c r="N216" s="7"/>
      <c r="O216" s="7">
        <v>9.3582098913815207E-2</v>
      </c>
    </row>
    <row r="217" spans="2:15" x14ac:dyDescent="0.25">
      <c r="B217" s="2" t="s">
        <v>181</v>
      </c>
      <c r="C217" s="7"/>
      <c r="D217" s="7"/>
      <c r="E217" s="7"/>
      <c r="F217" s="7"/>
      <c r="G217" s="7"/>
      <c r="H217" s="7"/>
      <c r="I217" s="7">
        <v>9.3582098913815207E-2</v>
      </c>
      <c r="J217" s="7"/>
      <c r="K217" s="7"/>
      <c r="L217" s="7"/>
      <c r="M217" s="7"/>
      <c r="N217" s="7"/>
      <c r="O217" s="7">
        <v>9.3582098913815207E-2</v>
      </c>
    </row>
    <row r="218" spans="2:15" x14ac:dyDescent="0.25">
      <c r="B218" s="2" t="s">
        <v>79</v>
      </c>
      <c r="C218" s="7"/>
      <c r="D218" s="7"/>
      <c r="E218" s="7">
        <v>9.1919072802937596E-2</v>
      </c>
      <c r="F218" s="7"/>
      <c r="G218" s="7"/>
      <c r="H218" s="7"/>
      <c r="I218" s="7"/>
      <c r="J218" s="7"/>
      <c r="K218" s="7"/>
      <c r="L218" s="7"/>
      <c r="M218" s="7"/>
      <c r="N218" s="7"/>
      <c r="O218" s="7">
        <v>9.1919072802937596E-2</v>
      </c>
    </row>
    <row r="219" spans="2:15" x14ac:dyDescent="0.25">
      <c r="B219" s="2" t="s">
        <v>80</v>
      </c>
      <c r="C219" s="7"/>
      <c r="D219" s="7"/>
      <c r="E219" s="7">
        <v>9.1919072802937596E-2</v>
      </c>
      <c r="F219" s="7"/>
      <c r="G219" s="7"/>
      <c r="H219" s="7"/>
      <c r="I219" s="7"/>
      <c r="J219" s="7"/>
      <c r="K219" s="7"/>
      <c r="L219" s="7"/>
      <c r="M219" s="7"/>
      <c r="N219" s="7"/>
      <c r="O219" s="7">
        <v>9.1919072802937596E-2</v>
      </c>
    </row>
    <row r="220" spans="2:15" x14ac:dyDescent="0.25">
      <c r="B220" s="2" t="s">
        <v>81</v>
      </c>
      <c r="C220" s="7"/>
      <c r="D220" s="7"/>
      <c r="E220" s="7">
        <v>9.1919072802937596E-2</v>
      </c>
      <c r="F220" s="7"/>
      <c r="G220" s="7"/>
      <c r="H220" s="7"/>
      <c r="I220" s="7"/>
      <c r="J220" s="7"/>
      <c r="K220" s="7"/>
      <c r="L220" s="7"/>
      <c r="M220" s="7"/>
      <c r="N220" s="7"/>
      <c r="O220" s="7">
        <v>9.1919072802937596E-2</v>
      </c>
    </row>
    <row r="221" spans="2:15" x14ac:dyDescent="0.25">
      <c r="B221" s="2" t="s">
        <v>86</v>
      </c>
      <c r="C221" s="7"/>
      <c r="D221" s="7"/>
      <c r="E221" s="7">
        <v>9.0490497108716095E-2</v>
      </c>
      <c r="F221" s="7"/>
      <c r="G221" s="7"/>
      <c r="H221" s="7"/>
      <c r="I221" s="7"/>
      <c r="J221" s="7"/>
      <c r="K221" s="7"/>
      <c r="L221" s="7"/>
      <c r="M221" s="7"/>
      <c r="N221" s="7"/>
      <c r="O221" s="7">
        <v>9.0490497108716095E-2</v>
      </c>
    </row>
    <row r="222" spans="2:15" x14ac:dyDescent="0.25">
      <c r="B222" s="2" t="s">
        <v>87</v>
      </c>
      <c r="C222" s="7"/>
      <c r="D222" s="7"/>
      <c r="E222" s="7">
        <v>9.0007853862148199E-2</v>
      </c>
      <c r="F222" s="7"/>
      <c r="G222" s="7"/>
      <c r="H222" s="7"/>
      <c r="I222" s="7"/>
      <c r="J222" s="7"/>
      <c r="K222" s="7"/>
      <c r="L222" s="7"/>
      <c r="M222" s="7"/>
      <c r="N222" s="7"/>
      <c r="O222" s="7">
        <v>9.0007853862148199E-2</v>
      </c>
    </row>
    <row r="223" spans="2:15" x14ac:dyDescent="0.25">
      <c r="B223" s="2" t="s">
        <v>230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</sheetData>
  <autoFilter ref="B4:O223" xr:uid="{00000000-0009-0000-0000-000001000000}"/>
  <sortState xmlns:xlrd2="http://schemas.microsoft.com/office/spreadsheetml/2017/richdata2" ref="B5:O223">
    <sortCondition descending="1" ref="O5:O223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18"/>
  <sheetViews>
    <sheetView topLeftCell="A46" workbookViewId="0">
      <selection activeCell="A5" sqref="A5"/>
    </sheetView>
  </sheetViews>
  <sheetFormatPr baseColWidth="10" defaultRowHeight="15" x14ac:dyDescent="0.25"/>
  <cols>
    <col min="1" max="1" width="31.85546875" bestFit="1" customWidth="1"/>
    <col min="2" max="2" width="22.42578125" bestFit="1" customWidth="1"/>
    <col min="3" max="5" width="12" bestFit="1" customWidth="1"/>
    <col min="6" max="6" width="12.5703125" bestFit="1" customWidth="1"/>
  </cols>
  <sheetData>
    <row r="3" spans="1:6" x14ac:dyDescent="0.25">
      <c r="A3" s="1" t="s">
        <v>279</v>
      </c>
      <c r="B3" s="1" t="s">
        <v>246</v>
      </c>
    </row>
    <row r="4" spans="1:6" x14ac:dyDescent="0.25">
      <c r="A4" s="1" t="s">
        <v>244</v>
      </c>
      <c r="B4" t="s">
        <v>218</v>
      </c>
      <c r="C4" t="s">
        <v>219</v>
      </c>
      <c r="D4" t="s">
        <v>220</v>
      </c>
      <c r="E4" t="s">
        <v>275</v>
      </c>
      <c r="F4" t="s">
        <v>245</v>
      </c>
    </row>
    <row r="5" spans="1:6" x14ac:dyDescent="0.25">
      <c r="A5" s="2" t="s">
        <v>198</v>
      </c>
      <c r="E5">
        <v>0.317821381051412</v>
      </c>
      <c r="F5">
        <v>0.317821381051412</v>
      </c>
    </row>
    <row r="6" spans="1:6" x14ac:dyDescent="0.25">
      <c r="A6" s="2" t="s">
        <v>147</v>
      </c>
      <c r="E6">
        <v>0.28242584392214498</v>
      </c>
      <c r="F6">
        <v>0.28242584392214498</v>
      </c>
    </row>
    <row r="7" spans="1:6" x14ac:dyDescent="0.25">
      <c r="A7" s="2" t="s">
        <v>159</v>
      </c>
      <c r="E7">
        <v>0.48905200744134403</v>
      </c>
      <c r="F7">
        <v>0.48905200744134403</v>
      </c>
    </row>
    <row r="8" spans="1:6" x14ac:dyDescent="0.25">
      <c r="A8" s="2" t="s">
        <v>38</v>
      </c>
      <c r="B8">
        <v>0.117088658184098</v>
      </c>
      <c r="F8">
        <v>0.117088658184098</v>
      </c>
    </row>
    <row r="9" spans="1:6" x14ac:dyDescent="0.25">
      <c r="A9" s="2" t="s">
        <v>140</v>
      </c>
      <c r="E9">
        <v>0.28283040250583541</v>
      </c>
      <c r="F9">
        <v>0.28283040250583541</v>
      </c>
    </row>
    <row r="10" spans="1:6" x14ac:dyDescent="0.25">
      <c r="A10" s="2" t="s">
        <v>18</v>
      </c>
      <c r="C10">
        <v>0.10627468693964599</v>
      </c>
      <c r="F10">
        <v>0.10627468693964599</v>
      </c>
    </row>
    <row r="11" spans="1:6" x14ac:dyDescent="0.25">
      <c r="A11" s="2" t="s">
        <v>14</v>
      </c>
      <c r="C11">
        <v>0.10627468693964599</v>
      </c>
      <c r="F11">
        <v>0.10627468693964599</v>
      </c>
    </row>
    <row r="12" spans="1:6" x14ac:dyDescent="0.25">
      <c r="A12" s="2" t="s">
        <v>1</v>
      </c>
      <c r="C12">
        <v>0.10627468693964599</v>
      </c>
      <c r="F12">
        <v>0.10627468693964599</v>
      </c>
    </row>
    <row r="13" spans="1:6" x14ac:dyDescent="0.25">
      <c r="A13" s="2" t="s">
        <v>22</v>
      </c>
      <c r="C13">
        <v>0.10627468693964599</v>
      </c>
      <c r="F13">
        <v>0.10627468693964599</v>
      </c>
    </row>
    <row r="14" spans="1:6" x14ac:dyDescent="0.25">
      <c r="A14" s="2" t="s">
        <v>153</v>
      </c>
      <c r="E14">
        <v>0.29134247095535504</v>
      </c>
      <c r="F14">
        <v>0.29134247095535504</v>
      </c>
    </row>
    <row r="15" spans="1:6" x14ac:dyDescent="0.25">
      <c r="A15" s="2" t="s">
        <v>46</v>
      </c>
      <c r="B15">
        <v>0.108137330299486</v>
      </c>
      <c r="F15">
        <v>0.108137330299486</v>
      </c>
    </row>
    <row r="16" spans="1:6" x14ac:dyDescent="0.25">
      <c r="A16" s="2" t="s">
        <v>31</v>
      </c>
      <c r="B16">
        <v>0.12134772378990499</v>
      </c>
      <c r="F16">
        <v>0.12134772378990499</v>
      </c>
    </row>
    <row r="17" spans="1:6" x14ac:dyDescent="0.25">
      <c r="A17" s="2" t="s">
        <v>39</v>
      </c>
      <c r="B17">
        <v>0.11359826315835</v>
      </c>
      <c r="F17">
        <v>0.11359826315835</v>
      </c>
    </row>
    <row r="18" spans="1:6" x14ac:dyDescent="0.25">
      <c r="A18" s="2" t="s">
        <v>166</v>
      </c>
      <c r="E18">
        <v>0.43072103680651697</v>
      </c>
      <c r="F18">
        <v>0.43072103680651697</v>
      </c>
    </row>
    <row r="19" spans="1:6" x14ac:dyDescent="0.25">
      <c r="A19" s="2" t="s">
        <v>111</v>
      </c>
      <c r="E19">
        <v>0.34943251473847192</v>
      </c>
      <c r="F19">
        <v>0.34943251473847192</v>
      </c>
    </row>
    <row r="20" spans="1:6" x14ac:dyDescent="0.25">
      <c r="A20" s="2" t="s">
        <v>69</v>
      </c>
      <c r="D20">
        <v>0.1</v>
      </c>
      <c r="F20">
        <v>0.1</v>
      </c>
    </row>
    <row r="21" spans="1:6" x14ac:dyDescent="0.25">
      <c r="A21" s="2" t="s">
        <v>200</v>
      </c>
      <c r="E21">
        <v>0.45876697494810592</v>
      </c>
      <c r="F21">
        <v>0.45876697494810592</v>
      </c>
    </row>
    <row r="22" spans="1:6" x14ac:dyDescent="0.25">
      <c r="A22" s="2" t="s">
        <v>26</v>
      </c>
      <c r="C22">
        <v>0.10627468693964599</v>
      </c>
      <c r="F22">
        <v>0.10627468693964599</v>
      </c>
    </row>
    <row r="23" spans="1:6" x14ac:dyDescent="0.25">
      <c r="A23" s="2" t="s">
        <v>73</v>
      </c>
      <c r="D23">
        <v>0.1</v>
      </c>
      <c r="F23">
        <v>0.1</v>
      </c>
    </row>
    <row r="24" spans="1:6" x14ac:dyDescent="0.25">
      <c r="A24" s="2" t="s">
        <v>171</v>
      </c>
      <c r="E24">
        <v>0.26360333818040399</v>
      </c>
      <c r="F24">
        <v>0.26360333818040399</v>
      </c>
    </row>
    <row r="25" spans="1:6" x14ac:dyDescent="0.25">
      <c r="A25" s="2" t="s">
        <v>68</v>
      </c>
      <c r="D25">
        <v>0.1</v>
      </c>
      <c r="F25">
        <v>0.1</v>
      </c>
    </row>
    <row r="26" spans="1:6" x14ac:dyDescent="0.25">
      <c r="A26" s="2" t="s">
        <v>196</v>
      </c>
      <c r="E26">
        <v>0.317821381051413</v>
      </c>
      <c r="F26">
        <v>0.317821381051413</v>
      </c>
    </row>
    <row r="27" spans="1:6" x14ac:dyDescent="0.25">
      <c r="A27" s="2" t="s">
        <v>150</v>
      </c>
      <c r="E27">
        <v>0.28242584392214498</v>
      </c>
      <c r="F27">
        <v>0.28242584392214498</v>
      </c>
    </row>
    <row r="28" spans="1:6" x14ac:dyDescent="0.25">
      <c r="A28" s="2" t="s">
        <v>157</v>
      </c>
      <c r="E28">
        <v>0.48905200744134403</v>
      </c>
      <c r="F28">
        <v>0.48905200744134403</v>
      </c>
    </row>
    <row r="29" spans="1:6" x14ac:dyDescent="0.25">
      <c r="A29" s="2" t="s">
        <v>36</v>
      </c>
      <c r="B29">
        <v>0.117088658184098</v>
      </c>
      <c r="F29">
        <v>0.117088658184098</v>
      </c>
    </row>
    <row r="30" spans="1:6" x14ac:dyDescent="0.25">
      <c r="A30" s="2" t="s">
        <v>139</v>
      </c>
      <c r="E30">
        <v>0.28283040250583552</v>
      </c>
      <c r="F30">
        <v>0.28283040250583552</v>
      </c>
    </row>
    <row r="31" spans="1:6" x14ac:dyDescent="0.25">
      <c r="A31" s="2" t="s">
        <v>19</v>
      </c>
      <c r="C31">
        <v>0.10627468693964599</v>
      </c>
      <c r="F31">
        <v>0.10627468693964599</v>
      </c>
    </row>
    <row r="32" spans="1:6" x14ac:dyDescent="0.25">
      <c r="A32" s="2" t="s">
        <v>16</v>
      </c>
      <c r="C32">
        <v>0.10627468693964599</v>
      </c>
      <c r="F32">
        <v>0.10627468693964599</v>
      </c>
    </row>
    <row r="33" spans="1:6" x14ac:dyDescent="0.25">
      <c r="A33" s="2" t="s">
        <v>3</v>
      </c>
      <c r="C33">
        <v>0.10627468693964599</v>
      </c>
      <c r="F33">
        <v>0.10627468693964599</v>
      </c>
    </row>
    <row r="34" spans="1:6" x14ac:dyDescent="0.25">
      <c r="A34" s="2" t="s">
        <v>134</v>
      </c>
      <c r="E34">
        <v>0.3252327594793622</v>
      </c>
      <c r="F34">
        <v>0.3252327594793622</v>
      </c>
    </row>
    <row r="35" spans="1:6" x14ac:dyDescent="0.25">
      <c r="A35" s="2" t="s">
        <v>25</v>
      </c>
      <c r="C35">
        <v>0.10627468693964599</v>
      </c>
      <c r="F35">
        <v>0.10627468693964599</v>
      </c>
    </row>
    <row r="36" spans="1:6" x14ac:dyDescent="0.25">
      <c r="A36" s="2" t="s">
        <v>151</v>
      </c>
      <c r="E36">
        <v>0.29134247095535504</v>
      </c>
      <c r="F36">
        <v>0.29134247095535504</v>
      </c>
    </row>
    <row r="37" spans="1:6" x14ac:dyDescent="0.25">
      <c r="A37" s="2" t="s">
        <v>48</v>
      </c>
      <c r="B37">
        <v>0.108137330299486</v>
      </c>
      <c r="F37">
        <v>0.108137330299486</v>
      </c>
    </row>
    <row r="38" spans="1:6" x14ac:dyDescent="0.25">
      <c r="A38" s="2" t="s">
        <v>32</v>
      </c>
      <c r="B38">
        <v>0.12134772378990499</v>
      </c>
      <c r="F38">
        <v>0.12134772378990499</v>
      </c>
    </row>
    <row r="39" spans="1:6" x14ac:dyDescent="0.25">
      <c r="A39" s="2" t="s">
        <v>40</v>
      </c>
      <c r="B39">
        <v>0.11359826315835</v>
      </c>
      <c r="F39">
        <v>0.11359826315835</v>
      </c>
    </row>
    <row r="40" spans="1:6" x14ac:dyDescent="0.25">
      <c r="A40" s="2" t="s">
        <v>168</v>
      </c>
      <c r="E40">
        <v>0.52264826455615832</v>
      </c>
      <c r="F40">
        <v>0.52264826455615832</v>
      </c>
    </row>
    <row r="41" spans="1:6" x14ac:dyDescent="0.25">
      <c r="A41" s="2" t="s">
        <v>107</v>
      </c>
      <c r="E41">
        <v>0.42793620212572481</v>
      </c>
      <c r="F41">
        <v>0.42793620212572481</v>
      </c>
    </row>
    <row r="42" spans="1:6" x14ac:dyDescent="0.25">
      <c r="A42" s="2" t="s">
        <v>67</v>
      </c>
      <c r="D42">
        <v>0.1</v>
      </c>
      <c r="F42">
        <v>0.1</v>
      </c>
    </row>
    <row r="43" spans="1:6" x14ac:dyDescent="0.25">
      <c r="A43" s="2" t="s">
        <v>89</v>
      </c>
      <c r="E43">
        <v>0.52439073256786473</v>
      </c>
      <c r="F43">
        <v>0.52439073256786473</v>
      </c>
    </row>
    <row r="44" spans="1:6" x14ac:dyDescent="0.25">
      <c r="A44" s="2" t="s">
        <v>8</v>
      </c>
      <c r="C44">
        <v>0.10627468693964599</v>
      </c>
      <c r="F44">
        <v>0.10627468693964599</v>
      </c>
    </row>
    <row r="45" spans="1:6" x14ac:dyDescent="0.25">
      <c r="A45" s="2" t="s">
        <v>6</v>
      </c>
      <c r="C45">
        <v>0.10627468693964599</v>
      </c>
      <c r="F45">
        <v>0.10627468693964599</v>
      </c>
    </row>
    <row r="46" spans="1:6" x14ac:dyDescent="0.25">
      <c r="A46" s="2" t="s">
        <v>28</v>
      </c>
      <c r="C46">
        <v>0.10627468693964599</v>
      </c>
      <c r="F46">
        <v>0.10627468693964599</v>
      </c>
    </row>
    <row r="47" spans="1:6" x14ac:dyDescent="0.25">
      <c r="A47" s="2" t="s">
        <v>71</v>
      </c>
      <c r="D47">
        <v>0.1</v>
      </c>
      <c r="E47">
        <v>0.324935554194828</v>
      </c>
      <c r="F47">
        <v>0.42493555419482798</v>
      </c>
    </row>
    <row r="48" spans="1:6" x14ac:dyDescent="0.25">
      <c r="A48" s="2" t="s">
        <v>11</v>
      </c>
      <c r="C48">
        <v>0.10627468693964599</v>
      </c>
      <c r="F48">
        <v>0.10627468693964599</v>
      </c>
    </row>
    <row r="49" spans="1:6" x14ac:dyDescent="0.25">
      <c r="A49" s="2" t="s">
        <v>62</v>
      </c>
      <c r="D49">
        <v>0.1</v>
      </c>
      <c r="F49">
        <v>0.1</v>
      </c>
    </row>
    <row r="50" spans="1:6" x14ac:dyDescent="0.25">
      <c r="A50" s="2" t="s">
        <v>52</v>
      </c>
      <c r="B50">
        <v>0.10627468693964599</v>
      </c>
      <c r="F50">
        <v>0.10627468693964599</v>
      </c>
    </row>
    <row r="51" spans="1:6" x14ac:dyDescent="0.25">
      <c r="A51" s="2" t="s">
        <v>195</v>
      </c>
      <c r="E51">
        <v>0.317821381051413</v>
      </c>
      <c r="F51">
        <v>0.317821381051413</v>
      </c>
    </row>
    <row r="52" spans="1:6" x14ac:dyDescent="0.25">
      <c r="A52" s="2" t="s">
        <v>148</v>
      </c>
      <c r="E52">
        <v>0.28242584392214498</v>
      </c>
      <c r="F52">
        <v>0.28242584392214498</v>
      </c>
    </row>
    <row r="53" spans="1:6" x14ac:dyDescent="0.25">
      <c r="A53" s="2" t="s">
        <v>156</v>
      </c>
      <c r="E53">
        <v>0.48905200744134403</v>
      </c>
      <c r="F53">
        <v>0.48905200744134403</v>
      </c>
    </row>
    <row r="54" spans="1:6" x14ac:dyDescent="0.25">
      <c r="A54" s="2" t="s">
        <v>37</v>
      </c>
      <c r="B54">
        <v>0.117088658184098</v>
      </c>
      <c r="F54">
        <v>0.117088658184098</v>
      </c>
    </row>
    <row r="55" spans="1:6" x14ac:dyDescent="0.25">
      <c r="A55" s="2" t="s">
        <v>138</v>
      </c>
      <c r="E55">
        <v>0.28283040250583552</v>
      </c>
      <c r="F55">
        <v>0.28283040250583552</v>
      </c>
    </row>
    <row r="56" spans="1:6" x14ac:dyDescent="0.25">
      <c r="A56" s="2" t="s">
        <v>20</v>
      </c>
      <c r="C56">
        <v>0.10627468693964599</v>
      </c>
      <c r="F56">
        <v>0.10627468693964599</v>
      </c>
    </row>
    <row r="57" spans="1:6" x14ac:dyDescent="0.25">
      <c r="A57" s="2" t="s">
        <v>17</v>
      </c>
      <c r="C57">
        <v>0.10627468693964599</v>
      </c>
      <c r="F57">
        <v>0.10627468693964599</v>
      </c>
    </row>
    <row r="58" spans="1:6" x14ac:dyDescent="0.25">
      <c r="A58" s="2" t="s">
        <v>4</v>
      </c>
      <c r="C58">
        <v>0.10627468693964599</v>
      </c>
      <c r="F58">
        <v>0.10627468693964599</v>
      </c>
    </row>
    <row r="59" spans="1:6" x14ac:dyDescent="0.25">
      <c r="A59" s="2" t="s">
        <v>133</v>
      </c>
      <c r="E59">
        <v>0.3252327594793622</v>
      </c>
      <c r="F59">
        <v>0.3252327594793622</v>
      </c>
    </row>
    <row r="60" spans="1:6" x14ac:dyDescent="0.25">
      <c r="A60" s="2" t="s">
        <v>23</v>
      </c>
      <c r="C60">
        <v>0.10627468693964599</v>
      </c>
      <c r="F60">
        <v>0.10627468693964599</v>
      </c>
    </row>
    <row r="61" spans="1:6" x14ac:dyDescent="0.25">
      <c r="A61" s="2" t="s">
        <v>152</v>
      </c>
      <c r="E61">
        <v>0.29134247095535504</v>
      </c>
      <c r="F61">
        <v>0.29134247095535504</v>
      </c>
    </row>
    <row r="62" spans="1:6" x14ac:dyDescent="0.25">
      <c r="A62" s="2" t="s">
        <v>47</v>
      </c>
      <c r="B62">
        <v>0.108137330299486</v>
      </c>
      <c r="F62">
        <v>0.108137330299486</v>
      </c>
    </row>
    <row r="63" spans="1:6" x14ac:dyDescent="0.25">
      <c r="A63" s="2" t="s">
        <v>33</v>
      </c>
      <c r="B63">
        <v>0.12134772378990499</v>
      </c>
      <c r="F63">
        <v>0.12134772378990499</v>
      </c>
    </row>
    <row r="64" spans="1:6" x14ac:dyDescent="0.25">
      <c r="A64" s="2" t="s">
        <v>42</v>
      </c>
      <c r="B64">
        <v>0.11359826315835</v>
      </c>
      <c r="F64">
        <v>0.11359826315835</v>
      </c>
    </row>
    <row r="65" spans="1:6" x14ac:dyDescent="0.25">
      <c r="A65" s="2" t="s">
        <v>167</v>
      </c>
      <c r="E65">
        <v>0.52264826455615832</v>
      </c>
      <c r="F65">
        <v>0.52264826455615832</v>
      </c>
    </row>
    <row r="66" spans="1:6" x14ac:dyDescent="0.25">
      <c r="A66" s="2" t="s">
        <v>109</v>
      </c>
      <c r="E66">
        <v>0.42793620212572481</v>
      </c>
      <c r="F66">
        <v>0.42793620212572481</v>
      </c>
    </row>
    <row r="67" spans="1:6" x14ac:dyDescent="0.25">
      <c r="A67" s="2" t="s">
        <v>66</v>
      </c>
      <c r="D67">
        <v>0.1</v>
      </c>
      <c r="F67">
        <v>0.1</v>
      </c>
    </row>
    <row r="68" spans="1:6" x14ac:dyDescent="0.25">
      <c r="A68" s="2" t="s">
        <v>88</v>
      </c>
      <c r="E68">
        <v>0.52439073256786473</v>
      </c>
      <c r="F68">
        <v>0.52439073256786473</v>
      </c>
    </row>
    <row r="69" spans="1:6" x14ac:dyDescent="0.25">
      <c r="A69" s="2" t="s">
        <v>9</v>
      </c>
      <c r="C69">
        <v>0.10627468693964599</v>
      </c>
      <c r="F69">
        <v>0.10627468693964599</v>
      </c>
    </row>
    <row r="70" spans="1:6" x14ac:dyDescent="0.25">
      <c r="A70" s="2" t="s">
        <v>5</v>
      </c>
      <c r="C70">
        <v>0.10627468693964599</v>
      </c>
      <c r="F70">
        <v>0.10627468693964599</v>
      </c>
    </row>
    <row r="71" spans="1:6" x14ac:dyDescent="0.25">
      <c r="A71" s="2" t="s">
        <v>0</v>
      </c>
      <c r="C71">
        <v>0.10627468693964599</v>
      </c>
      <c r="F71">
        <v>0.10627468693964599</v>
      </c>
    </row>
    <row r="72" spans="1:6" x14ac:dyDescent="0.25">
      <c r="A72" s="2" t="s">
        <v>29</v>
      </c>
      <c r="C72">
        <v>0.10627468693964599</v>
      </c>
      <c r="F72">
        <v>0.10627468693964599</v>
      </c>
    </row>
    <row r="73" spans="1:6" x14ac:dyDescent="0.25">
      <c r="A73" s="2" t="s">
        <v>70</v>
      </c>
      <c r="D73">
        <v>0.1</v>
      </c>
      <c r="E73">
        <v>0.324935554194828</v>
      </c>
      <c r="F73">
        <v>0.42493555419482798</v>
      </c>
    </row>
    <row r="74" spans="1:6" x14ac:dyDescent="0.25">
      <c r="A74" s="2" t="s">
        <v>13</v>
      </c>
      <c r="C74">
        <v>0.10627468693964599</v>
      </c>
      <c r="F74">
        <v>0.10627468693964599</v>
      </c>
    </row>
    <row r="75" spans="1:6" x14ac:dyDescent="0.25">
      <c r="A75" s="2" t="s">
        <v>64</v>
      </c>
      <c r="D75">
        <v>0.1</v>
      </c>
      <c r="F75">
        <v>0.1</v>
      </c>
    </row>
    <row r="76" spans="1:6" x14ac:dyDescent="0.25">
      <c r="A76" s="2" t="s">
        <v>50</v>
      </c>
      <c r="B76">
        <v>0.10627468693964599</v>
      </c>
      <c r="F76">
        <v>0.10627468693964599</v>
      </c>
    </row>
    <row r="77" spans="1:6" x14ac:dyDescent="0.25">
      <c r="A77" s="2" t="s">
        <v>193</v>
      </c>
      <c r="E77">
        <v>0.37907955230020302</v>
      </c>
      <c r="F77">
        <v>0.37907955230020302</v>
      </c>
    </row>
    <row r="78" spans="1:6" x14ac:dyDescent="0.25">
      <c r="A78" s="2" t="s">
        <v>146</v>
      </c>
      <c r="E78">
        <v>0.29148337710111705</v>
      </c>
      <c r="F78">
        <v>0.29148337710111705</v>
      </c>
    </row>
    <row r="79" spans="1:6" x14ac:dyDescent="0.25">
      <c r="A79" s="2" t="s">
        <v>127</v>
      </c>
      <c r="E79">
        <v>0.47436770127864325</v>
      </c>
      <c r="F79">
        <v>0.47436770127864325</v>
      </c>
    </row>
    <row r="80" spans="1:6" x14ac:dyDescent="0.25">
      <c r="A80" s="2" t="s">
        <v>165</v>
      </c>
      <c r="E80">
        <v>0.63470381257872188</v>
      </c>
      <c r="F80">
        <v>0.63470381257872188</v>
      </c>
    </row>
    <row r="81" spans="1:6" x14ac:dyDescent="0.25">
      <c r="A81" s="2" t="s">
        <v>43</v>
      </c>
      <c r="B81">
        <v>0.113363003386369</v>
      </c>
      <c r="F81">
        <v>0.113363003386369</v>
      </c>
    </row>
    <row r="82" spans="1:6" x14ac:dyDescent="0.25">
      <c r="A82" s="2" t="s">
        <v>128</v>
      </c>
      <c r="E82">
        <v>0.292826519155992</v>
      </c>
      <c r="F82">
        <v>0.292826519155992</v>
      </c>
    </row>
    <row r="83" spans="1:6" x14ac:dyDescent="0.25">
      <c r="A83" s="2" t="s">
        <v>141</v>
      </c>
      <c r="E83">
        <v>0.33155160807519179</v>
      </c>
      <c r="F83">
        <v>0.33155160807519179</v>
      </c>
    </row>
    <row r="84" spans="1:6" x14ac:dyDescent="0.25">
      <c r="A84" s="2" t="s">
        <v>164</v>
      </c>
      <c r="E84">
        <v>0.37317988429779841</v>
      </c>
      <c r="F84">
        <v>0.37317988429779841</v>
      </c>
    </row>
    <row r="85" spans="1:6" x14ac:dyDescent="0.25">
      <c r="A85" s="2" t="s">
        <v>44</v>
      </c>
      <c r="B85">
        <v>0.111156053790169</v>
      </c>
      <c r="F85">
        <v>0.111156053790169</v>
      </c>
    </row>
    <row r="86" spans="1:6" x14ac:dyDescent="0.25">
      <c r="A86" s="2" t="s">
        <v>34</v>
      </c>
      <c r="B86">
        <v>0.119986346110992</v>
      </c>
      <c r="F86">
        <v>0.119986346110992</v>
      </c>
    </row>
    <row r="87" spans="1:6" x14ac:dyDescent="0.25">
      <c r="A87" s="2" t="s">
        <v>45</v>
      </c>
      <c r="B87">
        <v>0.110143720073857</v>
      </c>
      <c r="F87">
        <v>0.110143720073857</v>
      </c>
    </row>
    <row r="88" spans="1:6" x14ac:dyDescent="0.25">
      <c r="A88" s="2" t="s">
        <v>170</v>
      </c>
      <c r="E88">
        <v>0.42393533471879097</v>
      </c>
      <c r="F88">
        <v>0.42393533471879097</v>
      </c>
    </row>
    <row r="89" spans="1:6" x14ac:dyDescent="0.25">
      <c r="A89" s="2" t="s">
        <v>60</v>
      </c>
      <c r="D89">
        <v>0.10627468693964599</v>
      </c>
      <c r="F89">
        <v>0.10627468693964599</v>
      </c>
    </row>
    <row r="90" spans="1:6" x14ac:dyDescent="0.25">
      <c r="A90" s="2" t="s">
        <v>201</v>
      </c>
      <c r="E90">
        <v>0.45952677948694798</v>
      </c>
      <c r="F90">
        <v>0.45952677948694798</v>
      </c>
    </row>
    <row r="91" spans="1:6" x14ac:dyDescent="0.25">
      <c r="A91" s="2" t="s">
        <v>74</v>
      </c>
      <c r="D91">
        <v>0.1</v>
      </c>
      <c r="F91">
        <v>0.1</v>
      </c>
    </row>
    <row r="92" spans="1:6" x14ac:dyDescent="0.25">
      <c r="A92" s="2" t="s">
        <v>61</v>
      </c>
      <c r="D92">
        <v>0.10627468693964599</v>
      </c>
      <c r="F92">
        <v>0.10627468693964599</v>
      </c>
    </row>
    <row r="93" spans="1:6" x14ac:dyDescent="0.25">
      <c r="A93" s="2" t="s">
        <v>197</v>
      </c>
      <c r="E93">
        <v>0.317821381051413</v>
      </c>
      <c r="F93">
        <v>0.317821381051413</v>
      </c>
    </row>
    <row r="94" spans="1:6" x14ac:dyDescent="0.25">
      <c r="A94" s="2" t="s">
        <v>149</v>
      </c>
      <c r="E94">
        <v>0.28242584392214498</v>
      </c>
      <c r="F94">
        <v>0.28242584392214498</v>
      </c>
    </row>
    <row r="95" spans="1:6" x14ac:dyDescent="0.25">
      <c r="A95" s="2" t="s">
        <v>158</v>
      </c>
      <c r="E95">
        <v>0.48905200744134403</v>
      </c>
      <c r="F95">
        <v>0.48905200744134403</v>
      </c>
    </row>
    <row r="96" spans="1:6" x14ac:dyDescent="0.25">
      <c r="A96" s="2" t="s">
        <v>35</v>
      </c>
      <c r="B96">
        <v>0.117088658184098</v>
      </c>
      <c r="F96">
        <v>0.117088658184098</v>
      </c>
    </row>
    <row r="97" spans="1:6" x14ac:dyDescent="0.25">
      <c r="A97" s="2" t="s">
        <v>137</v>
      </c>
      <c r="E97">
        <v>0.28283040250583552</v>
      </c>
      <c r="F97">
        <v>0.28283040250583552</v>
      </c>
    </row>
    <row r="98" spans="1:6" x14ac:dyDescent="0.25">
      <c r="A98" s="2" t="s">
        <v>21</v>
      </c>
      <c r="C98">
        <v>0.10627468693964599</v>
      </c>
      <c r="F98">
        <v>0.10627468693964599</v>
      </c>
    </row>
    <row r="99" spans="1:6" x14ac:dyDescent="0.25">
      <c r="A99" s="2" t="s">
        <v>15</v>
      </c>
      <c r="C99">
        <v>0.10627468693964599</v>
      </c>
      <c r="F99">
        <v>0.10627468693964599</v>
      </c>
    </row>
    <row r="100" spans="1:6" x14ac:dyDescent="0.25">
      <c r="A100" s="2" t="s">
        <v>2</v>
      </c>
      <c r="C100">
        <v>0.10627468693964599</v>
      </c>
      <c r="F100">
        <v>0.10627468693964599</v>
      </c>
    </row>
    <row r="101" spans="1:6" x14ac:dyDescent="0.25">
      <c r="A101" s="2" t="s">
        <v>135</v>
      </c>
      <c r="E101">
        <v>0.3252327594793622</v>
      </c>
      <c r="F101">
        <v>0.3252327594793622</v>
      </c>
    </row>
    <row r="102" spans="1:6" x14ac:dyDescent="0.25">
      <c r="A102" s="2" t="s">
        <v>24</v>
      </c>
      <c r="C102">
        <v>0.10627468693964599</v>
      </c>
      <c r="F102">
        <v>0.10627468693964599</v>
      </c>
    </row>
    <row r="103" spans="1:6" x14ac:dyDescent="0.25">
      <c r="A103" s="2" t="s">
        <v>154</v>
      </c>
      <c r="E103">
        <v>0.29134247095535504</v>
      </c>
      <c r="F103">
        <v>0.29134247095535504</v>
      </c>
    </row>
    <row r="104" spans="1:6" x14ac:dyDescent="0.25">
      <c r="A104" s="2" t="s">
        <v>49</v>
      </c>
      <c r="B104">
        <v>0.108137330299486</v>
      </c>
      <c r="F104">
        <v>0.108137330299486</v>
      </c>
    </row>
    <row r="105" spans="1:6" x14ac:dyDescent="0.25">
      <c r="A105" s="2" t="s">
        <v>30</v>
      </c>
      <c r="B105">
        <v>0.12134772378990499</v>
      </c>
      <c r="F105">
        <v>0.12134772378990499</v>
      </c>
    </row>
    <row r="106" spans="1:6" x14ac:dyDescent="0.25">
      <c r="A106" s="2" t="s">
        <v>41</v>
      </c>
      <c r="B106">
        <v>0.11359826315835</v>
      </c>
      <c r="F106">
        <v>0.11359826315835</v>
      </c>
    </row>
    <row r="107" spans="1:6" x14ac:dyDescent="0.25">
      <c r="A107" s="2" t="s">
        <v>169</v>
      </c>
      <c r="E107">
        <v>0.52264826455615832</v>
      </c>
      <c r="F107">
        <v>0.52264826455615832</v>
      </c>
    </row>
    <row r="108" spans="1:6" x14ac:dyDescent="0.25">
      <c r="A108" s="2" t="s">
        <v>108</v>
      </c>
      <c r="E108">
        <v>0.42793620212572481</v>
      </c>
      <c r="F108">
        <v>0.42793620212572481</v>
      </c>
    </row>
    <row r="109" spans="1:6" x14ac:dyDescent="0.25">
      <c r="A109" s="2" t="s">
        <v>65</v>
      </c>
      <c r="D109">
        <v>0.1</v>
      </c>
      <c r="F109">
        <v>0.1</v>
      </c>
    </row>
    <row r="110" spans="1:6" x14ac:dyDescent="0.25">
      <c r="A110" s="2" t="s">
        <v>199</v>
      </c>
      <c r="E110">
        <v>0.43457867169889197</v>
      </c>
      <c r="F110">
        <v>0.43457867169889197</v>
      </c>
    </row>
    <row r="111" spans="1:6" x14ac:dyDescent="0.25">
      <c r="A111" s="2" t="s">
        <v>10</v>
      </c>
      <c r="C111">
        <v>0.10627468693964599</v>
      </c>
      <c r="F111">
        <v>0.10627468693964599</v>
      </c>
    </row>
    <row r="112" spans="1:6" x14ac:dyDescent="0.25">
      <c r="A112" s="2" t="s">
        <v>7</v>
      </c>
      <c r="C112">
        <v>0.10627468693964599</v>
      </c>
      <c r="F112">
        <v>0.10627468693964599</v>
      </c>
    </row>
    <row r="113" spans="1:6" x14ac:dyDescent="0.25">
      <c r="A113" s="2" t="s">
        <v>27</v>
      </c>
      <c r="C113">
        <v>0.10627468693964599</v>
      </c>
      <c r="F113">
        <v>0.10627468693964599</v>
      </c>
    </row>
    <row r="114" spans="1:6" x14ac:dyDescent="0.25">
      <c r="A114" s="2" t="s">
        <v>72</v>
      </c>
      <c r="D114">
        <v>0.1</v>
      </c>
      <c r="E114">
        <v>0.324935554194828</v>
      </c>
      <c r="F114">
        <v>0.42493555419482798</v>
      </c>
    </row>
    <row r="115" spans="1:6" x14ac:dyDescent="0.25">
      <c r="A115" s="2" t="s">
        <v>12</v>
      </c>
      <c r="C115">
        <v>0.10627468693964599</v>
      </c>
      <c r="F115">
        <v>0.10627468693964599</v>
      </c>
    </row>
    <row r="116" spans="1:6" x14ac:dyDescent="0.25">
      <c r="A116" s="2" t="s">
        <v>63</v>
      </c>
      <c r="D116">
        <v>0.1</v>
      </c>
      <c r="F116">
        <v>0.1</v>
      </c>
    </row>
    <row r="117" spans="1:6" x14ac:dyDescent="0.25">
      <c r="A117" s="2" t="s">
        <v>51</v>
      </c>
      <c r="B117">
        <v>0.10627468693964599</v>
      </c>
      <c r="F117">
        <v>0.10627468693964599</v>
      </c>
    </row>
    <row r="118" spans="1:6" x14ac:dyDescent="0.25">
      <c r="A118" s="2" t="s">
        <v>245</v>
      </c>
      <c r="B118">
        <v>2.6141610859076811</v>
      </c>
      <c r="C118">
        <v>3.1882406081893806</v>
      </c>
      <c r="D118">
        <v>1.5125493738792923</v>
      </c>
      <c r="E118">
        <v>18.102685335074117</v>
      </c>
      <c r="F118">
        <v>25.417636403050459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3"/>
  <sheetViews>
    <sheetView zoomScale="70" zoomScaleNormal="70" workbookViewId="0">
      <selection activeCell="C6" sqref="C6"/>
    </sheetView>
  </sheetViews>
  <sheetFormatPr baseColWidth="10" defaultRowHeight="15" x14ac:dyDescent="0.25"/>
  <cols>
    <col min="2" max="2" width="31.85546875" bestFit="1" customWidth="1"/>
    <col min="19" max="20" width="13" bestFit="1" customWidth="1"/>
  </cols>
  <sheetData>
    <row r="1" spans="2:20" x14ac:dyDescent="0.25">
      <c r="C1" t="s">
        <v>285</v>
      </c>
    </row>
    <row r="2" spans="2:20" x14ac:dyDescent="0.25">
      <c r="B2" t="s">
        <v>286</v>
      </c>
      <c r="C2" s="3">
        <v>0.23904073000000001</v>
      </c>
      <c r="D2" s="3">
        <v>0.16300664000000001</v>
      </c>
      <c r="E2" s="3">
        <v>0.15623071999999999</v>
      </c>
      <c r="F2" s="3">
        <v>8.7046879999999993E-2</v>
      </c>
      <c r="G2" s="3">
        <v>6.4138329999999993E-2</v>
      </c>
      <c r="H2" s="3">
        <v>5.349901E-2</v>
      </c>
      <c r="I2" s="3">
        <v>3.8143059999999999E-2</v>
      </c>
      <c r="J2" s="3">
        <v>3.6669399999999998E-2</v>
      </c>
      <c r="K2" s="3">
        <v>2.2976779999999999E-2</v>
      </c>
      <c r="L2" s="3">
        <v>1.8796759999999999E-2</v>
      </c>
      <c r="M2" s="3">
        <v>1.6199379999999999E-2</v>
      </c>
      <c r="N2" s="3">
        <v>1.4258750000000001E-2</v>
      </c>
    </row>
    <row r="3" spans="2:20" x14ac:dyDescent="0.25">
      <c r="B3" t="s">
        <v>274</v>
      </c>
      <c r="C3" s="3">
        <f>+C2</f>
        <v>0.23904073000000001</v>
      </c>
      <c r="D3" s="3">
        <f>+C3+D2</f>
        <v>0.40204737000000002</v>
      </c>
      <c r="E3" s="3">
        <f t="shared" ref="E3" si="0">+D3+E2</f>
        <v>0.55827808999999995</v>
      </c>
      <c r="F3" s="3">
        <f t="shared" ref="F3" si="1">+E3+F2</f>
        <v>0.64532496999999989</v>
      </c>
      <c r="G3" s="3">
        <f t="shared" ref="G3" si="2">+F3+G2</f>
        <v>0.70946329999999991</v>
      </c>
      <c r="H3" s="3">
        <f t="shared" ref="H3" si="3">+G3+H2</f>
        <v>0.76296230999999992</v>
      </c>
      <c r="I3" s="3">
        <f t="shared" ref="I3" si="4">+H3+I2</f>
        <v>0.80110536999999993</v>
      </c>
      <c r="J3" s="3">
        <f t="shared" ref="J3" si="5">+I3+J2</f>
        <v>0.83777476999999989</v>
      </c>
      <c r="K3" s="3">
        <f t="shared" ref="K3" si="6">+J3+K2</f>
        <v>0.86075154999999992</v>
      </c>
      <c r="L3" s="3">
        <f t="shared" ref="L3" si="7">+K3+L2</f>
        <v>0.87954830999999989</v>
      </c>
      <c r="M3" s="3">
        <f t="shared" ref="M3" si="8">+L3+M2</f>
        <v>0.89574768999999987</v>
      </c>
      <c r="N3" s="3">
        <f t="shared" ref="N3" si="9">+M3+N2</f>
        <v>0.91000643999999986</v>
      </c>
    </row>
    <row r="4" spans="2:20" x14ac:dyDescent="0.25">
      <c r="B4" s="4" t="s">
        <v>244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  <c r="I4" s="4" t="s">
        <v>293</v>
      </c>
      <c r="J4" s="4" t="s">
        <v>294</v>
      </c>
      <c r="K4" s="4" t="s">
        <v>295</v>
      </c>
      <c r="L4" s="4" t="s">
        <v>296</v>
      </c>
      <c r="M4" s="4" t="s">
        <v>297</v>
      </c>
      <c r="N4" s="4" t="s">
        <v>298</v>
      </c>
      <c r="O4" t="s">
        <v>282</v>
      </c>
      <c r="Q4" t="s">
        <v>283</v>
      </c>
      <c r="R4" t="s">
        <v>272</v>
      </c>
    </row>
    <row r="5" spans="2:20" x14ac:dyDescent="0.25">
      <c r="B5" s="15" t="s">
        <v>130</v>
      </c>
      <c r="C5" s="7">
        <v>0.12134772378990499</v>
      </c>
      <c r="D5" s="7"/>
      <c r="E5" s="7"/>
      <c r="F5" s="7"/>
      <c r="G5" s="7">
        <v>0.11123992883344699</v>
      </c>
      <c r="H5" s="7"/>
      <c r="I5" s="7"/>
      <c r="J5" s="7"/>
      <c r="K5" s="7"/>
      <c r="L5" s="7"/>
      <c r="M5" s="7"/>
      <c r="N5" s="7">
        <v>0.13088684811016801</v>
      </c>
      <c r="O5" s="5">
        <f t="shared" ref="O5:O68" si="10">+SUMPRODUCT(C5:N5,$C$2:$N$2)</f>
        <v>3.8008074588764248E-2</v>
      </c>
      <c r="P5">
        <f>+O5/SUM($O$5:$O$222)</f>
        <v>1.2465323548369751E-2</v>
      </c>
      <c r="Q5" s="13">
        <f>+P5</f>
        <v>1.2465323548369751E-2</v>
      </c>
      <c r="S5" s="16">
        <f>+((O5-AVERAGE($O$5:$O$222))^2/(COUNT($O$5:$O$222)-1))</f>
        <v>2.6591040067268707E-6</v>
      </c>
    </row>
    <row r="6" spans="2:20" x14ac:dyDescent="0.25">
      <c r="B6" s="15" t="s">
        <v>105</v>
      </c>
      <c r="C6" s="7">
        <v>0.12134772378990499</v>
      </c>
      <c r="D6" s="7"/>
      <c r="E6" s="7"/>
      <c r="F6" s="7">
        <v>0.10335432645899199</v>
      </c>
      <c r="G6" s="7"/>
      <c r="H6" s="7"/>
      <c r="I6" s="7"/>
      <c r="J6" s="7"/>
      <c r="K6" s="7"/>
      <c r="L6" s="7"/>
      <c r="M6" s="7"/>
      <c r="N6" s="7"/>
      <c r="O6" s="5">
        <f t="shared" si="10"/>
        <v>3.8003720131333962E-2</v>
      </c>
      <c r="P6">
        <f t="shared" ref="P6:P69" si="11">+O6/SUM($O$5:$O$222)</f>
        <v>1.2463895438123878E-2</v>
      </c>
      <c r="Q6" s="13">
        <f>+Q5+P6</f>
        <v>2.4929218986493629E-2</v>
      </c>
      <c r="R6" s="12">
        <f>1-(Q5/Q6)</f>
        <v>0.49997135669900761</v>
      </c>
      <c r="S6" s="16">
        <f t="shared" ref="S6:S69" si="12">+((O6-AVERAGE($O$5:$O$222))^2/(COUNT($O$5:$O$222)-1))</f>
        <v>2.6581400390423505E-6</v>
      </c>
      <c r="T6" s="16">
        <f>+S6+S5</f>
        <v>5.3172440457692212E-6</v>
      </c>
    </row>
    <row r="7" spans="2:20" x14ac:dyDescent="0.25">
      <c r="B7" s="15" t="s">
        <v>106</v>
      </c>
      <c r="C7" s="7">
        <v>0.12134772378990499</v>
      </c>
      <c r="D7" s="7"/>
      <c r="E7" s="7"/>
      <c r="F7" s="7">
        <v>0.10187834176996299</v>
      </c>
      <c r="G7" s="7"/>
      <c r="H7" s="7"/>
      <c r="I7" s="7"/>
      <c r="J7" s="7"/>
      <c r="K7" s="7"/>
      <c r="L7" s="7"/>
      <c r="M7" s="7"/>
      <c r="N7" s="7"/>
      <c r="O7" s="5">
        <f t="shared" si="10"/>
        <v>3.7875240269226215E-2</v>
      </c>
      <c r="P7">
        <f t="shared" si="11"/>
        <v>1.2421758522009311E-2</v>
      </c>
      <c r="Q7" s="13">
        <f t="shared" ref="Q7:Q70" si="13">+Q6+P7</f>
        <v>3.7350977508502942E-2</v>
      </c>
      <c r="R7" s="12">
        <f t="shared" ref="R7:R70" si="14">1-(Q6/Q7)</f>
        <v>0.3325684988881884</v>
      </c>
      <c r="S7" s="16">
        <f t="shared" si="12"/>
        <v>2.62977646690573E-6</v>
      </c>
      <c r="T7" s="16">
        <f>+T6+S7</f>
        <v>7.9470205126749516E-6</v>
      </c>
    </row>
    <row r="8" spans="2:20" x14ac:dyDescent="0.25">
      <c r="B8" s="15" t="s">
        <v>171</v>
      </c>
      <c r="C8" s="7">
        <v>0.12134772378990499</v>
      </c>
      <c r="D8" s="7"/>
      <c r="E8" s="7"/>
      <c r="F8" s="7"/>
      <c r="G8" s="7"/>
      <c r="H8" s="7"/>
      <c r="I8" s="7">
        <v>0.14135998195454499</v>
      </c>
      <c r="J8" s="7"/>
      <c r="K8" s="7">
        <v>0.122243356225859</v>
      </c>
      <c r="L8" s="7"/>
      <c r="M8" s="7"/>
      <c r="N8" s="7"/>
      <c r="O8" s="5">
        <f t="shared" si="10"/>
        <v>3.7207709454331578E-2</v>
      </c>
      <c r="P8">
        <f t="shared" si="11"/>
        <v>1.2202831684062396E-2</v>
      </c>
      <c r="Q8" s="13">
        <f t="shared" si="13"/>
        <v>4.9553809192565336E-2</v>
      </c>
      <c r="R8" s="12">
        <f t="shared" si="14"/>
        <v>0.24625416053571947</v>
      </c>
      <c r="S8" s="16">
        <f t="shared" si="12"/>
        <v>2.4848591765626245E-6</v>
      </c>
      <c r="T8" s="16">
        <f t="shared" ref="T8:T71" si="15">+T7+S8</f>
        <v>1.0431879689237577E-5</v>
      </c>
    </row>
    <row r="9" spans="2:20" x14ac:dyDescent="0.25">
      <c r="B9" s="15" t="s">
        <v>173</v>
      </c>
      <c r="C9" s="7">
        <v>0.113363003386369</v>
      </c>
      <c r="D9" s="7"/>
      <c r="E9" s="7"/>
      <c r="F9" s="7"/>
      <c r="G9" s="7"/>
      <c r="H9" s="7"/>
      <c r="I9" s="7">
        <v>0.13506980346292</v>
      </c>
      <c r="J9" s="7"/>
      <c r="K9" s="7">
        <v>0.124720716150568</v>
      </c>
      <c r="L9" s="7"/>
      <c r="M9" s="7"/>
      <c r="N9" s="7"/>
      <c r="O9" s="5">
        <f t="shared" si="10"/>
        <v>3.5116031158578531E-2</v>
      </c>
      <c r="P9">
        <f t="shared" si="11"/>
        <v>1.1516834116498896E-2</v>
      </c>
      <c r="Q9" s="13">
        <f t="shared" si="13"/>
        <v>6.1070643309064233E-2</v>
      </c>
      <c r="R9" s="12">
        <f t="shared" si="14"/>
        <v>0.18858216472708322</v>
      </c>
      <c r="S9" s="16">
        <f t="shared" si="12"/>
        <v>2.0573634654293554E-6</v>
      </c>
      <c r="T9" s="16">
        <f t="shared" si="15"/>
        <v>1.2489243154666932E-5</v>
      </c>
    </row>
    <row r="10" spans="2:20" x14ac:dyDescent="0.25">
      <c r="B10" s="15" t="s">
        <v>124</v>
      </c>
      <c r="C10" s="7">
        <v>0.110143720073857</v>
      </c>
      <c r="D10" s="7"/>
      <c r="E10" s="7"/>
      <c r="F10" s="7"/>
      <c r="G10" s="7">
        <v>0.12505521245559501</v>
      </c>
      <c r="H10" s="7"/>
      <c r="I10" s="7"/>
      <c r="J10" s="7"/>
      <c r="K10" s="7"/>
      <c r="L10" s="7"/>
      <c r="M10" s="7"/>
      <c r="N10" s="7"/>
      <c r="O10" s="5">
        <f t="shared" si="10"/>
        <v>3.4349667736067499E-2</v>
      </c>
      <c r="P10">
        <f t="shared" si="11"/>
        <v>1.1265493628442182E-2</v>
      </c>
      <c r="Q10" s="13">
        <f t="shared" si="13"/>
        <v>7.2336136937506415E-2</v>
      </c>
      <c r="R10" s="12">
        <f t="shared" si="14"/>
        <v>0.15573811521307557</v>
      </c>
      <c r="S10" s="16">
        <f t="shared" si="12"/>
        <v>1.9108282004201654E-6</v>
      </c>
      <c r="T10" s="16">
        <f t="shared" si="15"/>
        <v>1.4400071355087098E-5</v>
      </c>
    </row>
    <row r="11" spans="2:20" x14ac:dyDescent="0.25">
      <c r="B11" s="15" t="s">
        <v>71</v>
      </c>
      <c r="C11" s="7">
        <v>0.119986346110992</v>
      </c>
      <c r="D11" s="7"/>
      <c r="E11" s="7"/>
      <c r="F11" s="7"/>
      <c r="G11" s="7"/>
      <c r="H11" s="7"/>
      <c r="I11" s="7"/>
      <c r="J11" s="7"/>
      <c r="K11" s="7"/>
      <c r="L11" s="7">
        <v>0.113161004079672</v>
      </c>
      <c r="M11" s="7"/>
      <c r="N11" s="7">
        <v>0.110015722394689</v>
      </c>
      <c r="O11" s="5">
        <f t="shared" si="10"/>
        <v>3.2377370681144074E-2</v>
      </c>
      <c r="P11">
        <f t="shared" si="11"/>
        <v>1.0618648946381254E-2</v>
      </c>
      <c r="Q11" s="13">
        <f t="shared" si="13"/>
        <v>8.2954785883887674E-2</v>
      </c>
      <c r="R11" s="12">
        <f t="shared" si="14"/>
        <v>0.12800526013344482</v>
      </c>
      <c r="S11" s="16">
        <f t="shared" si="12"/>
        <v>1.5585995567490351E-6</v>
      </c>
      <c r="T11" s="16">
        <f t="shared" si="15"/>
        <v>1.5958670911836133E-5</v>
      </c>
    </row>
    <row r="12" spans="2:20" x14ac:dyDescent="0.25">
      <c r="B12" s="15" t="s">
        <v>72</v>
      </c>
      <c r="C12" s="7">
        <v>0.117088658184098</v>
      </c>
      <c r="D12" s="7"/>
      <c r="E12" s="7"/>
      <c r="F12" s="7"/>
      <c r="G12" s="7"/>
      <c r="H12" s="7"/>
      <c r="I12" s="7"/>
      <c r="J12" s="7"/>
      <c r="K12" s="7"/>
      <c r="L12" s="7">
        <v>0.113161004079672</v>
      </c>
      <c r="M12" s="7"/>
      <c r="N12" s="7">
        <v>0.110015722394689</v>
      </c>
      <c r="O12" s="5">
        <f t="shared" si="10"/>
        <v>3.1684705243787151E-2</v>
      </c>
      <c r="P12">
        <f t="shared" si="11"/>
        <v>1.0391478828430067E-2</v>
      </c>
      <c r="Q12" s="13">
        <f t="shared" si="13"/>
        <v>9.3346264712317745E-2</v>
      </c>
      <c r="R12" s="12">
        <f t="shared" si="14"/>
        <v>0.11132184946505774</v>
      </c>
      <c r="S12" s="16">
        <f t="shared" si="12"/>
        <v>1.4434043794519987E-6</v>
      </c>
      <c r="T12" s="16">
        <f t="shared" si="15"/>
        <v>1.7402075291288131E-5</v>
      </c>
    </row>
    <row r="13" spans="2:20" x14ac:dyDescent="0.25">
      <c r="B13" s="15" t="s">
        <v>67</v>
      </c>
      <c r="C13" s="7">
        <v>0.117088658184098</v>
      </c>
      <c r="D13" s="7"/>
      <c r="E13" s="7"/>
      <c r="F13" s="7"/>
      <c r="G13" s="7"/>
      <c r="H13" s="7"/>
      <c r="I13" s="7"/>
      <c r="J13" s="7">
        <v>0.100491590819727</v>
      </c>
      <c r="K13" s="7"/>
      <c r="L13" s="7"/>
      <c r="M13" s="7"/>
      <c r="N13" s="7"/>
      <c r="O13" s="5">
        <f t="shared" si="10"/>
        <v>3.1673924667452162E-2</v>
      </c>
      <c r="P13">
        <f t="shared" si="11"/>
        <v>1.0387943175190392E-2</v>
      </c>
      <c r="Q13" s="13">
        <f t="shared" si="13"/>
        <v>0.10373420788750813</v>
      </c>
      <c r="R13" s="12">
        <f t="shared" si="14"/>
        <v>0.10013999611830382</v>
      </c>
      <c r="S13" s="16">
        <f t="shared" si="12"/>
        <v>1.4416464403608246E-6</v>
      </c>
      <c r="T13" s="16">
        <f t="shared" si="15"/>
        <v>1.8843721731648955E-5</v>
      </c>
    </row>
    <row r="14" spans="2:20" x14ac:dyDescent="0.25">
      <c r="B14" s="15" t="s">
        <v>66</v>
      </c>
      <c r="C14" s="7">
        <v>0.117088658184098</v>
      </c>
      <c r="D14" s="7"/>
      <c r="E14" s="7"/>
      <c r="F14" s="7"/>
      <c r="G14" s="7"/>
      <c r="H14" s="7"/>
      <c r="I14" s="7"/>
      <c r="J14" s="7">
        <v>0.100491590819727</v>
      </c>
      <c r="K14" s="7"/>
      <c r="L14" s="7"/>
      <c r="M14" s="7"/>
      <c r="N14" s="7"/>
      <c r="O14" s="5">
        <f t="shared" si="10"/>
        <v>3.1673924667452162E-2</v>
      </c>
      <c r="P14">
        <f t="shared" si="11"/>
        <v>1.0387943175190392E-2</v>
      </c>
      <c r="Q14" s="13">
        <f t="shared" si="13"/>
        <v>0.11412215106269852</v>
      </c>
      <c r="R14" s="12">
        <f t="shared" si="14"/>
        <v>9.1024775457336671E-2</v>
      </c>
      <c r="S14" s="16">
        <f t="shared" si="12"/>
        <v>1.4416464403608246E-6</v>
      </c>
      <c r="T14" s="16">
        <f t="shared" si="15"/>
        <v>2.0285368172009779E-5</v>
      </c>
    </row>
    <row r="15" spans="2:20" x14ac:dyDescent="0.25">
      <c r="B15" s="15" t="s">
        <v>65</v>
      </c>
      <c r="C15" s="7">
        <v>0.117088658184098</v>
      </c>
      <c r="D15" s="7"/>
      <c r="E15" s="7"/>
      <c r="F15" s="7"/>
      <c r="G15" s="7"/>
      <c r="H15" s="7"/>
      <c r="I15" s="7"/>
      <c r="J15" s="7">
        <v>0.100491590819727</v>
      </c>
      <c r="K15" s="7"/>
      <c r="L15" s="7"/>
      <c r="M15" s="7"/>
      <c r="N15" s="7"/>
      <c r="O15" s="5">
        <f t="shared" si="10"/>
        <v>3.1673924667452162E-2</v>
      </c>
      <c r="P15">
        <f t="shared" si="11"/>
        <v>1.0387943175190392E-2</v>
      </c>
      <c r="Q15" s="13">
        <f t="shared" si="13"/>
        <v>0.1245100942378889</v>
      </c>
      <c r="R15" s="12">
        <f t="shared" si="14"/>
        <v>8.3430530181297535E-2</v>
      </c>
      <c r="S15" s="16">
        <f t="shared" si="12"/>
        <v>1.4416464403608246E-6</v>
      </c>
      <c r="T15" s="16">
        <f t="shared" si="15"/>
        <v>2.1727014612370603E-5</v>
      </c>
    </row>
    <row r="16" spans="2:20" x14ac:dyDescent="0.25">
      <c r="B16" s="15" t="s">
        <v>180</v>
      </c>
      <c r="C16" s="7">
        <v>0.11359826315835</v>
      </c>
      <c r="D16" s="7"/>
      <c r="E16" s="7"/>
      <c r="F16" s="7"/>
      <c r="G16" s="7"/>
      <c r="H16" s="7"/>
      <c r="I16" s="7">
        <v>9.3582098913815207E-2</v>
      </c>
      <c r="J16" s="7"/>
      <c r="K16" s="7"/>
      <c r="L16" s="7"/>
      <c r="M16" s="7"/>
      <c r="N16" s="7"/>
      <c r="O16" s="5">
        <f t="shared" si="10"/>
        <v>3.072411936589968E-2</v>
      </c>
      <c r="P16">
        <f t="shared" si="11"/>
        <v>1.0076440145376077E-2</v>
      </c>
      <c r="Q16" s="13">
        <f t="shared" si="13"/>
        <v>0.13458653438326498</v>
      </c>
      <c r="R16" s="12">
        <f t="shared" si="14"/>
        <v>7.4869601119835538E-2</v>
      </c>
      <c r="S16" s="16">
        <f t="shared" si="12"/>
        <v>1.290970518245219E-6</v>
      </c>
      <c r="T16" s="16">
        <f t="shared" si="15"/>
        <v>2.3017985130615822E-5</v>
      </c>
    </row>
    <row r="17" spans="2:20" x14ac:dyDescent="0.25">
      <c r="B17" s="15" t="s">
        <v>179</v>
      </c>
      <c r="C17" s="7">
        <v>0.11359826315835</v>
      </c>
      <c r="D17" s="7"/>
      <c r="E17" s="7"/>
      <c r="F17" s="7"/>
      <c r="G17" s="7"/>
      <c r="H17" s="7"/>
      <c r="I17" s="7">
        <v>9.3582098913815207E-2</v>
      </c>
      <c r="J17" s="7"/>
      <c r="K17" s="7"/>
      <c r="L17" s="7"/>
      <c r="M17" s="7"/>
      <c r="N17" s="7"/>
      <c r="O17" s="5">
        <f t="shared" si="10"/>
        <v>3.072411936589968E-2</v>
      </c>
      <c r="P17">
        <f t="shared" si="11"/>
        <v>1.0076440145376077E-2</v>
      </c>
      <c r="Q17" s="13">
        <f t="shared" si="13"/>
        <v>0.14466297452864105</v>
      </c>
      <c r="R17" s="12">
        <f t="shared" si="14"/>
        <v>6.9654589767757624E-2</v>
      </c>
      <c r="S17" s="16">
        <f t="shared" si="12"/>
        <v>1.290970518245219E-6</v>
      </c>
      <c r="T17" s="16">
        <f t="shared" si="15"/>
        <v>2.4308955648861042E-5</v>
      </c>
    </row>
    <row r="18" spans="2:20" x14ac:dyDescent="0.25">
      <c r="B18" s="15" t="s">
        <v>181</v>
      </c>
      <c r="C18" s="7">
        <v>0.11359826315835</v>
      </c>
      <c r="D18" s="7"/>
      <c r="E18" s="7"/>
      <c r="F18" s="7"/>
      <c r="G18" s="7"/>
      <c r="H18" s="7"/>
      <c r="I18" s="7">
        <v>9.3582098913815207E-2</v>
      </c>
      <c r="J18" s="7"/>
      <c r="K18" s="7"/>
      <c r="L18" s="7"/>
      <c r="M18" s="7"/>
      <c r="N18" s="7"/>
      <c r="O18" s="5">
        <f t="shared" si="10"/>
        <v>3.072411936589968E-2</v>
      </c>
      <c r="P18">
        <f t="shared" si="11"/>
        <v>1.0076440145376077E-2</v>
      </c>
      <c r="Q18" s="13">
        <f t="shared" si="13"/>
        <v>0.15473941467401711</v>
      </c>
      <c r="R18" s="12">
        <f t="shared" si="14"/>
        <v>6.5118768651178272E-2</v>
      </c>
      <c r="S18" s="16">
        <f t="shared" si="12"/>
        <v>1.290970518245219E-6</v>
      </c>
      <c r="T18" s="16">
        <f t="shared" si="15"/>
        <v>2.5599926167106261E-5</v>
      </c>
    </row>
    <row r="19" spans="2:20" x14ac:dyDescent="0.25">
      <c r="B19" s="15" t="s">
        <v>202</v>
      </c>
      <c r="C19" s="7">
        <v>0.11359826315835</v>
      </c>
      <c r="D19" s="7"/>
      <c r="E19" s="7"/>
      <c r="F19" s="7"/>
      <c r="G19" s="7"/>
      <c r="H19" s="7"/>
      <c r="I19" s="7"/>
      <c r="J19" s="7"/>
      <c r="K19" s="7"/>
      <c r="L19" s="7">
        <v>0.15131748756187199</v>
      </c>
      <c r="M19" s="7"/>
      <c r="N19" s="7"/>
      <c r="O19" s="5">
        <f t="shared" si="10"/>
        <v>2.9998890249607585E-2</v>
      </c>
      <c r="P19">
        <f t="shared" si="11"/>
        <v>9.8385902758656735E-3</v>
      </c>
      <c r="Q19" s="13">
        <f t="shared" si="13"/>
        <v>0.16457800494988278</v>
      </c>
      <c r="R19" s="12">
        <f t="shared" si="14"/>
        <v>5.9780711759519267E-2</v>
      </c>
      <c r="S19" s="16">
        <f t="shared" si="12"/>
        <v>1.1815191622801626E-6</v>
      </c>
      <c r="T19" s="16">
        <f t="shared" si="15"/>
        <v>2.6781445329386424E-5</v>
      </c>
    </row>
    <row r="20" spans="2:20" x14ac:dyDescent="0.25">
      <c r="B20" s="15" t="s">
        <v>107</v>
      </c>
      <c r="C20" s="7"/>
      <c r="D20" s="7"/>
      <c r="E20" s="7">
        <v>8.9812060868972698E-2</v>
      </c>
      <c r="F20" s="7">
        <v>9.6603007138760605E-2</v>
      </c>
      <c r="G20" s="7"/>
      <c r="H20" s="7"/>
      <c r="I20" s="7"/>
      <c r="J20" s="7">
        <v>9.2479905056307293E-2</v>
      </c>
      <c r="K20" s="7"/>
      <c r="L20" s="7">
        <v>9.5198428518399894E-2</v>
      </c>
      <c r="M20" s="7">
        <v>0.143654861412257</v>
      </c>
      <c r="N20" s="7"/>
      <c r="O20" s="5">
        <f t="shared" si="10"/>
        <v>2.9948117636864027E-2</v>
      </c>
      <c r="P20">
        <f t="shared" si="11"/>
        <v>9.8219386287593073E-3</v>
      </c>
      <c r="Q20" s="13">
        <f t="shared" si="13"/>
        <v>0.17439994357864208</v>
      </c>
      <c r="R20" s="12">
        <f t="shared" si="14"/>
        <v>5.6318473660114998E-2</v>
      </c>
      <c r="S20" s="16">
        <f t="shared" si="12"/>
        <v>1.1740381402650455E-6</v>
      </c>
      <c r="T20" s="16">
        <f t="shared" si="15"/>
        <v>2.7955483469651469E-5</v>
      </c>
    </row>
    <row r="21" spans="2:20" x14ac:dyDescent="0.25">
      <c r="B21" s="15" t="s">
        <v>109</v>
      </c>
      <c r="C21" s="7"/>
      <c r="D21" s="7"/>
      <c r="E21" s="7">
        <v>8.9812060868972698E-2</v>
      </c>
      <c r="F21" s="7">
        <v>9.6603007138760605E-2</v>
      </c>
      <c r="G21" s="7"/>
      <c r="H21" s="7"/>
      <c r="I21" s="7"/>
      <c r="J21" s="7">
        <v>9.2479905056307293E-2</v>
      </c>
      <c r="K21" s="7"/>
      <c r="L21" s="7">
        <v>9.5198428518399894E-2</v>
      </c>
      <c r="M21" s="7">
        <v>0.143654861412257</v>
      </c>
      <c r="N21" s="7"/>
      <c r="O21" s="5">
        <f t="shared" si="10"/>
        <v>2.9948117636864027E-2</v>
      </c>
      <c r="P21">
        <f t="shared" si="11"/>
        <v>9.8219386287593073E-3</v>
      </c>
      <c r="Q21" s="13">
        <f t="shared" si="13"/>
        <v>0.18422188220740138</v>
      </c>
      <c r="R21" s="12">
        <f t="shared" si="14"/>
        <v>5.3315808692593447E-2</v>
      </c>
      <c r="S21" s="16">
        <f t="shared" si="12"/>
        <v>1.1740381402650455E-6</v>
      </c>
      <c r="T21" s="16">
        <f t="shared" si="15"/>
        <v>2.9129521609916513E-5</v>
      </c>
    </row>
    <row r="22" spans="2:20" x14ac:dyDescent="0.25">
      <c r="B22" s="15" t="s">
        <v>203</v>
      </c>
      <c r="C22" s="7">
        <v>0.111156053790169</v>
      </c>
      <c r="D22" s="7"/>
      <c r="E22" s="7"/>
      <c r="F22" s="7"/>
      <c r="G22" s="7"/>
      <c r="H22" s="7"/>
      <c r="I22" s="7"/>
      <c r="J22" s="7"/>
      <c r="K22" s="7"/>
      <c r="L22" s="7">
        <v>0.15131748756187199</v>
      </c>
      <c r="M22" s="7"/>
      <c r="N22" s="7"/>
      <c r="O22" s="5">
        <f t="shared" si="10"/>
        <v>2.941510273942476E-2</v>
      </c>
      <c r="P22">
        <f t="shared" si="11"/>
        <v>9.6471283226711984E-3</v>
      </c>
      <c r="Q22" s="13">
        <f t="shared" si="13"/>
        <v>0.19386901053007258</v>
      </c>
      <c r="R22" s="12">
        <f t="shared" si="14"/>
        <v>4.9761064423314627E-2</v>
      </c>
      <c r="S22" s="16">
        <f t="shared" si="12"/>
        <v>1.0969357318064638E-6</v>
      </c>
      <c r="T22" s="16">
        <f t="shared" si="15"/>
        <v>3.0226457341722976E-5</v>
      </c>
    </row>
    <row r="23" spans="2:20" x14ac:dyDescent="0.25">
      <c r="B23" s="15" t="s">
        <v>111</v>
      </c>
      <c r="C23" s="7"/>
      <c r="D23" s="7"/>
      <c r="E23" s="7">
        <v>0.101758827720467</v>
      </c>
      <c r="F23" s="7">
        <v>9.5413539794483901E-2</v>
      </c>
      <c r="G23" s="7"/>
      <c r="H23" s="7"/>
      <c r="I23" s="7"/>
      <c r="J23" s="7"/>
      <c r="K23" s="7"/>
      <c r="L23" s="7">
        <v>0.121057937668216</v>
      </c>
      <c r="M23" s="7">
        <v>0.13296103727577199</v>
      </c>
      <c r="N23" s="7"/>
      <c r="O23" s="5">
        <f t="shared" si="10"/>
        <v>2.8632689238458991E-2</v>
      </c>
      <c r="P23">
        <f t="shared" si="11"/>
        <v>9.3905239683681734E-3</v>
      </c>
      <c r="Q23" s="13">
        <f t="shared" si="13"/>
        <v>0.20325953449844075</v>
      </c>
      <c r="R23" s="12">
        <f t="shared" si="14"/>
        <v>4.6199672706818129E-2</v>
      </c>
      <c r="S23" s="16">
        <f t="shared" si="12"/>
        <v>9.8849986980032691E-7</v>
      </c>
      <c r="T23" s="16">
        <f t="shared" si="15"/>
        <v>3.1214957211523305E-5</v>
      </c>
    </row>
    <row r="24" spans="2:20" x14ac:dyDescent="0.25">
      <c r="B24" s="15" t="s">
        <v>212</v>
      </c>
      <c r="C24" s="7">
        <v>0.108137330299486</v>
      </c>
      <c r="D24" s="7"/>
      <c r="E24" s="7"/>
      <c r="F24" s="7"/>
      <c r="G24" s="7"/>
      <c r="H24" s="7"/>
      <c r="I24" s="7"/>
      <c r="J24" s="7"/>
      <c r="K24" s="7"/>
      <c r="L24" s="7"/>
      <c r="M24" s="7">
        <v>0.132255381814046</v>
      </c>
      <c r="N24" s="7"/>
      <c r="O24" s="5">
        <f t="shared" si="10"/>
        <v>2.7991681562091072E-2</v>
      </c>
      <c r="P24">
        <f t="shared" si="11"/>
        <v>9.1802957952926336E-3</v>
      </c>
      <c r="Q24" s="13">
        <f t="shared" si="13"/>
        <v>0.21243983029373339</v>
      </c>
      <c r="R24" s="12">
        <f t="shared" si="14"/>
        <v>4.321362798397721E-2</v>
      </c>
      <c r="S24" s="16">
        <f t="shared" si="12"/>
        <v>9.0386637180606866E-7</v>
      </c>
      <c r="T24" s="16">
        <f t="shared" si="15"/>
        <v>3.2118823583329376E-5</v>
      </c>
    </row>
    <row r="25" spans="2:20" x14ac:dyDescent="0.25">
      <c r="B25" s="15" t="s">
        <v>73</v>
      </c>
      <c r="C25" s="7">
        <v>0.108137330299486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v>0.140838752436454</v>
      </c>
      <c r="O25" s="5">
        <f t="shared" si="10"/>
        <v>2.785741093634354E-2</v>
      </c>
      <c r="P25">
        <f t="shared" si="11"/>
        <v>9.1362597105634213E-3</v>
      </c>
      <c r="Q25" s="13">
        <f t="shared" si="13"/>
        <v>0.22157609000429682</v>
      </c>
      <c r="R25" s="12">
        <f t="shared" si="14"/>
        <v>4.1233057729226363E-2</v>
      </c>
      <c r="S25" s="16">
        <f t="shared" si="12"/>
        <v>8.8661806846537241E-7</v>
      </c>
      <c r="T25" s="16">
        <f t="shared" si="15"/>
        <v>3.3005441651794746E-5</v>
      </c>
    </row>
    <row r="26" spans="2:20" x14ac:dyDescent="0.25">
      <c r="B26" s="15" t="s">
        <v>74</v>
      </c>
      <c r="C26" s="7">
        <v>0.108137330299486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>
        <v>0.133130787449417</v>
      </c>
      <c r="O26" s="5">
        <f t="shared" si="10"/>
        <v>2.7747504990584627E-2</v>
      </c>
      <c r="P26">
        <f t="shared" si="11"/>
        <v>9.1002143915464087E-3</v>
      </c>
      <c r="Q26" s="13">
        <f t="shared" si="13"/>
        <v>0.23067630439584322</v>
      </c>
      <c r="R26" s="12">
        <f t="shared" si="14"/>
        <v>3.9450148186570222E-2</v>
      </c>
      <c r="S26" s="16">
        <f t="shared" si="12"/>
        <v>8.7262330385340545E-7</v>
      </c>
      <c r="T26" s="16">
        <f t="shared" si="15"/>
        <v>3.387806495564815E-5</v>
      </c>
    </row>
    <row r="27" spans="2:20" x14ac:dyDescent="0.25">
      <c r="B27" s="15" t="s">
        <v>217</v>
      </c>
      <c r="C27" s="7">
        <v>0.108137330299486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0.10717907736526899</v>
      </c>
      <c r="O27" s="5">
        <f t="shared" si="10"/>
        <v>2.7377466044422281E-2</v>
      </c>
      <c r="P27">
        <f t="shared" si="11"/>
        <v>8.9788545163272879E-3</v>
      </c>
      <c r="Q27" s="13">
        <f t="shared" si="13"/>
        <v>0.23965515891217051</v>
      </c>
      <c r="R27" s="12">
        <f t="shared" si="14"/>
        <v>3.7465725991810972E-2</v>
      </c>
      <c r="S27" s="16">
        <f t="shared" si="12"/>
        <v>8.2632318695803139E-7</v>
      </c>
      <c r="T27" s="16">
        <f t="shared" si="15"/>
        <v>3.4704388142606182E-5</v>
      </c>
    </row>
    <row r="28" spans="2:20" x14ac:dyDescent="0.25">
      <c r="B28" s="15" t="s">
        <v>166</v>
      </c>
      <c r="C28" s="7"/>
      <c r="D28" s="7"/>
      <c r="E28" s="7">
        <v>0.101758827720467</v>
      </c>
      <c r="F28" s="7"/>
      <c r="G28" s="7"/>
      <c r="H28" s="7"/>
      <c r="I28" s="7">
        <v>0.169895067044017</v>
      </c>
      <c r="J28" s="7"/>
      <c r="K28" s="7">
        <v>0.13403217727671299</v>
      </c>
      <c r="L28" s="7"/>
      <c r="M28" s="7"/>
      <c r="N28" s="7">
        <v>0.12679379248578701</v>
      </c>
      <c r="O28" s="5">
        <f t="shared" si="10"/>
        <v>2.7265721495903228E-2</v>
      </c>
      <c r="P28">
        <f t="shared" si="11"/>
        <v>8.9422061996964775E-3</v>
      </c>
      <c r="Q28" s="13">
        <f t="shared" si="13"/>
        <v>0.248597365111867</v>
      </c>
      <c r="R28" s="12">
        <f t="shared" si="14"/>
        <v>3.5970639494399159E-2</v>
      </c>
      <c r="S28" s="16">
        <f t="shared" si="12"/>
        <v>8.1258954948579145E-7</v>
      </c>
      <c r="T28" s="16">
        <f t="shared" si="15"/>
        <v>3.5516977692091976E-5</v>
      </c>
    </row>
    <row r="29" spans="2:20" x14ac:dyDescent="0.25">
      <c r="B29" s="15" t="s">
        <v>117</v>
      </c>
      <c r="C29" s="7"/>
      <c r="D29" s="7"/>
      <c r="E29" s="7">
        <v>0.101758827720467</v>
      </c>
      <c r="F29" s="7"/>
      <c r="G29" s="7">
        <v>0.14570496414054299</v>
      </c>
      <c r="H29" s="7"/>
      <c r="I29" s="7"/>
      <c r="J29" s="7"/>
      <c r="K29" s="7"/>
      <c r="L29" s="7"/>
      <c r="M29" s="7">
        <v>0.116439177684573</v>
      </c>
      <c r="N29" s="7"/>
      <c r="O29" s="5">
        <f t="shared" si="10"/>
        <v>2.7129370480008744E-2</v>
      </c>
      <c r="P29">
        <f t="shared" si="11"/>
        <v>8.8974878195190177E-3</v>
      </c>
      <c r="Q29" s="13">
        <f t="shared" si="13"/>
        <v>0.25749485293138602</v>
      </c>
      <c r="R29" s="12">
        <f t="shared" si="14"/>
        <v>3.4554041442878547E-2</v>
      </c>
      <c r="S29" s="16">
        <f t="shared" si="12"/>
        <v>7.9598761576486244E-7</v>
      </c>
      <c r="T29" s="16">
        <f t="shared" si="15"/>
        <v>3.6312965307856836E-5</v>
      </c>
    </row>
    <row r="30" spans="2:20" x14ac:dyDescent="0.25">
      <c r="B30" s="15" t="s">
        <v>42</v>
      </c>
      <c r="C30" s="7">
        <v>0.10627468693964599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5">
        <f t="shared" si="10"/>
        <v>2.5403978746574445E-2</v>
      </c>
      <c r="P30">
        <f t="shared" si="11"/>
        <v>8.3316194760776202E-3</v>
      </c>
      <c r="Q30" s="13">
        <f t="shared" si="13"/>
        <v>0.26582647240746365</v>
      </c>
      <c r="R30" s="12">
        <f t="shared" si="14"/>
        <v>3.1342324188490811E-2</v>
      </c>
      <c r="S30" s="16">
        <f t="shared" si="12"/>
        <v>6.0070894734844095E-7</v>
      </c>
      <c r="T30" s="16">
        <f t="shared" si="15"/>
        <v>3.6913674255205275E-5</v>
      </c>
    </row>
    <row r="31" spans="2:20" x14ac:dyDescent="0.25">
      <c r="B31" s="15" t="s">
        <v>80</v>
      </c>
      <c r="C31" s="7">
        <v>0.10627468693964599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5">
        <f t="shared" si="10"/>
        <v>2.5403978746574445E-2</v>
      </c>
      <c r="P31">
        <f t="shared" si="11"/>
        <v>8.3316194760776202E-3</v>
      </c>
      <c r="Q31" s="13">
        <f t="shared" si="13"/>
        <v>0.27415809188354129</v>
      </c>
      <c r="R31" s="12">
        <f t="shared" si="14"/>
        <v>3.038983609360979E-2</v>
      </c>
      <c r="S31" s="16">
        <f t="shared" si="12"/>
        <v>6.0070894734844095E-7</v>
      </c>
      <c r="T31" s="16">
        <f t="shared" si="15"/>
        <v>3.7514383202553714E-5</v>
      </c>
    </row>
    <row r="32" spans="2:20" x14ac:dyDescent="0.25">
      <c r="B32" s="15" t="s">
        <v>9</v>
      </c>
      <c r="C32" s="7">
        <v>0.10627468693964599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5">
        <f t="shared" si="10"/>
        <v>2.5403978746574445E-2</v>
      </c>
      <c r="P32">
        <f t="shared" si="11"/>
        <v>8.3316194760776202E-3</v>
      </c>
      <c r="Q32" s="13">
        <f t="shared" si="13"/>
        <v>0.28248971135961892</v>
      </c>
      <c r="R32" s="12">
        <f t="shared" si="14"/>
        <v>2.9493532475847295E-2</v>
      </c>
      <c r="S32" s="16">
        <f t="shared" si="12"/>
        <v>6.0070894734844095E-7</v>
      </c>
      <c r="T32" s="16">
        <f t="shared" si="15"/>
        <v>3.8115092149902153E-5</v>
      </c>
    </row>
    <row r="33" spans="2:20" x14ac:dyDescent="0.25">
      <c r="B33" s="15" t="s">
        <v>162</v>
      </c>
      <c r="C33" s="7"/>
      <c r="D33" s="7"/>
      <c r="E33" s="7">
        <v>9.9924525228322097E-2</v>
      </c>
      <c r="F33" s="7"/>
      <c r="G33" s="7"/>
      <c r="H33" s="7">
        <v>0.115092876531114</v>
      </c>
      <c r="I33" s="7"/>
      <c r="J33" s="7"/>
      <c r="K33" s="7">
        <v>0.14451757209316901</v>
      </c>
      <c r="L33" s="7"/>
      <c r="M33" s="7"/>
      <c r="N33" s="7"/>
      <c r="O33" s="5">
        <f t="shared" si="10"/>
        <v>2.5089183934664642E-2</v>
      </c>
      <c r="P33">
        <f t="shared" si="11"/>
        <v>8.2283777511478369E-3</v>
      </c>
      <c r="Q33" s="13">
        <f t="shared" si="13"/>
        <v>0.29071808911076674</v>
      </c>
      <c r="R33" s="12">
        <f t="shared" si="14"/>
        <v>2.8303631797788498E-2</v>
      </c>
      <c r="S33" s="16">
        <f t="shared" si="12"/>
        <v>5.6804031561197297E-7</v>
      </c>
      <c r="T33" s="16">
        <f t="shared" si="15"/>
        <v>3.8683132465514125E-5</v>
      </c>
    </row>
    <row r="34" spans="2:20" x14ac:dyDescent="0.25">
      <c r="B34" s="15" t="s">
        <v>96</v>
      </c>
      <c r="C34" s="7"/>
      <c r="D34" s="7"/>
      <c r="E34" s="7">
        <v>9.7636338376233395E-2</v>
      </c>
      <c r="F34" s="7">
        <v>0.10873544182645301</v>
      </c>
      <c r="G34" s="7"/>
      <c r="H34" s="7"/>
      <c r="I34" s="7"/>
      <c r="J34" s="7"/>
      <c r="K34" s="7"/>
      <c r="L34" s="7"/>
      <c r="M34" s="7"/>
      <c r="N34" s="7"/>
      <c r="O34" s="5">
        <f t="shared" si="10"/>
        <v>2.4718876399096808E-2</v>
      </c>
      <c r="P34">
        <f t="shared" si="11"/>
        <v>8.106929787966427E-3</v>
      </c>
      <c r="Q34" s="13">
        <f t="shared" si="13"/>
        <v>0.29882501889873314</v>
      </c>
      <c r="R34" s="12">
        <f t="shared" si="14"/>
        <v>2.712935422155438E-2</v>
      </c>
      <c r="S34" s="16">
        <f t="shared" si="12"/>
        <v>5.3077982767508637E-7</v>
      </c>
      <c r="T34" s="16">
        <f t="shared" si="15"/>
        <v>3.9213912293189213E-5</v>
      </c>
    </row>
    <row r="35" spans="2:20" x14ac:dyDescent="0.25">
      <c r="B35" s="15" t="s">
        <v>61</v>
      </c>
      <c r="C35" s="7">
        <v>0.10263384502746099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5">
        <f t="shared" si="10"/>
        <v>2.4533669238071147E-2</v>
      </c>
      <c r="P35">
        <f t="shared" si="11"/>
        <v>8.0461882952536559E-3</v>
      </c>
      <c r="Q35" s="13">
        <f t="shared" si="13"/>
        <v>0.30687120719398681</v>
      </c>
      <c r="R35" s="12">
        <f t="shared" si="14"/>
        <v>2.6220082258050725E-2</v>
      </c>
      <c r="S35" s="16">
        <f t="shared" si="12"/>
        <v>5.1261833706376347E-7</v>
      </c>
      <c r="T35" s="16">
        <f t="shared" si="15"/>
        <v>3.9726530630252979E-5</v>
      </c>
    </row>
    <row r="36" spans="2:20" x14ac:dyDescent="0.25">
      <c r="B36" s="15" t="s">
        <v>201</v>
      </c>
      <c r="C36" s="7"/>
      <c r="D36" s="7"/>
      <c r="E36" s="7">
        <v>0.105295826750753</v>
      </c>
      <c r="F36" s="7"/>
      <c r="G36" s="7"/>
      <c r="H36" s="7"/>
      <c r="I36" s="7"/>
      <c r="J36" s="7"/>
      <c r="K36" s="7">
        <v>0.11774756636389801</v>
      </c>
      <c r="L36" s="7"/>
      <c r="M36" s="7">
        <v>0.155985105777982</v>
      </c>
      <c r="N36" s="7">
        <v>0.18579410734506799</v>
      </c>
      <c r="O36" s="5">
        <f t="shared" si="10"/>
        <v>2.4331956485088298E-2</v>
      </c>
      <c r="P36">
        <f t="shared" si="11"/>
        <v>7.9800335437444359E-3</v>
      </c>
      <c r="Q36" s="13">
        <f t="shared" si="13"/>
        <v>0.31485124073773124</v>
      </c>
      <c r="R36" s="12">
        <f t="shared" si="14"/>
        <v>2.5345409232138794E-2</v>
      </c>
      <c r="S36" s="16">
        <f t="shared" si="12"/>
        <v>4.9319796342087904E-7</v>
      </c>
      <c r="T36" s="16">
        <f t="shared" si="15"/>
        <v>4.021972859367386E-5</v>
      </c>
    </row>
    <row r="37" spans="2:20" x14ac:dyDescent="0.25">
      <c r="B37" s="15" t="s">
        <v>35</v>
      </c>
      <c r="C37" s="7">
        <v>0.100386978963969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5">
        <f t="shared" si="10"/>
        <v>2.3996576734041795E-2</v>
      </c>
      <c r="P37">
        <f t="shared" si="11"/>
        <v>7.8700406763445654E-3</v>
      </c>
      <c r="Q37" s="13">
        <f t="shared" si="13"/>
        <v>0.3227212814140758</v>
      </c>
      <c r="R37" s="12">
        <f t="shared" si="14"/>
        <v>2.4386494258637703E-2</v>
      </c>
      <c r="S37" s="16">
        <f t="shared" si="12"/>
        <v>4.6173857449312487E-7</v>
      </c>
      <c r="T37" s="16">
        <f t="shared" si="15"/>
        <v>4.0681467168166984E-5</v>
      </c>
    </row>
    <row r="38" spans="2:20" x14ac:dyDescent="0.25">
      <c r="B38" s="15" t="s">
        <v>56</v>
      </c>
      <c r="C38" s="7">
        <v>0.100386978963969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5">
        <f t="shared" si="10"/>
        <v>2.3996576734041795E-2</v>
      </c>
      <c r="P38">
        <f t="shared" si="11"/>
        <v>7.8700406763445654E-3</v>
      </c>
      <c r="Q38" s="13">
        <f t="shared" si="13"/>
        <v>0.33059132209042036</v>
      </c>
      <c r="R38" s="12">
        <f t="shared" si="14"/>
        <v>2.380595058146151E-2</v>
      </c>
      <c r="S38" s="16">
        <f t="shared" si="12"/>
        <v>4.6173857449312487E-7</v>
      </c>
      <c r="T38" s="16">
        <f t="shared" si="15"/>
        <v>4.1143205742660107E-5</v>
      </c>
    </row>
    <row r="39" spans="2:20" x14ac:dyDescent="0.25">
      <c r="B39" s="15" t="s">
        <v>21</v>
      </c>
      <c r="C39" s="7">
        <v>0.100386978963969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5">
        <f t="shared" si="10"/>
        <v>2.3996576734041795E-2</v>
      </c>
      <c r="P39">
        <f t="shared" si="11"/>
        <v>7.8700406763445654E-3</v>
      </c>
      <c r="Q39" s="13">
        <f t="shared" si="13"/>
        <v>0.33846136276676492</v>
      </c>
      <c r="R39" s="12">
        <f t="shared" si="14"/>
        <v>2.3252404977663121E-2</v>
      </c>
      <c r="S39" s="16">
        <f t="shared" si="12"/>
        <v>4.6173857449312487E-7</v>
      </c>
      <c r="T39" s="16">
        <f t="shared" si="15"/>
        <v>4.1604944317153231E-5</v>
      </c>
    </row>
    <row r="40" spans="2:20" x14ac:dyDescent="0.25">
      <c r="B40" s="15" t="s">
        <v>15</v>
      </c>
      <c r="C40" s="7">
        <v>0.100386978963969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5">
        <f t="shared" si="10"/>
        <v>2.3996576734041795E-2</v>
      </c>
      <c r="P40">
        <f t="shared" si="11"/>
        <v>7.8700406763445654E-3</v>
      </c>
      <c r="Q40" s="13">
        <f t="shared" si="13"/>
        <v>0.34633140344310948</v>
      </c>
      <c r="R40" s="12">
        <f t="shared" si="14"/>
        <v>2.2724016933212798E-2</v>
      </c>
      <c r="S40" s="16">
        <f t="shared" si="12"/>
        <v>4.6173857449312487E-7</v>
      </c>
      <c r="T40" s="16">
        <f t="shared" si="15"/>
        <v>4.2066682891646355E-5</v>
      </c>
    </row>
    <row r="41" spans="2:20" x14ac:dyDescent="0.25">
      <c r="B41" s="15" t="s">
        <v>2</v>
      </c>
      <c r="C41" s="7">
        <v>0.10031069039252601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5">
        <f t="shared" si="10"/>
        <v>2.3978340658233403E-2</v>
      </c>
      <c r="P41">
        <f t="shared" si="11"/>
        <v>7.8640598791675509E-3</v>
      </c>
      <c r="Q41" s="13">
        <f t="shared" si="13"/>
        <v>0.35419546332227703</v>
      </c>
      <c r="R41" s="12">
        <f t="shared" si="14"/>
        <v>2.2202599111248777E-2</v>
      </c>
      <c r="S41" s="16">
        <f t="shared" si="12"/>
        <v>4.6005770569706756E-7</v>
      </c>
      <c r="T41" s="16">
        <f t="shared" si="15"/>
        <v>4.252674059734342E-5</v>
      </c>
    </row>
    <row r="42" spans="2:20" x14ac:dyDescent="0.25">
      <c r="B42" s="15" t="s">
        <v>24</v>
      </c>
      <c r="C42" s="7">
        <v>0.100242186399552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5">
        <f t="shared" si="10"/>
        <v>2.3961965413744981E-2</v>
      </c>
      <c r="P42">
        <f t="shared" si="11"/>
        <v>7.8586893697970978E-3</v>
      </c>
      <c r="Q42" s="13">
        <f t="shared" si="13"/>
        <v>0.36205415269207414</v>
      </c>
      <c r="R42" s="12">
        <f t="shared" si="14"/>
        <v>2.1705839613669342E-2</v>
      </c>
      <c r="S42" s="16">
        <f t="shared" si="12"/>
        <v>4.5855096663201236E-7</v>
      </c>
      <c r="T42" s="16">
        <f t="shared" si="15"/>
        <v>4.2985291563975433E-5</v>
      </c>
    </row>
    <row r="43" spans="2:20" x14ac:dyDescent="0.25">
      <c r="B43" s="15" t="s">
        <v>200</v>
      </c>
      <c r="C43" s="7"/>
      <c r="D43" s="7"/>
      <c r="E43" s="7">
        <v>0.102176228074968</v>
      </c>
      <c r="F43" s="7"/>
      <c r="G43" s="7"/>
      <c r="H43" s="7"/>
      <c r="I43" s="7"/>
      <c r="J43" s="7"/>
      <c r="K43" s="7">
        <v>0.118687231143737</v>
      </c>
      <c r="L43" s="7"/>
      <c r="M43" s="7">
        <v>0.14956721705797199</v>
      </c>
      <c r="N43" s="7">
        <v>0.19051252674639699</v>
      </c>
      <c r="O43" s="5">
        <f t="shared" si="10"/>
        <v>2.3829482753245017E-2</v>
      </c>
      <c r="P43">
        <f t="shared" si="11"/>
        <v>7.8152396753427243E-3</v>
      </c>
      <c r="Q43" s="13">
        <f t="shared" si="13"/>
        <v>0.36986939236741684</v>
      </c>
      <c r="R43" s="12">
        <f t="shared" si="14"/>
        <v>2.1129728051623387E-2</v>
      </c>
      <c r="S43" s="16">
        <f t="shared" si="12"/>
        <v>4.4645169031089388E-7</v>
      </c>
      <c r="T43" s="16">
        <f t="shared" si="15"/>
        <v>4.3431743254286328E-5</v>
      </c>
    </row>
    <row r="44" spans="2:20" x14ac:dyDescent="0.25">
      <c r="B44" s="15" t="s">
        <v>144</v>
      </c>
      <c r="C44" s="7"/>
      <c r="D44" s="7"/>
      <c r="E44" s="7">
        <v>0.10347295225809899</v>
      </c>
      <c r="F44" s="7"/>
      <c r="G44" s="7"/>
      <c r="H44" s="7">
        <v>0.134746151533607</v>
      </c>
      <c r="I44" s="7"/>
      <c r="J44" s="7"/>
      <c r="K44" s="7"/>
      <c r="L44" s="7"/>
      <c r="M44" s="7"/>
      <c r="N44" s="7"/>
      <c r="O44" s="5">
        <f t="shared" si="10"/>
        <v>2.3374439540166388E-2</v>
      </c>
      <c r="P44">
        <f t="shared" si="11"/>
        <v>7.666001363723759E-3</v>
      </c>
      <c r="Q44" s="13">
        <f t="shared" si="13"/>
        <v>0.37753539373114059</v>
      </c>
      <c r="R44" s="12">
        <f t="shared" si="14"/>
        <v>2.03053845838439E-2</v>
      </c>
      <c r="S44" s="16">
        <f t="shared" si="12"/>
        <v>4.0612587364273094E-7</v>
      </c>
      <c r="T44" s="16">
        <f t="shared" si="15"/>
        <v>4.3837869127929057E-5</v>
      </c>
    </row>
    <row r="45" spans="2:20" x14ac:dyDescent="0.25">
      <c r="B45" s="15" t="s">
        <v>145</v>
      </c>
      <c r="C45" s="7"/>
      <c r="D45" s="7"/>
      <c r="E45" s="7">
        <v>0.10347295225809899</v>
      </c>
      <c r="F45" s="7"/>
      <c r="G45" s="7"/>
      <c r="H45" s="7">
        <v>0.134746151533607</v>
      </c>
      <c r="I45" s="7"/>
      <c r="J45" s="7"/>
      <c r="K45" s="7"/>
      <c r="L45" s="7"/>
      <c r="M45" s="7"/>
      <c r="N45" s="7"/>
      <c r="O45" s="5">
        <f t="shared" si="10"/>
        <v>2.3374439540166388E-2</v>
      </c>
      <c r="P45">
        <f t="shared" si="11"/>
        <v>7.666001363723759E-3</v>
      </c>
      <c r="Q45" s="13">
        <f t="shared" si="13"/>
        <v>0.38520139509486434</v>
      </c>
      <c r="R45" s="12">
        <f t="shared" si="14"/>
        <v>1.9901281411080607E-2</v>
      </c>
      <c r="S45" s="16">
        <f t="shared" si="12"/>
        <v>4.0612587364273094E-7</v>
      </c>
      <c r="T45" s="16">
        <f t="shared" si="15"/>
        <v>4.4243995001571786E-5</v>
      </c>
    </row>
    <row r="46" spans="2:20" x14ac:dyDescent="0.25">
      <c r="B46" s="15" t="s">
        <v>196</v>
      </c>
      <c r="C46" s="7"/>
      <c r="D46" s="7"/>
      <c r="E46" s="7">
        <v>0.10347295225809899</v>
      </c>
      <c r="F46" s="7"/>
      <c r="G46" s="7"/>
      <c r="H46" s="7"/>
      <c r="I46" s="7"/>
      <c r="J46" s="7"/>
      <c r="K46" s="7">
        <v>0.16875619515590401</v>
      </c>
      <c r="L46" s="7">
        <v>0.14906518589550899</v>
      </c>
      <c r="M46" s="7"/>
      <c r="N46" s="7"/>
      <c r="O46" s="5">
        <f t="shared" si="10"/>
        <v>2.2845070325175968E-2</v>
      </c>
      <c r="P46">
        <f t="shared" si="11"/>
        <v>7.4923867143946721E-3</v>
      </c>
      <c r="Q46" s="13">
        <f t="shared" si="13"/>
        <v>0.39269378180925901</v>
      </c>
      <c r="R46" s="12">
        <f t="shared" si="14"/>
        <v>1.9079463595972901E-2</v>
      </c>
      <c r="S46" s="16">
        <f t="shared" si="12"/>
        <v>3.6161476887435156E-7</v>
      </c>
      <c r="T46" s="16">
        <f t="shared" si="15"/>
        <v>4.4605609770446136E-5</v>
      </c>
    </row>
    <row r="47" spans="2:20" x14ac:dyDescent="0.25">
      <c r="B47" s="15" t="s">
        <v>172</v>
      </c>
      <c r="C47" s="7"/>
      <c r="D47" s="7"/>
      <c r="E47" s="7">
        <v>9.4778575634068593E-2</v>
      </c>
      <c r="F47" s="7"/>
      <c r="G47" s="7"/>
      <c r="H47" s="7"/>
      <c r="I47" s="7">
        <v>0.13506980346292</v>
      </c>
      <c r="J47" s="7"/>
      <c r="K47" s="7">
        <v>0.124720716150568</v>
      </c>
      <c r="L47" s="7"/>
      <c r="M47" s="7"/>
      <c r="N47" s="7"/>
      <c r="O47" s="5">
        <f t="shared" si="10"/>
        <v>2.2824981185993402E-2</v>
      </c>
      <c r="P47">
        <f t="shared" si="11"/>
        <v>7.4857981770265376E-3</v>
      </c>
      <c r="Q47" s="13">
        <f t="shared" si="13"/>
        <v>0.40017957998628556</v>
      </c>
      <c r="R47" s="12">
        <f t="shared" si="14"/>
        <v>1.8706097340806527E-2</v>
      </c>
      <c r="S47" s="16">
        <f t="shared" si="12"/>
        <v>3.5997647500506621E-7</v>
      </c>
      <c r="T47" s="16">
        <f t="shared" si="15"/>
        <v>4.4965586245451199E-5</v>
      </c>
    </row>
    <row r="48" spans="2:20" x14ac:dyDescent="0.25">
      <c r="B48" s="15" t="s">
        <v>174</v>
      </c>
      <c r="C48" s="7"/>
      <c r="D48" s="7"/>
      <c r="E48" s="7">
        <v>9.4778575634068593E-2</v>
      </c>
      <c r="F48" s="7"/>
      <c r="G48" s="7"/>
      <c r="H48" s="7"/>
      <c r="I48" s="7">
        <v>0.13506980346292</v>
      </c>
      <c r="J48" s="7"/>
      <c r="K48" s="7">
        <v>0.124720716150568</v>
      </c>
      <c r="L48" s="7"/>
      <c r="M48" s="7"/>
      <c r="N48" s="7"/>
      <c r="O48" s="5">
        <f t="shared" si="10"/>
        <v>2.2824981185993402E-2</v>
      </c>
      <c r="P48">
        <f t="shared" si="11"/>
        <v>7.4857981770265376E-3</v>
      </c>
      <c r="Q48" s="13">
        <f t="shared" si="13"/>
        <v>0.40766537816331211</v>
      </c>
      <c r="R48" s="12">
        <f t="shared" si="14"/>
        <v>1.8362604670411065E-2</v>
      </c>
      <c r="S48" s="16">
        <f t="shared" si="12"/>
        <v>3.5997647500506621E-7</v>
      </c>
      <c r="T48" s="16">
        <f t="shared" si="15"/>
        <v>4.5325562720456262E-5</v>
      </c>
    </row>
    <row r="49" spans="2:20" x14ac:dyDescent="0.25">
      <c r="B49" s="15" t="s">
        <v>193</v>
      </c>
      <c r="C49" s="7"/>
      <c r="D49" s="7"/>
      <c r="E49" s="7">
        <v>9.4778575634068593E-2</v>
      </c>
      <c r="F49" s="7"/>
      <c r="G49" s="7"/>
      <c r="H49" s="7"/>
      <c r="I49" s="7"/>
      <c r="J49" s="7"/>
      <c r="K49" s="7">
        <v>0.19700987415586901</v>
      </c>
      <c r="L49" s="7">
        <v>0.182069678144334</v>
      </c>
      <c r="M49" s="7"/>
      <c r="N49" s="7"/>
      <c r="O49" s="5">
        <f t="shared" si="10"/>
        <v>2.2756297691548369E-2</v>
      </c>
      <c r="P49">
        <f t="shared" si="11"/>
        <v>7.463272385074343E-3</v>
      </c>
      <c r="Q49" s="13">
        <f t="shared" si="13"/>
        <v>0.41512865054838644</v>
      </c>
      <c r="R49" s="12">
        <f t="shared" si="14"/>
        <v>1.7978215609101733E-2</v>
      </c>
      <c r="S49" s="16">
        <f t="shared" si="12"/>
        <v>3.5440334979694198E-7</v>
      </c>
      <c r="T49" s="16">
        <f t="shared" si="15"/>
        <v>4.5679966070253201E-5</v>
      </c>
    </row>
    <row r="50" spans="2:20" x14ac:dyDescent="0.25">
      <c r="B50" s="15" t="s">
        <v>89</v>
      </c>
      <c r="C50" s="7"/>
      <c r="D50" s="7"/>
      <c r="E50" s="7">
        <v>9.3584814591986407E-2</v>
      </c>
      <c r="F50" s="7"/>
      <c r="G50" s="7"/>
      <c r="H50" s="7"/>
      <c r="I50" s="7"/>
      <c r="J50" s="7"/>
      <c r="K50" s="7">
        <v>0.12444643090388</v>
      </c>
      <c r="L50" s="7"/>
      <c r="M50" s="7">
        <v>0.13643006979543601</v>
      </c>
      <c r="N50" s="7">
        <v>0.17370217099957599</v>
      </c>
      <c r="O50" s="5">
        <f t="shared" si="10"/>
        <v>2.2167059604219184E-2</v>
      </c>
      <c r="P50">
        <f t="shared" si="11"/>
        <v>7.270022832576566E-3</v>
      </c>
      <c r="Q50" s="13">
        <f t="shared" si="13"/>
        <v>0.42239867338096299</v>
      </c>
      <c r="R50" s="12">
        <f t="shared" si="14"/>
        <v>1.7211282351778823E-2</v>
      </c>
      <c r="S50" s="16">
        <f t="shared" si="12"/>
        <v>3.0837782383637368E-7</v>
      </c>
      <c r="T50" s="16">
        <f t="shared" si="15"/>
        <v>4.5988343894089577E-5</v>
      </c>
    </row>
    <row r="51" spans="2:20" x14ac:dyDescent="0.25">
      <c r="B51" s="15" t="s">
        <v>88</v>
      </c>
      <c r="C51" s="7"/>
      <c r="D51" s="7"/>
      <c r="E51" s="7">
        <v>9.1558549401606598E-2</v>
      </c>
      <c r="F51" s="7"/>
      <c r="G51" s="7"/>
      <c r="H51" s="7"/>
      <c r="I51" s="7"/>
      <c r="J51" s="7"/>
      <c r="K51" s="7">
        <v>0.12444643090388</v>
      </c>
      <c r="L51" s="7"/>
      <c r="M51" s="7">
        <v>0.13643006979543601</v>
      </c>
      <c r="N51" s="7">
        <v>0.17370217099957599</v>
      </c>
      <c r="O51" s="5">
        <f t="shared" si="10"/>
        <v>2.185049473461521E-2</v>
      </c>
      <c r="P51">
        <f t="shared" si="11"/>
        <v>7.1662005904252219E-3</v>
      </c>
      <c r="Q51" s="13">
        <f t="shared" si="13"/>
        <v>0.42956487397138821</v>
      </c>
      <c r="R51" s="12">
        <f t="shared" si="14"/>
        <v>1.6682464104135653E-2</v>
      </c>
      <c r="S51" s="16">
        <f t="shared" si="12"/>
        <v>2.8497227456650027E-7</v>
      </c>
      <c r="T51" s="16">
        <f t="shared" si="15"/>
        <v>4.6273316168656078E-5</v>
      </c>
    </row>
    <row r="52" spans="2:20" x14ac:dyDescent="0.25">
      <c r="B52" s="15" t="s">
        <v>199</v>
      </c>
      <c r="C52" s="7"/>
      <c r="D52" s="7"/>
      <c r="E52" s="7">
        <v>9.1558549401606598E-2</v>
      </c>
      <c r="F52" s="7"/>
      <c r="G52" s="7"/>
      <c r="H52" s="7"/>
      <c r="I52" s="7"/>
      <c r="J52" s="7"/>
      <c r="K52" s="7">
        <v>0.12444643090388</v>
      </c>
      <c r="L52" s="7"/>
      <c r="M52" s="7">
        <v>0.13643006979543601</v>
      </c>
      <c r="N52" s="7">
        <v>0.17370217099957599</v>
      </c>
      <c r="O52" s="5">
        <f t="shared" si="10"/>
        <v>2.185049473461521E-2</v>
      </c>
      <c r="P52">
        <f t="shared" si="11"/>
        <v>7.1662005904252219E-3</v>
      </c>
      <c r="Q52" s="13">
        <f t="shared" si="13"/>
        <v>0.43673107456181343</v>
      </c>
      <c r="R52" s="12">
        <f t="shared" si="14"/>
        <v>1.6408726119649941E-2</v>
      </c>
      <c r="S52" s="16">
        <f t="shared" si="12"/>
        <v>2.8497227456650027E-7</v>
      </c>
      <c r="T52" s="16">
        <f t="shared" si="15"/>
        <v>4.6558288443222578E-5</v>
      </c>
    </row>
    <row r="53" spans="2:20" x14ac:dyDescent="0.25">
      <c r="B53" s="15" t="s">
        <v>142</v>
      </c>
      <c r="C53" s="7"/>
      <c r="D53" s="7"/>
      <c r="E53" s="7">
        <v>9.1558549401606598E-2</v>
      </c>
      <c r="F53" s="7"/>
      <c r="G53" s="7"/>
      <c r="H53" s="7">
        <v>0.14053211884230499</v>
      </c>
      <c r="I53" s="7"/>
      <c r="J53" s="7"/>
      <c r="K53" s="7"/>
      <c r="L53" s="7"/>
      <c r="M53" s="7"/>
      <c r="N53" s="7"/>
      <c r="O53" s="5">
        <f t="shared" si="10"/>
        <v>2.1822587326434231E-2</v>
      </c>
      <c r="P53">
        <f t="shared" si="11"/>
        <v>7.157047933361263E-3</v>
      </c>
      <c r="Q53" s="13">
        <f t="shared" si="13"/>
        <v>0.44388812249517468</v>
      </c>
      <c r="R53" s="12">
        <f t="shared" si="14"/>
        <v>1.612354007836525E-2</v>
      </c>
      <c r="S53" s="16">
        <f t="shared" si="12"/>
        <v>2.8295321268839959E-7</v>
      </c>
      <c r="T53" s="16">
        <f t="shared" si="15"/>
        <v>4.6841241655910981E-5</v>
      </c>
    </row>
    <row r="54" spans="2:20" x14ac:dyDescent="0.25">
      <c r="B54" s="15" t="s">
        <v>143</v>
      </c>
      <c r="C54" s="7"/>
      <c r="D54" s="7"/>
      <c r="E54" s="7">
        <v>9.1009061566682897E-2</v>
      </c>
      <c r="F54" s="7"/>
      <c r="G54" s="7"/>
      <c r="H54" s="7">
        <v>0.134746151533607</v>
      </c>
      <c r="I54" s="7"/>
      <c r="J54" s="7"/>
      <c r="K54" s="7"/>
      <c r="L54" s="7"/>
      <c r="M54" s="7"/>
      <c r="N54" s="7"/>
      <c r="O54" s="5">
        <f t="shared" si="10"/>
        <v>2.1427196923445153E-2</v>
      </c>
      <c r="P54">
        <f t="shared" si="11"/>
        <v>7.0273736640249218E-3</v>
      </c>
      <c r="Q54" s="13">
        <f t="shared" si="13"/>
        <v>0.45091549615919957</v>
      </c>
      <c r="R54" s="12">
        <f t="shared" si="14"/>
        <v>1.5584679887656439E-2</v>
      </c>
      <c r="S54" s="16">
        <f t="shared" si="12"/>
        <v>2.5511855166117455E-7</v>
      </c>
      <c r="T54" s="16">
        <f t="shared" si="15"/>
        <v>4.7096360207572155E-5</v>
      </c>
    </row>
    <row r="55" spans="2:20" x14ac:dyDescent="0.25">
      <c r="B55" s="15" t="s">
        <v>215</v>
      </c>
      <c r="C55" s="7"/>
      <c r="D55" s="7">
        <v>0.107620020004879</v>
      </c>
      <c r="E55" s="7"/>
      <c r="F55" s="7"/>
      <c r="G55" s="7"/>
      <c r="H55" s="7"/>
      <c r="I55" s="7"/>
      <c r="J55" s="7"/>
      <c r="K55" s="7"/>
      <c r="L55" s="7"/>
      <c r="M55" s="7"/>
      <c r="N55" s="7">
        <v>0.10717907736526899</v>
      </c>
      <c r="O55" s="5">
        <f t="shared" si="10"/>
        <v>1.9071017527110139E-2</v>
      </c>
      <c r="P55">
        <f t="shared" si="11"/>
        <v>6.2546289556675867E-3</v>
      </c>
      <c r="Q55" s="13">
        <f t="shared" si="13"/>
        <v>0.45717012511486715</v>
      </c>
      <c r="R55" s="12">
        <f t="shared" si="14"/>
        <v>1.3681184775790167E-2</v>
      </c>
      <c r="S55" s="16">
        <f t="shared" si="12"/>
        <v>1.1912488970756692E-7</v>
      </c>
      <c r="T55" s="16">
        <f t="shared" si="15"/>
        <v>4.7215485097279723E-5</v>
      </c>
    </row>
    <row r="56" spans="2:20" x14ac:dyDescent="0.25">
      <c r="B56" s="15" t="s">
        <v>214</v>
      </c>
      <c r="C56" s="7"/>
      <c r="D56" s="7">
        <v>0.10752139879066699</v>
      </c>
      <c r="E56" s="7"/>
      <c r="F56" s="7"/>
      <c r="G56" s="7"/>
      <c r="H56" s="7"/>
      <c r="I56" s="7"/>
      <c r="J56" s="7"/>
      <c r="K56" s="7"/>
      <c r="L56" s="7"/>
      <c r="M56" s="7"/>
      <c r="N56" s="7">
        <v>0.10717907736526899</v>
      </c>
      <c r="O56" s="5">
        <f t="shared" si="10"/>
        <v>1.905494161434872E-2</v>
      </c>
      <c r="P56">
        <f t="shared" si="11"/>
        <v>6.2493566166692384E-3</v>
      </c>
      <c r="Q56" s="13">
        <f t="shared" si="13"/>
        <v>0.46341948173153641</v>
      </c>
      <c r="R56" s="12">
        <f t="shared" si="14"/>
        <v>1.3485312687586903E-2</v>
      </c>
      <c r="S56" s="16">
        <f t="shared" si="12"/>
        <v>1.1837276494080946E-7</v>
      </c>
      <c r="T56" s="16">
        <f t="shared" si="15"/>
        <v>4.7333857862220533E-5</v>
      </c>
    </row>
    <row r="57" spans="2:20" x14ac:dyDescent="0.25">
      <c r="B57" s="15" t="s">
        <v>216</v>
      </c>
      <c r="C57" s="7"/>
      <c r="D57" s="7">
        <v>0.107521398790666</v>
      </c>
      <c r="E57" s="7"/>
      <c r="F57" s="7"/>
      <c r="G57" s="7"/>
      <c r="H57" s="7"/>
      <c r="I57" s="7"/>
      <c r="J57" s="7"/>
      <c r="K57" s="7"/>
      <c r="L57" s="7"/>
      <c r="M57" s="7"/>
      <c r="N57" s="7">
        <v>0.10717907736526899</v>
      </c>
      <c r="O57" s="5">
        <f t="shared" si="10"/>
        <v>1.9054941614348557E-2</v>
      </c>
      <c r="P57">
        <f t="shared" si="11"/>
        <v>6.2493566166691855E-3</v>
      </c>
      <c r="Q57" s="13">
        <f t="shared" si="13"/>
        <v>0.46966883834820561</v>
      </c>
      <c r="R57" s="12">
        <f t="shared" si="14"/>
        <v>1.3305878752032596E-2</v>
      </c>
      <c r="S57" s="16">
        <f t="shared" si="12"/>
        <v>1.1837276494080185E-7</v>
      </c>
      <c r="T57" s="16">
        <f t="shared" si="15"/>
        <v>4.7452230627161336E-5</v>
      </c>
    </row>
    <row r="58" spans="2:20" x14ac:dyDescent="0.25">
      <c r="B58" s="15" t="s">
        <v>165</v>
      </c>
      <c r="C58" s="7"/>
      <c r="D58" s="7"/>
      <c r="E58" s="7"/>
      <c r="F58" s="7"/>
      <c r="G58" s="7"/>
      <c r="H58" s="7">
        <v>0.10082434010824901</v>
      </c>
      <c r="I58" s="7">
        <v>0.10951589073581</v>
      </c>
      <c r="J58" s="7">
        <v>9.7360028504408905E-2</v>
      </c>
      <c r="K58" s="7"/>
      <c r="L58" s="7"/>
      <c r="M58" s="7">
        <v>0.12780417508641401</v>
      </c>
      <c r="N58" s="7">
        <v>0.19919937814384001</v>
      </c>
      <c r="O58" s="5">
        <f t="shared" si="10"/>
        <v>1.8052089931143465E-2</v>
      </c>
      <c r="P58">
        <f t="shared" si="11"/>
        <v>5.9204562228072424E-3</v>
      </c>
      <c r="Q58" s="13">
        <f t="shared" si="13"/>
        <v>0.47558929457101284</v>
      </c>
      <c r="R58" s="12">
        <f t="shared" si="14"/>
        <v>1.2448674287648842E-2</v>
      </c>
      <c r="S58" s="16">
        <f t="shared" si="12"/>
        <v>7.6162435239239143E-8</v>
      </c>
      <c r="T58" s="16">
        <f t="shared" si="15"/>
        <v>4.7528393062400576E-5</v>
      </c>
    </row>
    <row r="59" spans="2:20" x14ac:dyDescent="0.25">
      <c r="B59" s="15" t="s">
        <v>38</v>
      </c>
      <c r="C59" s="7"/>
      <c r="D59" s="7">
        <v>0.107521398790666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5">
        <f t="shared" si="10"/>
        <v>1.7526701944966527E-2</v>
      </c>
      <c r="P59">
        <f t="shared" si="11"/>
        <v>5.7481472777480263E-3</v>
      </c>
      <c r="Q59" s="13">
        <f t="shared" si="13"/>
        <v>0.48133744184876087</v>
      </c>
      <c r="R59" s="12">
        <f t="shared" si="14"/>
        <v>1.1942032299980809E-2</v>
      </c>
      <c r="S59" s="16">
        <f t="shared" si="12"/>
        <v>5.7748782961014988E-8</v>
      </c>
      <c r="T59" s="16">
        <f t="shared" si="15"/>
        <v>4.7586141845361589E-5</v>
      </c>
    </row>
    <row r="60" spans="2:20" x14ac:dyDescent="0.25">
      <c r="B60" s="15" t="s">
        <v>54</v>
      </c>
      <c r="C60" s="7"/>
      <c r="D60" s="7">
        <v>0.107521398790666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5">
        <f t="shared" si="10"/>
        <v>1.7526701944966527E-2</v>
      </c>
      <c r="P60">
        <f t="shared" si="11"/>
        <v>5.7481472777480263E-3</v>
      </c>
      <c r="Q60" s="13">
        <f t="shared" si="13"/>
        <v>0.4870855891265089</v>
      </c>
      <c r="R60" s="12">
        <f t="shared" si="14"/>
        <v>1.1801103145047231E-2</v>
      </c>
      <c r="S60" s="16">
        <f t="shared" si="12"/>
        <v>5.7748782961014988E-8</v>
      </c>
      <c r="T60" s="16">
        <f t="shared" si="15"/>
        <v>4.7643890628322602E-5</v>
      </c>
    </row>
    <row r="61" spans="2:20" x14ac:dyDescent="0.25">
      <c r="B61" s="15" t="s">
        <v>18</v>
      </c>
      <c r="C61" s="7"/>
      <c r="D61" s="7">
        <v>0.107308215088719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5">
        <f t="shared" si="10"/>
        <v>1.7491951586009389E-2</v>
      </c>
      <c r="P61">
        <f t="shared" si="11"/>
        <v>5.7367503713666975E-3</v>
      </c>
      <c r="Q61" s="13">
        <f t="shared" si="13"/>
        <v>0.49282233949787557</v>
      </c>
      <c r="R61" s="12">
        <f t="shared" si="14"/>
        <v>1.1640605369496293E-2</v>
      </c>
      <c r="S61" s="16">
        <f t="shared" si="12"/>
        <v>5.6620562528156589E-8</v>
      </c>
      <c r="T61" s="16">
        <f t="shared" si="15"/>
        <v>4.7700511190850758E-5</v>
      </c>
    </row>
    <row r="62" spans="2:20" x14ac:dyDescent="0.25">
      <c r="B62" s="15" t="s">
        <v>14</v>
      </c>
      <c r="C62" s="7"/>
      <c r="D62" s="7">
        <v>0.107308215088719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5">
        <f t="shared" si="10"/>
        <v>1.7491951586009389E-2</v>
      </c>
      <c r="P62">
        <f t="shared" si="11"/>
        <v>5.7367503713666975E-3</v>
      </c>
      <c r="Q62" s="13">
        <f t="shared" si="13"/>
        <v>0.49855908986924224</v>
      </c>
      <c r="R62" s="12">
        <f t="shared" si="14"/>
        <v>1.1506660871174246E-2</v>
      </c>
      <c r="S62" s="16">
        <f t="shared" si="12"/>
        <v>5.6620562528156589E-8</v>
      </c>
      <c r="T62" s="16">
        <f t="shared" si="15"/>
        <v>4.7757131753378915E-5</v>
      </c>
    </row>
    <row r="63" spans="2:20" x14ac:dyDescent="0.25">
      <c r="B63" s="15" t="s">
        <v>1</v>
      </c>
      <c r="C63" s="7"/>
      <c r="D63" s="7">
        <v>0.107308215088719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5">
        <f t="shared" si="10"/>
        <v>1.7491951586009389E-2</v>
      </c>
      <c r="P63">
        <f t="shared" si="11"/>
        <v>5.7367503713666975E-3</v>
      </c>
      <c r="Q63" s="13">
        <f t="shared" si="13"/>
        <v>0.50429584024060892</v>
      </c>
      <c r="R63" s="12">
        <f t="shared" si="14"/>
        <v>1.1375763814806761E-2</v>
      </c>
      <c r="S63" s="16">
        <f t="shared" si="12"/>
        <v>5.6620562528156589E-8</v>
      </c>
      <c r="T63" s="16">
        <f t="shared" si="15"/>
        <v>4.7813752315907072E-5</v>
      </c>
    </row>
    <row r="64" spans="2:20" x14ac:dyDescent="0.25">
      <c r="B64" s="15" t="s">
        <v>87</v>
      </c>
      <c r="C64" s="7"/>
      <c r="D64" s="7">
        <v>0.107248155584783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5">
        <f t="shared" si="10"/>
        <v>1.7482161488072714E-2</v>
      </c>
      <c r="P64">
        <f t="shared" si="11"/>
        <v>5.7335395605147589E-3</v>
      </c>
      <c r="Q64" s="13">
        <f t="shared" si="13"/>
        <v>0.51002937980112373</v>
      </c>
      <c r="R64" s="12">
        <f t="shared" si="14"/>
        <v>1.1241586833194761E-2</v>
      </c>
      <c r="S64" s="16">
        <f t="shared" si="12"/>
        <v>5.6304722376108613E-8</v>
      </c>
      <c r="T64" s="16">
        <f t="shared" si="15"/>
        <v>4.7870057038283182E-5</v>
      </c>
    </row>
    <row r="65" spans="2:20" x14ac:dyDescent="0.25">
      <c r="B65" s="15" t="s">
        <v>26</v>
      </c>
      <c r="C65" s="7"/>
      <c r="D65" s="7">
        <v>0.107248155584783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5">
        <f t="shared" si="10"/>
        <v>1.7482161488072714E-2</v>
      </c>
      <c r="P65">
        <f t="shared" si="11"/>
        <v>5.7335395605147589E-3</v>
      </c>
      <c r="Q65" s="13">
        <f t="shared" si="13"/>
        <v>0.51576291936163854</v>
      </c>
      <c r="R65" s="12">
        <f t="shared" si="14"/>
        <v>1.1116618402135625E-2</v>
      </c>
      <c r="S65" s="16">
        <f t="shared" si="12"/>
        <v>5.6304722376108613E-8</v>
      </c>
      <c r="T65" s="16">
        <f t="shared" si="15"/>
        <v>4.7926361760659292E-5</v>
      </c>
    </row>
    <row r="66" spans="2:20" x14ac:dyDescent="0.25">
      <c r="B66" s="15" t="s">
        <v>68</v>
      </c>
      <c r="C66" s="7"/>
      <c r="D66" s="7">
        <v>0.107248155584783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5">
        <f t="shared" si="10"/>
        <v>1.7482161488072714E-2</v>
      </c>
      <c r="P66">
        <f t="shared" si="11"/>
        <v>5.7335395605147589E-3</v>
      </c>
      <c r="Q66" s="13">
        <f t="shared" si="13"/>
        <v>0.52149645892215335</v>
      </c>
      <c r="R66" s="12">
        <f t="shared" si="14"/>
        <v>1.0994397876382678E-2</v>
      </c>
      <c r="S66" s="16">
        <f t="shared" si="12"/>
        <v>5.6304722376108613E-8</v>
      </c>
      <c r="T66" s="16">
        <f t="shared" si="15"/>
        <v>4.7982666483035403E-5</v>
      </c>
    </row>
    <row r="67" spans="2:20" x14ac:dyDescent="0.25">
      <c r="B67" s="15" t="s">
        <v>59</v>
      </c>
      <c r="C67" s="7"/>
      <c r="D67" s="7">
        <v>0.107198188627866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5">
        <f t="shared" si="10"/>
        <v>1.7474016542314647E-2</v>
      </c>
      <c r="P67">
        <f t="shared" si="11"/>
        <v>5.7308683022293354E-3</v>
      </c>
      <c r="Q67" s="13">
        <f t="shared" si="13"/>
        <v>0.5272273272243827</v>
      </c>
      <c r="R67" s="12">
        <f t="shared" si="14"/>
        <v>1.086982408973336E-2</v>
      </c>
      <c r="S67" s="16">
        <f t="shared" si="12"/>
        <v>5.6042629960923659E-8</v>
      </c>
      <c r="T67" s="16">
        <f t="shared" si="15"/>
        <v>4.8038709112996326E-5</v>
      </c>
    </row>
    <row r="68" spans="2:20" x14ac:dyDescent="0.25">
      <c r="B68" s="15" t="s">
        <v>36</v>
      </c>
      <c r="C68" s="7"/>
      <c r="D68" s="7">
        <v>0.107198188627866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5">
        <f t="shared" si="10"/>
        <v>1.7474016542314647E-2</v>
      </c>
      <c r="P68">
        <f t="shared" si="11"/>
        <v>5.7308683022293354E-3</v>
      </c>
      <c r="Q68" s="13">
        <f t="shared" si="13"/>
        <v>0.53295819552661206</v>
      </c>
      <c r="R68" s="12">
        <f t="shared" si="14"/>
        <v>1.0752941507104041E-2</v>
      </c>
      <c r="S68" s="16">
        <f t="shared" si="12"/>
        <v>5.6042629960923659E-8</v>
      </c>
      <c r="T68" s="16">
        <f t="shared" si="15"/>
        <v>4.8094751742957248E-5</v>
      </c>
    </row>
    <row r="69" spans="2:20" x14ac:dyDescent="0.25">
      <c r="B69" s="15" t="s">
        <v>55</v>
      </c>
      <c r="C69" s="7"/>
      <c r="D69" s="7">
        <v>0.107198188627866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5">
        <f t="shared" ref="O69:O132" si="16">+SUMPRODUCT(C69:N69,$C$2:$N$2)</f>
        <v>1.7474016542314647E-2</v>
      </c>
      <c r="P69">
        <f t="shared" si="11"/>
        <v>5.7308683022293354E-3</v>
      </c>
      <c r="Q69" s="13">
        <f t="shared" si="13"/>
        <v>0.53868906382884141</v>
      </c>
      <c r="R69" s="12">
        <f t="shared" si="14"/>
        <v>1.0638545845902403E-2</v>
      </c>
      <c r="S69" s="16">
        <f t="shared" si="12"/>
        <v>5.6042629960923659E-8</v>
      </c>
      <c r="T69" s="16">
        <f t="shared" si="15"/>
        <v>4.8150794372918171E-5</v>
      </c>
    </row>
    <row r="70" spans="2:20" x14ac:dyDescent="0.25">
      <c r="B70" s="15" t="s">
        <v>48</v>
      </c>
      <c r="C70" s="7"/>
      <c r="D70" s="7">
        <v>0.10708631883959401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5">
        <f t="shared" si="16"/>
        <v>1.7455781024010918E-2</v>
      </c>
      <c r="P70">
        <f t="shared" ref="P70:P133" si="17">+O70/SUM($O$5:$O$222)</f>
        <v>5.7248876878944182E-3</v>
      </c>
      <c r="Q70" s="13">
        <f t="shared" si="13"/>
        <v>0.54441395151673577</v>
      </c>
      <c r="R70" s="12">
        <f t="shared" si="14"/>
        <v>1.0515688791488231E-2</v>
      </c>
      <c r="S70" s="16">
        <f t="shared" ref="S70:S133" si="18">+((O70-AVERAGE($O$5:$O$222))^2/(COUNT($O$5:$O$222)-1))</f>
        <v>5.5458054585509325E-8</v>
      </c>
      <c r="T70" s="16">
        <f t="shared" si="15"/>
        <v>4.8206252427503683E-5</v>
      </c>
    </row>
    <row r="71" spans="2:20" x14ac:dyDescent="0.25">
      <c r="B71" s="15" t="s">
        <v>40</v>
      </c>
      <c r="C71" s="7"/>
      <c r="D71" s="7">
        <v>0.10708631883959401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5">
        <f t="shared" si="16"/>
        <v>1.7455781024010918E-2</v>
      </c>
      <c r="P71">
        <f t="shared" si="17"/>
        <v>5.7248876878944182E-3</v>
      </c>
      <c r="Q71" s="13">
        <f t="shared" ref="Q71:Q134" si="19">+Q70+P71</f>
        <v>0.55013883920463014</v>
      </c>
      <c r="R71" s="12">
        <f t="shared" ref="R71:R84" si="20">1-(Q70/Q71)</f>
        <v>1.0406259801927775E-2</v>
      </c>
      <c r="S71" s="16">
        <f t="shared" si="18"/>
        <v>5.5458054585509325E-8</v>
      </c>
      <c r="T71" s="16">
        <f t="shared" si="15"/>
        <v>4.8261710482089195E-5</v>
      </c>
    </row>
    <row r="72" spans="2:20" x14ac:dyDescent="0.25">
      <c r="B72" s="15" t="s">
        <v>79</v>
      </c>
      <c r="C72" s="7"/>
      <c r="D72" s="7">
        <v>0.10708631883959401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5">
        <f t="shared" si="16"/>
        <v>1.7455781024010918E-2</v>
      </c>
      <c r="P72">
        <f t="shared" si="17"/>
        <v>5.7248876878944182E-3</v>
      </c>
      <c r="Q72" s="13">
        <f t="shared" si="19"/>
        <v>0.5558637268925245</v>
      </c>
      <c r="R72" s="12">
        <f t="shared" si="20"/>
        <v>1.0299084849264228E-2</v>
      </c>
      <c r="S72" s="16">
        <f t="shared" si="18"/>
        <v>5.5458054585509325E-8</v>
      </c>
      <c r="T72" s="16">
        <f t="shared" ref="T72:T135" si="21">+T71+S72</f>
        <v>4.8317168536674706E-5</v>
      </c>
    </row>
    <row r="73" spans="2:20" x14ac:dyDescent="0.25">
      <c r="B73" s="15" t="s">
        <v>8</v>
      </c>
      <c r="C73" s="7"/>
      <c r="D73" s="7">
        <v>0.10708631883959401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5">
        <f t="shared" si="16"/>
        <v>1.7455781024010918E-2</v>
      </c>
      <c r="P73">
        <f t="shared" si="17"/>
        <v>5.7248876878944182E-3</v>
      </c>
      <c r="Q73" s="13">
        <f t="shared" si="19"/>
        <v>0.56158861458041887</v>
      </c>
      <c r="R73" s="12">
        <f t="shared" si="20"/>
        <v>1.0194094999898873E-2</v>
      </c>
      <c r="S73" s="16">
        <f t="shared" si="18"/>
        <v>5.5458054585509325E-8</v>
      </c>
      <c r="T73" s="16">
        <f t="shared" si="21"/>
        <v>4.8372626591260218E-5</v>
      </c>
    </row>
    <row r="74" spans="2:20" x14ac:dyDescent="0.25">
      <c r="B74" s="15" t="s">
        <v>6</v>
      </c>
      <c r="C74" s="7"/>
      <c r="D74" s="7">
        <v>0.10700124360213201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5">
        <f t="shared" si="16"/>
        <v>1.7441913195405036E-2</v>
      </c>
      <c r="P74">
        <f t="shared" si="17"/>
        <v>5.7203395235278717E-3</v>
      </c>
      <c r="Q74" s="13">
        <f t="shared" si="19"/>
        <v>0.56730895410394677</v>
      </c>
      <c r="R74" s="12">
        <f t="shared" si="20"/>
        <v>1.0083287919477768E-2</v>
      </c>
      <c r="S74" s="16">
        <f t="shared" si="18"/>
        <v>5.5015545716694877E-8</v>
      </c>
      <c r="T74" s="16">
        <f t="shared" si="21"/>
        <v>4.8427642136976915E-5</v>
      </c>
    </row>
    <row r="75" spans="2:20" x14ac:dyDescent="0.25">
      <c r="B75" s="15" t="s">
        <v>28</v>
      </c>
      <c r="C75" s="7"/>
      <c r="D75" s="7">
        <v>0.10700124360213201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5">
        <f t="shared" si="16"/>
        <v>1.7441913195405036E-2</v>
      </c>
      <c r="P75">
        <f t="shared" si="17"/>
        <v>5.7203395235278717E-3</v>
      </c>
      <c r="Q75" s="13">
        <f t="shared" si="19"/>
        <v>0.57302929362747468</v>
      </c>
      <c r="R75" s="12">
        <f t="shared" si="20"/>
        <v>9.9826301851274613E-3</v>
      </c>
      <c r="S75" s="16">
        <f t="shared" si="18"/>
        <v>5.5015545716694877E-8</v>
      </c>
      <c r="T75" s="16">
        <f t="shared" si="21"/>
        <v>4.8482657682693612E-5</v>
      </c>
    </row>
    <row r="76" spans="2:20" x14ac:dyDescent="0.25">
      <c r="B76" s="15" t="s">
        <v>11</v>
      </c>
      <c r="C76" s="7"/>
      <c r="D76" s="7">
        <v>0.10700124360213201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5">
        <f t="shared" si="16"/>
        <v>1.7441913195405036E-2</v>
      </c>
      <c r="P76">
        <f t="shared" si="17"/>
        <v>5.7203395235278717E-3</v>
      </c>
      <c r="Q76" s="13">
        <f t="shared" si="19"/>
        <v>0.57874963315100258</v>
      </c>
      <c r="R76" s="12">
        <f t="shared" si="20"/>
        <v>9.8839622452692177E-3</v>
      </c>
      <c r="S76" s="16">
        <f t="shared" si="18"/>
        <v>5.5015545716694877E-8</v>
      </c>
      <c r="T76" s="16">
        <f t="shared" si="21"/>
        <v>4.8537673228410309E-5</v>
      </c>
    </row>
    <row r="77" spans="2:20" x14ac:dyDescent="0.25">
      <c r="B77" s="15" t="s">
        <v>62</v>
      </c>
      <c r="C77" s="7"/>
      <c r="D77" s="7">
        <v>0.10700124360213201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5">
        <f t="shared" si="16"/>
        <v>1.7441913195405036E-2</v>
      </c>
      <c r="P77">
        <f t="shared" si="17"/>
        <v>5.7203395235278717E-3</v>
      </c>
      <c r="Q77" s="13">
        <f t="shared" si="19"/>
        <v>0.58446997267453049</v>
      </c>
      <c r="R77" s="12">
        <f t="shared" si="20"/>
        <v>9.7872256761997178E-3</v>
      </c>
      <c r="S77" s="16">
        <f t="shared" si="18"/>
        <v>5.5015545716694877E-8</v>
      </c>
      <c r="T77" s="16">
        <f t="shared" si="21"/>
        <v>4.8592688774127006E-5</v>
      </c>
    </row>
    <row r="78" spans="2:20" x14ac:dyDescent="0.25">
      <c r="B78" s="15" t="s">
        <v>52</v>
      </c>
      <c r="C78" s="7"/>
      <c r="D78" s="7">
        <v>0.10693013243078001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5">
        <f t="shared" si="16"/>
        <v>1.7430321602296482E-2</v>
      </c>
      <c r="P78">
        <f t="shared" si="17"/>
        <v>5.7165378850575583E-3</v>
      </c>
      <c r="Q78" s="13">
        <f t="shared" si="19"/>
        <v>0.59018651055958804</v>
      </c>
      <c r="R78" s="12">
        <f t="shared" si="20"/>
        <v>9.6859853330727441E-3</v>
      </c>
      <c r="S78" s="16">
        <f t="shared" si="18"/>
        <v>5.4647029277989826E-8</v>
      </c>
      <c r="T78" s="16">
        <f t="shared" si="21"/>
        <v>4.8647335803404997E-5</v>
      </c>
    </row>
    <row r="79" spans="2:20" x14ac:dyDescent="0.25">
      <c r="B79" s="15" t="s">
        <v>37</v>
      </c>
      <c r="C79" s="7"/>
      <c r="D79" s="7">
        <v>0.10693013243078001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5">
        <f t="shared" si="16"/>
        <v>1.7430321602296482E-2</v>
      </c>
      <c r="P79">
        <f t="shared" si="17"/>
        <v>5.7165378850575583E-3</v>
      </c>
      <c r="Q79" s="13">
        <f t="shared" si="19"/>
        <v>0.59590304844464559</v>
      </c>
      <c r="R79" s="12">
        <f t="shared" si="20"/>
        <v>9.5930670265543805E-3</v>
      </c>
      <c r="S79" s="16">
        <f t="shared" si="18"/>
        <v>5.4647029277989826E-8</v>
      </c>
      <c r="T79" s="16">
        <f t="shared" si="21"/>
        <v>4.8701982832682989E-5</v>
      </c>
    </row>
    <row r="80" spans="2:20" x14ac:dyDescent="0.25">
      <c r="B80" s="15" t="s">
        <v>57</v>
      </c>
      <c r="C80" s="7"/>
      <c r="D80" s="7">
        <v>0.10693013243078001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5">
        <f t="shared" si="16"/>
        <v>1.7430321602296482E-2</v>
      </c>
      <c r="P80">
        <f t="shared" si="17"/>
        <v>5.7165378850575583E-3</v>
      </c>
      <c r="Q80" s="13">
        <f t="shared" si="19"/>
        <v>0.60161958632970314</v>
      </c>
      <c r="R80" s="12">
        <f t="shared" si="20"/>
        <v>9.5019145236483471E-3</v>
      </c>
      <c r="S80" s="16">
        <f t="shared" si="18"/>
        <v>5.4647029277989826E-8</v>
      </c>
      <c r="T80" s="16">
        <f t="shared" si="21"/>
        <v>4.8756629861960981E-5</v>
      </c>
    </row>
    <row r="81" spans="1:20" x14ac:dyDescent="0.25">
      <c r="B81" s="15" t="s">
        <v>20</v>
      </c>
      <c r="C81" s="7"/>
      <c r="D81" s="7">
        <v>0.10693013243078001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5">
        <f t="shared" si="16"/>
        <v>1.7430321602296482E-2</v>
      </c>
      <c r="P81">
        <f t="shared" si="17"/>
        <v>5.7165378850575583E-3</v>
      </c>
      <c r="Q81" s="13">
        <f t="shared" si="19"/>
        <v>0.60733612421476069</v>
      </c>
      <c r="R81" s="12">
        <f t="shared" si="20"/>
        <v>9.4124779625921473E-3</v>
      </c>
      <c r="S81" s="16">
        <f t="shared" si="18"/>
        <v>5.4647029277989826E-8</v>
      </c>
      <c r="T81" s="16">
        <f t="shared" si="21"/>
        <v>4.8811276891238972E-5</v>
      </c>
    </row>
    <row r="82" spans="1:20" x14ac:dyDescent="0.25">
      <c r="B82" s="15" t="s">
        <v>17</v>
      </c>
      <c r="C82" s="7"/>
      <c r="D82" s="7">
        <v>0.106645421441064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5">
        <f t="shared" si="16"/>
        <v>1.7383911820491801E-2</v>
      </c>
      <c r="P82">
        <f t="shared" si="17"/>
        <v>5.7013170944159924E-3</v>
      </c>
      <c r="Q82" s="13">
        <f t="shared" si="19"/>
        <v>0.6130374413091767</v>
      </c>
      <c r="R82" s="12">
        <f t="shared" si="20"/>
        <v>9.3001123752580739E-3</v>
      </c>
      <c r="S82" s="16">
        <f t="shared" si="18"/>
        <v>5.3183988217393426E-8</v>
      </c>
      <c r="T82" s="16">
        <f t="shared" si="21"/>
        <v>4.8864460879456369E-5</v>
      </c>
    </row>
    <row r="83" spans="1:20" x14ac:dyDescent="0.25">
      <c r="B83" s="15" t="s">
        <v>4</v>
      </c>
      <c r="C83" s="7"/>
      <c r="D83" s="7">
        <v>0.106630956321453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5">
        <f t="shared" si="16"/>
        <v>1.7381553909946813E-2</v>
      </c>
      <c r="P83">
        <f t="shared" si="17"/>
        <v>5.7005437819512231E-3</v>
      </c>
      <c r="Q83" s="13">
        <f t="shared" si="19"/>
        <v>0.61873798509112787</v>
      </c>
      <c r="R83" s="12">
        <f t="shared" si="20"/>
        <v>9.2131789534654063E-3</v>
      </c>
      <c r="S83" s="16">
        <f t="shared" si="18"/>
        <v>5.3110186382194637E-8</v>
      </c>
      <c r="T83" s="16">
        <f t="shared" si="21"/>
        <v>4.8917571065838565E-5</v>
      </c>
    </row>
    <row r="84" spans="1:20" x14ac:dyDescent="0.25">
      <c r="B84" s="15" t="s">
        <v>23</v>
      </c>
      <c r="C84" s="7"/>
      <c r="D84" s="7">
        <v>0.106630956321453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5">
        <f t="shared" si="16"/>
        <v>1.7381553909946813E-2</v>
      </c>
      <c r="P84">
        <f t="shared" si="17"/>
        <v>5.7005437819512231E-3</v>
      </c>
      <c r="Q84" s="13">
        <f t="shared" si="19"/>
        <v>0.62443852887307905</v>
      </c>
      <c r="R84" s="12">
        <f t="shared" si="20"/>
        <v>9.1290711869411734E-3</v>
      </c>
      <c r="S84" s="16">
        <f t="shared" si="18"/>
        <v>5.3110186382194637E-8</v>
      </c>
      <c r="T84" s="16">
        <f t="shared" si="21"/>
        <v>4.897068125222076E-5</v>
      </c>
    </row>
    <row r="85" spans="1:20" x14ac:dyDescent="0.25">
      <c r="B85" s="15" t="s">
        <v>47</v>
      </c>
      <c r="C85" s="7"/>
      <c r="D85" s="7">
        <v>0.106630956321453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5">
        <f t="shared" si="16"/>
        <v>1.7381553909946813E-2</v>
      </c>
      <c r="P85">
        <f t="shared" si="17"/>
        <v>5.7005437819512231E-3</v>
      </c>
      <c r="Q85" s="13">
        <f t="shared" si="19"/>
        <v>0.63013907265503022</v>
      </c>
      <c r="S85" s="16">
        <f t="shared" si="18"/>
        <v>5.3110186382194637E-8</v>
      </c>
      <c r="T85" s="16">
        <f t="shared" si="21"/>
        <v>4.9023791438602956E-5</v>
      </c>
    </row>
    <row r="86" spans="1:20" x14ac:dyDescent="0.25">
      <c r="B86" s="15" t="s">
        <v>29</v>
      </c>
      <c r="C86" s="7"/>
      <c r="D86" s="7"/>
      <c r="E86" s="7">
        <v>0.105161935076414</v>
      </c>
      <c r="F86" s="7"/>
      <c r="G86" s="7"/>
      <c r="H86" s="7"/>
      <c r="I86" s="7"/>
      <c r="J86" s="7"/>
      <c r="K86" s="7"/>
      <c r="L86" s="7"/>
      <c r="M86" s="7"/>
      <c r="N86" s="7"/>
      <c r="O86" s="5">
        <f t="shared" si="16"/>
        <v>1.6429524833581413E-2</v>
      </c>
      <c r="P86">
        <f t="shared" si="17"/>
        <v>5.3883114315164422E-3</v>
      </c>
      <c r="Q86" s="13">
        <f t="shared" si="19"/>
        <v>0.63552738408654663</v>
      </c>
      <c r="S86" s="16">
        <f t="shared" si="18"/>
        <v>2.7499101063549017E-8</v>
      </c>
      <c r="T86" s="16">
        <f t="shared" si="21"/>
        <v>4.9051290539666505E-5</v>
      </c>
    </row>
    <row r="87" spans="1:20" x14ac:dyDescent="0.25">
      <c r="B87" s="15" t="s">
        <v>13</v>
      </c>
      <c r="C87" s="7"/>
      <c r="D87" s="7"/>
      <c r="E87" s="7">
        <v>0.104967226661283</v>
      </c>
      <c r="F87" s="7"/>
      <c r="G87" s="7"/>
      <c r="H87" s="7"/>
      <c r="I87" s="7"/>
      <c r="J87" s="7"/>
      <c r="K87" s="7"/>
      <c r="L87" s="7"/>
      <c r="M87" s="7"/>
      <c r="N87" s="7"/>
      <c r="O87" s="5">
        <f t="shared" si="16"/>
        <v>1.6399105397695436E-2</v>
      </c>
      <c r="P87">
        <f t="shared" si="17"/>
        <v>5.3783349169315734E-3</v>
      </c>
      <c r="Q87" s="13">
        <f t="shared" si="19"/>
        <v>0.64090571900347826</v>
      </c>
      <c r="S87" s="16">
        <f t="shared" si="18"/>
        <v>2.6818491543024812E-8</v>
      </c>
      <c r="T87" s="16">
        <f t="shared" si="21"/>
        <v>4.907810903120953E-5</v>
      </c>
    </row>
    <row r="88" spans="1:20" x14ac:dyDescent="0.25">
      <c r="B88" s="15" t="s">
        <v>64</v>
      </c>
      <c r="C88" s="7"/>
      <c r="D88" s="7"/>
      <c r="E88" s="7">
        <v>0.104967226661283</v>
      </c>
      <c r="F88" s="7"/>
      <c r="G88" s="7"/>
      <c r="H88" s="7"/>
      <c r="I88" s="7"/>
      <c r="J88" s="7"/>
      <c r="K88" s="7"/>
      <c r="L88" s="7"/>
      <c r="M88" s="7"/>
      <c r="N88" s="7"/>
      <c r="O88" s="5">
        <f t="shared" si="16"/>
        <v>1.6399105397695436E-2</v>
      </c>
      <c r="P88">
        <f t="shared" si="17"/>
        <v>5.3783349169315734E-3</v>
      </c>
      <c r="Q88" s="13">
        <f t="shared" si="19"/>
        <v>0.64628405392040988</v>
      </c>
      <c r="S88" s="16">
        <f t="shared" si="18"/>
        <v>2.6818491543024812E-8</v>
      </c>
      <c r="T88" s="16">
        <f t="shared" si="21"/>
        <v>4.9104927522752555E-5</v>
      </c>
    </row>
    <row r="89" spans="1:20" x14ac:dyDescent="0.25">
      <c r="B89" s="15" t="s">
        <v>50</v>
      </c>
      <c r="C89" s="7"/>
      <c r="D89" s="7"/>
      <c r="E89" s="7">
        <v>0.104967226661283</v>
      </c>
      <c r="F89" s="7"/>
      <c r="G89" s="7"/>
      <c r="H89" s="7"/>
      <c r="I89" s="7"/>
      <c r="J89" s="7"/>
      <c r="K89" s="7"/>
      <c r="L89" s="7"/>
      <c r="M89" s="7"/>
      <c r="N89" s="7"/>
      <c r="O89" s="5">
        <f t="shared" si="16"/>
        <v>1.6399105397695436E-2</v>
      </c>
      <c r="P89">
        <f t="shared" si="17"/>
        <v>5.3783349169315734E-3</v>
      </c>
      <c r="Q89" s="13">
        <f t="shared" si="19"/>
        <v>0.65166238883734151</v>
      </c>
      <c r="S89" s="16">
        <f t="shared" si="18"/>
        <v>2.6818491543024812E-8</v>
      </c>
      <c r="T89" s="16">
        <f t="shared" si="21"/>
        <v>4.913174601429558E-5</v>
      </c>
    </row>
    <row r="90" spans="1:20" x14ac:dyDescent="0.25">
      <c r="B90" s="15" t="s">
        <v>86</v>
      </c>
      <c r="C90" s="7"/>
      <c r="D90" s="7"/>
      <c r="E90" s="7">
        <v>0.102786373973329</v>
      </c>
      <c r="F90" s="7"/>
      <c r="G90" s="7"/>
      <c r="H90" s="7"/>
      <c r="I90" s="7"/>
      <c r="J90" s="7"/>
      <c r="K90" s="7"/>
      <c r="L90" s="7"/>
      <c r="M90" s="7"/>
      <c r="N90" s="7"/>
      <c r="O90" s="5">
        <f t="shared" si="16"/>
        <v>1.6058389212042449E-2</v>
      </c>
      <c r="P90">
        <f t="shared" si="17"/>
        <v>5.2665918850026043E-3</v>
      </c>
      <c r="Q90" s="13">
        <f t="shared" si="19"/>
        <v>0.65692898072234407</v>
      </c>
      <c r="S90" s="16">
        <f t="shared" si="18"/>
        <v>1.977797861881994E-8</v>
      </c>
      <c r="T90" s="16">
        <f t="shared" si="21"/>
        <v>4.9151523992914398E-5</v>
      </c>
    </row>
    <row r="91" spans="1:20" x14ac:dyDescent="0.25">
      <c r="B91" s="15" t="s">
        <v>108</v>
      </c>
      <c r="C91" s="7"/>
      <c r="D91" s="7"/>
      <c r="E91" s="7"/>
      <c r="F91" s="7">
        <v>9.6603007138760605E-2</v>
      </c>
      <c r="G91" s="7"/>
      <c r="H91" s="7"/>
      <c r="I91" s="7"/>
      <c r="J91" s="7">
        <v>9.2479905056307293E-2</v>
      </c>
      <c r="K91" s="7"/>
      <c r="L91" s="7">
        <v>9.5198428518399894E-2</v>
      </c>
      <c r="M91" s="7">
        <v>0.143654861412257</v>
      </c>
      <c r="N91" s="7"/>
      <c r="O91" s="5">
        <f t="shared" si="16"/>
        <v>1.5916714702620596E-2</v>
      </c>
      <c r="P91">
        <f t="shared" si="17"/>
        <v>5.2201275845188853E-3</v>
      </c>
      <c r="Q91" s="13">
        <f t="shared" si="19"/>
        <v>0.66214910830686291</v>
      </c>
      <c r="S91" s="16">
        <f t="shared" si="18"/>
        <v>1.7165378058696673E-8</v>
      </c>
      <c r="T91" s="16">
        <f t="shared" si="21"/>
        <v>4.9168689370973094E-5</v>
      </c>
    </row>
    <row r="92" spans="1:20" x14ac:dyDescent="0.25">
      <c r="B92" s="15" t="s">
        <v>127</v>
      </c>
      <c r="C92" s="7"/>
      <c r="D92" s="7"/>
      <c r="E92" s="7"/>
      <c r="F92" s="7"/>
      <c r="G92" s="7">
        <v>0.119690384720713</v>
      </c>
      <c r="H92" s="7"/>
      <c r="I92" s="7"/>
      <c r="J92" s="7">
        <v>9.1944075134028302E-2</v>
      </c>
      <c r="K92" s="7">
        <v>0.119629597568419</v>
      </c>
      <c r="L92" s="7"/>
      <c r="M92" s="7"/>
      <c r="N92" s="7">
        <v>0.14310364385548299</v>
      </c>
      <c r="O92" s="5">
        <f t="shared" si="16"/>
        <v>1.5837457488406252E-2</v>
      </c>
      <c r="P92">
        <f t="shared" si="17"/>
        <v>5.1941339810697828E-3</v>
      </c>
      <c r="Q92" s="13">
        <f t="shared" si="19"/>
        <v>0.66734324228793274</v>
      </c>
      <c r="S92" s="16">
        <f t="shared" si="18"/>
        <v>1.5784499678070969E-8</v>
      </c>
      <c r="T92" s="16">
        <f t="shared" si="21"/>
        <v>4.9184473870651163E-5</v>
      </c>
    </row>
    <row r="93" spans="1:20" x14ac:dyDescent="0.25">
      <c r="B93" s="15" t="s">
        <v>164</v>
      </c>
      <c r="C93" s="7"/>
      <c r="D93" s="7"/>
      <c r="E93" s="7"/>
      <c r="F93" s="7"/>
      <c r="G93" s="7"/>
      <c r="H93" s="7">
        <v>0.10943725249506001</v>
      </c>
      <c r="I93" s="7">
        <v>9.8174420208601398E-2</v>
      </c>
      <c r="J93" s="7">
        <v>0.16556821159413701</v>
      </c>
      <c r="K93" s="7"/>
      <c r="L93" s="7"/>
      <c r="M93" s="7"/>
      <c r="N93" s="7"/>
      <c r="O93" s="5">
        <f t="shared" si="16"/>
        <v>1.5670744444317684E-2</v>
      </c>
      <c r="P93">
        <f t="shared" si="17"/>
        <v>5.1394579140292291E-3</v>
      </c>
      <c r="Q93" s="13">
        <f t="shared" si="19"/>
        <v>0.67248270020196199</v>
      </c>
      <c r="S93" s="16">
        <f t="shared" si="18"/>
        <v>1.3068870329569468E-8</v>
      </c>
      <c r="T93" s="16">
        <f t="shared" si="21"/>
        <v>4.9197542740980735E-5</v>
      </c>
    </row>
    <row r="94" spans="1:20" x14ac:dyDescent="0.25">
      <c r="B94" s="15" t="s">
        <v>168</v>
      </c>
      <c r="C94" s="7"/>
      <c r="D94" s="7"/>
      <c r="E94" s="7"/>
      <c r="F94" s="7"/>
      <c r="G94" s="7"/>
      <c r="H94" s="7"/>
      <c r="I94" s="7">
        <v>0.16815956035632901</v>
      </c>
      <c r="J94" s="7">
        <v>9.1048313768811298E-2</v>
      </c>
      <c r="K94" s="7">
        <v>0.13479581188642201</v>
      </c>
      <c r="L94" s="7"/>
      <c r="M94" s="7"/>
      <c r="N94" s="7">
        <v>0.12864457854459599</v>
      </c>
      <c r="O94" s="5">
        <f t="shared" si="16"/>
        <v>1.4684291836117589E-2</v>
      </c>
      <c r="P94">
        <f t="shared" si="17"/>
        <v>4.815935845116472E-3</v>
      </c>
      <c r="Q94" s="13">
        <f t="shared" si="19"/>
        <v>0.67729863604707852</v>
      </c>
      <c r="S94" s="16">
        <f t="shared" si="18"/>
        <v>2.2424385828577203E-9</v>
      </c>
      <c r="T94" s="16">
        <f t="shared" si="21"/>
        <v>4.9199785179563594E-5</v>
      </c>
    </row>
    <row r="95" spans="1:20" x14ac:dyDescent="0.25">
      <c r="A95" s="11"/>
      <c r="B95" s="15" t="s">
        <v>167</v>
      </c>
      <c r="C95" s="9"/>
      <c r="D95" s="9"/>
      <c r="E95" s="9"/>
      <c r="F95" s="9"/>
      <c r="G95" s="9"/>
      <c r="H95" s="9"/>
      <c r="I95" s="9">
        <v>0.16815956035632901</v>
      </c>
      <c r="J95" s="9">
        <v>9.1048313768811298E-2</v>
      </c>
      <c r="K95" s="9">
        <v>0.13479581188642201</v>
      </c>
      <c r="L95" s="9"/>
      <c r="M95" s="9"/>
      <c r="N95" s="9">
        <v>0.12864457854459599</v>
      </c>
      <c r="O95" s="10">
        <f t="shared" si="16"/>
        <v>1.4684291836117589E-2</v>
      </c>
      <c r="P95" s="11">
        <f t="shared" si="17"/>
        <v>4.815935845116472E-3</v>
      </c>
      <c r="Q95" s="14">
        <f t="shared" si="19"/>
        <v>0.68211457189219504</v>
      </c>
      <c r="R95" s="11" t="s">
        <v>284</v>
      </c>
      <c r="S95" s="16">
        <f t="shared" si="18"/>
        <v>2.2424385828577203E-9</v>
      </c>
      <c r="T95" s="16">
        <f t="shared" si="21"/>
        <v>4.9202027618146452E-5</v>
      </c>
    </row>
    <row r="96" spans="1:20" x14ac:dyDescent="0.25">
      <c r="B96" s="2" t="s">
        <v>169</v>
      </c>
      <c r="C96" s="7"/>
      <c r="D96" s="7"/>
      <c r="E96" s="7"/>
      <c r="F96" s="7"/>
      <c r="G96" s="7"/>
      <c r="H96" s="7"/>
      <c r="I96" s="7">
        <v>0.16815956035632901</v>
      </c>
      <c r="J96" s="7">
        <v>9.1048313768811298E-2</v>
      </c>
      <c r="K96" s="7">
        <v>0.13479581188642201</v>
      </c>
      <c r="L96" s="7"/>
      <c r="M96" s="7"/>
      <c r="N96" s="7">
        <v>0.12864457854459599</v>
      </c>
      <c r="O96" s="5">
        <f t="shared" si="16"/>
        <v>1.4684291836117589E-2</v>
      </c>
      <c r="P96">
        <f t="shared" si="17"/>
        <v>4.815935845116472E-3</v>
      </c>
      <c r="Q96" s="13">
        <f t="shared" si="19"/>
        <v>0.68693050773731157</v>
      </c>
      <c r="S96" s="16">
        <f t="shared" si="18"/>
        <v>2.2424385828577203E-9</v>
      </c>
      <c r="T96" s="16">
        <f t="shared" si="21"/>
        <v>4.920427005672931E-5</v>
      </c>
    </row>
    <row r="97" spans="2:20" x14ac:dyDescent="0.25">
      <c r="B97" s="2" t="s">
        <v>159</v>
      </c>
      <c r="C97" s="7"/>
      <c r="D97" s="7"/>
      <c r="E97" s="7"/>
      <c r="F97" s="7"/>
      <c r="G97" s="7"/>
      <c r="H97" s="7">
        <v>0.117504660222415</v>
      </c>
      <c r="I97" s="7">
        <v>0.10882662604245601</v>
      </c>
      <c r="J97" s="7"/>
      <c r="K97" s="7"/>
      <c r="L97" s="7"/>
      <c r="M97" s="7">
        <v>0.123420930700846</v>
      </c>
      <c r="N97" s="7">
        <v>0.13929979047562699</v>
      </c>
      <c r="O97" s="5">
        <f t="shared" si="16"/>
        <v>1.4422946962841562E-2</v>
      </c>
      <c r="P97">
        <f t="shared" si="17"/>
        <v>4.7302238368566165E-3</v>
      </c>
      <c r="Q97" s="13">
        <f t="shared" si="19"/>
        <v>0.69166073157416819</v>
      </c>
      <c r="S97" s="16">
        <f t="shared" si="18"/>
        <v>8.7693850354773878E-10</v>
      </c>
      <c r="T97" s="16">
        <f t="shared" si="21"/>
        <v>4.9205146995232861E-5</v>
      </c>
    </row>
    <row r="98" spans="2:20" x14ac:dyDescent="0.25">
      <c r="B98" s="2" t="s">
        <v>157</v>
      </c>
      <c r="C98" s="7"/>
      <c r="D98" s="7"/>
      <c r="E98" s="7"/>
      <c r="F98" s="7"/>
      <c r="G98" s="7"/>
      <c r="H98" s="7">
        <v>0.117504660222415</v>
      </c>
      <c r="I98" s="7">
        <v>0.10882662604245601</v>
      </c>
      <c r="J98" s="7"/>
      <c r="K98" s="7"/>
      <c r="L98" s="7"/>
      <c r="M98" s="7">
        <v>0.123420930700846</v>
      </c>
      <c r="N98" s="7">
        <v>0.13929979047562699</v>
      </c>
      <c r="O98" s="5">
        <f t="shared" si="16"/>
        <v>1.4422946962841562E-2</v>
      </c>
      <c r="P98">
        <f t="shared" si="17"/>
        <v>4.7302238368566165E-3</v>
      </c>
      <c r="Q98" s="13">
        <f t="shared" si="19"/>
        <v>0.6963909554110248</v>
      </c>
      <c r="S98" s="16">
        <f t="shared" si="18"/>
        <v>8.7693850354773878E-10</v>
      </c>
      <c r="T98" s="16">
        <f t="shared" si="21"/>
        <v>4.9206023933736411E-5</v>
      </c>
    </row>
    <row r="99" spans="2:20" x14ac:dyDescent="0.25">
      <c r="B99" s="2" t="s">
        <v>156</v>
      </c>
      <c r="C99" s="7"/>
      <c r="D99" s="7"/>
      <c r="E99" s="7"/>
      <c r="F99" s="7"/>
      <c r="G99" s="7"/>
      <c r="H99" s="7">
        <v>0.117504660222415</v>
      </c>
      <c r="I99" s="7">
        <v>0.10882662604245601</v>
      </c>
      <c r="J99" s="7"/>
      <c r="K99" s="7"/>
      <c r="L99" s="7"/>
      <c r="M99" s="7">
        <v>0.123420930700846</v>
      </c>
      <c r="N99" s="7">
        <v>0.13929979047562699</v>
      </c>
      <c r="O99" s="5">
        <f t="shared" si="16"/>
        <v>1.4422946962841562E-2</v>
      </c>
      <c r="P99">
        <f t="shared" si="17"/>
        <v>4.7302238368566165E-3</v>
      </c>
      <c r="Q99" s="13">
        <f t="shared" si="19"/>
        <v>0.70112117924788142</v>
      </c>
      <c r="S99" s="16">
        <f t="shared" si="18"/>
        <v>8.7693850354773878E-10</v>
      </c>
      <c r="T99" s="16">
        <f t="shared" si="21"/>
        <v>4.9206900872239961E-5</v>
      </c>
    </row>
    <row r="100" spans="2:20" x14ac:dyDescent="0.25">
      <c r="B100" s="2" t="s">
        <v>158</v>
      </c>
      <c r="C100" s="7"/>
      <c r="D100" s="7"/>
      <c r="E100" s="7"/>
      <c r="F100" s="7"/>
      <c r="G100" s="7"/>
      <c r="H100" s="7">
        <v>0.117504660222415</v>
      </c>
      <c r="I100" s="7">
        <v>0.10882662604245601</v>
      </c>
      <c r="J100" s="7"/>
      <c r="K100" s="7"/>
      <c r="L100" s="7"/>
      <c r="M100" s="7">
        <v>0.123420930700846</v>
      </c>
      <c r="N100" s="7">
        <v>0.13929979047562699</v>
      </c>
      <c r="O100" s="5">
        <f t="shared" si="16"/>
        <v>1.4422946962841562E-2</v>
      </c>
      <c r="P100">
        <f t="shared" si="17"/>
        <v>4.7302238368566165E-3</v>
      </c>
      <c r="Q100" s="13">
        <f t="shared" si="19"/>
        <v>0.70585140308473804</v>
      </c>
      <c r="S100" s="16">
        <f t="shared" si="18"/>
        <v>8.7693850354773878E-10</v>
      </c>
      <c r="T100" s="16">
        <f t="shared" si="21"/>
        <v>4.9207777810743512E-5</v>
      </c>
    </row>
    <row r="101" spans="2:20" x14ac:dyDescent="0.25">
      <c r="B101" s="2" t="s">
        <v>7</v>
      </c>
      <c r="C101" s="7"/>
      <c r="D101" s="7"/>
      <c r="E101" s="7">
        <v>9.1919072802937596E-2</v>
      </c>
      <c r="F101" s="7"/>
      <c r="G101" s="7"/>
      <c r="H101" s="7"/>
      <c r="I101" s="7"/>
      <c r="J101" s="7"/>
      <c r="K101" s="7"/>
      <c r="L101" s="7"/>
      <c r="M101" s="7"/>
      <c r="N101" s="7"/>
      <c r="O101" s="5">
        <f t="shared" si="16"/>
        <v>1.4360582925735358E-2</v>
      </c>
      <c r="P101">
        <f t="shared" si="17"/>
        <v>4.7097706066227133E-3</v>
      </c>
      <c r="Q101" s="13">
        <f t="shared" si="19"/>
        <v>0.71056117369136074</v>
      </c>
      <c r="S101" s="16">
        <f t="shared" si="18"/>
        <v>6.4412413587396642E-10</v>
      </c>
      <c r="T101" s="16">
        <f t="shared" si="21"/>
        <v>4.9208421934879384E-5</v>
      </c>
    </row>
    <row r="102" spans="2:20" x14ac:dyDescent="0.25">
      <c r="B102" s="2" t="s">
        <v>27</v>
      </c>
      <c r="C102" s="7"/>
      <c r="D102" s="7"/>
      <c r="E102" s="7">
        <v>9.1919072802937596E-2</v>
      </c>
      <c r="F102" s="7"/>
      <c r="G102" s="7"/>
      <c r="H102" s="7"/>
      <c r="I102" s="7"/>
      <c r="J102" s="7"/>
      <c r="K102" s="7"/>
      <c r="L102" s="7"/>
      <c r="M102" s="7"/>
      <c r="N102" s="7"/>
      <c r="O102" s="5">
        <f t="shared" si="16"/>
        <v>1.4360582925735358E-2</v>
      </c>
      <c r="P102">
        <f t="shared" si="17"/>
        <v>4.7097706066227133E-3</v>
      </c>
      <c r="Q102" s="13">
        <f t="shared" si="19"/>
        <v>0.71527094429798344</v>
      </c>
      <c r="S102" s="16">
        <f t="shared" si="18"/>
        <v>6.4412413587396642E-10</v>
      </c>
      <c r="T102" s="16">
        <f t="shared" si="21"/>
        <v>4.9209066059015255E-5</v>
      </c>
    </row>
    <row r="103" spans="2:20" x14ac:dyDescent="0.25">
      <c r="B103" s="2" t="s">
        <v>12</v>
      </c>
      <c r="C103" s="7"/>
      <c r="D103" s="7"/>
      <c r="E103" s="7">
        <v>9.1919072802937596E-2</v>
      </c>
      <c r="F103" s="7"/>
      <c r="G103" s="7"/>
      <c r="H103" s="7"/>
      <c r="I103" s="7"/>
      <c r="J103" s="7"/>
      <c r="K103" s="7"/>
      <c r="L103" s="7"/>
      <c r="M103" s="7"/>
      <c r="N103" s="7"/>
      <c r="O103" s="5">
        <f t="shared" si="16"/>
        <v>1.4360582925735358E-2</v>
      </c>
      <c r="P103">
        <f t="shared" si="17"/>
        <v>4.7097706066227133E-3</v>
      </c>
      <c r="Q103" s="13">
        <f t="shared" si="19"/>
        <v>0.71998071490460613</v>
      </c>
      <c r="S103" s="16">
        <f t="shared" si="18"/>
        <v>6.4412413587396642E-10</v>
      </c>
      <c r="T103" s="16">
        <f t="shared" si="21"/>
        <v>4.9209710183151127E-5</v>
      </c>
    </row>
    <row r="104" spans="2:20" x14ac:dyDescent="0.25">
      <c r="B104" s="2" t="s">
        <v>63</v>
      </c>
      <c r="C104" s="7"/>
      <c r="D104" s="7"/>
      <c r="E104" s="7">
        <v>9.0490497108716095E-2</v>
      </c>
      <c r="F104" s="7"/>
      <c r="G104" s="7"/>
      <c r="H104" s="7"/>
      <c r="I104" s="7"/>
      <c r="J104" s="7"/>
      <c r="K104" s="7"/>
      <c r="L104" s="7"/>
      <c r="M104" s="7"/>
      <c r="N104" s="7"/>
      <c r="O104" s="5">
        <f t="shared" si="16"/>
        <v>1.4137395516452633E-2</v>
      </c>
      <c r="P104">
        <f t="shared" si="17"/>
        <v>4.636572916428377E-3</v>
      </c>
      <c r="Q104" s="13">
        <f t="shared" si="19"/>
        <v>0.72461728782103452</v>
      </c>
      <c r="S104" s="16">
        <f t="shared" si="18"/>
        <v>1.046253260060791E-10</v>
      </c>
      <c r="T104" s="16">
        <f t="shared" si="21"/>
        <v>4.9209814808477135E-5</v>
      </c>
    </row>
    <row r="105" spans="2:20" x14ac:dyDescent="0.25">
      <c r="B105" s="2" t="s">
        <v>51</v>
      </c>
      <c r="C105" s="7"/>
      <c r="D105" s="7"/>
      <c r="E105" s="7">
        <v>9.0007853862148199E-2</v>
      </c>
      <c r="F105" s="7"/>
      <c r="G105" s="7"/>
      <c r="H105" s="7"/>
      <c r="I105" s="7"/>
      <c r="J105" s="7"/>
      <c r="K105" s="7"/>
      <c r="L105" s="7"/>
      <c r="M105" s="7"/>
      <c r="N105" s="7"/>
      <c r="O105" s="5">
        <f t="shared" si="16"/>
        <v>1.4061991814538193E-2</v>
      </c>
      <c r="P105">
        <f t="shared" si="17"/>
        <v>4.61184313068474E-3</v>
      </c>
      <c r="Q105" s="13">
        <f t="shared" si="19"/>
        <v>0.72922913095171926</v>
      </c>
      <c r="S105" s="16">
        <f t="shared" si="18"/>
        <v>2.6111235264877646E-11</v>
      </c>
      <c r="T105" s="16">
        <f t="shared" si="21"/>
        <v>4.92098409197124E-5</v>
      </c>
    </row>
    <row r="106" spans="2:20" x14ac:dyDescent="0.25">
      <c r="B106" s="2" t="s">
        <v>128</v>
      </c>
      <c r="C106" s="7"/>
      <c r="D106" s="7"/>
      <c r="E106" s="7"/>
      <c r="F106" s="7"/>
      <c r="G106" s="7">
        <v>0.111858112857597</v>
      </c>
      <c r="H106" s="7"/>
      <c r="I106" s="7"/>
      <c r="J106" s="7">
        <v>0.180968406298395</v>
      </c>
      <c r="K106" s="7"/>
      <c r="L106" s="7"/>
      <c r="M106" s="7"/>
      <c r="N106" s="7"/>
      <c r="O106" s="5">
        <f t="shared" si="16"/>
        <v>1.3810395433556163E-2</v>
      </c>
      <c r="P106">
        <f t="shared" si="17"/>
        <v>4.5293282880763475E-3</v>
      </c>
      <c r="Q106" s="13">
        <f t="shared" si="19"/>
        <v>0.73375845923979566</v>
      </c>
      <c r="S106" s="16">
        <f t="shared" si="18"/>
        <v>1.4327036294722768E-10</v>
      </c>
      <c r="T106" s="16">
        <f t="shared" si="21"/>
        <v>4.9209984190075346E-5</v>
      </c>
    </row>
    <row r="107" spans="2:20" x14ac:dyDescent="0.25">
      <c r="B107" s="2" t="s">
        <v>134</v>
      </c>
      <c r="C107" s="7"/>
      <c r="D107" s="7"/>
      <c r="E107" s="7"/>
      <c r="F107" s="7"/>
      <c r="G107" s="7">
        <v>0.105347605771503</v>
      </c>
      <c r="H107" s="7"/>
      <c r="I107" s="7">
        <v>9.2580241563104196E-2</v>
      </c>
      <c r="J107" s="7"/>
      <c r="K107" s="7">
        <v>0.12730491214475501</v>
      </c>
      <c r="L107" s="7"/>
      <c r="M107" s="7"/>
      <c r="N107" s="7"/>
      <c r="O107" s="5">
        <f t="shared" si="16"/>
        <v>1.3213170171707905E-2</v>
      </c>
      <c r="P107">
        <f t="shared" si="17"/>
        <v>4.3334592207598171E-3</v>
      </c>
      <c r="Q107" s="13">
        <f t="shared" si="19"/>
        <v>0.73809191846055544</v>
      </c>
      <c r="S107" s="16">
        <f t="shared" si="18"/>
        <v>2.7574946368591412E-9</v>
      </c>
      <c r="T107" s="16">
        <f t="shared" si="21"/>
        <v>4.9212741684712205E-5</v>
      </c>
    </row>
    <row r="108" spans="2:20" x14ac:dyDescent="0.25">
      <c r="B108" s="2" t="s">
        <v>133</v>
      </c>
      <c r="C108" s="7"/>
      <c r="D108" s="7"/>
      <c r="E108" s="7"/>
      <c r="F108" s="7"/>
      <c r="G108" s="7">
        <v>0.105347605771503</v>
      </c>
      <c r="H108" s="7"/>
      <c r="I108" s="7">
        <v>9.2580241563104196E-2</v>
      </c>
      <c r="J108" s="7"/>
      <c r="K108" s="7">
        <v>0.12730491214475501</v>
      </c>
      <c r="L108" s="7"/>
      <c r="M108" s="7"/>
      <c r="N108" s="7"/>
      <c r="O108" s="5">
        <f t="shared" si="16"/>
        <v>1.3213170171707905E-2</v>
      </c>
      <c r="P108">
        <f t="shared" si="17"/>
        <v>4.3334592207598171E-3</v>
      </c>
      <c r="Q108" s="13">
        <f t="shared" si="19"/>
        <v>0.74242537768131522</v>
      </c>
      <c r="S108" s="16">
        <f t="shared" si="18"/>
        <v>2.7574946368591412E-9</v>
      </c>
      <c r="T108" s="16">
        <f t="shared" si="21"/>
        <v>4.9215499179349063E-5</v>
      </c>
    </row>
    <row r="109" spans="2:20" x14ac:dyDescent="0.25">
      <c r="B109" s="2" t="s">
        <v>135</v>
      </c>
      <c r="C109" s="7"/>
      <c r="D109" s="7"/>
      <c r="E109" s="7"/>
      <c r="F109" s="7"/>
      <c r="G109" s="7">
        <v>0.105347605771503</v>
      </c>
      <c r="H109" s="7"/>
      <c r="I109" s="7">
        <v>9.2580241563104196E-2</v>
      </c>
      <c r="J109" s="7"/>
      <c r="K109" s="7">
        <v>0.12730491214475501</v>
      </c>
      <c r="L109" s="7"/>
      <c r="M109" s="7"/>
      <c r="N109" s="7"/>
      <c r="O109" s="5">
        <f t="shared" si="16"/>
        <v>1.3213170171707905E-2</v>
      </c>
      <c r="P109">
        <f t="shared" si="17"/>
        <v>4.3334592207598171E-3</v>
      </c>
      <c r="Q109" s="13">
        <f t="shared" si="19"/>
        <v>0.74675883690207501</v>
      </c>
      <c r="S109" s="16">
        <f t="shared" si="18"/>
        <v>2.7574946368591412E-9</v>
      </c>
      <c r="T109" s="16">
        <f t="shared" si="21"/>
        <v>4.9218256673985921E-5</v>
      </c>
    </row>
    <row r="110" spans="2:20" x14ac:dyDescent="0.25">
      <c r="B110" s="2" t="s">
        <v>141</v>
      </c>
      <c r="C110" s="7"/>
      <c r="D110" s="7"/>
      <c r="E110" s="7"/>
      <c r="F110" s="7"/>
      <c r="G110" s="7">
        <v>9.7778278765419904E-2</v>
      </c>
      <c r="H110" s="7"/>
      <c r="I110" s="7">
        <v>9.8775683018437893E-2</v>
      </c>
      <c r="J110" s="7"/>
      <c r="K110" s="7">
        <v>0.13499764629133401</v>
      </c>
      <c r="L110" s="7"/>
      <c r="M110" s="7"/>
      <c r="N110" s="7"/>
      <c r="O110" s="5">
        <f t="shared" si="16"/>
        <v>1.3140753533555549E-2</v>
      </c>
      <c r="P110">
        <f t="shared" si="17"/>
        <v>4.3097090878046161E-3</v>
      </c>
      <c r="Q110" s="13">
        <f t="shared" si="19"/>
        <v>0.7510685459898796</v>
      </c>
      <c r="S110" s="16">
        <f t="shared" si="18"/>
        <v>3.2979538285106316E-9</v>
      </c>
      <c r="T110" s="16">
        <f t="shared" si="21"/>
        <v>4.9221554627814435E-5</v>
      </c>
    </row>
    <row r="111" spans="2:20" x14ac:dyDescent="0.25">
      <c r="B111" s="2" t="s">
        <v>139</v>
      </c>
      <c r="C111" s="7"/>
      <c r="D111" s="7"/>
      <c r="E111" s="7"/>
      <c r="F111" s="7"/>
      <c r="G111" s="7">
        <v>9.7783085034065506E-2</v>
      </c>
      <c r="H111" s="7"/>
      <c r="I111" s="7"/>
      <c r="J111" s="7">
        <v>0.18504731747177</v>
      </c>
      <c r="K111" s="7"/>
      <c r="L111" s="7"/>
      <c r="M111" s="7"/>
      <c r="N111" s="7"/>
      <c r="O111" s="5">
        <f t="shared" si="16"/>
        <v>1.3057217879632276E-2</v>
      </c>
      <c r="P111">
        <f t="shared" si="17"/>
        <v>4.2823123052723577E-3</v>
      </c>
      <c r="Q111" s="13">
        <f t="shared" si="19"/>
        <v>0.75535085829515192</v>
      </c>
      <c r="S111" s="16">
        <f t="shared" si="18"/>
        <v>3.981431272652128E-9</v>
      </c>
      <c r="T111" s="16">
        <f t="shared" si="21"/>
        <v>4.9225536059087084E-5</v>
      </c>
    </row>
    <row r="112" spans="2:20" x14ac:dyDescent="0.25">
      <c r="B112" s="2" t="s">
        <v>138</v>
      </c>
      <c r="C112" s="7"/>
      <c r="D112" s="7"/>
      <c r="E112" s="7"/>
      <c r="F112" s="7"/>
      <c r="G112" s="7">
        <v>9.7783085034065506E-2</v>
      </c>
      <c r="H112" s="7"/>
      <c r="I112" s="7"/>
      <c r="J112" s="7">
        <v>0.18504731747177</v>
      </c>
      <c r="K112" s="7"/>
      <c r="L112" s="7"/>
      <c r="M112" s="7"/>
      <c r="N112" s="7"/>
      <c r="O112" s="5">
        <f t="shared" si="16"/>
        <v>1.3057217879632276E-2</v>
      </c>
      <c r="P112">
        <f t="shared" si="17"/>
        <v>4.2823123052723577E-3</v>
      </c>
      <c r="Q112" s="13">
        <f t="shared" si="19"/>
        <v>0.75963317060042423</v>
      </c>
      <c r="S112" s="16">
        <f t="shared" si="18"/>
        <v>3.981431272652128E-9</v>
      </c>
      <c r="T112" s="16">
        <f t="shared" si="21"/>
        <v>4.9229517490359733E-5</v>
      </c>
    </row>
    <row r="113" spans="2:20" x14ac:dyDescent="0.25">
      <c r="B113" s="2" t="s">
        <v>137</v>
      </c>
      <c r="C113" s="7"/>
      <c r="D113" s="7"/>
      <c r="E113" s="7"/>
      <c r="F113" s="7"/>
      <c r="G113" s="7">
        <v>9.7783085034065506E-2</v>
      </c>
      <c r="H113" s="7"/>
      <c r="I113" s="7"/>
      <c r="J113" s="7">
        <v>0.18504731747177</v>
      </c>
      <c r="K113" s="7"/>
      <c r="L113" s="7"/>
      <c r="M113" s="7"/>
      <c r="N113" s="7"/>
      <c r="O113" s="5">
        <f t="shared" si="16"/>
        <v>1.3057217879632276E-2</v>
      </c>
      <c r="P113">
        <f t="shared" si="17"/>
        <v>4.2823123052723577E-3</v>
      </c>
      <c r="Q113" s="13">
        <f t="shared" si="19"/>
        <v>0.76391548290569655</v>
      </c>
      <c r="S113" s="16">
        <f t="shared" si="18"/>
        <v>3.981431272652128E-9</v>
      </c>
      <c r="T113" s="16">
        <f t="shared" si="21"/>
        <v>4.9233498921632382E-5</v>
      </c>
    </row>
    <row r="114" spans="2:20" x14ac:dyDescent="0.25">
      <c r="B114" s="2" t="s">
        <v>140</v>
      </c>
      <c r="C114" s="7"/>
      <c r="D114" s="7"/>
      <c r="E114" s="7"/>
      <c r="F114" s="7"/>
      <c r="G114" s="7">
        <v>9.7783085034065395E-2</v>
      </c>
      <c r="H114" s="7"/>
      <c r="I114" s="7"/>
      <c r="J114" s="7">
        <v>0.18504731747177</v>
      </c>
      <c r="K114" s="7"/>
      <c r="L114" s="7"/>
      <c r="M114" s="7"/>
      <c r="N114" s="7"/>
      <c r="O114" s="5">
        <f t="shared" si="16"/>
        <v>1.3057217879632269E-2</v>
      </c>
      <c r="P114">
        <f t="shared" si="17"/>
        <v>4.2823123052723559E-3</v>
      </c>
      <c r="Q114" s="13">
        <f t="shared" si="19"/>
        <v>0.76819779521096887</v>
      </c>
      <c r="S114" s="16">
        <f t="shared" si="18"/>
        <v>3.9814312726521876E-9</v>
      </c>
      <c r="T114" s="16">
        <f t="shared" si="21"/>
        <v>4.9237480352905032E-5</v>
      </c>
    </row>
    <row r="115" spans="2:20" x14ac:dyDescent="0.25">
      <c r="B115" s="2" t="s">
        <v>153</v>
      </c>
      <c r="C115" s="7"/>
      <c r="D115" s="7"/>
      <c r="E115" s="7"/>
      <c r="F115" s="7"/>
      <c r="G115" s="7"/>
      <c r="H115" s="7">
        <v>0.12332012881765</v>
      </c>
      <c r="I115" s="7"/>
      <c r="J115" s="7">
        <v>0.16802234213770501</v>
      </c>
      <c r="K115" s="7"/>
      <c r="L115" s="7"/>
      <c r="M115" s="7"/>
      <c r="N115" s="7"/>
      <c r="O115" s="5">
        <f t="shared" si="16"/>
        <v>1.2758783277601105E-2</v>
      </c>
      <c r="P115">
        <f t="shared" si="17"/>
        <v>4.1844361588851053E-3</v>
      </c>
      <c r="Q115" s="13">
        <f t="shared" si="19"/>
        <v>0.77238223136985396</v>
      </c>
      <c r="S115" s="16">
        <f t="shared" si="18"/>
        <v>6.9484969168830748E-9</v>
      </c>
      <c r="T115" s="16">
        <f t="shared" si="21"/>
        <v>4.9244428849821917E-5</v>
      </c>
    </row>
    <row r="116" spans="2:20" x14ac:dyDescent="0.25">
      <c r="B116" s="2" t="s">
        <v>151</v>
      </c>
      <c r="C116" s="7"/>
      <c r="D116" s="7"/>
      <c r="E116" s="7"/>
      <c r="F116" s="7"/>
      <c r="G116" s="7"/>
      <c r="H116" s="7">
        <v>0.12332012881765</v>
      </c>
      <c r="I116" s="7"/>
      <c r="J116" s="7">
        <v>0.16802234213770501</v>
      </c>
      <c r="K116" s="7"/>
      <c r="L116" s="7"/>
      <c r="M116" s="7"/>
      <c r="N116" s="7"/>
      <c r="O116" s="5">
        <f t="shared" si="16"/>
        <v>1.2758783277601105E-2</v>
      </c>
      <c r="P116">
        <f t="shared" si="17"/>
        <v>4.1844361588851053E-3</v>
      </c>
      <c r="Q116" s="13">
        <f t="shared" si="19"/>
        <v>0.77656666752873904</v>
      </c>
      <c r="S116" s="16">
        <f t="shared" si="18"/>
        <v>6.9484969168830748E-9</v>
      </c>
      <c r="T116" s="16">
        <f t="shared" si="21"/>
        <v>4.9251377346738803E-5</v>
      </c>
    </row>
    <row r="117" spans="2:20" x14ac:dyDescent="0.25">
      <c r="B117" s="2" t="s">
        <v>152</v>
      </c>
      <c r="C117" s="7"/>
      <c r="D117" s="7"/>
      <c r="E117" s="7"/>
      <c r="F117" s="7"/>
      <c r="G117" s="7"/>
      <c r="H117" s="7">
        <v>0.12332012881765</v>
      </c>
      <c r="I117" s="7"/>
      <c r="J117" s="7">
        <v>0.16802234213770501</v>
      </c>
      <c r="K117" s="7"/>
      <c r="L117" s="7"/>
      <c r="M117" s="7"/>
      <c r="N117" s="7"/>
      <c r="O117" s="5">
        <f t="shared" si="16"/>
        <v>1.2758783277601105E-2</v>
      </c>
      <c r="P117">
        <f t="shared" si="17"/>
        <v>4.1844361588851053E-3</v>
      </c>
      <c r="Q117" s="13">
        <f t="shared" si="19"/>
        <v>0.78075110368762413</v>
      </c>
      <c r="S117" s="16">
        <f t="shared" si="18"/>
        <v>6.9484969168830748E-9</v>
      </c>
      <c r="T117" s="16">
        <f t="shared" si="21"/>
        <v>4.9258325843655689E-5</v>
      </c>
    </row>
    <row r="118" spans="2:20" x14ac:dyDescent="0.25">
      <c r="B118" s="2" t="s">
        <v>154</v>
      </c>
      <c r="C118" s="7"/>
      <c r="D118" s="7"/>
      <c r="E118" s="7"/>
      <c r="F118" s="7"/>
      <c r="G118" s="7"/>
      <c r="H118" s="7">
        <v>0.12332012881765</v>
      </c>
      <c r="I118" s="7"/>
      <c r="J118" s="7">
        <v>0.16802234213770501</v>
      </c>
      <c r="K118" s="7"/>
      <c r="L118" s="7"/>
      <c r="M118" s="7"/>
      <c r="N118" s="7"/>
      <c r="O118" s="5">
        <f t="shared" si="16"/>
        <v>1.2758783277601105E-2</v>
      </c>
      <c r="P118">
        <f t="shared" si="17"/>
        <v>4.1844361588851053E-3</v>
      </c>
      <c r="Q118" s="13">
        <f t="shared" si="19"/>
        <v>0.78493553984650921</v>
      </c>
      <c r="S118" s="16">
        <f t="shared" si="18"/>
        <v>6.9484969168830748E-9</v>
      </c>
      <c r="T118" s="16">
        <f t="shared" si="21"/>
        <v>4.9265274340572574E-5</v>
      </c>
    </row>
    <row r="119" spans="2:20" x14ac:dyDescent="0.25">
      <c r="B119" s="2" t="s">
        <v>170</v>
      </c>
      <c r="C119" s="7"/>
      <c r="D119" s="7"/>
      <c r="E119" s="7"/>
      <c r="F119" s="7"/>
      <c r="G119" s="7"/>
      <c r="H119" s="7"/>
      <c r="I119" s="7">
        <v>0.16522307552776599</v>
      </c>
      <c r="J119" s="7"/>
      <c r="K119" s="7">
        <v>0.13866911819285199</v>
      </c>
      <c r="L119" s="7"/>
      <c r="M119" s="7"/>
      <c r="N119" s="7">
        <v>0.120043140998173</v>
      </c>
      <c r="O119" s="5">
        <f t="shared" si="16"/>
        <v>1.1199948641458967E-2</v>
      </c>
      <c r="P119">
        <f t="shared" si="17"/>
        <v>3.673192737371162E-3</v>
      </c>
      <c r="Q119" s="13">
        <f t="shared" si="19"/>
        <v>0.78860873258388042</v>
      </c>
      <c r="S119" s="16">
        <f t="shared" si="18"/>
        <v>3.5788404583868961E-8</v>
      </c>
      <c r="T119" s="16">
        <f t="shared" si="21"/>
        <v>4.9301062745156443E-5</v>
      </c>
    </row>
    <row r="120" spans="2:20" x14ac:dyDescent="0.25">
      <c r="B120" s="2" t="s">
        <v>118</v>
      </c>
      <c r="C120" s="7"/>
      <c r="D120" s="7"/>
      <c r="E120" s="7"/>
      <c r="F120" s="7"/>
      <c r="G120" s="7">
        <v>0.14119437358563899</v>
      </c>
      <c r="H120" s="7"/>
      <c r="I120" s="7"/>
      <c r="J120" s="7"/>
      <c r="K120" s="7"/>
      <c r="L120" s="7"/>
      <c r="M120" s="7">
        <v>0.11778233203654299</v>
      </c>
      <c r="N120" s="7"/>
      <c r="O120" s="5">
        <f t="shared" si="16"/>
        <v>1.096397208112513E-2</v>
      </c>
      <c r="P120">
        <f t="shared" si="17"/>
        <v>3.5958006514468142E-3</v>
      </c>
      <c r="Q120" s="13">
        <f t="shared" si="19"/>
        <v>0.79220453323532725</v>
      </c>
      <c r="S120" s="16">
        <f t="shared" si="18"/>
        <v>4.2105959703258266E-8</v>
      </c>
      <c r="T120" s="16">
        <f t="shared" si="21"/>
        <v>4.9343168704859698E-5</v>
      </c>
    </row>
    <row r="121" spans="2:20" x14ac:dyDescent="0.25">
      <c r="B121" s="2" t="s">
        <v>121</v>
      </c>
      <c r="C121" s="7"/>
      <c r="D121" s="7"/>
      <c r="E121" s="7"/>
      <c r="F121" s="7"/>
      <c r="G121" s="7">
        <v>0.13768033144153199</v>
      </c>
      <c r="H121" s="7"/>
      <c r="I121" s="7"/>
      <c r="J121" s="7"/>
      <c r="K121" s="7"/>
      <c r="L121" s="7"/>
      <c r="M121" s="7">
        <v>0.123010956432548</v>
      </c>
      <c r="N121" s="7"/>
      <c r="O121" s="5">
        <f t="shared" si="16"/>
        <v>1.0823287759920645E-2</v>
      </c>
      <c r="P121">
        <f t="shared" si="17"/>
        <v>3.5496610981815956E-3</v>
      </c>
      <c r="Q121" s="13">
        <f t="shared" si="19"/>
        <v>0.7957541943335088</v>
      </c>
      <c r="S121" s="16">
        <f t="shared" si="18"/>
        <v>4.6116549614716387E-8</v>
      </c>
      <c r="T121" s="16">
        <f t="shared" si="21"/>
        <v>4.9389285254474417E-5</v>
      </c>
    </row>
    <row r="122" spans="2:20" x14ac:dyDescent="0.25">
      <c r="B122" s="2" t="s">
        <v>119</v>
      </c>
      <c r="C122" s="7"/>
      <c r="D122" s="7"/>
      <c r="E122" s="7"/>
      <c r="F122" s="7"/>
      <c r="G122" s="7">
        <v>0.13768033144153199</v>
      </c>
      <c r="H122" s="7"/>
      <c r="I122" s="7"/>
      <c r="J122" s="7"/>
      <c r="K122" s="7"/>
      <c r="L122" s="7"/>
      <c r="M122" s="7">
        <v>0.123010956432548</v>
      </c>
      <c r="N122" s="7"/>
      <c r="O122" s="5">
        <f t="shared" si="16"/>
        <v>1.0823287759920645E-2</v>
      </c>
      <c r="P122">
        <f t="shared" si="17"/>
        <v>3.5496610981815956E-3</v>
      </c>
      <c r="Q122" s="13">
        <f t="shared" si="19"/>
        <v>0.79930385543169036</v>
      </c>
      <c r="S122" s="16">
        <f t="shared" si="18"/>
        <v>4.6116549614716387E-8</v>
      </c>
      <c r="T122" s="16">
        <f t="shared" si="21"/>
        <v>4.9435401804089136E-5</v>
      </c>
    </row>
    <row r="123" spans="2:20" x14ac:dyDescent="0.25">
      <c r="B123" s="2" t="s">
        <v>120</v>
      </c>
      <c r="C123" s="7"/>
      <c r="D123" s="7"/>
      <c r="E123" s="7"/>
      <c r="F123" s="7"/>
      <c r="G123" s="7">
        <v>0.13768033144153199</v>
      </c>
      <c r="H123" s="7"/>
      <c r="I123" s="7"/>
      <c r="J123" s="7"/>
      <c r="K123" s="7"/>
      <c r="L123" s="7"/>
      <c r="M123" s="7">
        <v>0.123010956432548</v>
      </c>
      <c r="N123" s="7"/>
      <c r="O123" s="5">
        <f t="shared" si="16"/>
        <v>1.0823287759920645E-2</v>
      </c>
      <c r="P123">
        <f t="shared" si="17"/>
        <v>3.5496610981815956E-3</v>
      </c>
      <c r="Q123" s="13">
        <f t="shared" si="19"/>
        <v>0.80285351652987191</v>
      </c>
      <c r="S123" s="16">
        <f t="shared" si="18"/>
        <v>4.6116549614716387E-8</v>
      </c>
      <c r="T123" s="16">
        <f t="shared" si="21"/>
        <v>4.9481518353703855E-5</v>
      </c>
    </row>
    <row r="124" spans="2:20" x14ac:dyDescent="0.25">
      <c r="B124" s="2" t="s">
        <v>112</v>
      </c>
      <c r="C124" s="7"/>
      <c r="D124" s="7"/>
      <c r="E124" s="7"/>
      <c r="F124" s="7"/>
      <c r="G124" s="7">
        <v>0.16404497547904801</v>
      </c>
      <c r="H124" s="7"/>
      <c r="I124" s="7"/>
      <c r="J124" s="7"/>
      <c r="K124" s="7"/>
      <c r="L124" s="7"/>
      <c r="M124" s="7"/>
      <c r="N124" s="7"/>
      <c r="O124" s="5">
        <f t="shared" si="16"/>
        <v>1.0521570772117088E-2</v>
      </c>
      <c r="P124">
        <f t="shared" si="17"/>
        <v>3.4507084436811051E-3</v>
      </c>
      <c r="Q124" s="13">
        <f t="shared" si="19"/>
        <v>0.80630422497355303</v>
      </c>
      <c r="S124" s="16">
        <f t="shared" si="18"/>
        <v>5.5332929631038537E-8</v>
      </c>
      <c r="T124" s="16">
        <f t="shared" si="21"/>
        <v>4.9536851283334895E-5</v>
      </c>
    </row>
    <row r="125" spans="2:20" x14ac:dyDescent="0.25">
      <c r="B125" s="2" t="s">
        <v>110</v>
      </c>
      <c r="C125" s="7"/>
      <c r="D125" s="7"/>
      <c r="E125" s="7"/>
      <c r="F125" s="7">
        <v>9.5845994671826501E-2</v>
      </c>
      <c r="G125" s="7"/>
      <c r="H125" s="7"/>
      <c r="I125" s="7"/>
      <c r="J125" s="7"/>
      <c r="K125" s="7"/>
      <c r="L125" s="7"/>
      <c r="M125" s="7">
        <v>0.13098393140047801</v>
      </c>
      <c r="N125" s="7"/>
      <c r="O125" s="5">
        <f t="shared" si="16"/>
        <v>1.0464953275329397E-2</v>
      </c>
      <c r="P125">
        <f t="shared" si="17"/>
        <v>3.4321398783540421E-3</v>
      </c>
      <c r="Q125" s="13">
        <f t="shared" si="19"/>
        <v>0.80973636485190703</v>
      </c>
      <c r="S125" s="16">
        <f t="shared" si="18"/>
        <v>5.7155885722633816E-8</v>
      </c>
      <c r="T125" s="16">
        <f t="shared" si="21"/>
        <v>4.959400716905753E-5</v>
      </c>
    </row>
    <row r="126" spans="2:20" x14ac:dyDescent="0.25">
      <c r="B126" s="2" t="s">
        <v>76</v>
      </c>
      <c r="C126" s="7"/>
      <c r="D126" s="7"/>
      <c r="E126" s="7"/>
      <c r="F126" s="7">
        <v>0.11767026124126299</v>
      </c>
      <c r="G126" s="7"/>
      <c r="H126" s="7"/>
      <c r="I126" s="7"/>
      <c r="J126" s="7"/>
      <c r="K126" s="7"/>
      <c r="L126" s="7"/>
      <c r="M126" s="7"/>
      <c r="N126" s="7"/>
      <c r="O126" s="5">
        <f t="shared" si="16"/>
        <v>1.0242829109836871E-2</v>
      </c>
      <c r="P126">
        <f t="shared" si="17"/>
        <v>3.3592908950594636E-3</v>
      </c>
      <c r="Q126" s="13">
        <f t="shared" si="19"/>
        <v>0.81309565574696652</v>
      </c>
      <c r="S126" s="16">
        <f t="shared" si="18"/>
        <v>6.4593108177995883E-8</v>
      </c>
      <c r="T126" s="16">
        <f t="shared" si="21"/>
        <v>4.9658600277235523E-5</v>
      </c>
    </row>
    <row r="127" spans="2:20" x14ac:dyDescent="0.25">
      <c r="B127" s="2" t="s">
        <v>75</v>
      </c>
      <c r="C127" s="7"/>
      <c r="D127" s="7"/>
      <c r="E127" s="7"/>
      <c r="F127" s="7">
        <v>0.11767026124126299</v>
      </c>
      <c r="G127" s="7"/>
      <c r="H127" s="7"/>
      <c r="I127" s="7"/>
      <c r="J127" s="7"/>
      <c r="K127" s="7"/>
      <c r="L127" s="7"/>
      <c r="M127" s="7"/>
      <c r="N127" s="7"/>
      <c r="O127" s="5">
        <f t="shared" si="16"/>
        <v>1.0242829109836871E-2</v>
      </c>
      <c r="P127">
        <f t="shared" si="17"/>
        <v>3.3592908950594636E-3</v>
      </c>
      <c r="Q127" s="13">
        <f t="shared" si="19"/>
        <v>0.816454946642026</v>
      </c>
      <c r="S127" s="16">
        <f t="shared" si="18"/>
        <v>6.4593108177995883E-8</v>
      </c>
      <c r="T127" s="16">
        <f t="shared" si="21"/>
        <v>4.9723193385413516E-5</v>
      </c>
    </row>
    <row r="128" spans="2:20" x14ac:dyDescent="0.25">
      <c r="B128" s="2" t="s">
        <v>77</v>
      </c>
      <c r="C128" s="7"/>
      <c r="D128" s="7"/>
      <c r="E128" s="7"/>
      <c r="F128" s="7">
        <v>0.11767026124126299</v>
      </c>
      <c r="G128" s="7"/>
      <c r="H128" s="7"/>
      <c r="I128" s="7"/>
      <c r="J128" s="7"/>
      <c r="K128" s="7"/>
      <c r="L128" s="7"/>
      <c r="M128" s="7"/>
      <c r="N128" s="7"/>
      <c r="O128" s="5">
        <f t="shared" si="16"/>
        <v>1.0242829109836871E-2</v>
      </c>
      <c r="P128">
        <f t="shared" si="17"/>
        <v>3.3592908950594636E-3</v>
      </c>
      <c r="Q128" s="13">
        <f t="shared" si="19"/>
        <v>0.81981423753708549</v>
      </c>
      <c r="S128" s="16">
        <f t="shared" si="18"/>
        <v>6.4593108177995883E-8</v>
      </c>
      <c r="T128" s="16">
        <f t="shared" si="21"/>
        <v>4.9787786493591509E-5</v>
      </c>
    </row>
    <row r="129" spans="2:20" x14ac:dyDescent="0.25">
      <c r="B129" s="2" t="s">
        <v>78</v>
      </c>
      <c r="C129" s="7"/>
      <c r="D129" s="7"/>
      <c r="E129" s="7"/>
      <c r="F129" s="7">
        <v>0.116857623136737</v>
      </c>
      <c r="G129" s="7"/>
      <c r="H129" s="7"/>
      <c r="I129" s="7"/>
      <c r="J129" s="7"/>
      <c r="K129" s="7"/>
      <c r="L129" s="7"/>
      <c r="M129" s="7"/>
      <c r="N129" s="7"/>
      <c r="O129" s="5">
        <f t="shared" si="16"/>
        <v>1.0172091498268769E-2</v>
      </c>
      <c r="P129">
        <f t="shared" si="17"/>
        <v>3.3360914242950082E-3</v>
      </c>
      <c r="Q129" s="13">
        <f t="shared" si="19"/>
        <v>0.82315032896138052</v>
      </c>
      <c r="S129" s="16">
        <f t="shared" si="18"/>
        <v>6.7057031377891927E-8</v>
      </c>
      <c r="T129" s="16">
        <f t="shared" si="21"/>
        <v>4.9854843524969398E-5</v>
      </c>
    </row>
    <row r="130" spans="2:20" x14ac:dyDescent="0.25">
      <c r="B130" s="2" t="s">
        <v>146</v>
      </c>
      <c r="C130" s="7"/>
      <c r="D130" s="7"/>
      <c r="E130" s="7"/>
      <c r="F130" s="7"/>
      <c r="G130" s="7"/>
      <c r="H130" s="7">
        <v>0.13408725472189101</v>
      </c>
      <c r="I130" s="7"/>
      <c r="J130" s="7"/>
      <c r="K130" s="7"/>
      <c r="L130" s="7">
        <v>0.15739612237922601</v>
      </c>
      <c r="M130" s="7"/>
      <c r="N130" s="7"/>
      <c r="O130" s="5">
        <f t="shared" si="16"/>
        <v>1.0132072518531935E-2</v>
      </c>
      <c r="P130">
        <f t="shared" si="17"/>
        <v>3.3229665939558581E-3</v>
      </c>
      <c r="Q130" s="13">
        <f t="shared" si="19"/>
        <v>0.82647329555533633</v>
      </c>
      <c r="S130" s="16">
        <f t="shared" si="18"/>
        <v>6.8471392875271236E-8</v>
      </c>
      <c r="T130" s="16">
        <f t="shared" si="21"/>
        <v>4.9923314917844666E-5</v>
      </c>
    </row>
    <row r="131" spans="2:20" x14ac:dyDescent="0.25">
      <c r="B131" s="2" t="s">
        <v>84</v>
      </c>
      <c r="C131" s="7"/>
      <c r="D131" s="7"/>
      <c r="E131" s="7"/>
      <c r="F131" s="7">
        <v>0.114815571122279</v>
      </c>
      <c r="G131" s="7"/>
      <c r="H131" s="7"/>
      <c r="I131" s="7"/>
      <c r="J131" s="7"/>
      <c r="K131" s="7"/>
      <c r="L131" s="7"/>
      <c r="M131" s="7"/>
      <c r="N131" s="7"/>
      <c r="O131" s="5">
        <f t="shared" si="16"/>
        <v>9.9943372416124842E-3</v>
      </c>
      <c r="P131">
        <f t="shared" si="17"/>
        <v>3.2777942244159182E-3</v>
      </c>
      <c r="Q131" s="13">
        <f t="shared" si="19"/>
        <v>0.8297510897797522</v>
      </c>
      <c r="S131" s="16">
        <f t="shared" si="18"/>
        <v>7.3452094943458581E-8</v>
      </c>
      <c r="T131" s="16">
        <f t="shared" si="21"/>
        <v>4.9996767012788122E-5</v>
      </c>
    </row>
    <row r="132" spans="2:20" x14ac:dyDescent="0.25">
      <c r="B132" s="2" t="s">
        <v>82</v>
      </c>
      <c r="C132" s="7"/>
      <c r="D132" s="7"/>
      <c r="E132" s="7"/>
      <c r="F132" s="7">
        <v>0.114815571122279</v>
      </c>
      <c r="G132" s="7"/>
      <c r="H132" s="7"/>
      <c r="I132" s="7"/>
      <c r="J132" s="7"/>
      <c r="K132" s="7"/>
      <c r="L132" s="7"/>
      <c r="M132" s="7"/>
      <c r="N132" s="7"/>
      <c r="O132" s="5">
        <f t="shared" si="16"/>
        <v>9.9943372416124842E-3</v>
      </c>
      <c r="P132">
        <f t="shared" si="17"/>
        <v>3.2777942244159182E-3</v>
      </c>
      <c r="Q132" s="13">
        <f t="shared" si="19"/>
        <v>0.83302888400416808</v>
      </c>
      <c r="S132" s="16">
        <f t="shared" si="18"/>
        <v>7.3452094943458581E-8</v>
      </c>
      <c r="T132" s="16">
        <f t="shared" si="21"/>
        <v>5.0070219107731579E-5</v>
      </c>
    </row>
    <row r="133" spans="2:20" x14ac:dyDescent="0.25">
      <c r="B133" s="2" t="s">
        <v>83</v>
      </c>
      <c r="C133" s="7"/>
      <c r="D133" s="7"/>
      <c r="E133" s="7"/>
      <c r="F133" s="7">
        <v>0.114815571122279</v>
      </c>
      <c r="G133" s="7"/>
      <c r="H133" s="7"/>
      <c r="I133" s="7"/>
      <c r="J133" s="7"/>
      <c r="K133" s="7"/>
      <c r="L133" s="7"/>
      <c r="M133" s="7"/>
      <c r="N133" s="7"/>
      <c r="O133" s="5">
        <f t="shared" ref="O133:O196" si="22">+SUMPRODUCT(C133:N133,$C$2:$N$2)</f>
        <v>9.9943372416124842E-3</v>
      </c>
      <c r="P133">
        <f t="shared" si="17"/>
        <v>3.2777942244159182E-3</v>
      </c>
      <c r="Q133" s="13">
        <f t="shared" si="19"/>
        <v>0.83630667822858396</v>
      </c>
      <c r="S133" s="16">
        <f t="shared" si="18"/>
        <v>7.3452094943458581E-8</v>
      </c>
      <c r="T133" s="16">
        <f t="shared" si="21"/>
        <v>5.0143671202675035E-5</v>
      </c>
    </row>
    <row r="134" spans="2:20" x14ac:dyDescent="0.25">
      <c r="B134" s="2" t="s">
        <v>85</v>
      </c>
      <c r="C134" s="7"/>
      <c r="D134" s="7"/>
      <c r="E134" s="7"/>
      <c r="F134" s="7">
        <v>0.11438874070480499</v>
      </c>
      <c r="G134" s="7"/>
      <c r="H134" s="7"/>
      <c r="I134" s="7"/>
      <c r="J134" s="7"/>
      <c r="K134" s="7"/>
      <c r="L134" s="7"/>
      <c r="M134" s="7"/>
      <c r="N134" s="7"/>
      <c r="O134" s="5">
        <f t="shared" si="22"/>
        <v>9.9571829854822758E-3</v>
      </c>
      <c r="P134">
        <f t="shared" ref="P134:P197" si="23">+O134/SUM($O$5:$O$222)</f>
        <v>3.265608923558848E-3</v>
      </c>
      <c r="Q134" s="13">
        <f t="shared" si="19"/>
        <v>0.83957228715214283</v>
      </c>
      <c r="S134" s="16">
        <f t="shared" ref="S134:S197" si="24">+((O134-AVERAGE($O$5:$O$222))^2/(COUNT($O$5:$O$222)-1))</f>
        <v>7.4825589495414538E-8</v>
      </c>
      <c r="T134" s="16">
        <f t="shared" si="21"/>
        <v>5.021849679217045E-5</v>
      </c>
    </row>
    <row r="135" spans="2:20" x14ac:dyDescent="0.25">
      <c r="B135" s="2" t="s">
        <v>113</v>
      </c>
      <c r="C135" s="7"/>
      <c r="D135" s="7"/>
      <c r="E135" s="7"/>
      <c r="F135" s="7"/>
      <c r="G135" s="7">
        <v>0.153078147809316</v>
      </c>
      <c r="H135" s="7"/>
      <c r="I135" s="7"/>
      <c r="J135" s="7"/>
      <c r="K135" s="7"/>
      <c r="L135" s="7"/>
      <c r="M135" s="7"/>
      <c r="N135" s="7"/>
      <c r="O135" s="5">
        <f t="shared" si="22"/>
        <v>9.8181767599826858E-3</v>
      </c>
      <c r="P135">
        <f t="shared" si="23"/>
        <v>3.2200197271883943E-3</v>
      </c>
      <c r="Q135" s="13">
        <f t="shared" ref="Q135:Q198" si="25">+Q134+P135</f>
        <v>0.84279230687933127</v>
      </c>
      <c r="S135" s="16">
        <f t="shared" si="24"/>
        <v>8.007712706827339E-8</v>
      </c>
      <c r="T135" s="16">
        <f t="shared" si="21"/>
        <v>5.0298573919238724E-5</v>
      </c>
    </row>
    <row r="136" spans="2:20" x14ac:dyDescent="0.25">
      <c r="B136" s="2" t="s">
        <v>114</v>
      </c>
      <c r="C136" s="7"/>
      <c r="D136" s="7"/>
      <c r="E136" s="7"/>
      <c r="F136" s="7"/>
      <c r="G136" s="7">
        <v>0.153078147809316</v>
      </c>
      <c r="H136" s="7"/>
      <c r="I136" s="7"/>
      <c r="J136" s="7"/>
      <c r="K136" s="7"/>
      <c r="L136" s="7"/>
      <c r="M136" s="7"/>
      <c r="N136" s="7"/>
      <c r="O136" s="5">
        <f t="shared" si="22"/>
        <v>9.8181767599826858E-3</v>
      </c>
      <c r="P136">
        <f t="shared" si="23"/>
        <v>3.2200197271883943E-3</v>
      </c>
      <c r="Q136" s="13">
        <f t="shared" si="25"/>
        <v>0.8460123266065197</v>
      </c>
      <c r="S136" s="16">
        <f t="shared" si="24"/>
        <v>8.007712706827339E-8</v>
      </c>
      <c r="T136" s="16">
        <f t="shared" ref="T136:T199" si="26">+T135+S136</f>
        <v>5.0378651046306998E-5</v>
      </c>
    </row>
    <row r="137" spans="2:20" x14ac:dyDescent="0.25">
      <c r="B137" s="2" t="s">
        <v>116</v>
      </c>
      <c r="C137" s="7"/>
      <c r="D137" s="7"/>
      <c r="E137" s="7"/>
      <c r="F137" s="7"/>
      <c r="G137" s="7">
        <v>0.153078147809316</v>
      </c>
      <c r="H137" s="7"/>
      <c r="I137" s="7"/>
      <c r="J137" s="7"/>
      <c r="K137" s="7"/>
      <c r="L137" s="7"/>
      <c r="M137" s="7"/>
      <c r="N137" s="7"/>
      <c r="O137" s="5">
        <f t="shared" si="22"/>
        <v>9.8181767599826858E-3</v>
      </c>
      <c r="P137">
        <f t="shared" si="23"/>
        <v>3.2200197271883943E-3</v>
      </c>
      <c r="Q137" s="13">
        <f t="shared" si="25"/>
        <v>0.84923234633370814</v>
      </c>
      <c r="S137" s="16">
        <f t="shared" si="24"/>
        <v>8.007712706827339E-8</v>
      </c>
      <c r="T137" s="16">
        <f t="shared" si="26"/>
        <v>5.0458728173375273E-5</v>
      </c>
    </row>
    <row r="138" spans="2:20" x14ac:dyDescent="0.25">
      <c r="B138" s="2" t="s">
        <v>115</v>
      </c>
      <c r="C138" s="7"/>
      <c r="D138" s="7"/>
      <c r="E138" s="7"/>
      <c r="F138" s="7"/>
      <c r="G138" s="7">
        <v>0.153078147809316</v>
      </c>
      <c r="H138" s="7"/>
      <c r="I138" s="7"/>
      <c r="J138" s="7"/>
      <c r="K138" s="7"/>
      <c r="L138" s="7"/>
      <c r="M138" s="7"/>
      <c r="N138" s="7"/>
      <c r="O138" s="5">
        <f t="shared" si="22"/>
        <v>9.8181767599826858E-3</v>
      </c>
      <c r="P138">
        <f t="shared" si="23"/>
        <v>3.2200197271883943E-3</v>
      </c>
      <c r="Q138" s="13">
        <f t="shared" si="25"/>
        <v>0.85245236606089658</v>
      </c>
      <c r="S138" s="16">
        <f t="shared" si="24"/>
        <v>8.007712706827339E-8</v>
      </c>
      <c r="T138" s="16">
        <f t="shared" si="26"/>
        <v>5.0538805300443547E-5</v>
      </c>
    </row>
    <row r="139" spans="2:20" x14ac:dyDescent="0.25">
      <c r="B139" s="2" t="s">
        <v>122</v>
      </c>
      <c r="C139" s="7"/>
      <c r="D139" s="7"/>
      <c r="E139" s="7"/>
      <c r="F139" s="7"/>
      <c r="G139" s="7">
        <v>0.12505521245559501</v>
      </c>
      <c r="H139" s="7"/>
      <c r="I139" s="7"/>
      <c r="J139" s="7"/>
      <c r="K139" s="7"/>
      <c r="L139" s="7">
        <v>9.4777295905193099E-2</v>
      </c>
      <c r="M139" s="7"/>
      <c r="N139" s="7"/>
      <c r="O139" s="5">
        <f t="shared" si="22"/>
        <v>9.8023385692759604E-3</v>
      </c>
      <c r="P139">
        <f t="shared" si="23"/>
        <v>3.2148253527372749E-3</v>
      </c>
      <c r="Q139" s="13">
        <f t="shared" si="25"/>
        <v>0.8556671914136339</v>
      </c>
      <c r="S139" s="16">
        <f t="shared" si="24"/>
        <v>8.0686782148718647E-8</v>
      </c>
      <c r="T139" s="16">
        <f t="shared" si="26"/>
        <v>5.0619492082592269E-5</v>
      </c>
    </row>
    <row r="140" spans="2:20" x14ac:dyDescent="0.25">
      <c r="B140" s="8" t="s">
        <v>125</v>
      </c>
      <c r="C140" s="7"/>
      <c r="D140" s="7"/>
      <c r="E140" s="7"/>
      <c r="F140" s="9"/>
      <c r="G140" s="9">
        <v>0.12505521245559501</v>
      </c>
      <c r="H140" s="9"/>
      <c r="I140" s="9"/>
      <c r="J140" s="9"/>
      <c r="K140" s="9"/>
      <c r="L140" s="9">
        <v>9.4777295905193099E-2</v>
      </c>
      <c r="M140" s="9"/>
      <c r="N140" s="9"/>
      <c r="O140" s="5">
        <f t="shared" si="22"/>
        <v>9.8023385692759604E-3</v>
      </c>
      <c r="P140">
        <f t="shared" si="23"/>
        <v>3.2148253527372749E-3</v>
      </c>
      <c r="Q140" s="13">
        <f t="shared" si="25"/>
        <v>0.85888201676637121</v>
      </c>
      <c r="S140" s="16">
        <f t="shared" si="24"/>
        <v>8.0686782148718647E-8</v>
      </c>
      <c r="T140" s="16">
        <f t="shared" si="26"/>
        <v>5.070017886474099E-5</v>
      </c>
    </row>
    <row r="141" spans="2:20" x14ac:dyDescent="0.25">
      <c r="B141" s="2" t="s">
        <v>123</v>
      </c>
      <c r="C141" s="7"/>
      <c r="D141" s="7"/>
      <c r="E141" s="7"/>
      <c r="F141" s="7"/>
      <c r="G141" s="7">
        <v>0.12505521245559501</v>
      </c>
      <c r="H141" s="7"/>
      <c r="I141" s="7"/>
      <c r="J141" s="7"/>
      <c r="K141" s="7"/>
      <c r="L141" s="7">
        <v>9.4777295905193099E-2</v>
      </c>
      <c r="M141" s="7"/>
      <c r="N141" s="7"/>
      <c r="O141" s="5">
        <f t="shared" si="22"/>
        <v>9.8023385692759604E-3</v>
      </c>
      <c r="P141">
        <f t="shared" si="23"/>
        <v>3.2148253527372749E-3</v>
      </c>
      <c r="Q141" s="13">
        <f t="shared" si="25"/>
        <v>0.86209684211910853</v>
      </c>
      <c r="S141" s="16">
        <f t="shared" si="24"/>
        <v>8.0686782148718647E-8</v>
      </c>
      <c r="T141" s="16">
        <f t="shared" si="26"/>
        <v>5.0780865646889712E-5</v>
      </c>
    </row>
    <row r="142" spans="2:20" x14ac:dyDescent="0.25">
      <c r="B142" s="2" t="s">
        <v>147</v>
      </c>
      <c r="C142" s="7"/>
      <c r="D142" s="7"/>
      <c r="E142" s="7"/>
      <c r="F142" s="7"/>
      <c r="G142" s="7"/>
      <c r="H142" s="7">
        <v>0.12889202782487999</v>
      </c>
      <c r="I142" s="7"/>
      <c r="J142" s="7"/>
      <c r="K142" s="7"/>
      <c r="L142" s="7">
        <v>0.15353381609726499</v>
      </c>
      <c r="M142" s="7"/>
      <c r="N142" s="7"/>
      <c r="O142" s="5">
        <f t="shared" si="22"/>
        <v>9.7815341785879601E-3</v>
      </c>
      <c r="P142">
        <f t="shared" si="23"/>
        <v>3.2080022378081835E-3</v>
      </c>
      <c r="Q142" s="13">
        <f t="shared" si="25"/>
        <v>0.86530484435691668</v>
      </c>
      <c r="S142" s="16">
        <f t="shared" si="24"/>
        <v>8.1491112812842827E-8</v>
      </c>
      <c r="T142" s="16">
        <f t="shared" si="26"/>
        <v>5.0862356759702552E-5</v>
      </c>
    </row>
    <row r="143" spans="2:20" x14ac:dyDescent="0.25">
      <c r="B143" s="2" t="s">
        <v>150</v>
      </c>
      <c r="C143" s="7"/>
      <c r="D143" s="7"/>
      <c r="E143" s="7"/>
      <c r="F143" s="7"/>
      <c r="G143" s="7"/>
      <c r="H143" s="7">
        <v>0.12889202782487999</v>
      </c>
      <c r="I143" s="7"/>
      <c r="J143" s="7"/>
      <c r="K143" s="7"/>
      <c r="L143" s="7">
        <v>0.15353381609726499</v>
      </c>
      <c r="M143" s="7"/>
      <c r="N143" s="7"/>
      <c r="O143" s="5">
        <f t="shared" si="22"/>
        <v>9.7815341785879601E-3</v>
      </c>
      <c r="P143">
        <f t="shared" si="23"/>
        <v>3.2080022378081835E-3</v>
      </c>
      <c r="Q143" s="13">
        <f t="shared" si="25"/>
        <v>0.86851284659472483</v>
      </c>
      <c r="S143" s="16">
        <f t="shared" si="24"/>
        <v>8.1491112812842827E-8</v>
      </c>
      <c r="T143" s="16">
        <f t="shared" si="26"/>
        <v>5.0943847872515392E-5</v>
      </c>
    </row>
    <row r="144" spans="2:20" x14ac:dyDescent="0.25">
      <c r="B144" s="2" t="s">
        <v>148</v>
      </c>
      <c r="C144" s="7"/>
      <c r="D144" s="7"/>
      <c r="E144" s="7"/>
      <c r="F144" s="7"/>
      <c r="G144" s="7"/>
      <c r="H144" s="7">
        <v>0.12889202782487999</v>
      </c>
      <c r="I144" s="7"/>
      <c r="J144" s="7"/>
      <c r="K144" s="7"/>
      <c r="L144" s="7">
        <v>0.15353381609726499</v>
      </c>
      <c r="M144" s="7"/>
      <c r="N144" s="7"/>
      <c r="O144" s="5">
        <f t="shared" si="22"/>
        <v>9.7815341785879601E-3</v>
      </c>
      <c r="P144">
        <f t="shared" si="23"/>
        <v>3.2080022378081835E-3</v>
      </c>
      <c r="Q144" s="13">
        <f t="shared" si="25"/>
        <v>0.87172084883253298</v>
      </c>
      <c r="S144" s="16">
        <f t="shared" si="24"/>
        <v>8.1491112812842827E-8</v>
      </c>
      <c r="T144" s="16">
        <f t="shared" si="26"/>
        <v>5.1025338985328231E-5</v>
      </c>
    </row>
    <row r="145" spans="2:20" x14ac:dyDescent="0.25">
      <c r="B145" s="2" t="s">
        <v>149</v>
      </c>
      <c r="C145" s="7"/>
      <c r="D145" s="7"/>
      <c r="E145" s="7"/>
      <c r="F145" s="7"/>
      <c r="G145" s="7"/>
      <c r="H145" s="7">
        <v>0.12889202782487999</v>
      </c>
      <c r="I145" s="7"/>
      <c r="J145" s="7"/>
      <c r="K145" s="7"/>
      <c r="L145" s="7">
        <v>0.15353381609726499</v>
      </c>
      <c r="M145" s="7"/>
      <c r="N145" s="7"/>
      <c r="O145" s="5">
        <f t="shared" si="22"/>
        <v>9.7815341785879601E-3</v>
      </c>
      <c r="P145">
        <f t="shared" si="23"/>
        <v>3.2080022378081835E-3</v>
      </c>
      <c r="Q145" s="13">
        <f t="shared" si="25"/>
        <v>0.87492885107034113</v>
      </c>
      <c r="S145" s="16">
        <f t="shared" si="24"/>
        <v>8.1491112812842827E-8</v>
      </c>
      <c r="T145" s="16">
        <f t="shared" si="26"/>
        <v>5.1106830098141071E-5</v>
      </c>
    </row>
    <row r="146" spans="2:20" x14ac:dyDescent="0.25">
      <c r="B146" s="2" t="s">
        <v>126</v>
      </c>
      <c r="C146" s="7"/>
      <c r="D146" s="7"/>
      <c r="E146" s="7"/>
      <c r="F146" s="7"/>
      <c r="G146" s="7">
        <v>0.122120531603992</v>
      </c>
      <c r="H146" s="7"/>
      <c r="I146" s="7"/>
      <c r="J146" s="7"/>
      <c r="K146" s="7"/>
      <c r="L146" s="7">
        <v>0.103589633308904</v>
      </c>
      <c r="M146" s="7"/>
      <c r="N146" s="7"/>
      <c r="O146" s="5">
        <f t="shared" si="22"/>
        <v>9.7797564315877418E-3</v>
      </c>
      <c r="P146">
        <f t="shared" si="23"/>
        <v>3.2074191987622801E-3</v>
      </c>
      <c r="Q146" s="13">
        <f t="shared" si="25"/>
        <v>0.87813627026910346</v>
      </c>
      <c r="S146" s="16">
        <f t="shared" si="24"/>
        <v>8.1560028326424097E-8</v>
      </c>
      <c r="T146" s="16">
        <f t="shared" si="26"/>
        <v>5.1188390126467493E-5</v>
      </c>
    </row>
    <row r="147" spans="2:20" x14ac:dyDescent="0.25">
      <c r="B147" s="2" t="s">
        <v>136</v>
      </c>
      <c r="C147" s="7"/>
      <c r="D147" s="7"/>
      <c r="E147" s="7"/>
      <c r="F147" s="7"/>
      <c r="G147" s="7">
        <v>0.105347605771503</v>
      </c>
      <c r="H147" s="7"/>
      <c r="I147" s="7"/>
      <c r="J147" s="7"/>
      <c r="K147" s="7">
        <v>0.12730491214475501</v>
      </c>
      <c r="L147" s="7"/>
      <c r="M147" s="7"/>
      <c r="N147" s="7"/>
      <c r="O147" s="5">
        <f t="shared" si="22"/>
        <v>9.6818764629519275E-3</v>
      </c>
      <c r="P147">
        <f t="shared" si="23"/>
        <v>3.1753179810302353E-3</v>
      </c>
      <c r="Q147" s="13">
        <f t="shared" si="25"/>
        <v>0.88131158825013367</v>
      </c>
      <c r="S147" s="16">
        <f t="shared" si="24"/>
        <v>8.5399360274963456E-8</v>
      </c>
      <c r="T147" s="16">
        <f t="shared" si="26"/>
        <v>5.1273789486742455E-5</v>
      </c>
    </row>
    <row r="148" spans="2:20" x14ac:dyDescent="0.25">
      <c r="B148" s="2" t="s">
        <v>90</v>
      </c>
      <c r="C148" s="7"/>
      <c r="D148" s="7"/>
      <c r="E148" s="7"/>
      <c r="F148" s="7">
        <v>0.110811836563094</v>
      </c>
      <c r="G148" s="7"/>
      <c r="H148" s="7"/>
      <c r="I148" s="7"/>
      <c r="J148" s="7"/>
      <c r="K148" s="7"/>
      <c r="L148" s="7"/>
      <c r="M148" s="7"/>
      <c r="N148" s="7"/>
      <c r="O148" s="5">
        <f t="shared" si="22"/>
        <v>9.6458246398872551E-3</v>
      </c>
      <c r="P148">
        <f t="shared" si="23"/>
        <v>3.1634942397891423E-3</v>
      </c>
      <c r="Q148" s="13">
        <f t="shared" si="25"/>
        <v>0.88447508248992279</v>
      </c>
      <c r="S148" s="16">
        <f t="shared" si="24"/>
        <v>8.6835740501397349E-8</v>
      </c>
      <c r="T148" s="16">
        <f t="shared" si="26"/>
        <v>5.1360625227243855E-5</v>
      </c>
    </row>
    <row r="149" spans="2:20" x14ac:dyDescent="0.25">
      <c r="B149" s="2" t="s">
        <v>91</v>
      </c>
      <c r="C149" s="7"/>
      <c r="D149" s="7"/>
      <c r="E149" s="7"/>
      <c r="F149" s="7">
        <v>0.109744851279481</v>
      </c>
      <c r="G149" s="7"/>
      <c r="H149" s="7"/>
      <c r="I149" s="7"/>
      <c r="J149" s="7"/>
      <c r="K149" s="7"/>
      <c r="L149" s="7"/>
      <c r="M149" s="7"/>
      <c r="N149" s="7"/>
      <c r="O149" s="5">
        <f t="shared" si="22"/>
        <v>9.5529468999428283E-3</v>
      </c>
      <c r="P149">
        <f t="shared" si="23"/>
        <v>3.1330335786960684E-3</v>
      </c>
      <c r="Q149" s="13">
        <f t="shared" si="25"/>
        <v>0.88760811606861889</v>
      </c>
      <c r="S149" s="16">
        <f t="shared" si="24"/>
        <v>9.0591367298921383E-8</v>
      </c>
      <c r="T149" s="16">
        <f t="shared" si="26"/>
        <v>5.1451216594542776E-5</v>
      </c>
    </row>
    <row r="150" spans="2:20" x14ac:dyDescent="0.25">
      <c r="B150" s="2" t="s">
        <v>94</v>
      </c>
      <c r="C150" s="7"/>
      <c r="D150" s="7"/>
      <c r="E150" s="7"/>
      <c r="F150" s="7">
        <v>0.109744851279481</v>
      </c>
      <c r="G150" s="7"/>
      <c r="H150" s="7"/>
      <c r="I150" s="7"/>
      <c r="J150" s="7"/>
      <c r="K150" s="7"/>
      <c r="L150" s="7"/>
      <c r="M150" s="7"/>
      <c r="N150" s="7"/>
      <c r="O150" s="5">
        <f t="shared" si="22"/>
        <v>9.5529468999428283E-3</v>
      </c>
      <c r="P150">
        <f t="shared" si="23"/>
        <v>3.1330335786960684E-3</v>
      </c>
      <c r="Q150" s="13">
        <f t="shared" si="25"/>
        <v>0.89074114964731499</v>
      </c>
      <c r="S150" s="16">
        <f t="shared" si="24"/>
        <v>9.0591367298921383E-8</v>
      </c>
      <c r="T150" s="16">
        <f t="shared" si="26"/>
        <v>5.1541807961841698E-5</v>
      </c>
    </row>
    <row r="151" spans="2:20" x14ac:dyDescent="0.25">
      <c r="B151" s="2" t="s">
        <v>93</v>
      </c>
      <c r="C151" s="7"/>
      <c r="D151" s="7"/>
      <c r="E151" s="7"/>
      <c r="F151" s="7">
        <v>0.109744851279481</v>
      </c>
      <c r="G151" s="7"/>
      <c r="H151" s="7"/>
      <c r="I151" s="7"/>
      <c r="J151" s="7"/>
      <c r="K151" s="7"/>
      <c r="L151" s="7"/>
      <c r="M151" s="7"/>
      <c r="N151" s="7"/>
      <c r="O151" s="5">
        <f t="shared" si="22"/>
        <v>9.5529468999428283E-3</v>
      </c>
      <c r="P151">
        <f t="shared" si="23"/>
        <v>3.1330335786960684E-3</v>
      </c>
      <c r="Q151" s="13">
        <f t="shared" si="25"/>
        <v>0.89387418322601109</v>
      </c>
      <c r="S151" s="16">
        <f t="shared" si="24"/>
        <v>9.0591367298921383E-8</v>
      </c>
      <c r="T151" s="16">
        <f t="shared" si="26"/>
        <v>5.1632399329140619E-5</v>
      </c>
    </row>
    <row r="152" spans="2:20" x14ac:dyDescent="0.25">
      <c r="B152" s="2" t="s">
        <v>92</v>
      </c>
      <c r="C152" s="7"/>
      <c r="D152" s="7"/>
      <c r="E152" s="7"/>
      <c r="F152" s="7">
        <v>0.109744851279481</v>
      </c>
      <c r="G152" s="7"/>
      <c r="H152" s="7"/>
      <c r="I152" s="7"/>
      <c r="J152" s="7"/>
      <c r="K152" s="7"/>
      <c r="L152" s="7"/>
      <c r="M152" s="7"/>
      <c r="N152" s="7"/>
      <c r="O152" s="5">
        <f t="shared" si="22"/>
        <v>9.5529468999428283E-3</v>
      </c>
      <c r="P152">
        <f t="shared" si="23"/>
        <v>3.1330335786960684E-3</v>
      </c>
      <c r="Q152" s="13">
        <f t="shared" si="25"/>
        <v>0.89700721680470719</v>
      </c>
      <c r="S152" s="16">
        <f t="shared" si="24"/>
        <v>9.0591367298921383E-8</v>
      </c>
      <c r="T152" s="16">
        <f t="shared" si="26"/>
        <v>5.1722990696439541E-5</v>
      </c>
    </row>
    <row r="153" spans="2:20" x14ac:dyDescent="0.25">
      <c r="B153" s="2" t="s">
        <v>160</v>
      </c>
      <c r="C153" s="7"/>
      <c r="D153" s="7"/>
      <c r="E153" s="7"/>
      <c r="F153" s="7"/>
      <c r="G153" s="7"/>
      <c r="H153" s="7">
        <v>0.115092876531114</v>
      </c>
      <c r="I153" s="7"/>
      <c r="J153" s="7"/>
      <c r="K153" s="7">
        <v>0.14451757209316901</v>
      </c>
      <c r="L153" s="7"/>
      <c r="M153" s="7"/>
      <c r="N153" s="7"/>
      <c r="O153" s="5">
        <f t="shared" si="22"/>
        <v>9.4779034125857167E-3</v>
      </c>
      <c r="P153">
        <f t="shared" si="23"/>
        <v>3.1084219307705792E-3</v>
      </c>
      <c r="Q153" s="13">
        <f t="shared" si="25"/>
        <v>0.90011563873547773</v>
      </c>
      <c r="S153" s="16">
        <f t="shared" si="24"/>
        <v>9.3683914879808264E-8</v>
      </c>
      <c r="T153" s="16">
        <f t="shared" si="26"/>
        <v>5.1816674611319348E-5</v>
      </c>
    </row>
    <row r="154" spans="2:20" x14ac:dyDescent="0.25">
      <c r="B154" s="2" t="s">
        <v>161</v>
      </c>
      <c r="C154" s="7"/>
      <c r="D154" s="7"/>
      <c r="E154" s="7"/>
      <c r="F154" s="7"/>
      <c r="G154" s="7"/>
      <c r="H154" s="7">
        <v>0.115092876531114</v>
      </c>
      <c r="I154" s="7"/>
      <c r="J154" s="7"/>
      <c r="K154" s="7">
        <v>0.14451757209316901</v>
      </c>
      <c r="L154" s="7"/>
      <c r="M154" s="7"/>
      <c r="N154" s="7"/>
      <c r="O154" s="5">
        <f t="shared" si="22"/>
        <v>9.4779034125857167E-3</v>
      </c>
      <c r="P154">
        <f t="shared" si="23"/>
        <v>3.1084219307705792E-3</v>
      </c>
      <c r="Q154" s="13">
        <f t="shared" si="25"/>
        <v>0.90322406066624827</v>
      </c>
      <c r="S154" s="16">
        <f t="shared" si="24"/>
        <v>9.3683914879808264E-8</v>
      </c>
      <c r="T154" s="16">
        <f t="shared" si="26"/>
        <v>5.1910358526199156E-5</v>
      </c>
    </row>
    <row r="155" spans="2:20" x14ac:dyDescent="0.25">
      <c r="B155" s="2" t="s">
        <v>163</v>
      </c>
      <c r="C155" s="7"/>
      <c r="D155" s="7"/>
      <c r="E155" s="7"/>
      <c r="F155" s="7"/>
      <c r="G155" s="7"/>
      <c r="H155" s="7">
        <v>0.115092876531114</v>
      </c>
      <c r="I155" s="7"/>
      <c r="J155" s="7"/>
      <c r="K155" s="7">
        <v>0.14451757209316901</v>
      </c>
      <c r="L155" s="7"/>
      <c r="M155" s="7"/>
      <c r="N155" s="7"/>
      <c r="O155" s="5">
        <f t="shared" si="22"/>
        <v>9.4779034125857167E-3</v>
      </c>
      <c r="P155">
        <f t="shared" si="23"/>
        <v>3.1084219307705792E-3</v>
      </c>
      <c r="Q155" s="13">
        <f t="shared" si="25"/>
        <v>0.90633248259701882</v>
      </c>
      <c r="S155" s="16">
        <f t="shared" si="24"/>
        <v>9.3683914879808264E-8</v>
      </c>
      <c r="T155" s="16">
        <f t="shared" si="26"/>
        <v>5.2004042441078964E-5</v>
      </c>
    </row>
    <row r="156" spans="2:20" x14ac:dyDescent="0.25">
      <c r="B156" s="2" t="s">
        <v>97</v>
      </c>
      <c r="C156" s="7"/>
      <c r="D156" s="7"/>
      <c r="E156" s="7"/>
      <c r="F156" s="7">
        <v>0.10873544182645301</v>
      </c>
      <c r="G156" s="7"/>
      <c r="H156" s="7"/>
      <c r="I156" s="7"/>
      <c r="J156" s="7"/>
      <c r="K156" s="7"/>
      <c r="L156" s="7"/>
      <c r="M156" s="7"/>
      <c r="N156" s="7"/>
      <c r="O156" s="5">
        <f t="shared" si="22"/>
        <v>9.465080956414235E-3</v>
      </c>
      <c r="P156">
        <f t="shared" si="23"/>
        <v>3.1042166121220635E-3</v>
      </c>
      <c r="Q156" s="13">
        <f t="shared" si="25"/>
        <v>0.90943669920914083</v>
      </c>
      <c r="S156" s="16">
        <f t="shared" si="24"/>
        <v>9.4217521201456966E-8</v>
      </c>
      <c r="T156" s="16">
        <f t="shared" si="26"/>
        <v>5.2098259962280423E-5</v>
      </c>
    </row>
    <row r="157" spans="2:20" x14ac:dyDescent="0.25">
      <c r="B157" s="2" t="s">
        <v>98</v>
      </c>
      <c r="C157" s="7"/>
      <c r="D157" s="7"/>
      <c r="E157" s="7"/>
      <c r="F157" s="7">
        <v>0.10873544182645301</v>
      </c>
      <c r="G157" s="7"/>
      <c r="H157" s="7"/>
      <c r="I157" s="7"/>
      <c r="J157" s="7"/>
      <c r="K157" s="7"/>
      <c r="L157" s="7"/>
      <c r="M157" s="7"/>
      <c r="N157" s="7"/>
      <c r="O157" s="5">
        <f t="shared" si="22"/>
        <v>9.465080956414235E-3</v>
      </c>
      <c r="P157">
        <f t="shared" si="23"/>
        <v>3.1042166121220635E-3</v>
      </c>
      <c r="Q157" s="13">
        <f t="shared" si="25"/>
        <v>0.91254091582126284</v>
      </c>
      <c r="S157" s="16">
        <f t="shared" si="24"/>
        <v>9.4217521201456966E-8</v>
      </c>
      <c r="T157" s="16">
        <f t="shared" si="26"/>
        <v>5.2192477483481882E-5</v>
      </c>
    </row>
    <row r="158" spans="2:20" x14ac:dyDescent="0.25">
      <c r="B158" s="2" t="s">
        <v>95</v>
      </c>
      <c r="C158" s="7"/>
      <c r="D158" s="7"/>
      <c r="E158" s="7"/>
      <c r="F158" s="7">
        <v>0.10873544182645301</v>
      </c>
      <c r="G158" s="7"/>
      <c r="H158" s="7"/>
      <c r="I158" s="7"/>
      <c r="J158" s="7"/>
      <c r="K158" s="7"/>
      <c r="L158" s="7"/>
      <c r="M158" s="7"/>
      <c r="N158" s="7"/>
      <c r="O158" s="5">
        <f t="shared" si="22"/>
        <v>9.465080956414235E-3</v>
      </c>
      <c r="P158">
        <f t="shared" si="23"/>
        <v>3.1042166121220635E-3</v>
      </c>
      <c r="Q158" s="13">
        <f t="shared" si="25"/>
        <v>0.91564513243338486</v>
      </c>
      <c r="S158" s="16">
        <f t="shared" si="24"/>
        <v>9.4217521201456966E-8</v>
      </c>
      <c r="T158" s="16">
        <f t="shared" si="26"/>
        <v>5.2286695004683342E-5</v>
      </c>
    </row>
    <row r="159" spans="2:20" x14ac:dyDescent="0.25">
      <c r="B159" s="2" t="s">
        <v>101</v>
      </c>
      <c r="C159" s="7"/>
      <c r="D159" s="7"/>
      <c r="E159" s="7"/>
      <c r="F159" s="7">
        <v>0.10729875121206101</v>
      </c>
      <c r="G159" s="7"/>
      <c r="H159" s="7"/>
      <c r="I159" s="7"/>
      <c r="J159" s="7"/>
      <c r="K159" s="7"/>
      <c r="L159" s="7"/>
      <c r="M159" s="7"/>
      <c r="N159" s="7"/>
      <c r="O159" s="5">
        <f t="shared" si="22"/>
        <v>9.3400215209061277E-3</v>
      </c>
      <c r="P159">
        <f t="shared" si="23"/>
        <v>3.0632014767001318E-3</v>
      </c>
      <c r="Q159" s="13">
        <f t="shared" si="25"/>
        <v>0.918708333910085</v>
      </c>
      <c r="S159" s="16">
        <f t="shared" si="24"/>
        <v>9.9501330556385388E-8</v>
      </c>
      <c r="T159" s="16">
        <f t="shared" si="26"/>
        <v>5.2386196335239729E-5</v>
      </c>
    </row>
    <row r="160" spans="2:20" x14ac:dyDescent="0.25">
      <c r="B160" s="2" t="s">
        <v>99</v>
      </c>
      <c r="C160" s="7"/>
      <c r="D160" s="7"/>
      <c r="E160" s="7"/>
      <c r="F160" s="7">
        <v>0.10729875121206101</v>
      </c>
      <c r="G160" s="7"/>
      <c r="H160" s="7"/>
      <c r="I160" s="7"/>
      <c r="J160" s="7"/>
      <c r="K160" s="7"/>
      <c r="L160" s="7"/>
      <c r="M160" s="7"/>
      <c r="N160" s="7"/>
      <c r="O160" s="5">
        <f t="shared" si="22"/>
        <v>9.3400215209061277E-3</v>
      </c>
      <c r="P160">
        <f t="shared" si="23"/>
        <v>3.0632014767001318E-3</v>
      </c>
      <c r="Q160" s="13">
        <f t="shared" si="25"/>
        <v>0.92177153538678513</v>
      </c>
      <c r="S160" s="16">
        <f t="shared" si="24"/>
        <v>9.9501330556385388E-8</v>
      </c>
      <c r="T160" s="16">
        <f t="shared" si="26"/>
        <v>5.2485697665796116E-5</v>
      </c>
    </row>
    <row r="161" spans="2:20" x14ac:dyDescent="0.25">
      <c r="B161" s="2" t="s">
        <v>100</v>
      </c>
      <c r="C161" s="7"/>
      <c r="D161" s="7"/>
      <c r="E161" s="7"/>
      <c r="F161" s="7">
        <v>0.10729875121206101</v>
      </c>
      <c r="G161" s="7"/>
      <c r="H161" s="7"/>
      <c r="I161" s="7"/>
      <c r="J161" s="7"/>
      <c r="K161" s="7"/>
      <c r="L161" s="7"/>
      <c r="M161" s="7"/>
      <c r="N161" s="7"/>
      <c r="O161" s="5">
        <f t="shared" si="22"/>
        <v>9.3400215209061277E-3</v>
      </c>
      <c r="P161">
        <f t="shared" si="23"/>
        <v>3.0632014767001318E-3</v>
      </c>
      <c r="Q161" s="13">
        <f t="shared" si="25"/>
        <v>0.92483473686348527</v>
      </c>
      <c r="S161" s="16">
        <f t="shared" si="24"/>
        <v>9.9501330556385388E-8</v>
      </c>
      <c r="T161" s="16">
        <f t="shared" si="26"/>
        <v>5.2585198996352503E-5</v>
      </c>
    </row>
    <row r="162" spans="2:20" x14ac:dyDescent="0.25">
      <c r="B162" s="2" t="s">
        <v>102</v>
      </c>
      <c r="C162" s="7"/>
      <c r="D162" s="7"/>
      <c r="E162" s="7"/>
      <c r="F162" s="7">
        <v>0.106249734625407</v>
      </c>
      <c r="G162" s="7"/>
      <c r="H162" s="7"/>
      <c r="I162" s="7"/>
      <c r="J162" s="7"/>
      <c r="K162" s="7"/>
      <c r="L162" s="7"/>
      <c r="M162" s="7"/>
      <c r="N162" s="7"/>
      <c r="O162" s="5">
        <f t="shared" si="22"/>
        <v>9.2487078999696475E-3</v>
      </c>
      <c r="P162">
        <f t="shared" si="23"/>
        <v>3.0332537921183168E-3</v>
      </c>
      <c r="Q162" s="13">
        <f t="shared" si="25"/>
        <v>0.92786799065560355</v>
      </c>
      <c r="S162" s="16">
        <f t="shared" si="24"/>
        <v>1.0345041604121738E-7</v>
      </c>
      <c r="T162" s="16">
        <f t="shared" si="26"/>
        <v>5.2688649412393721E-5</v>
      </c>
    </row>
    <row r="163" spans="2:20" x14ac:dyDescent="0.25">
      <c r="B163" s="2" t="s">
        <v>103</v>
      </c>
      <c r="C163" s="7"/>
      <c r="D163" s="7"/>
      <c r="E163" s="7"/>
      <c r="F163" s="7">
        <v>0.10552350464691899</v>
      </c>
      <c r="G163" s="7"/>
      <c r="H163" s="7"/>
      <c r="I163" s="7"/>
      <c r="J163" s="7"/>
      <c r="K163" s="7"/>
      <c r="L163" s="7"/>
      <c r="M163" s="7"/>
      <c r="N163" s="7"/>
      <c r="O163" s="5">
        <f t="shared" si="22"/>
        <v>9.1854918461797986E-3</v>
      </c>
      <c r="P163">
        <f t="shared" si="23"/>
        <v>3.0125211301124766E-3</v>
      </c>
      <c r="Q163" s="13">
        <f t="shared" si="25"/>
        <v>0.93088051178571607</v>
      </c>
      <c r="S163" s="16">
        <f t="shared" si="24"/>
        <v>1.0622936940426825E-7</v>
      </c>
      <c r="T163" s="16">
        <f t="shared" si="26"/>
        <v>5.2794878781797991E-5</v>
      </c>
    </row>
    <row r="164" spans="2:20" x14ac:dyDescent="0.25">
      <c r="B164" s="2" t="s">
        <v>104</v>
      </c>
      <c r="C164" s="7"/>
      <c r="D164" s="7"/>
      <c r="E164" s="7"/>
      <c r="F164" s="7">
        <v>0.10440775248157699</v>
      </c>
      <c r="G164" s="7"/>
      <c r="H164" s="7"/>
      <c r="I164" s="7"/>
      <c r="J164" s="7"/>
      <c r="K164" s="7"/>
      <c r="L164" s="7"/>
      <c r="M164" s="7"/>
      <c r="N164" s="7"/>
      <c r="O164" s="5">
        <f t="shared" si="22"/>
        <v>9.0883691013335342E-3</v>
      </c>
      <c r="P164">
        <f t="shared" si="23"/>
        <v>2.9806682553874743E-3</v>
      </c>
      <c r="Q164" s="13">
        <f t="shared" si="25"/>
        <v>0.93386118004110352</v>
      </c>
      <c r="S164" s="16">
        <f t="shared" si="24"/>
        <v>1.1057061071617904E-7</v>
      </c>
      <c r="T164" s="16">
        <f t="shared" si="26"/>
        <v>5.2905449392514171E-5</v>
      </c>
    </row>
    <row r="165" spans="2:20" x14ac:dyDescent="0.25">
      <c r="B165" s="2" t="s">
        <v>132</v>
      </c>
      <c r="C165" s="7"/>
      <c r="D165" s="7"/>
      <c r="E165" s="7"/>
      <c r="F165" s="7"/>
      <c r="G165" s="7">
        <v>0.11123992883344699</v>
      </c>
      <c r="H165" s="7"/>
      <c r="I165" s="7"/>
      <c r="J165" s="7"/>
      <c r="K165" s="7"/>
      <c r="L165" s="7"/>
      <c r="M165" s="7"/>
      <c r="N165" s="7">
        <v>0.13088684811016801</v>
      </c>
      <c r="O165" s="5">
        <f t="shared" si="22"/>
        <v>9.0010261101869955E-3</v>
      </c>
      <c r="P165">
        <f t="shared" si="23"/>
        <v>2.9520227989652788E-3</v>
      </c>
      <c r="Q165" s="13">
        <f t="shared" si="25"/>
        <v>0.93681320284006875</v>
      </c>
      <c r="S165" s="16">
        <f t="shared" si="24"/>
        <v>1.1454895955324051E-7</v>
      </c>
      <c r="T165" s="16">
        <f t="shared" si="26"/>
        <v>5.3019998352067413E-5</v>
      </c>
    </row>
    <row r="166" spans="2:20" x14ac:dyDescent="0.25">
      <c r="B166" s="2" t="s">
        <v>131</v>
      </c>
      <c r="C166" s="7"/>
      <c r="D166" s="7"/>
      <c r="E166" s="7"/>
      <c r="F166" s="7"/>
      <c r="G166" s="7">
        <v>0.11123992883344699</v>
      </c>
      <c r="H166" s="7"/>
      <c r="I166" s="7"/>
      <c r="J166" s="7"/>
      <c r="K166" s="7"/>
      <c r="L166" s="7"/>
      <c r="M166" s="7"/>
      <c r="N166" s="7">
        <v>0.13088684811016801</v>
      </c>
      <c r="O166" s="5">
        <f t="shared" si="22"/>
        <v>9.0010261101869955E-3</v>
      </c>
      <c r="P166">
        <f t="shared" si="23"/>
        <v>2.9520227989652788E-3</v>
      </c>
      <c r="Q166" s="13">
        <f t="shared" si="25"/>
        <v>0.93976522563903397</v>
      </c>
      <c r="S166" s="16">
        <f t="shared" si="24"/>
        <v>1.1454895955324051E-7</v>
      </c>
      <c r="T166" s="16">
        <f t="shared" si="26"/>
        <v>5.3134547311620656E-5</v>
      </c>
    </row>
    <row r="167" spans="2:20" x14ac:dyDescent="0.25">
      <c r="B167" s="2" t="s">
        <v>129</v>
      </c>
      <c r="C167" s="7"/>
      <c r="D167" s="7"/>
      <c r="E167" s="7"/>
      <c r="F167" s="7"/>
      <c r="G167" s="7">
        <v>0.11123992883344699</v>
      </c>
      <c r="H167" s="7"/>
      <c r="I167" s="7"/>
      <c r="J167" s="7"/>
      <c r="K167" s="7"/>
      <c r="L167" s="7"/>
      <c r="M167" s="7"/>
      <c r="N167" s="7">
        <v>0.13088684811016801</v>
      </c>
      <c r="O167" s="5">
        <f t="shared" si="22"/>
        <v>9.0010261101869955E-3</v>
      </c>
      <c r="P167">
        <f t="shared" si="23"/>
        <v>2.9520227989652788E-3</v>
      </c>
      <c r="Q167" s="13">
        <f t="shared" si="25"/>
        <v>0.9427172484379992</v>
      </c>
      <c r="S167" s="16">
        <f t="shared" si="24"/>
        <v>1.1454895955324051E-7</v>
      </c>
      <c r="T167" s="16">
        <f t="shared" si="26"/>
        <v>5.3249096271173899E-5</v>
      </c>
    </row>
    <row r="168" spans="2:20" x14ac:dyDescent="0.25">
      <c r="B168" s="2" t="s">
        <v>195</v>
      </c>
      <c r="C168" s="7"/>
      <c r="D168" s="7"/>
      <c r="E168" s="7"/>
      <c r="F168" s="7"/>
      <c r="G168" s="7"/>
      <c r="H168" s="7"/>
      <c r="I168" s="7"/>
      <c r="J168" s="7"/>
      <c r="K168" s="7">
        <v>0.16875619515590401</v>
      </c>
      <c r="L168" s="7">
        <v>0.14906518589550899</v>
      </c>
      <c r="M168" s="7"/>
      <c r="N168" s="7"/>
      <c r="O168" s="5">
        <f t="shared" si="22"/>
        <v>6.6794164933675392E-3</v>
      </c>
      <c r="P168">
        <f t="shared" si="23"/>
        <v>2.1906157732272213E-3</v>
      </c>
      <c r="Q168" s="13">
        <f t="shared" si="25"/>
        <v>0.94490786421122641</v>
      </c>
      <c r="S168" s="16">
        <f t="shared" si="24"/>
        <v>2.4606754005753424E-7</v>
      </c>
      <c r="T168" s="16">
        <f t="shared" si="26"/>
        <v>5.3495163811231434E-5</v>
      </c>
    </row>
    <row r="169" spans="2:20" x14ac:dyDescent="0.25">
      <c r="B169" s="2" t="s">
        <v>197</v>
      </c>
      <c r="C169" s="7"/>
      <c r="D169" s="7"/>
      <c r="E169" s="7"/>
      <c r="F169" s="7"/>
      <c r="G169" s="7"/>
      <c r="H169" s="7"/>
      <c r="I169" s="7"/>
      <c r="J169" s="7"/>
      <c r="K169" s="7">
        <v>0.16875619515590401</v>
      </c>
      <c r="L169" s="7">
        <v>0.14906518589550899</v>
      </c>
      <c r="M169" s="7"/>
      <c r="N169" s="7"/>
      <c r="O169" s="5">
        <f t="shared" si="22"/>
        <v>6.6794164933675392E-3</v>
      </c>
      <c r="P169">
        <f t="shared" si="23"/>
        <v>2.1906157732272213E-3</v>
      </c>
      <c r="Q169" s="13">
        <f t="shared" si="25"/>
        <v>0.94709847998445362</v>
      </c>
      <c r="S169" s="16">
        <f t="shared" si="24"/>
        <v>2.4606754005753424E-7</v>
      </c>
      <c r="T169" s="16">
        <f t="shared" si="26"/>
        <v>5.3741231351288969E-5</v>
      </c>
    </row>
    <row r="170" spans="2:20" x14ac:dyDescent="0.25">
      <c r="B170" s="2" t="s">
        <v>198</v>
      </c>
      <c r="C170" s="7"/>
      <c r="D170" s="7"/>
      <c r="E170" s="7"/>
      <c r="F170" s="7"/>
      <c r="G170" s="7"/>
      <c r="H170" s="7"/>
      <c r="I170" s="7"/>
      <c r="J170" s="7"/>
      <c r="K170" s="7">
        <v>0.16875619515590301</v>
      </c>
      <c r="L170" s="7">
        <v>0.14906518589550899</v>
      </c>
      <c r="M170" s="7"/>
      <c r="N170" s="7"/>
      <c r="O170" s="5">
        <f t="shared" si="22"/>
        <v>6.6794164933675158E-3</v>
      </c>
      <c r="P170">
        <f t="shared" si="23"/>
        <v>2.1906157732272135E-3</v>
      </c>
      <c r="Q170" s="13">
        <f t="shared" si="25"/>
        <v>0.94928909575768083</v>
      </c>
      <c r="S170" s="16">
        <f t="shared" si="24"/>
        <v>2.4606754005753577E-7</v>
      </c>
      <c r="T170" s="16">
        <f t="shared" si="26"/>
        <v>5.3987298891346504E-5</v>
      </c>
    </row>
    <row r="171" spans="2:20" x14ac:dyDescent="0.25">
      <c r="B171" s="2" t="s">
        <v>155</v>
      </c>
      <c r="C171" s="7"/>
      <c r="D171" s="7"/>
      <c r="E171" s="7"/>
      <c r="F171" s="7"/>
      <c r="G171" s="7"/>
      <c r="H171" s="7">
        <v>0.118948400506768</v>
      </c>
      <c r="I171" s="7"/>
      <c r="J171" s="7"/>
      <c r="K171" s="7"/>
      <c r="L171" s="7"/>
      <c r="M171" s="7"/>
      <c r="N171" s="7"/>
      <c r="O171" s="5">
        <f t="shared" si="22"/>
        <v>6.3636216681955864E-3</v>
      </c>
      <c r="P171">
        <f t="shared" si="23"/>
        <v>2.087046078806738E-3</v>
      </c>
      <c r="Q171" s="13">
        <f t="shared" si="25"/>
        <v>0.95137614183648755</v>
      </c>
      <c r="S171" s="16">
        <f t="shared" si="24"/>
        <v>2.6779538528023041E-7</v>
      </c>
      <c r="T171" s="16">
        <f t="shared" si="26"/>
        <v>5.4255094276626736E-5</v>
      </c>
    </row>
    <row r="172" spans="2:20" x14ac:dyDescent="0.25">
      <c r="B172" s="2" t="s">
        <v>185</v>
      </c>
      <c r="C172" s="7"/>
      <c r="D172" s="7"/>
      <c r="E172" s="7"/>
      <c r="F172" s="7"/>
      <c r="G172" s="7"/>
      <c r="H172" s="7"/>
      <c r="I172" s="7">
        <v>9.2927494054282495E-2</v>
      </c>
      <c r="J172" s="7"/>
      <c r="K172" s="7"/>
      <c r="L172" s="7">
        <v>0.129730007484507</v>
      </c>
      <c r="M172" s="7"/>
      <c r="N172" s="7"/>
      <c r="O172" s="5">
        <f t="shared" si="22"/>
        <v>5.9830427968466217E-3</v>
      </c>
      <c r="P172">
        <f t="shared" si="23"/>
        <v>1.9622294755357941E-3</v>
      </c>
      <c r="Q172" s="13">
        <f t="shared" si="25"/>
        <v>0.95333837131202337</v>
      </c>
      <c r="S172" s="16">
        <f t="shared" si="24"/>
        <v>2.9520192500200338E-7</v>
      </c>
      <c r="T172" s="16">
        <f t="shared" si="26"/>
        <v>5.455029620162874E-5</v>
      </c>
    </row>
    <row r="173" spans="2:20" x14ac:dyDescent="0.25">
      <c r="B173" s="2" t="s">
        <v>184</v>
      </c>
      <c r="C173" s="7"/>
      <c r="D173" s="7"/>
      <c r="E173" s="7"/>
      <c r="F173" s="7"/>
      <c r="G173" s="7"/>
      <c r="H173" s="7"/>
      <c r="I173" s="7">
        <v>9.2927494054282495E-2</v>
      </c>
      <c r="J173" s="7"/>
      <c r="K173" s="7"/>
      <c r="L173" s="7">
        <v>0.129730007484507</v>
      </c>
      <c r="M173" s="7"/>
      <c r="N173" s="7"/>
      <c r="O173" s="5">
        <f t="shared" si="22"/>
        <v>5.9830427968466217E-3</v>
      </c>
      <c r="P173">
        <f t="shared" si="23"/>
        <v>1.9622294755357941E-3</v>
      </c>
      <c r="Q173" s="13">
        <f t="shared" si="25"/>
        <v>0.95530060078755918</v>
      </c>
      <c r="S173" s="16">
        <f t="shared" si="24"/>
        <v>2.9520192500200338E-7</v>
      </c>
      <c r="T173" s="16">
        <f t="shared" si="26"/>
        <v>5.4845498126630744E-5</v>
      </c>
    </row>
    <row r="174" spans="2:20" x14ac:dyDescent="0.25">
      <c r="B174" s="2" t="s">
        <v>183</v>
      </c>
      <c r="C174" s="7"/>
      <c r="D174" s="7"/>
      <c r="E174" s="7"/>
      <c r="F174" s="7"/>
      <c r="G174" s="7"/>
      <c r="H174" s="7"/>
      <c r="I174" s="7">
        <v>9.2927494054282495E-2</v>
      </c>
      <c r="J174" s="7"/>
      <c r="K174" s="7"/>
      <c r="L174" s="7">
        <v>0.129730007484507</v>
      </c>
      <c r="M174" s="7"/>
      <c r="N174" s="7"/>
      <c r="O174" s="5">
        <f t="shared" si="22"/>
        <v>5.9830427968466217E-3</v>
      </c>
      <c r="P174">
        <f t="shared" si="23"/>
        <v>1.9622294755357941E-3</v>
      </c>
      <c r="Q174" s="13">
        <f t="shared" si="25"/>
        <v>0.957262830263095</v>
      </c>
      <c r="S174" s="16">
        <f t="shared" si="24"/>
        <v>2.9520192500200338E-7</v>
      </c>
      <c r="T174" s="16">
        <f t="shared" si="26"/>
        <v>5.5140700051632749E-5</v>
      </c>
    </row>
    <row r="175" spans="2:20" x14ac:dyDescent="0.25">
      <c r="B175" s="2" t="s">
        <v>182</v>
      </c>
      <c r="C175" s="7"/>
      <c r="D175" s="7"/>
      <c r="E175" s="7"/>
      <c r="F175" s="7"/>
      <c r="G175" s="7"/>
      <c r="H175" s="7"/>
      <c r="I175" s="7">
        <v>9.2927494054282495E-2</v>
      </c>
      <c r="J175" s="7"/>
      <c r="K175" s="7"/>
      <c r="L175" s="7">
        <v>0.129730007484507</v>
      </c>
      <c r="M175" s="7"/>
      <c r="N175" s="7"/>
      <c r="O175" s="5">
        <f t="shared" si="22"/>
        <v>5.9830427968466217E-3</v>
      </c>
      <c r="P175">
        <f t="shared" si="23"/>
        <v>1.9622294755357941E-3</v>
      </c>
      <c r="Q175" s="13">
        <f t="shared" si="25"/>
        <v>0.95922505973863081</v>
      </c>
      <c r="S175" s="16">
        <f t="shared" si="24"/>
        <v>2.9520192500200338E-7</v>
      </c>
      <c r="T175" s="16">
        <f t="shared" si="26"/>
        <v>5.5435901976634753E-5</v>
      </c>
    </row>
    <row r="176" spans="2:20" x14ac:dyDescent="0.25">
      <c r="B176" s="2" t="s">
        <v>176</v>
      </c>
      <c r="C176" s="7"/>
      <c r="D176" s="7"/>
      <c r="E176" s="7"/>
      <c r="F176" s="7"/>
      <c r="G176" s="7"/>
      <c r="H176" s="7"/>
      <c r="I176" s="7">
        <v>9.6330896950931499E-2</v>
      </c>
      <c r="J176" s="7"/>
      <c r="K176" s="7"/>
      <c r="L176" s="7"/>
      <c r="M176" s="7">
        <v>0.13704225356534799</v>
      </c>
      <c r="N176" s="7"/>
      <c r="O176" s="5">
        <f t="shared" si="22"/>
        <v>5.8943547238146238E-3</v>
      </c>
      <c r="P176">
        <f t="shared" si="23"/>
        <v>1.9331428791431393E-3</v>
      </c>
      <c r="Q176" s="13">
        <f t="shared" si="25"/>
        <v>0.96115820261777396</v>
      </c>
      <c r="S176" s="16">
        <f t="shared" si="24"/>
        <v>3.017803888126312E-7</v>
      </c>
      <c r="T176" s="16">
        <f t="shared" si="26"/>
        <v>5.5737682365447382E-5</v>
      </c>
    </row>
    <row r="177" spans="2:20" x14ac:dyDescent="0.25">
      <c r="B177" s="2" t="s">
        <v>45</v>
      </c>
      <c r="C177" s="7"/>
      <c r="D177" s="7"/>
      <c r="E177" s="7"/>
      <c r="F177" s="7"/>
      <c r="G177" s="7"/>
      <c r="H177" s="7">
        <v>0.107146406557086</v>
      </c>
      <c r="I177" s="7"/>
      <c r="J177" s="7"/>
      <c r="K177" s="7"/>
      <c r="L177" s="7"/>
      <c r="M177" s="7"/>
      <c r="N177" s="7"/>
      <c r="O177" s="5">
        <f t="shared" si="22"/>
        <v>5.7322266758616097E-3</v>
      </c>
      <c r="P177">
        <f t="shared" si="23"/>
        <v>1.8799705310074788E-3</v>
      </c>
      <c r="Q177" s="13">
        <f t="shared" si="25"/>
        <v>0.96303817314878148</v>
      </c>
      <c r="S177" s="16">
        <f t="shared" si="24"/>
        <v>3.13993677504465E-7</v>
      </c>
      <c r="T177" s="16">
        <f t="shared" si="26"/>
        <v>5.6051676042951846E-5</v>
      </c>
    </row>
    <row r="178" spans="2:20" x14ac:dyDescent="0.25">
      <c r="B178" s="2" t="s">
        <v>177</v>
      </c>
      <c r="C178" s="7"/>
      <c r="D178" s="7"/>
      <c r="E178" s="7"/>
      <c r="F178" s="7"/>
      <c r="G178" s="7"/>
      <c r="H178" s="7"/>
      <c r="I178" s="7">
        <v>9.5513962002808303E-2</v>
      </c>
      <c r="J178" s="7"/>
      <c r="K178" s="7"/>
      <c r="L178" s="7"/>
      <c r="M178" s="7">
        <v>0.12717493514633699</v>
      </c>
      <c r="N178" s="7"/>
      <c r="O178" s="5">
        <f t="shared" si="22"/>
        <v>5.7033498844217059E-3</v>
      </c>
      <c r="P178">
        <f t="shared" si="23"/>
        <v>1.870499950026152E-3</v>
      </c>
      <c r="Q178" s="13">
        <f t="shared" si="25"/>
        <v>0.96490867309880768</v>
      </c>
      <c r="S178" s="16">
        <f t="shared" si="24"/>
        <v>3.1619441631273749E-7</v>
      </c>
      <c r="T178" s="16">
        <f t="shared" si="26"/>
        <v>5.6367870459264582E-5</v>
      </c>
    </row>
    <row r="179" spans="2:20" x14ac:dyDescent="0.25">
      <c r="B179" s="2" t="s">
        <v>192</v>
      </c>
      <c r="C179" s="7"/>
      <c r="D179" s="7"/>
      <c r="E179" s="7"/>
      <c r="F179" s="7"/>
      <c r="G179" s="7"/>
      <c r="H179" s="7"/>
      <c r="I179" s="7"/>
      <c r="J179" s="7">
        <v>8.9785980011843403E-2</v>
      </c>
      <c r="K179" s="7"/>
      <c r="L179" s="7"/>
      <c r="M179" s="7">
        <v>0.132255381814046</v>
      </c>
      <c r="N179" s="7"/>
      <c r="O179" s="5">
        <f t="shared" si="22"/>
        <v>5.434853202497111E-3</v>
      </c>
      <c r="P179">
        <f t="shared" si="23"/>
        <v>1.782442397833198E-3</v>
      </c>
      <c r="Q179" s="13">
        <f t="shared" si="25"/>
        <v>0.96669111549664088</v>
      </c>
      <c r="S179" s="16">
        <f t="shared" si="24"/>
        <v>3.3702485045586472E-7</v>
      </c>
      <c r="T179" s="16">
        <f t="shared" si="26"/>
        <v>5.6704895309720449E-5</v>
      </c>
    </row>
    <row r="180" spans="2:20" x14ac:dyDescent="0.25">
      <c r="B180" s="2" t="s">
        <v>43</v>
      </c>
      <c r="C180" s="7"/>
      <c r="D180" s="7"/>
      <c r="E180" s="7"/>
      <c r="F180" s="7"/>
      <c r="G180" s="7"/>
      <c r="H180" s="7">
        <v>9.9818345861948904E-2</v>
      </c>
      <c r="I180" s="7"/>
      <c r="J180" s="7"/>
      <c r="K180" s="7"/>
      <c r="L180" s="7"/>
      <c r="M180" s="7"/>
      <c r="N180" s="7"/>
      <c r="O180" s="5">
        <f t="shared" si="22"/>
        <v>5.3401826834518634E-3</v>
      </c>
      <c r="P180">
        <f t="shared" si="23"/>
        <v>1.7513937676892242E-3</v>
      </c>
      <c r="Q180" s="13">
        <f t="shared" si="25"/>
        <v>0.96844250926433006</v>
      </c>
      <c r="S180" s="16">
        <f t="shared" si="24"/>
        <v>3.4452799090283843E-7</v>
      </c>
      <c r="T180" s="16">
        <f t="shared" si="26"/>
        <v>5.7049423300623288E-5</v>
      </c>
    </row>
    <row r="181" spans="2:20" x14ac:dyDescent="0.25">
      <c r="B181" s="2" t="s">
        <v>31</v>
      </c>
      <c r="C181" s="7"/>
      <c r="D181" s="7"/>
      <c r="E181" s="7"/>
      <c r="F181" s="7"/>
      <c r="G181" s="7"/>
      <c r="H181" s="7">
        <v>9.8272978711702305E-2</v>
      </c>
      <c r="I181" s="7"/>
      <c r="J181" s="7"/>
      <c r="K181" s="7"/>
      <c r="L181" s="7"/>
      <c r="M181" s="7"/>
      <c r="N181" s="7"/>
      <c r="O181" s="5">
        <f t="shared" si="22"/>
        <v>5.2575070708271486E-3</v>
      </c>
      <c r="P181">
        <f t="shared" si="23"/>
        <v>1.7242790487228652E-3</v>
      </c>
      <c r="Q181" s="13">
        <f t="shared" si="25"/>
        <v>0.97016678831305292</v>
      </c>
      <c r="S181" s="16">
        <f t="shared" si="24"/>
        <v>3.5114803917783531E-7</v>
      </c>
      <c r="T181" s="16">
        <f t="shared" si="26"/>
        <v>5.7400571339801126E-5</v>
      </c>
    </row>
    <row r="182" spans="2:20" x14ac:dyDescent="0.25">
      <c r="B182" s="2" t="s">
        <v>32</v>
      </c>
      <c r="C182" s="7"/>
      <c r="D182" s="7"/>
      <c r="E182" s="7"/>
      <c r="F182" s="7"/>
      <c r="G182" s="7"/>
      <c r="H182" s="7">
        <v>9.8272978711702305E-2</v>
      </c>
      <c r="I182" s="7"/>
      <c r="J182" s="7"/>
      <c r="K182" s="7"/>
      <c r="L182" s="7"/>
      <c r="M182" s="7"/>
      <c r="N182" s="7"/>
      <c r="O182" s="5">
        <f t="shared" si="22"/>
        <v>5.2575070708271486E-3</v>
      </c>
      <c r="P182">
        <f t="shared" si="23"/>
        <v>1.7242790487228652E-3</v>
      </c>
      <c r="Q182" s="13">
        <f t="shared" si="25"/>
        <v>0.97189106736177577</v>
      </c>
      <c r="S182" s="16">
        <f t="shared" si="24"/>
        <v>3.5114803917783531E-7</v>
      </c>
      <c r="T182" s="16">
        <f t="shared" si="26"/>
        <v>5.7751719378978963E-5</v>
      </c>
    </row>
    <row r="183" spans="2:20" x14ac:dyDescent="0.25">
      <c r="B183" s="2" t="s">
        <v>33</v>
      </c>
      <c r="C183" s="7"/>
      <c r="D183" s="7"/>
      <c r="E183" s="7"/>
      <c r="F183" s="7"/>
      <c r="G183" s="7"/>
      <c r="H183" s="7">
        <v>9.8272978711702305E-2</v>
      </c>
      <c r="I183" s="7"/>
      <c r="J183" s="7"/>
      <c r="K183" s="7"/>
      <c r="L183" s="7"/>
      <c r="M183" s="7"/>
      <c r="N183" s="7"/>
      <c r="O183" s="5">
        <f t="shared" si="22"/>
        <v>5.2575070708271486E-3</v>
      </c>
      <c r="P183">
        <f t="shared" si="23"/>
        <v>1.7242790487228652E-3</v>
      </c>
      <c r="Q183" s="13">
        <f t="shared" si="25"/>
        <v>0.97361534641049863</v>
      </c>
      <c r="S183" s="16">
        <f t="shared" si="24"/>
        <v>3.5114803917783531E-7</v>
      </c>
      <c r="T183" s="16">
        <f t="shared" si="26"/>
        <v>5.81028674181568E-5</v>
      </c>
    </row>
    <row r="184" spans="2:20" x14ac:dyDescent="0.25">
      <c r="B184" s="2" t="s">
        <v>30</v>
      </c>
      <c r="C184" s="7"/>
      <c r="D184" s="7"/>
      <c r="E184" s="7"/>
      <c r="F184" s="7"/>
      <c r="G184" s="7"/>
      <c r="H184" s="7">
        <v>9.8272978711702305E-2</v>
      </c>
      <c r="I184" s="7"/>
      <c r="J184" s="7"/>
      <c r="K184" s="7"/>
      <c r="L184" s="7"/>
      <c r="M184" s="7"/>
      <c r="N184" s="7"/>
      <c r="O184" s="5">
        <f t="shared" si="22"/>
        <v>5.2575070708271486E-3</v>
      </c>
      <c r="P184">
        <f t="shared" si="23"/>
        <v>1.7242790487228652E-3</v>
      </c>
      <c r="Q184" s="13">
        <f t="shared" si="25"/>
        <v>0.97533962545922148</v>
      </c>
      <c r="S184" s="16">
        <f t="shared" si="24"/>
        <v>3.5114803917783531E-7</v>
      </c>
      <c r="T184" s="16">
        <f t="shared" si="26"/>
        <v>5.8454015457334638E-5</v>
      </c>
    </row>
    <row r="185" spans="2:20" x14ac:dyDescent="0.25">
      <c r="B185" s="2" t="s">
        <v>191</v>
      </c>
      <c r="C185" s="7"/>
      <c r="D185" s="7"/>
      <c r="E185" s="7"/>
      <c r="F185" s="7"/>
      <c r="G185" s="7"/>
      <c r="H185" s="7"/>
      <c r="I185" s="7"/>
      <c r="J185" s="7">
        <v>9.4630728535304701E-2</v>
      </c>
      <c r="K185" s="7"/>
      <c r="L185" s="7"/>
      <c r="M185" s="7"/>
      <c r="N185" s="7">
        <v>0.125026308893982</v>
      </c>
      <c r="O185" s="5">
        <f t="shared" si="22"/>
        <v>5.2527709188945676E-3</v>
      </c>
      <c r="P185">
        <f t="shared" si="23"/>
        <v>1.7227257559856606E-3</v>
      </c>
      <c r="Q185" s="13">
        <f t="shared" si="25"/>
        <v>0.97706235121520713</v>
      </c>
      <c r="S185" s="16">
        <f t="shared" si="24"/>
        <v>3.5152918281899681E-7</v>
      </c>
      <c r="T185" s="16">
        <f t="shared" si="26"/>
        <v>5.8805544640153632E-5</v>
      </c>
    </row>
    <row r="186" spans="2:20" x14ac:dyDescent="0.25">
      <c r="B186" s="2" t="s">
        <v>186</v>
      </c>
      <c r="C186" s="7"/>
      <c r="D186" s="7"/>
      <c r="E186" s="7"/>
      <c r="F186" s="7"/>
      <c r="G186" s="7"/>
      <c r="H186" s="7"/>
      <c r="I186" s="7"/>
      <c r="J186" s="7">
        <v>0.135328852229398</v>
      </c>
      <c r="K186" s="7"/>
      <c r="L186" s="7"/>
      <c r="M186" s="7"/>
      <c r="N186" s="7"/>
      <c r="O186" s="5">
        <f t="shared" si="22"/>
        <v>4.9624278139406867E-3</v>
      </c>
      <c r="P186">
        <f t="shared" si="23"/>
        <v>1.6275033385796946E-3</v>
      </c>
      <c r="Q186" s="13">
        <f t="shared" si="25"/>
        <v>0.97868985455378688</v>
      </c>
      <c r="S186" s="16">
        <f t="shared" si="24"/>
        <v>3.7528946752759924E-7</v>
      </c>
      <c r="T186" s="16">
        <f t="shared" si="26"/>
        <v>5.9180834107681232E-5</v>
      </c>
    </row>
    <row r="187" spans="2:20" x14ac:dyDescent="0.25">
      <c r="B187" s="2" t="s">
        <v>187</v>
      </c>
      <c r="C187" s="7"/>
      <c r="D187" s="7"/>
      <c r="E187" s="7"/>
      <c r="F187" s="7"/>
      <c r="G187" s="7"/>
      <c r="H187" s="7"/>
      <c r="I187" s="7"/>
      <c r="J187" s="7">
        <v>0.135328852229398</v>
      </c>
      <c r="K187" s="7"/>
      <c r="L187" s="7"/>
      <c r="M187" s="7"/>
      <c r="N187" s="7"/>
      <c r="O187" s="5">
        <f t="shared" si="22"/>
        <v>4.9624278139406867E-3</v>
      </c>
      <c r="P187">
        <f t="shared" si="23"/>
        <v>1.6275033385796946E-3</v>
      </c>
      <c r="Q187" s="13">
        <f t="shared" si="25"/>
        <v>0.98031735789236663</v>
      </c>
      <c r="S187" s="16">
        <f t="shared" si="24"/>
        <v>3.7528946752759924E-7</v>
      </c>
      <c r="T187" s="16">
        <f t="shared" si="26"/>
        <v>5.9556123575208833E-5</v>
      </c>
    </row>
    <row r="188" spans="2:20" x14ac:dyDescent="0.25">
      <c r="B188" s="2" t="s">
        <v>188</v>
      </c>
      <c r="C188" s="7"/>
      <c r="D188" s="7"/>
      <c r="E188" s="7"/>
      <c r="F188" s="7"/>
      <c r="G188" s="7"/>
      <c r="H188" s="7"/>
      <c r="I188" s="7"/>
      <c r="J188" s="7">
        <v>0.135328852229398</v>
      </c>
      <c r="K188" s="7"/>
      <c r="L188" s="7"/>
      <c r="M188" s="7"/>
      <c r="N188" s="7"/>
      <c r="O188" s="5">
        <f t="shared" si="22"/>
        <v>4.9624278139406867E-3</v>
      </c>
      <c r="P188">
        <f t="shared" si="23"/>
        <v>1.6275033385796946E-3</v>
      </c>
      <c r="Q188" s="13">
        <f t="shared" si="25"/>
        <v>0.98194486123094638</v>
      </c>
      <c r="S188" s="16">
        <f t="shared" si="24"/>
        <v>3.7528946752759924E-7</v>
      </c>
      <c r="T188" s="16">
        <f t="shared" si="26"/>
        <v>5.9931413042736433E-5</v>
      </c>
    </row>
    <row r="189" spans="2:20" x14ac:dyDescent="0.25">
      <c r="B189" s="2" t="s">
        <v>189</v>
      </c>
      <c r="C189" s="7"/>
      <c r="D189" s="7"/>
      <c r="E189" s="7"/>
      <c r="F189" s="7"/>
      <c r="G189" s="7"/>
      <c r="H189" s="7"/>
      <c r="I189" s="7"/>
      <c r="J189" s="7">
        <v>0.135328852229398</v>
      </c>
      <c r="K189" s="7"/>
      <c r="L189" s="7"/>
      <c r="M189" s="7"/>
      <c r="N189" s="7"/>
      <c r="O189" s="5">
        <f t="shared" si="22"/>
        <v>4.9624278139406867E-3</v>
      </c>
      <c r="P189">
        <f t="shared" si="23"/>
        <v>1.6275033385796946E-3</v>
      </c>
      <c r="Q189" s="13">
        <f t="shared" si="25"/>
        <v>0.98357236456952613</v>
      </c>
      <c r="S189" s="16">
        <f t="shared" si="24"/>
        <v>3.7528946752759924E-7</v>
      </c>
      <c r="T189" s="16">
        <f t="shared" si="26"/>
        <v>6.0306702510264034E-5</v>
      </c>
    </row>
    <row r="190" spans="2:20" x14ac:dyDescent="0.25">
      <c r="B190" s="2" t="s">
        <v>190</v>
      </c>
      <c r="C190" s="7"/>
      <c r="D190" s="7"/>
      <c r="E190" s="7"/>
      <c r="F190" s="7"/>
      <c r="G190" s="7"/>
      <c r="H190" s="7"/>
      <c r="I190" s="7"/>
      <c r="J190" s="7">
        <v>0.11512832190651399</v>
      </c>
      <c r="K190" s="7"/>
      <c r="L190" s="7"/>
      <c r="M190" s="7"/>
      <c r="N190" s="7"/>
      <c r="O190" s="5">
        <f t="shared" si="22"/>
        <v>4.2216864873187241E-3</v>
      </c>
      <c r="P190">
        <f t="shared" si="23"/>
        <v>1.3845660048184894E-3</v>
      </c>
      <c r="Q190" s="13">
        <f t="shared" si="25"/>
        <v>0.98495693057434464</v>
      </c>
      <c r="S190" s="16">
        <f t="shared" si="24"/>
        <v>4.39427841587635E-7</v>
      </c>
      <c r="T190" s="16">
        <f t="shared" si="26"/>
        <v>6.0746130351851665E-5</v>
      </c>
    </row>
    <row r="191" spans="2:20" x14ac:dyDescent="0.25">
      <c r="B191" s="2" t="s">
        <v>175</v>
      </c>
      <c r="C191" s="7"/>
      <c r="D191" s="7"/>
      <c r="E191" s="7"/>
      <c r="F191" s="7"/>
      <c r="G191" s="7"/>
      <c r="H191" s="7"/>
      <c r="I191" s="7">
        <v>0.104551632941718</v>
      </c>
      <c r="J191" s="7"/>
      <c r="K191" s="7"/>
      <c r="L191" s="7"/>
      <c r="M191" s="7"/>
      <c r="N191" s="7"/>
      <c r="O191" s="5">
        <f t="shared" si="22"/>
        <v>3.9879192083939257E-3</v>
      </c>
      <c r="P191">
        <f t="shared" si="23"/>
        <v>1.3078984861833564E-3</v>
      </c>
      <c r="Q191" s="13">
        <f t="shared" si="25"/>
        <v>0.98626482906052804</v>
      </c>
      <c r="S191" s="16">
        <f t="shared" si="24"/>
        <v>4.6071879485783561E-7</v>
      </c>
      <c r="T191" s="16">
        <f t="shared" si="26"/>
        <v>6.12068491467095E-5</v>
      </c>
    </row>
    <row r="192" spans="2:20" x14ac:dyDescent="0.25">
      <c r="B192" s="2" t="s">
        <v>69</v>
      </c>
      <c r="C192" s="7"/>
      <c r="D192" s="7"/>
      <c r="E192" s="7"/>
      <c r="F192" s="7"/>
      <c r="G192" s="7"/>
      <c r="H192" s="7"/>
      <c r="I192" s="7"/>
      <c r="J192" s="7">
        <v>0.108301619078798</v>
      </c>
      <c r="K192" s="7"/>
      <c r="L192" s="7"/>
      <c r="M192" s="7"/>
      <c r="N192" s="7"/>
      <c r="O192" s="5">
        <f t="shared" si="22"/>
        <v>3.9713553906480748E-3</v>
      </c>
      <c r="P192">
        <f t="shared" si="23"/>
        <v>1.3024661313579084E-3</v>
      </c>
      <c r="Q192" s="13">
        <f t="shared" si="25"/>
        <v>0.98756729519188591</v>
      </c>
      <c r="S192" s="16">
        <f t="shared" si="24"/>
        <v>4.6224649496744174E-7</v>
      </c>
      <c r="T192" s="16">
        <f t="shared" si="26"/>
        <v>6.1669095641676946E-5</v>
      </c>
    </row>
    <row r="193" spans="2:20" x14ac:dyDescent="0.25">
      <c r="B193" s="2" t="s">
        <v>60</v>
      </c>
      <c r="C193" s="7"/>
      <c r="D193" s="7"/>
      <c r="E193" s="7"/>
      <c r="F193" s="7"/>
      <c r="G193" s="7"/>
      <c r="H193" s="7"/>
      <c r="I193" s="7"/>
      <c r="J193" s="7">
        <v>0.106029614357581</v>
      </c>
      <c r="K193" s="7"/>
      <c r="L193" s="7"/>
      <c r="M193" s="7"/>
      <c r="N193" s="7"/>
      <c r="O193" s="5">
        <f t="shared" si="22"/>
        <v>3.8880423407238805E-3</v>
      </c>
      <c r="P193">
        <f t="shared" si="23"/>
        <v>1.2751423551776342E-3</v>
      </c>
      <c r="Q193" s="13">
        <f t="shared" si="25"/>
        <v>0.98884243754706358</v>
      </c>
      <c r="S193" s="16">
        <f t="shared" si="24"/>
        <v>4.6996889996525831E-7</v>
      </c>
      <c r="T193" s="16">
        <f t="shared" si="26"/>
        <v>6.2139064541642209E-5</v>
      </c>
    </row>
    <row r="194" spans="2:20" x14ac:dyDescent="0.25">
      <c r="B194" s="2" t="s">
        <v>194</v>
      </c>
      <c r="C194" s="7"/>
      <c r="D194" s="7"/>
      <c r="E194" s="7"/>
      <c r="F194" s="7"/>
      <c r="G194" s="7"/>
      <c r="H194" s="7"/>
      <c r="I194" s="7"/>
      <c r="J194" s="7"/>
      <c r="K194" s="7">
        <v>0.16905733360578201</v>
      </c>
      <c r="L194" s="7"/>
      <c r="M194" s="7"/>
      <c r="N194" s="7"/>
      <c r="O194" s="5">
        <f t="shared" si="22"/>
        <v>3.8843931616466599E-3</v>
      </c>
      <c r="P194">
        <f t="shared" si="23"/>
        <v>1.2739455516463933E-3</v>
      </c>
      <c r="Q194" s="13">
        <f t="shared" si="25"/>
        <v>0.99011638309870997</v>
      </c>
      <c r="S194" s="16">
        <f t="shared" si="24"/>
        <v>4.7030860995971074E-7</v>
      </c>
      <c r="T194" s="16">
        <f t="shared" si="26"/>
        <v>6.2609373151601913E-5</v>
      </c>
    </row>
    <row r="195" spans="2:20" x14ac:dyDescent="0.25">
      <c r="B195" s="2" t="s">
        <v>70</v>
      </c>
      <c r="C195" s="7"/>
      <c r="D195" s="7"/>
      <c r="E195" s="7"/>
      <c r="F195" s="7"/>
      <c r="G195" s="7"/>
      <c r="H195" s="7"/>
      <c r="I195" s="7"/>
      <c r="J195" s="7"/>
      <c r="K195" s="7"/>
      <c r="L195" s="7">
        <v>0.113161004079672</v>
      </c>
      <c r="M195" s="7"/>
      <c r="N195" s="7">
        <v>0.110015722394689</v>
      </c>
      <c r="O195" s="5">
        <f t="shared" si="22"/>
        <v>3.6957469167398869E-3</v>
      </c>
      <c r="P195">
        <f t="shared" si="23"/>
        <v>1.212076159303034E-3</v>
      </c>
      <c r="Q195" s="13">
        <f t="shared" si="25"/>
        <v>0.99132845925801305</v>
      </c>
      <c r="S195" s="16">
        <f t="shared" si="24"/>
        <v>4.8803726765416906E-7</v>
      </c>
      <c r="T195" s="16">
        <f t="shared" si="26"/>
        <v>6.3097410419256085E-5</v>
      </c>
    </row>
    <row r="196" spans="2:20" x14ac:dyDescent="0.25">
      <c r="B196" s="2" t="s">
        <v>178</v>
      </c>
      <c r="C196" s="7"/>
      <c r="D196" s="7"/>
      <c r="E196" s="7"/>
      <c r="F196" s="7"/>
      <c r="G196" s="7"/>
      <c r="H196" s="7"/>
      <c r="I196" s="7">
        <v>9.3582098913815498E-2</v>
      </c>
      <c r="J196" s="7"/>
      <c r="K196" s="7"/>
      <c r="L196" s="7"/>
      <c r="M196" s="7"/>
      <c r="N196" s="7"/>
      <c r="O196" s="5">
        <f t="shared" si="22"/>
        <v>3.5695076137955994E-3</v>
      </c>
      <c r="P196">
        <f t="shared" si="23"/>
        <v>1.1706740684908254E-3</v>
      </c>
      <c r="Q196" s="13">
        <f t="shared" si="25"/>
        <v>0.99249913332650386</v>
      </c>
      <c r="S196" s="16">
        <f t="shared" si="24"/>
        <v>5.0008420963211738E-7</v>
      </c>
      <c r="T196" s="16">
        <f t="shared" si="26"/>
        <v>6.3597494628888203E-5</v>
      </c>
    </row>
    <row r="197" spans="2:20" x14ac:dyDescent="0.25">
      <c r="B197" s="2" t="s">
        <v>205</v>
      </c>
      <c r="C197" s="7"/>
      <c r="D197" s="7"/>
      <c r="E197" s="7"/>
      <c r="F197" s="7"/>
      <c r="G197" s="7"/>
      <c r="H197" s="7"/>
      <c r="I197" s="7"/>
      <c r="J197" s="7"/>
      <c r="K197" s="7"/>
      <c r="L197" s="7">
        <v>0.15131748756187199</v>
      </c>
      <c r="M197" s="7"/>
      <c r="N197" s="7"/>
      <c r="O197" s="5">
        <f t="shared" ref="O197:O260" si="27">+SUMPRODUCT(C197:N197,$C$2:$N$2)</f>
        <v>2.8442784975034928E-3</v>
      </c>
      <c r="P197">
        <f t="shared" si="23"/>
        <v>9.328241989804188E-4</v>
      </c>
      <c r="Q197" s="13">
        <f t="shared" si="25"/>
        <v>0.9934319575254843</v>
      </c>
      <c r="S197" s="16">
        <f t="shared" si="24"/>
        <v>5.7213806181667846E-7</v>
      </c>
      <c r="T197" s="16">
        <f t="shared" si="26"/>
        <v>6.4169632690704882E-5</v>
      </c>
    </row>
    <row r="198" spans="2:20" x14ac:dyDescent="0.25">
      <c r="B198" s="2" t="s">
        <v>204</v>
      </c>
      <c r="C198" s="7"/>
      <c r="D198" s="7"/>
      <c r="E198" s="7"/>
      <c r="F198" s="7"/>
      <c r="G198" s="7"/>
      <c r="H198" s="7"/>
      <c r="I198" s="7"/>
      <c r="J198" s="7"/>
      <c r="K198" s="7"/>
      <c r="L198" s="7">
        <v>0.15131748756187199</v>
      </c>
      <c r="M198" s="7"/>
      <c r="N198" s="7"/>
      <c r="O198" s="5">
        <f t="shared" si="27"/>
        <v>2.8442784975034928E-3</v>
      </c>
      <c r="P198">
        <f t="shared" ref="P198:P222" si="28">+O198/SUM($O$5:$O$222)</f>
        <v>9.328241989804188E-4</v>
      </c>
      <c r="Q198" s="13">
        <f t="shared" si="25"/>
        <v>0.99436478172446474</v>
      </c>
      <c r="S198" s="16">
        <f t="shared" ref="S198:S222" si="29">+((O198-AVERAGE($O$5:$O$222))^2/(COUNT($O$5:$O$222)-1))</f>
        <v>5.7213806181667846E-7</v>
      </c>
      <c r="T198" s="16">
        <f t="shared" si="26"/>
        <v>6.4741770752521562E-5</v>
      </c>
    </row>
    <row r="199" spans="2:20" x14ac:dyDescent="0.25">
      <c r="B199" s="2" t="s">
        <v>208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>
        <v>0.160855781592325</v>
      </c>
      <c r="N199" s="7"/>
      <c r="O199" s="5">
        <f t="shared" si="27"/>
        <v>2.6057639312110775E-3</v>
      </c>
      <c r="P199">
        <f t="shared" si="28"/>
        <v>8.5459973557355752E-4</v>
      </c>
      <c r="Q199" s="13">
        <f t="shared" ref="Q199:Q222" si="30">+Q198+P199</f>
        <v>0.9952193814600383</v>
      </c>
      <c r="S199" s="16">
        <f t="shared" si="29"/>
        <v>5.9689454789009512E-7</v>
      </c>
      <c r="T199" s="16">
        <f t="shared" si="26"/>
        <v>6.5338665300411662E-5</v>
      </c>
    </row>
    <row r="200" spans="2:20" x14ac:dyDescent="0.25">
      <c r="B200" s="2" t="s">
        <v>207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>
        <v>0.160855781592325</v>
      </c>
      <c r="N200" s="7"/>
      <c r="O200" s="5">
        <f t="shared" si="27"/>
        <v>2.6057639312110775E-3</v>
      </c>
      <c r="P200">
        <f t="shared" si="28"/>
        <v>8.5459973557355752E-4</v>
      </c>
      <c r="Q200" s="13">
        <f t="shared" si="30"/>
        <v>0.99607398119561186</v>
      </c>
      <c r="S200" s="16">
        <f t="shared" si="29"/>
        <v>5.9689454789009512E-7</v>
      </c>
      <c r="T200" s="16">
        <f t="shared" ref="T200:T222" si="31">+T199+S200</f>
        <v>6.5935559848301763E-5</v>
      </c>
    </row>
    <row r="201" spans="2:20" x14ac:dyDescent="0.25">
      <c r="B201" s="2" t="s">
        <v>209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>
        <v>0.160855781592325</v>
      </c>
      <c r="N201" s="7"/>
      <c r="O201" s="5">
        <f t="shared" si="27"/>
        <v>2.6057639312110775E-3</v>
      </c>
      <c r="P201">
        <f t="shared" si="28"/>
        <v>8.5459973557355752E-4</v>
      </c>
      <c r="Q201" s="13">
        <f t="shared" si="30"/>
        <v>0.99692858093118542</v>
      </c>
      <c r="S201" s="16">
        <f t="shared" si="29"/>
        <v>5.9689454789009512E-7</v>
      </c>
      <c r="T201" s="16">
        <f t="shared" si="31"/>
        <v>6.6532454396191863E-5</v>
      </c>
    </row>
    <row r="202" spans="2:20" x14ac:dyDescent="0.25">
      <c r="B202" s="2" t="s">
        <v>210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>
        <v>0.14964406575081499</v>
      </c>
      <c r="N202" s="7"/>
      <c r="O202" s="5">
        <f t="shared" si="27"/>
        <v>2.4241410858424372E-3</v>
      </c>
      <c r="P202">
        <f t="shared" si="28"/>
        <v>7.950337734512643E-4</v>
      </c>
      <c r="Q202" s="13">
        <f t="shared" si="30"/>
        <v>0.99772361470463666</v>
      </c>
      <c r="S202" s="16">
        <f t="shared" si="29"/>
        <v>6.1609763269142898E-7</v>
      </c>
      <c r="T202" s="16">
        <f t="shared" si="31"/>
        <v>6.7148552028883286E-5</v>
      </c>
    </row>
    <row r="203" spans="2:20" x14ac:dyDescent="0.25">
      <c r="B203" s="2" t="s">
        <v>211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>
        <v>0.149298973168104</v>
      </c>
      <c r="N203" s="7"/>
      <c r="O203" s="5">
        <f t="shared" si="27"/>
        <v>2.4185507999599206E-3</v>
      </c>
      <c r="P203">
        <f t="shared" si="28"/>
        <v>7.9320035455258497E-4</v>
      </c>
      <c r="Q203" s="13">
        <f t="shared" si="30"/>
        <v>0.99851681505918921</v>
      </c>
      <c r="S203" s="16">
        <f t="shared" si="29"/>
        <v>6.1669351966354756E-7</v>
      </c>
      <c r="T203" s="16">
        <f t="shared" si="31"/>
        <v>6.776524554854684E-5</v>
      </c>
    </row>
    <row r="204" spans="2:20" x14ac:dyDescent="0.25">
      <c r="B204" s="2" t="s">
        <v>206</v>
      </c>
      <c r="C204" s="7"/>
      <c r="D204" s="7"/>
      <c r="E204" s="7"/>
      <c r="F204" s="7"/>
      <c r="G204" s="7"/>
      <c r="H204" s="7"/>
      <c r="I204" s="7"/>
      <c r="J204" s="7"/>
      <c r="K204" s="7"/>
      <c r="L204" s="7">
        <v>0.126613881618688</v>
      </c>
      <c r="M204" s="7"/>
      <c r="N204" s="7"/>
      <c r="O204" s="5">
        <f t="shared" si="27"/>
        <v>2.3799307454548898E-3</v>
      </c>
      <c r="P204">
        <f t="shared" si="28"/>
        <v>7.8053432292457937E-4</v>
      </c>
      <c r="Q204" s="13">
        <f t="shared" si="30"/>
        <v>0.99929734938211379</v>
      </c>
      <c r="S204" s="16">
        <f t="shared" si="29"/>
        <v>6.2081802661680972E-7</v>
      </c>
      <c r="T204" s="16">
        <f t="shared" si="31"/>
        <v>6.8386063575163653E-5</v>
      </c>
    </row>
    <row r="205" spans="2:20" x14ac:dyDescent="0.25">
      <c r="B205" s="2" t="s">
        <v>213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>
        <v>0.132255381814046</v>
      </c>
      <c r="N205" s="7"/>
      <c r="O205" s="5">
        <f t="shared" si="27"/>
        <v>2.1424551870508203E-3</v>
      </c>
      <c r="P205">
        <f t="shared" si="28"/>
        <v>7.0265061788650344E-4</v>
      </c>
      <c r="Q205" s="13">
        <f t="shared" si="30"/>
        <v>1.0000000000000002</v>
      </c>
      <c r="S205" s="16">
        <f t="shared" si="29"/>
        <v>6.4648185720970028E-7</v>
      </c>
      <c r="T205" s="16">
        <f t="shared" si="31"/>
        <v>6.9032545432373352E-5</v>
      </c>
    </row>
    <row r="206" spans="2:20" x14ac:dyDescent="0.25">
      <c r="B206" s="2" t="s">
        <v>22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5">
        <f t="shared" si="27"/>
        <v>0</v>
      </c>
      <c r="P206">
        <f t="shared" si="28"/>
        <v>0</v>
      </c>
      <c r="Q206" s="13">
        <f t="shared" si="30"/>
        <v>1.0000000000000002</v>
      </c>
      <c r="S206" s="16">
        <f t="shared" si="29"/>
        <v>9.0151282075068844E-7</v>
      </c>
      <c r="T206" s="16">
        <f t="shared" si="31"/>
        <v>6.9934058253124043E-5</v>
      </c>
    </row>
    <row r="207" spans="2:20" x14ac:dyDescent="0.25">
      <c r="B207" s="2" t="s">
        <v>46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5">
        <f t="shared" si="27"/>
        <v>0</v>
      </c>
      <c r="P207">
        <f t="shared" si="28"/>
        <v>0</v>
      </c>
      <c r="Q207" s="13">
        <f t="shared" si="30"/>
        <v>1.0000000000000002</v>
      </c>
      <c r="S207" s="16">
        <f t="shared" si="29"/>
        <v>9.0151282075068844E-7</v>
      </c>
      <c r="T207" s="16">
        <f t="shared" si="31"/>
        <v>7.0835571073874735E-5</v>
      </c>
    </row>
    <row r="208" spans="2:20" x14ac:dyDescent="0.25">
      <c r="B208" s="2" t="s">
        <v>39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5">
        <f t="shared" si="27"/>
        <v>0</v>
      </c>
      <c r="P208">
        <f t="shared" si="28"/>
        <v>0</v>
      </c>
      <c r="Q208" s="13">
        <f t="shared" si="30"/>
        <v>1.0000000000000002</v>
      </c>
      <c r="S208" s="16">
        <f t="shared" si="29"/>
        <v>9.0151282075068844E-7</v>
      </c>
      <c r="T208" s="16">
        <f t="shared" si="31"/>
        <v>7.1737083894625426E-5</v>
      </c>
    </row>
    <row r="209" spans="2:20" x14ac:dyDescent="0.25">
      <c r="B209" s="2" t="s">
        <v>19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5">
        <f t="shared" si="27"/>
        <v>0</v>
      </c>
      <c r="P209">
        <f t="shared" si="28"/>
        <v>0</v>
      </c>
      <c r="Q209" s="13">
        <f t="shared" si="30"/>
        <v>1.0000000000000002</v>
      </c>
      <c r="S209" s="16">
        <f t="shared" si="29"/>
        <v>9.0151282075068844E-7</v>
      </c>
      <c r="T209" s="16">
        <f t="shared" si="31"/>
        <v>7.2638596715376118E-5</v>
      </c>
    </row>
    <row r="210" spans="2:20" x14ac:dyDescent="0.25">
      <c r="B210" s="2" t="s">
        <v>16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5">
        <f t="shared" si="27"/>
        <v>0</v>
      </c>
      <c r="P210">
        <f t="shared" si="28"/>
        <v>0</v>
      </c>
      <c r="Q210" s="13">
        <f t="shared" si="30"/>
        <v>1.0000000000000002</v>
      </c>
      <c r="S210" s="16">
        <f t="shared" si="29"/>
        <v>9.0151282075068844E-7</v>
      </c>
      <c r="T210" s="16">
        <f t="shared" si="31"/>
        <v>7.3540109536126809E-5</v>
      </c>
    </row>
    <row r="211" spans="2:20" x14ac:dyDescent="0.25">
      <c r="B211" s="2" t="s">
        <v>3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5">
        <f t="shared" si="27"/>
        <v>0</v>
      </c>
      <c r="P211">
        <f t="shared" si="28"/>
        <v>0</v>
      </c>
      <c r="Q211" s="13">
        <f t="shared" si="30"/>
        <v>1.0000000000000002</v>
      </c>
      <c r="S211" s="16">
        <f t="shared" si="29"/>
        <v>9.0151282075068844E-7</v>
      </c>
      <c r="T211" s="16">
        <f t="shared" si="31"/>
        <v>7.4441622356877501E-5</v>
      </c>
    </row>
    <row r="212" spans="2:20" x14ac:dyDescent="0.25">
      <c r="B212" s="2" t="s">
        <v>25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5">
        <f t="shared" si="27"/>
        <v>0</v>
      </c>
      <c r="P212">
        <f t="shared" si="28"/>
        <v>0</v>
      </c>
      <c r="Q212" s="13">
        <f t="shared" si="30"/>
        <v>1.0000000000000002</v>
      </c>
      <c r="S212" s="16">
        <f t="shared" si="29"/>
        <v>9.0151282075068844E-7</v>
      </c>
      <c r="T212" s="16">
        <f t="shared" si="31"/>
        <v>7.5343135177628192E-5</v>
      </c>
    </row>
    <row r="213" spans="2:20" x14ac:dyDescent="0.25">
      <c r="B213" s="2" t="s">
        <v>5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5">
        <f t="shared" si="27"/>
        <v>0</v>
      </c>
      <c r="P213">
        <f t="shared" si="28"/>
        <v>0</v>
      </c>
      <c r="Q213" s="13">
        <f t="shared" si="30"/>
        <v>1.0000000000000002</v>
      </c>
      <c r="S213" s="16">
        <f t="shared" si="29"/>
        <v>9.0151282075068844E-7</v>
      </c>
      <c r="T213" s="16">
        <f t="shared" si="31"/>
        <v>7.6244647998378884E-5</v>
      </c>
    </row>
    <row r="214" spans="2:20" x14ac:dyDescent="0.25">
      <c r="B214" s="2" t="s">
        <v>0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5">
        <f t="shared" si="27"/>
        <v>0</v>
      </c>
      <c r="P214">
        <f t="shared" si="28"/>
        <v>0</v>
      </c>
      <c r="Q214" s="13">
        <f t="shared" si="30"/>
        <v>1.0000000000000002</v>
      </c>
      <c r="S214" s="16">
        <f t="shared" si="29"/>
        <v>9.0151282075068844E-7</v>
      </c>
      <c r="T214" s="16">
        <f t="shared" si="31"/>
        <v>7.7146160819129575E-5</v>
      </c>
    </row>
    <row r="215" spans="2:20" x14ac:dyDescent="0.25">
      <c r="B215" s="2" t="s">
        <v>53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5">
        <f t="shared" si="27"/>
        <v>0</v>
      </c>
      <c r="P215">
        <f t="shared" si="28"/>
        <v>0</v>
      </c>
      <c r="Q215" s="13">
        <f t="shared" si="30"/>
        <v>1.0000000000000002</v>
      </c>
      <c r="S215" s="16">
        <f t="shared" si="29"/>
        <v>9.0151282075068844E-7</v>
      </c>
      <c r="T215" s="16">
        <f t="shared" si="31"/>
        <v>7.8047673639880267E-5</v>
      </c>
    </row>
    <row r="216" spans="2:20" x14ac:dyDescent="0.25">
      <c r="B216" s="2" t="s">
        <v>44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5">
        <f t="shared" si="27"/>
        <v>0</v>
      </c>
      <c r="P216">
        <f t="shared" si="28"/>
        <v>0</v>
      </c>
      <c r="Q216" s="13">
        <f t="shared" si="30"/>
        <v>1.0000000000000002</v>
      </c>
      <c r="S216" s="16">
        <f t="shared" si="29"/>
        <v>9.0151282075068844E-7</v>
      </c>
      <c r="T216" s="16">
        <f t="shared" si="31"/>
        <v>7.8949186460630958E-5</v>
      </c>
    </row>
    <row r="217" spans="2:20" x14ac:dyDescent="0.25">
      <c r="B217" s="2" t="s">
        <v>34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5">
        <f t="shared" si="27"/>
        <v>0</v>
      </c>
      <c r="P217">
        <f t="shared" si="28"/>
        <v>0</v>
      </c>
      <c r="Q217" s="13">
        <f t="shared" si="30"/>
        <v>1.0000000000000002</v>
      </c>
      <c r="S217" s="16">
        <f t="shared" si="29"/>
        <v>9.0151282075068844E-7</v>
      </c>
      <c r="T217" s="16">
        <f t="shared" si="31"/>
        <v>7.985069928138165E-5</v>
      </c>
    </row>
    <row r="218" spans="2:20" x14ac:dyDescent="0.25">
      <c r="B218" s="2" t="s">
        <v>58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5">
        <f t="shared" si="27"/>
        <v>0</v>
      </c>
      <c r="P218">
        <f t="shared" si="28"/>
        <v>0</v>
      </c>
      <c r="Q218" s="13">
        <f t="shared" si="30"/>
        <v>1.0000000000000002</v>
      </c>
      <c r="S218" s="16">
        <f t="shared" si="29"/>
        <v>9.0151282075068844E-7</v>
      </c>
      <c r="T218" s="16">
        <f t="shared" si="31"/>
        <v>8.0752212102132341E-5</v>
      </c>
    </row>
    <row r="219" spans="2:20" x14ac:dyDescent="0.25">
      <c r="B219" s="2" t="s">
        <v>49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5">
        <f t="shared" si="27"/>
        <v>0</v>
      </c>
      <c r="P219">
        <f t="shared" si="28"/>
        <v>0</v>
      </c>
      <c r="Q219" s="13">
        <f t="shared" si="30"/>
        <v>1.0000000000000002</v>
      </c>
      <c r="S219" s="16">
        <f t="shared" si="29"/>
        <v>9.0151282075068844E-7</v>
      </c>
      <c r="T219" s="16">
        <f t="shared" si="31"/>
        <v>8.1653724922883033E-5</v>
      </c>
    </row>
    <row r="220" spans="2:20" x14ac:dyDescent="0.25">
      <c r="B220" s="2" t="s">
        <v>41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5">
        <f t="shared" si="27"/>
        <v>0</v>
      </c>
      <c r="P220">
        <f t="shared" si="28"/>
        <v>0</v>
      </c>
      <c r="Q220" s="13">
        <f t="shared" si="30"/>
        <v>1.0000000000000002</v>
      </c>
      <c r="S220" s="16">
        <f t="shared" si="29"/>
        <v>9.0151282075068844E-7</v>
      </c>
      <c r="T220" s="16">
        <f t="shared" si="31"/>
        <v>8.2555237743633724E-5</v>
      </c>
    </row>
    <row r="221" spans="2:20" x14ac:dyDescent="0.25">
      <c r="B221" s="2" t="s">
        <v>81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5">
        <f t="shared" si="27"/>
        <v>0</v>
      </c>
      <c r="P221">
        <f t="shared" si="28"/>
        <v>0</v>
      </c>
      <c r="Q221" s="13">
        <f t="shared" si="30"/>
        <v>1.0000000000000002</v>
      </c>
      <c r="S221" s="16">
        <f t="shared" si="29"/>
        <v>9.0151282075068844E-7</v>
      </c>
      <c r="T221" s="16">
        <f t="shared" si="31"/>
        <v>8.3456750564384416E-5</v>
      </c>
    </row>
    <row r="222" spans="2:20" x14ac:dyDescent="0.25">
      <c r="B222" s="2" t="s">
        <v>10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5">
        <f t="shared" si="27"/>
        <v>0</v>
      </c>
      <c r="P222">
        <f t="shared" si="28"/>
        <v>0</v>
      </c>
      <c r="Q222" s="13">
        <f t="shared" si="30"/>
        <v>1.0000000000000002</v>
      </c>
      <c r="S222" s="16">
        <f t="shared" si="29"/>
        <v>9.0151282075068844E-7</v>
      </c>
      <c r="T222" s="16">
        <f t="shared" si="31"/>
        <v>8.4358263385135107E-5</v>
      </c>
    </row>
    <row r="223" spans="2:20" x14ac:dyDescent="0.25">
      <c r="B223" s="2" t="s">
        <v>230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</sheetData>
  <autoFilter ref="B4:O4" xr:uid="{00000000-0009-0000-0000-000003000000}"/>
  <sortState xmlns:xlrd2="http://schemas.microsoft.com/office/spreadsheetml/2017/richdata2" ref="B5:O222">
    <sortCondition descending="1" ref="O5:O222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68"/>
  <sheetViews>
    <sheetView workbookViewId="0">
      <selection activeCell="K11" sqref="K11"/>
    </sheetView>
  </sheetViews>
  <sheetFormatPr baseColWidth="10" defaultRowHeight="15" x14ac:dyDescent="0.25"/>
  <cols>
    <col min="3" max="3" width="31.85546875" bestFit="1" customWidth="1"/>
  </cols>
  <sheetData>
    <row r="1" spans="2:5" x14ac:dyDescent="0.25">
      <c r="B1" t="s">
        <v>276</v>
      </c>
      <c r="C1" t="s">
        <v>277</v>
      </c>
      <c r="D1" t="s">
        <v>278</v>
      </c>
      <c r="E1" t="s">
        <v>280</v>
      </c>
    </row>
    <row r="2" spans="2:5" x14ac:dyDescent="0.25">
      <c r="B2" t="s">
        <v>218</v>
      </c>
      <c r="C2" s="2" t="s">
        <v>31</v>
      </c>
      <c r="D2" s="7">
        <v>0.12134772378990499</v>
      </c>
      <c r="E2" s="3">
        <v>0.23904073000000001</v>
      </c>
    </row>
    <row r="3" spans="2:5" x14ac:dyDescent="0.25">
      <c r="B3" t="s">
        <v>218</v>
      </c>
      <c r="C3" s="2" t="s">
        <v>32</v>
      </c>
      <c r="D3" s="7">
        <v>0.12134772378990499</v>
      </c>
      <c r="E3" s="3">
        <v>0.23904073000000001</v>
      </c>
    </row>
    <row r="4" spans="2:5" x14ac:dyDescent="0.25">
      <c r="B4" t="s">
        <v>218</v>
      </c>
      <c r="C4" s="2" t="s">
        <v>33</v>
      </c>
      <c r="D4" s="7">
        <v>0.12134772378990499</v>
      </c>
      <c r="E4" s="3">
        <v>0.23904073000000001</v>
      </c>
    </row>
    <row r="5" spans="2:5" x14ac:dyDescent="0.25">
      <c r="B5" t="s">
        <v>218</v>
      </c>
      <c r="C5" s="2" t="s">
        <v>30</v>
      </c>
      <c r="D5" s="7">
        <v>0.12134772378990499</v>
      </c>
      <c r="E5" s="3">
        <v>0.23904073000000001</v>
      </c>
    </row>
    <row r="6" spans="2:5" x14ac:dyDescent="0.25">
      <c r="B6" t="s">
        <v>218</v>
      </c>
      <c r="C6" s="2" t="s">
        <v>45</v>
      </c>
      <c r="D6" s="7">
        <v>0.110143720073857</v>
      </c>
      <c r="E6" s="3">
        <v>0.23904073000000001</v>
      </c>
    </row>
    <row r="7" spans="2:5" x14ac:dyDescent="0.25">
      <c r="B7" t="s">
        <v>218</v>
      </c>
      <c r="C7" s="2" t="s">
        <v>43</v>
      </c>
      <c r="D7" s="7">
        <v>0.113363003386369</v>
      </c>
      <c r="E7" s="3">
        <v>0.23904073000000001</v>
      </c>
    </row>
    <row r="8" spans="2:5" x14ac:dyDescent="0.25">
      <c r="B8" t="s">
        <v>218</v>
      </c>
      <c r="C8" s="2" t="s">
        <v>34</v>
      </c>
      <c r="D8" s="7">
        <v>0.119986346110992</v>
      </c>
      <c r="E8" s="3">
        <v>0.23904073000000001</v>
      </c>
    </row>
    <row r="9" spans="2:5" x14ac:dyDescent="0.25">
      <c r="B9" t="s">
        <v>218</v>
      </c>
      <c r="C9" s="2" t="s">
        <v>38</v>
      </c>
      <c r="D9" s="7">
        <v>0.117088658184098</v>
      </c>
      <c r="E9" s="3">
        <v>0.23904073000000001</v>
      </c>
    </row>
    <row r="10" spans="2:5" x14ac:dyDescent="0.25">
      <c r="B10" t="s">
        <v>218</v>
      </c>
      <c r="C10" s="2" t="s">
        <v>36</v>
      </c>
      <c r="D10" s="7">
        <v>0.117088658184098</v>
      </c>
      <c r="E10" s="3">
        <v>0.23904073000000001</v>
      </c>
    </row>
    <row r="11" spans="2:5" x14ac:dyDescent="0.25">
      <c r="B11" t="s">
        <v>218</v>
      </c>
      <c r="C11" s="2" t="s">
        <v>37</v>
      </c>
      <c r="D11" s="7">
        <v>0.117088658184098</v>
      </c>
      <c r="E11" s="3">
        <v>0.23904073000000001</v>
      </c>
    </row>
    <row r="12" spans="2:5" x14ac:dyDescent="0.25">
      <c r="B12" t="s">
        <v>218</v>
      </c>
      <c r="C12" s="2" t="s">
        <v>35</v>
      </c>
      <c r="D12" s="7">
        <v>0.117088658184098</v>
      </c>
      <c r="E12" s="3">
        <v>0.23904073000000001</v>
      </c>
    </row>
    <row r="13" spans="2:5" x14ac:dyDescent="0.25">
      <c r="B13" t="s">
        <v>218</v>
      </c>
      <c r="C13" s="2" t="s">
        <v>39</v>
      </c>
      <c r="D13" s="7">
        <v>0.11359826315835</v>
      </c>
      <c r="E13" s="3">
        <v>0.23904073000000001</v>
      </c>
    </row>
    <row r="14" spans="2:5" x14ac:dyDescent="0.25">
      <c r="B14" t="s">
        <v>218</v>
      </c>
      <c r="C14" s="2" t="s">
        <v>40</v>
      </c>
      <c r="D14" s="7">
        <v>0.11359826315835</v>
      </c>
      <c r="E14" s="3">
        <v>0.23904073000000001</v>
      </c>
    </row>
    <row r="15" spans="2:5" x14ac:dyDescent="0.25">
      <c r="B15" t="s">
        <v>218</v>
      </c>
      <c r="C15" s="2" t="s">
        <v>42</v>
      </c>
      <c r="D15" s="7">
        <v>0.11359826315835</v>
      </c>
      <c r="E15" s="3">
        <v>0.23904073000000001</v>
      </c>
    </row>
    <row r="16" spans="2:5" x14ac:dyDescent="0.25">
      <c r="B16" t="s">
        <v>218</v>
      </c>
      <c r="C16" s="2" t="s">
        <v>41</v>
      </c>
      <c r="D16" s="7">
        <v>0.11359826315835</v>
      </c>
      <c r="E16" s="3">
        <v>0.23904073000000001</v>
      </c>
    </row>
    <row r="17" spans="2:5" x14ac:dyDescent="0.25">
      <c r="B17" t="s">
        <v>218</v>
      </c>
      <c r="C17" s="2" t="s">
        <v>44</v>
      </c>
      <c r="D17" s="7">
        <v>0.111156053790169</v>
      </c>
      <c r="E17" s="3">
        <v>0.23904073000000001</v>
      </c>
    </row>
    <row r="18" spans="2:5" x14ac:dyDescent="0.25">
      <c r="B18" t="s">
        <v>218</v>
      </c>
      <c r="C18" s="2" t="s">
        <v>46</v>
      </c>
      <c r="D18" s="7">
        <v>0.108137330299486</v>
      </c>
      <c r="E18" s="3">
        <v>0.23904073000000001</v>
      </c>
    </row>
    <row r="19" spans="2:5" x14ac:dyDescent="0.25">
      <c r="B19" t="s">
        <v>218</v>
      </c>
      <c r="C19" s="2" t="s">
        <v>48</v>
      </c>
      <c r="D19" s="7">
        <v>0.108137330299486</v>
      </c>
      <c r="E19" s="3">
        <v>0.23904073000000001</v>
      </c>
    </row>
    <row r="20" spans="2:5" x14ac:dyDescent="0.25">
      <c r="B20" t="s">
        <v>218</v>
      </c>
      <c r="C20" s="2" t="s">
        <v>47</v>
      </c>
      <c r="D20" s="7">
        <v>0.108137330299486</v>
      </c>
      <c r="E20" s="3">
        <v>0.23904073000000001</v>
      </c>
    </row>
    <row r="21" spans="2:5" x14ac:dyDescent="0.25">
      <c r="B21" t="s">
        <v>218</v>
      </c>
      <c r="C21" s="2" t="s">
        <v>49</v>
      </c>
      <c r="D21" s="7">
        <v>0.108137330299486</v>
      </c>
      <c r="E21" s="3">
        <v>0.23904073000000001</v>
      </c>
    </row>
    <row r="22" spans="2:5" x14ac:dyDescent="0.25">
      <c r="B22" t="s">
        <v>218</v>
      </c>
      <c r="C22" s="2" t="s">
        <v>52</v>
      </c>
      <c r="D22" s="7">
        <v>0.10627468693964599</v>
      </c>
      <c r="E22" s="3">
        <v>0.23904073000000001</v>
      </c>
    </row>
    <row r="23" spans="2:5" x14ac:dyDescent="0.25">
      <c r="B23" t="s">
        <v>218</v>
      </c>
      <c r="C23" s="2" t="s">
        <v>50</v>
      </c>
      <c r="D23" s="7">
        <v>0.10627468693964599</v>
      </c>
      <c r="E23" s="3">
        <v>0.23904073000000001</v>
      </c>
    </row>
    <row r="24" spans="2:5" x14ac:dyDescent="0.25">
      <c r="B24" t="s">
        <v>218</v>
      </c>
      <c r="C24" s="2" t="s">
        <v>51</v>
      </c>
      <c r="D24" s="7">
        <v>0.10627468693964599</v>
      </c>
      <c r="E24" s="3">
        <v>0.23904073000000001</v>
      </c>
    </row>
    <row r="25" spans="2:5" x14ac:dyDescent="0.25">
      <c r="B25" t="s">
        <v>219</v>
      </c>
      <c r="C25" s="2" t="s">
        <v>0</v>
      </c>
      <c r="D25" s="7">
        <v>0.10627468693964599</v>
      </c>
      <c r="E25" s="3">
        <v>0.16300664000000001</v>
      </c>
    </row>
    <row r="26" spans="2:5" x14ac:dyDescent="0.25">
      <c r="B26" t="s">
        <v>219</v>
      </c>
      <c r="C26" s="2" t="s">
        <v>1</v>
      </c>
      <c r="D26" s="7">
        <v>0.10627468693964599</v>
      </c>
      <c r="E26" s="3">
        <v>0.16300664000000001</v>
      </c>
    </row>
    <row r="27" spans="2:5" x14ac:dyDescent="0.25">
      <c r="B27" t="s">
        <v>219</v>
      </c>
      <c r="C27" s="2" t="s">
        <v>3</v>
      </c>
      <c r="D27" s="7">
        <v>0.10627468693964599</v>
      </c>
      <c r="E27" s="3">
        <v>0.16300664000000001</v>
      </c>
    </row>
    <row r="28" spans="2:5" x14ac:dyDescent="0.25">
      <c r="B28" t="s">
        <v>219</v>
      </c>
      <c r="C28" s="2" t="s">
        <v>4</v>
      </c>
      <c r="D28" s="7">
        <v>0.10627468693964599</v>
      </c>
      <c r="E28" s="3">
        <v>0.16300664000000001</v>
      </c>
    </row>
    <row r="29" spans="2:5" x14ac:dyDescent="0.25">
      <c r="B29" t="s">
        <v>219</v>
      </c>
      <c r="C29" s="2" t="s">
        <v>2</v>
      </c>
      <c r="D29" s="7">
        <v>0.10627468693964599</v>
      </c>
      <c r="E29" s="3">
        <v>0.16300664000000001</v>
      </c>
    </row>
    <row r="30" spans="2:5" x14ac:dyDescent="0.25">
      <c r="B30" t="s">
        <v>219</v>
      </c>
      <c r="C30" s="2" t="s">
        <v>6</v>
      </c>
      <c r="D30" s="7">
        <v>0.10627468693964599</v>
      </c>
      <c r="E30" s="3">
        <v>0.16300664000000001</v>
      </c>
    </row>
    <row r="31" spans="2:5" x14ac:dyDescent="0.25">
      <c r="B31" t="s">
        <v>219</v>
      </c>
      <c r="C31" s="2" t="s">
        <v>5</v>
      </c>
      <c r="D31" s="7">
        <v>0.10627468693964599</v>
      </c>
      <c r="E31" s="3">
        <v>0.16300664000000001</v>
      </c>
    </row>
    <row r="32" spans="2:5" x14ac:dyDescent="0.25">
      <c r="B32" t="s">
        <v>219</v>
      </c>
      <c r="C32" s="2" t="s">
        <v>7</v>
      </c>
      <c r="D32" s="7">
        <v>0.10627468693964599</v>
      </c>
      <c r="E32" s="3">
        <v>0.16300664000000001</v>
      </c>
    </row>
    <row r="33" spans="2:5" x14ac:dyDescent="0.25">
      <c r="B33" t="s">
        <v>219</v>
      </c>
      <c r="C33" s="2" t="s">
        <v>8</v>
      </c>
      <c r="D33" s="7">
        <v>0.10627468693964599</v>
      </c>
      <c r="E33" s="3">
        <v>0.16300664000000001</v>
      </c>
    </row>
    <row r="34" spans="2:5" x14ac:dyDescent="0.25">
      <c r="B34" t="s">
        <v>219</v>
      </c>
      <c r="C34" s="2" t="s">
        <v>9</v>
      </c>
      <c r="D34" s="7">
        <v>0.10627468693964599</v>
      </c>
      <c r="E34" s="3">
        <v>0.16300664000000001</v>
      </c>
    </row>
    <row r="35" spans="2:5" x14ac:dyDescent="0.25">
      <c r="B35" t="s">
        <v>219</v>
      </c>
      <c r="C35" s="2" t="s">
        <v>10</v>
      </c>
      <c r="D35" s="7">
        <v>0.10627468693964599</v>
      </c>
      <c r="E35" s="3">
        <v>0.16300664000000001</v>
      </c>
    </row>
    <row r="36" spans="2:5" x14ac:dyDescent="0.25">
      <c r="B36" t="s">
        <v>219</v>
      </c>
      <c r="C36" s="2" t="s">
        <v>11</v>
      </c>
      <c r="D36" s="7">
        <v>0.10627468693964599</v>
      </c>
      <c r="E36" s="3">
        <v>0.16300664000000001</v>
      </c>
    </row>
    <row r="37" spans="2:5" x14ac:dyDescent="0.25">
      <c r="B37" t="s">
        <v>219</v>
      </c>
      <c r="C37" s="2" t="s">
        <v>13</v>
      </c>
      <c r="D37" s="7">
        <v>0.10627468693964599</v>
      </c>
      <c r="E37" s="3">
        <v>0.16300664000000001</v>
      </c>
    </row>
    <row r="38" spans="2:5" x14ac:dyDescent="0.25">
      <c r="B38" t="s">
        <v>219</v>
      </c>
      <c r="C38" s="2" t="s">
        <v>12</v>
      </c>
      <c r="D38" s="7">
        <v>0.10627468693964599</v>
      </c>
      <c r="E38" s="3">
        <v>0.16300664000000001</v>
      </c>
    </row>
    <row r="39" spans="2:5" x14ac:dyDescent="0.25">
      <c r="B39" t="s">
        <v>219</v>
      </c>
      <c r="C39" s="2" t="s">
        <v>14</v>
      </c>
      <c r="D39" s="7">
        <v>0.10627468693964599</v>
      </c>
      <c r="E39" s="3">
        <v>0.16300664000000001</v>
      </c>
    </row>
    <row r="40" spans="2:5" x14ac:dyDescent="0.25">
      <c r="B40" t="s">
        <v>219</v>
      </c>
      <c r="C40" s="2" t="s">
        <v>16</v>
      </c>
      <c r="D40" s="7">
        <v>0.10627468693964599</v>
      </c>
      <c r="E40" s="3">
        <v>0.16300664000000001</v>
      </c>
    </row>
    <row r="41" spans="2:5" x14ac:dyDescent="0.25">
      <c r="B41" t="s">
        <v>219</v>
      </c>
      <c r="C41" s="2" t="s">
        <v>17</v>
      </c>
      <c r="D41" s="7">
        <v>0.10627468693964599</v>
      </c>
      <c r="E41" s="3">
        <v>0.16300664000000001</v>
      </c>
    </row>
    <row r="42" spans="2:5" x14ac:dyDescent="0.25">
      <c r="B42" t="s">
        <v>219</v>
      </c>
      <c r="C42" s="2" t="s">
        <v>15</v>
      </c>
      <c r="D42" s="7">
        <v>0.10627468693964599</v>
      </c>
      <c r="E42" s="3">
        <v>0.16300664000000001</v>
      </c>
    </row>
    <row r="43" spans="2:5" x14ac:dyDescent="0.25">
      <c r="B43" t="s">
        <v>219</v>
      </c>
      <c r="C43" s="2" t="s">
        <v>18</v>
      </c>
      <c r="D43" s="7">
        <v>0.10627468693964599</v>
      </c>
      <c r="E43" s="3">
        <v>0.16300664000000001</v>
      </c>
    </row>
    <row r="44" spans="2:5" x14ac:dyDescent="0.25">
      <c r="B44" t="s">
        <v>219</v>
      </c>
      <c r="C44" s="2" t="s">
        <v>19</v>
      </c>
      <c r="D44" s="7">
        <v>0.10627468693964599</v>
      </c>
      <c r="E44" s="3">
        <v>0.16300664000000001</v>
      </c>
    </row>
    <row r="45" spans="2:5" x14ac:dyDescent="0.25">
      <c r="B45" t="s">
        <v>219</v>
      </c>
      <c r="C45" s="2" t="s">
        <v>20</v>
      </c>
      <c r="D45" s="7">
        <v>0.10627468693964599</v>
      </c>
      <c r="E45" s="3">
        <v>0.16300664000000001</v>
      </c>
    </row>
    <row r="46" spans="2:5" x14ac:dyDescent="0.25">
      <c r="B46" t="s">
        <v>219</v>
      </c>
      <c r="C46" s="2" t="s">
        <v>21</v>
      </c>
      <c r="D46" s="7">
        <v>0.10627468693964599</v>
      </c>
      <c r="E46" s="3">
        <v>0.16300664000000001</v>
      </c>
    </row>
    <row r="47" spans="2:5" x14ac:dyDescent="0.25">
      <c r="B47" t="s">
        <v>219</v>
      </c>
      <c r="C47" s="2" t="s">
        <v>22</v>
      </c>
      <c r="D47" s="7">
        <v>0.10627468693964599</v>
      </c>
      <c r="E47" s="3">
        <v>0.16300664000000001</v>
      </c>
    </row>
    <row r="48" spans="2:5" x14ac:dyDescent="0.25">
      <c r="B48" t="s">
        <v>219</v>
      </c>
      <c r="C48" s="2" t="s">
        <v>25</v>
      </c>
      <c r="D48" s="7">
        <v>0.10627468693964599</v>
      </c>
      <c r="E48" s="3">
        <v>0.16300664000000001</v>
      </c>
    </row>
    <row r="49" spans="2:5" x14ac:dyDescent="0.25">
      <c r="B49" t="s">
        <v>219</v>
      </c>
      <c r="C49" s="2" t="s">
        <v>23</v>
      </c>
      <c r="D49" s="7">
        <v>0.10627468693964599</v>
      </c>
      <c r="E49" s="3">
        <v>0.16300664000000001</v>
      </c>
    </row>
    <row r="50" spans="2:5" x14ac:dyDescent="0.25">
      <c r="B50" t="s">
        <v>219</v>
      </c>
      <c r="C50" s="2" t="s">
        <v>24</v>
      </c>
      <c r="D50" s="7">
        <v>0.10627468693964599</v>
      </c>
      <c r="E50" s="3">
        <v>0.16300664000000001</v>
      </c>
    </row>
    <row r="51" spans="2:5" x14ac:dyDescent="0.25">
      <c r="B51" t="s">
        <v>219</v>
      </c>
      <c r="C51" s="2" t="s">
        <v>26</v>
      </c>
      <c r="D51" s="7">
        <v>0.10627468693964599</v>
      </c>
      <c r="E51" s="3">
        <v>0.16300664000000001</v>
      </c>
    </row>
    <row r="52" spans="2:5" x14ac:dyDescent="0.25">
      <c r="B52" t="s">
        <v>219</v>
      </c>
      <c r="C52" s="2" t="s">
        <v>28</v>
      </c>
      <c r="D52" s="7">
        <v>0.10627468693964599</v>
      </c>
      <c r="E52" s="3">
        <v>0.16300664000000001</v>
      </c>
    </row>
    <row r="53" spans="2:5" x14ac:dyDescent="0.25">
      <c r="B53" t="s">
        <v>219</v>
      </c>
      <c r="C53" s="2" t="s">
        <v>29</v>
      </c>
      <c r="D53" s="7">
        <v>0.10627468693964599</v>
      </c>
      <c r="E53" s="3">
        <v>0.16300664000000001</v>
      </c>
    </row>
    <row r="54" spans="2:5" x14ac:dyDescent="0.25">
      <c r="B54" t="s">
        <v>219</v>
      </c>
      <c r="C54" s="2" t="s">
        <v>27</v>
      </c>
      <c r="D54" s="7">
        <v>0.10627468693964599</v>
      </c>
      <c r="E54" s="3">
        <v>0.16300664000000001</v>
      </c>
    </row>
    <row r="55" spans="2:5" x14ac:dyDescent="0.25">
      <c r="B55" t="s">
        <v>220</v>
      </c>
      <c r="C55" s="2" t="s">
        <v>60</v>
      </c>
      <c r="D55" s="7">
        <v>0.10627468693964599</v>
      </c>
    </row>
    <row r="56" spans="2:5" x14ac:dyDescent="0.25">
      <c r="B56" t="s">
        <v>220</v>
      </c>
      <c r="C56" s="2" t="s">
        <v>61</v>
      </c>
      <c r="D56" s="7">
        <v>0.10627468693964599</v>
      </c>
    </row>
    <row r="57" spans="2:5" x14ac:dyDescent="0.25">
      <c r="B57" t="s">
        <v>220</v>
      </c>
      <c r="C57" s="2" t="s">
        <v>71</v>
      </c>
      <c r="D57" s="7">
        <v>0.1</v>
      </c>
    </row>
    <row r="58" spans="2:5" x14ac:dyDescent="0.25">
      <c r="B58" t="s">
        <v>220</v>
      </c>
      <c r="C58" s="2" t="s">
        <v>70</v>
      </c>
      <c r="D58" s="7">
        <v>0.1</v>
      </c>
    </row>
    <row r="59" spans="2:5" x14ac:dyDescent="0.25">
      <c r="B59" t="s">
        <v>220</v>
      </c>
      <c r="C59" s="2" t="s">
        <v>72</v>
      </c>
      <c r="D59" s="7">
        <v>0.1</v>
      </c>
    </row>
    <row r="60" spans="2:5" x14ac:dyDescent="0.25">
      <c r="B60" t="s">
        <v>220</v>
      </c>
      <c r="C60" s="2" t="s">
        <v>73</v>
      </c>
      <c r="D60" s="7">
        <v>0.1</v>
      </c>
    </row>
    <row r="61" spans="2:5" x14ac:dyDescent="0.25">
      <c r="B61" t="s">
        <v>220</v>
      </c>
      <c r="C61" s="2" t="s">
        <v>74</v>
      </c>
      <c r="D61" s="7">
        <v>0.1</v>
      </c>
    </row>
    <row r="62" spans="2:5" x14ac:dyDescent="0.25">
      <c r="B62" t="s">
        <v>220</v>
      </c>
      <c r="C62" s="2" t="s">
        <v>69</v>
      </c>
      <c r="D62" s="7">
        <v>0.1</v>
      </c>
    </row>
    <row r="63" spans="2:5" x14ac:dyDescent="0.25">
      <c r="B63" t="s">
        <v>220</v>
      </c>
      <c r="C63" s="2" t="s">
        <v>67</v>
      </c>
      <c r="D63" s="7">
        <v>0.1</v>
      </c>
    </row>
    <row r="64" spans="2:5" x14ac:dyDescent="0.25">
      <c r="B64" t="s">
        <v>220</v>
      </c>
      <c r="C64" s="2" t="s">
        <v>66</v>
      </c>
      <c r="D64" s="7">
        <v>0.1</v>
      </c>
    </row>
    <row r="65" spans="2:4" x14ac:dyDescent="0.25">
      <c r="B65" t="s">
        <v>220</v>
      </c>
      <c r="C65" s="2" t="s">
        <v>65</v>
      </c>
      <c r="D65" s="7">
        <v>0.1</v>
      </c>
    </row>
    <row r="66" spans="2:4" x14ac:dyDescent="0.25">
      <c r="B66" t="s">
        <v>220</v>
      </c>
      <c r="C66" s="2" t="s">
        <v>62</v>
      </c>
      <c r="D66" s="7">
        <v>0.1</v>
      </c>
    </row>
    <row r="67" spans="2:4" x14ac:dyDescent="0.25">
      <c r="B67" t="s">
        <v>220</v>
      </c>
      <c r="C67" s="2" t="s">
        <v>64</v>
      </c>
      <c r="D67" s="7">
        <v>0.1</v>
      </c>
    </row>
    <row r="68" spans="2:4" x14ac:dyDescent="0.25">
      <c r="B68" t="s">
        <v>220</v>
      </c>
      <c r="C68" s="2" t="s">
        <v>63</v>
      </c>
      <c r="D68" s="7">
        <v>0.1</v>
      </c>
    </row>
    <row r="69" spans="2:4" x14ac:dyDescent="0.25">
      <c r="B69" t="s">
        <v>220</v>
      </c>
      <c r="C69" s="2" t="s">
        <v>68</v>
      </c>
      <c r="D69" s="7">
        <v>0.1</v>
      </c>
    </row>
    <row r="70" spans="2:4" x14ac:dyDescent="0.25">
      <c r="B70" t="s">
        <v>275</v>
      </c>
      <c r="C70" s="2" t="s">
        <v>165</v>
      </c>
      <c r="D70">
        <v>0.63470381257872188</v>
      </c>
    </row>
    <row r="71" spans="2:4" x14ac:dyDescent="0.25">
      <c r="B71" t="s">
        <v>275</v>
      </c>
      <c r="C71" s="2" t="s">
        <v>89</v>
      </c>
      <c r="D71">
        <v>0.52439073256786473</v>
      </c>
    </row>
    <row r="72" spans="2:4" x14ac:dyDescent="0.25">
      <c r="B72" t="s">
        <v>275</v>
      </c>
      <c r="C72" s="2" t="s">
        <v>88</v>
      </c>
      <c r="D72">
        <v>0.52439073256786473</v>
      </c>
    </row>
    <row r="73" spans="2:4" x14ac:dyDescent="0.25">
      <c r="B73" t="s">
        <v>275</v>
      </c>
      <c r="C73" s="2" t="s">
        <v>168</v>
      </c>
      <c r="D73">
        <v>0.52264826455615832</v>
      </c>
    </row>
    <row r="74" spans="2:4" x14ac:dyDescent="0.25">
      <c r="B74" t="s">
        <v>275</v>
      </c>
      <c r="C74" s="2" t="s">
        <v>167</v>
      </c>
      <c r="D74">
        <v>0.52264826455615832</v>
      </c>
    </row>
    <row r="75" spans="2:4" x14ac:dyDescent="0.25">
      <c r="B75" t="s">
        <v>275</v>
      </c>
      <c r="C75" s="2" t="s">
        <v>169</v>
      </c>
      <c r="D75">
        <v>0.52264826455615832</v>
      </c>
    </row>
    <row r="76" spans="2:4" x14ac:dyDescent="0.25">
      <c r="B76" t="s">
        <v>275</v>
      </c>
      <c r="C76" s="2" t="s">
        <v>159</v>
      </c>
      <c r="D76">
        <v>0.48905200744134403</v>
      </c>
    </row>
    <row r="77" spans="2:4" x14ac:dyDescent="0.25">
      <c r="B77" t="s">
        <v>275</v>
      </c>
      <c r="C77" s="2" t="s">
        <v>157</v>
      </c>
      <c r="D77">
        <v>0.48905200744134403</v>
      </c>
    </row>
    <row r="78" spans="2:4" x14ac:dyDescent="0.25">
      <c r="B78" t="s">
        <v>275</v>
      </c>
      <c r="C78" s="2" t="s">
        <v>156</v>
      </c>
      <c r="D78">
        <v>0.48905200744134403</v>
      </c>
    </row>
    <row r="79" spans="2:4" x14ac:dyDescent="0.25">
      <c r="B79" t="s">
        <v>275</v>
      </c>
      <c r="C79" s="2" t="s">
        <v>158</v>
      </c>
      <c r="D79">
        <v>0.48905200744134403</v>
      </c>
    </row>
    <row r="80" spans="2:4" x14ac:dyDescent="0.25">
      <c r="B80" t="s">
        <v>275</v>
      </c>
      <c r="C80" s="2" t="s">
        <v>127</v>
      </c>
      <c r="D80">
        <v>0.47436770127864325</v>
      </c>
    </row>
    <row r="81" spans="2:4" x14ac:dyDescent="0.25">
      <c r="B81" t="s">
        <v>275</v>
      </c>
      <c r="C81" s="2" t="s">
        <v>201</v>
      </c>
      <c r="D81">
        <v>0.45952677948694798</v>
      </c>
    </row>
    <row r="82" spans="2:4" x14ac:dyDescent="0.25">
      <c r="B82" t="s">
        <v>275</v>
      </c>
      <c r="C82" s="2" t="s">
        <v>200</v>
      </c>
      <c r="D82">
        <v>0.45876697494810592</v>
      </c>
    </row>
    <row r="83" spans="2:4" x14ac:dyDescent="0.25">
      <c r="B83" t="s">
        <v>275</v>
      </c>
      <c r="C83" s="2" t="s">
        <v>199</v>
      </c>
      <c r="D83">
        <v>0.43457867169889197</v>
      </c>
    </row>
    <row r="84" spans="2:4" x14ac:dyDescent="0.25">
      <c r="B84" t="s">
        <v>275</v>
      </c>
      <c r="C84" s="2" t="s">
        <v>166</v>
      </c>
      <c r="D84">
        <v>0.43072103680651697</v>
      </c>
    </row>
    <row r="85" spans="2:4" x14ac:dyDescent="0.25">
      <c r="B85" t="s">
        <v>275</v>
      </c>
      <c r="C85" s="2" t="s">
        <v>107</v>
      </c>
      <c r="D85">
        <v>0.42793620212572481</v>
      </c>
    </row>
    <row r="86" spans="2:4" x14ac:dyDescent="0.25">
      <c r="B86" t="s">
        <v>275</v>
      </c>
      <c r="C86" s="2" t="s">
        <v>109</v>
      </c>
      <c r="D86">
        <v>0.42793620212572481</v>
      </c>
    </row>
    <row r="87" spans="2:4" x14ac:dyDescent="0.25">
      <c r="B87" t="s">
        <v>275</v>
      </c>
      <c r="C87" s="2" t="s">
        <v>108</v>
      </c>
      <c r="D87">
        <v>0.42793620212572481</v>
      </c>
    </row>
    <row r="88" spans="2:4" x14ac:dyDescent="0.25">
      <c r="B88" t="s">
        <v>275</v>
      </c>
      <c r="C88" s="2" t="s">
        <v>170</v>
      </c>
      <c r="D88">
        <v>0.42393533471879097</v>
      </c>
    </row>
    <row r="89" spans="2:4" x14ac:dyDescent="0.25">
      <c r="B89" t="s">
        <v>275</v>
      </c>
      <c r="C89" s="2" t="s">
        <v>193</v>
      </c>
      <c r="D89">
        <v>0.37907955230020302</v>
      </c>
    </row>
    <row r="90" spans="2:4" x14ac:dyDescent="0.25">
      <c r="B90" t="s">
        <v>275</v>
      </c>
      <c r="C90" s="2" t="s">
        <v>164</v>
      </c>
      <c r="D90">
        <v>0.37317988429779841</v>
      </c>
    </row>
    <row r="91" spans="2:4" x14ac:dyDescent="0.25">
      <c r="B91" t="s">
        <v>275</v>
      </c>
      <c r="C91" s="2" t="s">
        <v>111</v>
      </c>
      <c r="D91">
        <v>0.34943251473847192</v>
      </c>
    </row>
    <row r="92" spans="2:4" x14ac:dyDescent="0.25">
      <c r="B92" t="s">
        <v>275</v>
      </c>
      <c r="C92" s="2" t="s">
        <v>141</v>
      </c>
      <c r="D92">
        <v>0.33155160807519179</v>
      </c>
    </row>
    <row r="93" spans="2:4" x14ac:dyDescent="0.25">
      <c r="B93" t="s">
        <v>275</v>
      </c>
      <c r="C93" s="2" t="s">
        <v>134</v>
      </c>
      <c r="D93">
        <v>0.3252327594793622</v>
      </c>
    </row>
    <row r="94" spans="2:4" x14ac:dyDescent="0.25">
      <c r="B94" t="s">
        <v>275</v>
      </c>
      <c r="C94" s="2" t="s">
        <v>133</v>
      </c>
      <c r="D94" s="7">
        <v>0.3252327594793622</v>
      </c>
    </row>
    <row r="95" spans="2:4" x14ac:dyDescent="0.25">
      <c r="B95" t="s">
        <v>275</v>
      </c>
      <c r="C95" s="2" t="s">
        <v>135</v>
      </c>
      <c r="D95" s="7">
        <v>0.3252327594793622</v>
      </c>
    </row>
    <row r="96" spans="2:4" x14ac:dyDescent="0.25">
      <c r="B96" t="s">
        <v>275</v>
      </c>
      <c r="C96" s="2" t="s">
        <v>71</v>
      </c>
      <c r="D96" s="7">
        <v>0.324935554194828</v>
      </c>
    </row>
    <row r="97" spans="2:4" x14ac:dyDescent="0.25">
      <c r="B97" t="s">
        <v>275</v>
      </c>
      <c r="C97" s="2" t="s">
        <v>70</v>
      </c>
      <c r="D97" s="7">
        <v>0.324935554194828</v>
      </c>
    </row>
    <row r="98" spans="2:4" x14ac:dyDescent="0.25">
      <c r="B98" t="s">
        <v>275</v>
      </c>
      <c r="C98" s="2" t="s">
        <v>72</v>
      </c>
      <c r="D98" s="7">
        <v>0.324935554194828</v>
      </c>
    </row>
    <row r="99" spans="2:4" x14ac:dyDescent="0.25">
      <c r="B99" t="s">
        <v>275</v>
      </c>
      <c r="C99" s="2" t="s">
        <v>196</v>
      </c>
      <c r="D99" s="7">
        <v>0.317821381051413</v>
      </c>
    </row>
    <row r="100" spans="2:4" x14ac:dyDescent="0.25">
      <c r="B100" t="s">
        <v>275</v>
      </c>
      <c r="C100" s="2" t="s">
        <v>195</v>
      </c>
      <c r="D100" s="7">
        <v>0.317821381051413</v>
      </c>
    </row>
    <row r="101" spans="2:4" x14ac:dyDescent="0.25">
      <c r="B101" t="s">
        <v>275</v>
      </c>
      <c r="C101" s="2" t="s">
        <v>197</v>
      </c>
      <c r="D101" s="7">
        <v>0.317821381051413</v>
      </c>
    </row>
    <row r="102" spans="2:4" x14ac:dyDescent="0.25">
      <c r="B102" t="s">
        <v>275</v>
      </c>
      <c r="C102" s="2" t="s">
        <v>198</v>
      </c>
      <c r="D102" s="7">
        <v>0.317821381051412</v>
      </c>
    </row>
    <row r="103" spans="2:4" x14ac:dyDescent="0.25">
      <c r="B103" t="s">
        <v>275</v>
      </c>
      <c r="C103" s="2" t="s">
        <v>128</v>
      </c>
      <c r="D103" s="7">
        <v>0.292826519155992</v>
      </c>
    </row>
    <row r="104" spans="2:4" x14ac:dyDescent="0.25">
      <c r="B104" t="s">
        <v>275</v>
      </c>
      <c r="C104" s="2" t="s">
        <v>146</v>
      </c>
      <c r="D104" s="7">
        <v>0.29148337710111705</v>
      </c>
    </row>
    <row r="105" spans="2:4" x14ac:dyDescent="0.25">
      <c r="B105" t="s">
        <v>275</v>
      </c>
      <c r="C105" s="2" t="s">
        <v>153</v>
      </c>
      <c r="D105" s="7">
        <v>0.29134247095535504</v>
      </c>
    </row>
    <row r="106" spans="2:4" x14ac:dyDescent="0.25">
      <c r="B106" t="s">
        <v>275</v>
      </c>
      <c r="C106" s="2" t="s">
        <v>151</v>
      </c>
      <c r="D106" s="7">
        <v>0.29134247095535504</v>
      </c>
    </row>
    <row r="107" spans="2:4" x14ac:dyDescent="0.25">
      <c r="B107" t="s">
        <v>275</v>
      </c>
      <c r="C107" s="2" t="s">
        <v>152</v>
      </c>
      <c r="D107" s="7">
        <v>0.29134247095535504</v>
      </c>
    </row>
    <row r="108" spans="2:4" x14ac:dyDescent="0.25">
      <c r="B108" t="s">
        <v>275</v>
      </c>
      <c r="C108" s="2" t="s">
        <v>154</v>
      </c>
      <c r="D108" s="7">
        <v>0.29134247095535504</v>
      </c>
    </row>
    <row r="109" spans="2:4" x14ac:dyDescent="0.25">
      <c r="B109" t="s">
        <v>275</v>
      </c>
      <c r="C109" s="2" t="s">
        <v>139</v>
      </c>
      <c r="D109" s="7">
        <v>0.28283040250583552</v>
      </c>
    </row>
    <row r="110" spans="2:4" x14ac:dyDescent="0.25">
      <c r="B110" t="s">
        <v>275</v>
      </c>
      <c r="C110" s="2" t="s">
        <v>138</v>
      </c>
      <c r="D110" s="7">
        <v>0.28283040250583552</v>
      </c>
    </row>
    <row r="111" spans="2:4" x14ac:dyDescent="0.25">
      <c r="B111" t="s">
        <v>275</v>
      </c>
      <c r="C111" s="2" t="s">
        <v>137</v>
      </c>
      <c r="D111" s="7">
        <v>0.28283040250583552</v>
      </c>
    </row>
    <row r="112" spans="2:4" x14ac:dyDescent="0.25">
      <c r="B112" t="s">
        <v>275</v>
      </c>
      <c r="C112" s="2" t="s">
        <v>140</v>
      </c>
      <c r="D112" s="7">
        <v>0.28283040250583541</v>
      </c>
    </row>
    <row r="113" spans="2:4" x14ac:dyDescent="0.25">
      <c r="B113" t="s">
        <v>275</v>
      </c>
      <c r="C113" s="2" t="s">
        <v>147</v>
      </c>
      <c r="D113" s="7">
        <v>0.28242584392214498</v>
      </c>
    </row>
    <row r="114" spans="2:4" x14ac:dyDescent="0.25">
      <c r="B114" t="s">
        <v>275</v>
      </c>
      <c r="C114" s="2" t="s">
        <v>150</v>
      </c>
      <c r="D114" s="7">
        <v>0.28242584392214498</v>
      </c>
    </row>
    <row r="115" spans="2:4" x14ac:dyDescent="0.25">
      <c r="B115" t="s">
        <v>275</v>
      </c>
      <c r="C115" s="2" t="s">
        <v>148</v>
      </c>
      <c r="D115" s="7">
        <v>0.28242584392214498</v>
      </c>
    </row>
    <row r="116" spans="2:4" x14ac:dyDescent="0.25">
      <c r="B116" t="s">
        <v>275</v>
      </c>
      <c r="C116" s="2" t="s">
        <v>149</v>
      </c>
      <c r="D116">
        <v>0.28242584392214498</v>
      </c>
    </row>
    <row r="117" spans="2:4" x14ac:dyDescent="0.25">
      <c r="B117" t="s">
        <v>275</v>
      </c>
      <c r="C117" s="2" t="s">
        <v>171</v>
      </c>
      <c r="D117">
        <v>0.26360333818040399</v>
      </c>
    </row>
    <row r="118" spans="2:4" x14ac:dyDescent="0.25">
      <c r="C118" s="2" t="s">
        <v>165</v>
      </c>
    </row>
    <row r="119" spans="2:4" x14ac:dyDescent="0.25">
      <c r="C119" s="2" t="s">
        <v>107</v>
      </c>
    </row>
    <row r="120" spans="2:4" x14ac:dyDescent="0.25">
      <c r="C120" s="2" t="s">
        <v>109</v>
      </c>
    </row>
    <row r="121" spans="2:4" x14ac:dyDescent="0.25">
      <c r="C121" s="2" t="s">
        <v>108</v>
      </c>
    </row>
    <row r="122" spans="2:4" x14ac:dyDescent="0.25">
      <c r="C122" s="2" t="s">
        <v>127</v>
      </c>
    </row>
    <row r="123" spans="2:4" x14ac:dyDescent="0.25">
      <c r="C123" s="2" t="s">
        <v>164</v>
      </c>
    </row>
    <row r="124" spans="2:4" x14ac:dyDescent="0.25">
      <c r="C124" s="2" t="s">
        <v>168</v>
      </c>
    </row>
    <row r="125" spans="2:4" x14ac:dyDescent="0.25">
      <c r="C125" s="2" t="s">
        <v>167</v>
      </c>
    </row>
    <row r="126" spans="2:4" x14ac:dyDescent="0.25">
      <c r="C126" s="2" t="s">
        <v>169</v>
      </c>
    </row>
    <row r="127" spans="2:4" x14ac:dyDescent="0.25">
      <c r="C127" s="2" t="s">
        <v>159</v>
      </c>
    </row>
    <row r="128" spans="2:4" x14ac:dyDescent="0.25">
      <c r="C128" s="2" t="s">
        <v>157</v>
      </c>
    </row>
    <row r="129" spans="3:3" x14ac:dyDescent="0.25">
      <c r="C129" s="2" t="s">
        <v>156</v>
      </c>
    </row>
    <row r="130" spans="3:3" x14ac:dyDescent="0.25">
      <c r="C130" s="2" t="s">
        <v>158</v>
      </c>
    </row>
    <row r="131" spans="3:3" x14ac:dyDescent="0.25">
      <c r="C131" s="2" t="s">
        <v>128</v>
      </c>
    </row>
    <row r="132" spans="3:3" x14ac:dyDescent="0.25">
      <c r="C132" s="2" t="s">
        <v>134</v>
      </c>
    </row>
    <row r="133" spans="3:3" x14ac:dyDescent="0.25">
      <c r="C133" s="2" t="s">
        <v>133</v>
      </c>
    </row>
    <row r="134" spans="3:3" x14ac:dyDescent="0.25">
      <c r="C134" s="2" t="s">
        <v>135</v>
      </c>
    </row>
    <row r="135" spans="3:3" x14ac:dyDescent="0.25">
      <c r="C135" s="2" t="s">
        <v>141</v>
      </c>
    </row>
    <row r="136" spans="3:3" x14ac:dyDescent="0.25">
      <c r="C136" s="2" t="s">
        <v>139</v>
      </c>
    </row>
    <row r="137" spans="3:3" x14ac:dyDescent="0.25">
      <c r="C137" s="2" t="s">
        <v>138</v>
      </c>
    </row>
    <row r="138" spans="3:3" x14ac:dyDescent="0.25">
      <c r="C138" s="2" t="s">
        <v>137</v>
      </c>
    </row>
    <row r="139" spans="3:3" x14ac:dyDescent="0.25">
      <c r="C139" s="2" t="s">
        <v>140</v>
      </c>
    </row>
    <row r="140" spans="3:3" x14ac:dyDescent="0.25">
      <c r="C140" s="2" t="s">
        <v>153</v>
      </c>
    </row>
    <row r="141" spans="3:3" x14ac:dyDescent="0.25">
      <c r="C141" s="2" t="s">
        <v>151</v>
      </c>
    </row>
    <row r="142" spans="3:3" x14ac:dyDescent="0.25">
      <c r="C142" s="2" t="s">
        <v>152</v>
      </c>
    </row>
    <row r="143" spans="3:3" x14ac:dyDescent="0.25">
      <c r="C143" s="2" t="s">
        <v>154</v>
      </c>
    </row>
    <row r="144" spans="3:3" x14ac:dyDescent="0.25">
      <c r="C144" s="2" t="s">
        <v>111</v>
      </c>
    </row>
    <row r="145" spans="3:3" x14ac:dyDescent="0.25">
      <c r="C145" s="2" t="s">
        <v>166</v>
      </c>
    </row>
    <row r="146" spans="3:3" x14ac:dyDescent="0.25">
      <c r="C146" s="2" t="s">
        <v>117</v>
      </c>
    </row>
    <row r="147" spans="3:3" x14ac:dyDescent="0.25">
      <c r="C147" s="2" t="s">
        <v>170</v>
      </c>
    </row>
    <row r="148" spans="3:3" x14ac:dyDescent="0.25">
      <c r="C148" s="2" t="s">
        <v>118</v>
      </c>
    </row>
    <row r="149" spans="3:3" x14ac:dyDescent="0.25">
      <c r="C149" s="2" t="s">
        <v>121</v>
      </c>
    </row>
    <row r="150" spans="3:3" x14ac:dyDescent="0.25">
      <c r="C150" s="2" t="s">
        <v>119</v>
      </c>
    </row>
    <row r="151" spans="3:3" x14ac:dyDescent="0.25">
      <c r="C151" s="2" t="s">
        <v>120</v>
      </c>
    </row>
    <row r="152" spans="3:3" x14ac:dyDescent="0.25">
      <c r="C152" s="2" t="s">
        <v>112</v>
      </c>
    </row>
    <row r="153" spans="3:3" x14ac:dyDescent="0.25">
      <c r="C153" s="2" t="s">
        <v>110</v>
      </c>
    </row>
    <row r="154" spans="3:3" x14ac:dyDescent="0.25">
      <c r="C154" s="2" t="s">
        <v>76</v>
      </c>
    </row>
    <row r="155" spans="3:3" x14ac:dyDescent="0.25">
      <c r="C155" s="2" t="s">
        <v>75</v>
      </c>
    </row>
    <row r="156" spans="3:3" x14ac:dyDescent="0.25">
      <c r="C156" s="2" t="s">
        <v>77</v>
      </c>
    </row>
    <row r="157" spans="3:3" x14ac:dyDescent="0.25">
      <c r="C157" s="2" t="s">
        <v>78</v>
      </c>
    </row>
    <row r="158" spans="3:3" x14ac:dyDescent="0.25">
      <c r="C158" s="2" t="s">
        <v>146</v>
      </c>
    </row>
    <row r="159" spans="3:3" x14ac:dyDescent="0.25">
      <c r="C159" s="2" t="s">
        <v>84</v>
      </c>
    </row>
    <row r="160" spans="3:3" x14ac:dyDescent="0.25">
      <c r="C160" s="2" t="s">
        <v>82</v>
      </c>
    </row>
    <row r="161" spans="3:3" x14ac:dyDescent="0.25">
      <c r="C161" s="2" t="s">
        <v>83</v>
      </c>
    </row>
    <row r="162" spans="3:3" x14ac:dyDescent="0.25">
      <c r="C162" s="2" t="s">
        <v>85</v>
      </c>
    </row>
    <row r="163" spans="3:3" x14ac:dyDescent="0.25">
      <c r="C163" s="2" t="s">
        <v>113</v>
      </c>
    </row>
    <row r="164" spans="3:3" x14ac:dyDescent="0.25">
      <c r="C164" s="2" t="s">
        <v>114</v>
      </c>
    </row>
    <row r="165" spans="3:3" x14ac:dyDescent="0.25">
      <c r="C165" s="2" t="s">
        <v>116</v>
      </c>
    </row>
    <row r="166" spans="3:3" x14ac:dyDescent="0.25">
      <c r="C166" s="2" t="s">
        <v>115</v>
      </c>
    </row>
    <row r="167" spans="3:3" x14ac:dyDescent="0.25">
      <c r="C167" s="2" t="s">
        <v>122</v>
      </c>
    </row>
    <row r="168" spans="3:3" x14ac:dyDescent="0.25">
      <c r="C168" s="8" t="s">
        <v>125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B2:E440"/>
  <sheetViews>
    <sheetView workbookViewId="0">
      <selection activeCell="D200" sqref="D200"/>
    </sheetView>
  </sheetViews>
  <sheetFormatPr baseColWidth="10" defaultRowHeight="15" x14ac:dyDescent="0.25"/>
  <cols>
    <col min="2" max="2" width="31.85546875" bestFit="1" customWidth="1"/>
  </cols>
  <sheetData>
    <row r="2" spans="2:3" x14ac:dyDescent="0.25">
      <c r="B2" s="4" t="s">
        <v>244</v>
      </c>
      <c r="C2" s="4" t="s">
        <v>260</v>
      </c>
    </row>
    <row r="3" spans="2:3" hidden="1" x14ac:dyDescent="0.25">
      <c r="B3" s="2" t="s">
        <v>178</v>
      </c>
      <c r="C3" s="7"/>
    </row>
    <row r="4" spans="2:3" hidden="1" x14ac:dyDescent="0.25">
      <c r="B4" s="2" t="s">
        <v>198</v>
      </c>
      <c r="C4" s="7"/>
    </row>
    <row r="5" spans="2:3" hidden="1" x14ac:dyDescent="0.25">
      <c r="B5" s="2" t="s">
        <v>147</v>
      </c>
      <c r="C5" s="7"/>
    </row>
    <row r="6" spans="2:3" hidden="1" x14ac:dyDescent="0.25">
      <c r="B6" s="2" t="s">
        <v>132</v>
      </c>
      <c r="C6" s="7"/>
    </row>
    <row r="7" spans="2:3" hidden="1" x14ac:dyDescent="0.25">
      <c r="B7" s="2" t="s">
        <v>159</v>
      </c>
      <c r="C7" s="7"/>
    </row>
    <row r="8" spans="2:3" x14ac:dyDescent="0.25">
      <c r="B8" s="2" t="s">
        <v>38</v>
      </c>
      <c r="C8" s="7">
        <v>0.117088658184098</v>
      </c>
    </row>
    <row r="9" spans="2:3" hidden="1" x14ac:dyDescent="0.25">
      <c r="B9" s="2" t="s">
        <v>113</v>
      </c>
      <c r="C9" s="7"/>
    </row>
    <row r="10" spans="2:3" hidden="1" x14ac:dyDescent="0.25">
      <c r="B10" s="2" t="s">
        <v>186</v>
      </c>
      <c r="C10" s="7"/>
    </row>
    <row r="11" spans="2:3" hidden="1" x14ac:dyDescent="0.25">
      <c r="B11" s="2" t="s">
        <v>54</v>
      </c>
      <c r="C11" s="7">
        <v>0.100386978963969</v>
      </c>
    </row>
    <row r="12" spans="2:3" hidden="1" x14ac:dyDescent="0.25">
      <c r="B12" s="2" t="s">
        <v>124</v>
      </c>
      <c r="C12" s="7"/>
    </row>
    <row r="13" spans="2:3" hidden="1" x14ac:dyDescent="0.25">
      <c r="B13" s="2" t="s">
        <v>202</v>
      </c>
      <c r="C13" s="7"/>
    </row>
    <row r="14" spans="2:3" hidden="1" x14ac:dyDescent="0.25">
      <c r="B14" s="2" t="s">
        <v>96</v>
      </c>
      <c r="C14" s="7"/>
    </row>
    <row r="15" spans="2:3" hidden="1" x14ac:dyDescent="0.25">
      <c r="B15" s="2" t="s">
        <v>140</v>
      </c>
      <c r="C15" s="7"/>
    </row>
    <row r="16" spans="2:3" hidden="1" x14ac:dyDescent="0.25">
      <c r="B16" s="2" t="s">
        <v>18</v>
      </c>
      <c r="C16" s="7"/>
    </row>
    <row r="17" spans="2:3" hidden="1" x14ac:dyDescent="0.25">
      <c r="B17" s="2" t="s">
        <v>14</v>
      </c>
      <c r="C17" s="7"/>
    </row>
    <row r="18" spans="2:3" hidden="1" x14ac:dyDescent="0.25">
      <c r="B18" s="2" t="s">
        <v>1</v>
      </c>
      <c r="C18" s="7"/>
    </row>
    <row r="19" spans="2:3" hidden="1" x14ac:dyDescent="0.25">
      <c r="B19" s="2" t="s">
        <v>185</v>
      </c>
      <c r="C19" s="7"/>
    </row>
    <row r="20" spans="2:3" hidden="1" x14ac:dyDescent="0.25">
      <c r="B20" s="2" t="s">
        <v>136</v>
      </c>
      <c r="C20" s="7"/>
    </row>
    <row r="21" spans="2:3" hidden="1" x14ac:dyDescent="0.25">
      <c r="B21" s="2" t="s">
        <v>160</v>
      </c>
      <c r="C21" s="7"/>
    </row>
    <row r="22" spans="2:3" hidden="1" x14ac:dyDescent="0.25">
      <c r="B22" s="2" t="s">
        <v>91</v>
      </c>
      <c r="C22" s="7"/>
    </row>
    <row r="23" spans="2:3" hidden="1" x14ac:dyDescent="0.25">
      <c r="B23" s="2" t="s">
        <v>22</v>
      </c>
      <c r="C23" s="7"/>
    </row>
    <row r="24" spans="2:3" hidden="1" x14ac:dyDescent="0.25">
      <c r="B24" s="2" t="s">
        <v>153</v>
      </c>
      <c r="C24" s="7"/>
    </row>
    <row r="25" spans="2:3" x14ac:dyDescent="0.25">
      <c r="B25" s="2" t="s">
        <v>46</v>
      </c>
      <c r="C25" s="7">
        <v>0.108137330299486</v>
      </c>
    </row>
    <row r="26" spans="2:3" x14ac:dyDescent="0.25">
      <c r="B26" s="2" t="s">
        <v>31</v>
      </c>
      <c r="C26" s="7">
        <v>0.12134772378990499</v>
      </c>
    </row>
    <row r="27" spans="2:3" hidden="1" x14ac:dyDescent="0.25">
      <c r="B27" s="2" t="s">
        <v>217</v>
      </c>
      <c r="C27" s="7"/>
    </row>
    <row r="28" spans="2:3" x14ac:dyDescent="0.25">
      <c r="B28" s="2" t="s">
        <v>39</v>
      </c>
      <c r="C28" s="7">
        <v>0.11359826315835</v>
      </c>
    </row>
    <row r="29" spans="2:3" hidden="1" x14ac:dyDescent="0.25">
      <c r="B29" s="2" t="s">
        <v>177</v>
      </c>
      <c r="C29" s="7"/>
    </row>
    <row r="30" spans="2:3" hidden="1" x14ac:dyDescent="0.25">
      <c r="B30" s="2" t="s">
        <v>210</v>
      </c>
      <c r="C30" s="7"/>
    </row>
    <row r="31" spans="2:3" hidden="1" x14ac:dyDescent="0.25">
      <c r="B31" s="2" t="s">
        <v>87</v>
      </c>
      <c r="C31" s="7"/>
    </row>
    <row r="32" spans="2:3" hidden="1" x14ac:dyDescent="0.25">
      <c r="B32" s="2" t="s">
        <v>166</v>
      </c>
      <c r="C32" s="7"/>
    </row>
    <row r="33" spans="2:3" hidden="1" x14ac:dyDescent="0.25">
      <c r="B33" s="2" t="s">
        <v>111</v>
      </c>
      <c r="C33" s="7"/>
    </row>
    <row r="34" spans="2:3" hidden="1" x14ac:dyDescent="0.25">
      <c r="B34" s="2" t="s">
        <v>142</v>
      </c>
      <c r="C34" s="7"/>
    </row>
    <row r="35" spans="2:3" hidden="1" x14ac:dyDescent="0.25">
      <c r="B35" s="2" t="s">
        <v>69</v>
      </c>
      <c r="C35" s="7"/>
    </row>
    <row r="36" spans="2:3" hidden="1" x14ac:dyDescent="0.25">
      <c r="B36" s="2" t="s">
        <v>200</v>
      </c>
      <c r="C36" s="7"/>
    </row>
    <row r="37" spans="2:3" hidden="1" x14ac:dyDescent="0.25">
      <c r="B37" s="2" t="s">
        <v>85</v>
      </c>
      <c r="C37" s="7"/>
    </row>
    <row r="38" spans="2:3" hidden="1" x14ac:dyDescent="0.25">
      <c r="B38" s="2" t="s">
        <v>118</v>
      </c>
      <c r="C38" s="7"/>
    </row>
    <row r="39" spans="2:3" hidden="1" x14ac:dyDescent="0.25">
      <c r="B39" s="2" t="s">
        <v>26</v>
      </c>
      <c r="C39" s="7"/>
    </row>
    <row r="40" spans="2:3" hidden="1" x14ac:dyDescent="0.25">
      <c r="B40" s="2" t="s">
        <v>73</v>
      </c>
      <c r="C40" s="7"/>
    </row>
    <row r="41" spans="2:3" hidden="1" x14ac:dyDescent="0.25">
      <c r="B41" s="2" t="s">
        <v>78</v>
      </c>
      <c r="C41" s="7"/>
    </row>
    <row r="42" spans="2:3" hidden="1" x14ac:dyDescent="0.25">
      <c r="B42" s="2" t="s">
        <v>171</v>
      </c>
      <c r="C42" s="7"/>
    </row>
    <row r="43" spans="2:3" hidden="1" x14ac:dyDescent="0.25">
      <c r="B43" s="2" t="s">
        <v>103</v>
      </c>
      <c r="C43" s="7"/>
    </row>
    <row r="44" spans="2:3" hidden="1" x14ac:dyDescent="0.25">
      <c r="B44" s="2" t="s">
        <v>68</v>
      </c>
      <c r="C44" s="7"/>
    </row>
    <row r="45" spans="2:3" hidden="1" x14ac:dyDescent="0.25">
      <c r="B45" s="2" t="s">
        <v>59</v>
      </c>
      <c r="C45" s="7">
        <v>0.100242186399552</v>
      </c>
    </row>
    <row r="46" spans="2:3" hidden="1" x14ac:dyDescent="0.25">
      <c r="B46" s="2" t="s">
        <v>180</v>
      </c>
      <c r="C46" s="7"/>
    </row>
    <row r="47" spans="2:3" hidden="1" x14ac:dyDescent="0.25">
      <c r="B47" s="2" t="s">
        <v>196</v>
      </c>
      <c r="C47" s="7"/>
    </row>
    <row r="48" spans="2:3" hidden="1" x14ac:dyDescent="0.25">
      <c r="B48" s="2" t="s">
        <v>150</v>
      </c>
      <c r="C48" s="7"/>
    </row>
    <row r="49" spans="2:3" hidden="1" x14ac:dyDescent="0.25">
      <c r="B49" s="2" t="s">
        <v>131</v>
      </c>
      <c r="C49" s="7"/>
    </row>
    <row r="50" spans="2:3" hidden="1" x14ac:dyDescent="0.25">
      <c r="B50" s="2" t="s">
        <v>157</v>
      </c>
      <c r="C50" s="7"/>
    </row>
    <row r="51" spans="2:3" x14ac:dyDescent="0.25">
      <c r="B51" s="2" t="s">
        <v>36</v>
      </c>
      <c r="C51" s="7">
        <v>0.117088658184098</v>
      </c>
    </row>
    <row r="52" spans="2:3" hidden="1" x14ac:dyDescent="0.25">
      <c r="B52" s="2" t="s">
        <v>114</v>
      </c>
      <c r="C52" s="7"/>
    </row>
    <row r="53" spans="2:3" hidden="1" x14ac:dyDescent="0.25">
      <c r="B53" s="2" t="s">
        <v>187</v>
      </c>
      <c r="C53" s="7"/>
    </row>
    <row r="54" spans="2:3" hidden="1" x14ac:dyDescent="0.25">
      <c r="B54" s="2" t="s">
        <v>55</v>
      </c>
      <c r="C54" s="7">
        <v>0.100386978963969</v>
      </c>
    </row>
    <row r="55" spans="2:3" hidden="1" x14ac:dyDescent="0.25">
      <c r="B55" s="2" t="s">
        <v>122</v>
      </c>
      <c r="C55" s="7"/>
    </row>
    <row r="56" spans="2:3" hidden="1" x14ac:dyDescent="0.25">
      <c r="B56" s="2" t="s">
        <v>203</v>
      </c>
      <c r="C56" s="7"/>
    </row>
    <row r="57" spans="2:3" hidden="1" x14ac:dyDescent="0.25">
      <c r="B57" s="2" t="s">
        <v>97</v>
      </c>
      <c r="C57" s="7"/>
    </row>
    <row r="58" spans="2:3" hidden="1" x14ac:dyDescent="0.25">
      <c r="B58" s="2" t="s">
        <v>139</v>
      </c>
      <c r="C58" s="7"/>
    </row>
    <row r="59" spans="2:3" hidden="1" x14ac:dyDescent="0.25">
      <c r="B59" s="2" t="s">
        <v>19</v>
      </c>
      <c r="C59" s="7"/>
    </row>
    <row r="60" spans="2:3" hidden="1" x14ac:dyDescent="0.25">
      <c r="B60" s="2" t="s">
        <v>16</v>
      </c>
      <c r="C60" s="7"/>
    </row>
    <row r="61" spans="2:3" hidden="1" x14ac:dyDescent="0.25">
      <c r="B61" s="2" t="s">
        <v>3</v>
      </c>
      <c r="C61" s="7"/>
    </row>
    <row r="62" spans="2:3" hidden="1" x14ac:dyDescent="0.25">
      <c r="B62" s="2" t="s">
        <v>184</v>
      </c>
      <c r="C62" s="7"/>
    </row>
    <row r="63" spans="2:3" hidden="1" x14ac:dyDescent="0.25">
      <c r="B63" s="2" t="s">
        <v>134</v>
      </c>
      <c r="C63" s="7"/>
    </row>
    <row r="64" spans="2:3" hidden="1" x14ac:dyDescent="0.25">
      <c r="B64" s="2" t="s">
        <v>162</v>
      </c>
      <c r="C64" s="7"/>
    </row>
    <row r="65" spans="2:3" hidden="1" x14ac:dyDescent="0.25">
      <c r="B65" s="2" t="s">
        <v>94</v>
      </c>
      <c r="C65" s="7"/>
    </row>
    <row r="66" spans="2:3" hidden="1" x14ac:dyDescent="0.25">
      <c r="B66" s="2" t="s">
        <v>25</v>
      </c>
      <c r="C66" s="7"/>
    </row>
    <row r="67" spans="2:3" hidden="1" x14ac:dyDescent="0.25">
      <c r="B67" s="2" t="s">
        <v>151</v>
      </c>
      <c r="C67" s="7"/>
    </row>
    <row r="68" spans="2:3" x14ac:dyDescent="0.25">
      <c r="B68" s="2" t="s">
        <v>48</v>
      </c>
      <c r="C68" s="7">
        <v>0.108137330299486</v>
      </c>
    </row>
    <row r="69" spans="2:3" x14ac:dyDescent="0.25">
      <c r="B69" s="2" t="s">
        <v>32</v>
      </c>
      <c r="C69" s="7">
        <v>0.12134772378990499</v>
      </c>
    </row>
    <row r="70" spans="2:3" hidden="1" x14ac:dyDescent="0.25">
      <c r="B70" s="2" t="s">
        <v>215</v>
      </c>
      <c r="C70" s="7"/>
    </row>
    <row r="71" spans="2:3" x14ac:dyDescent="0.25">
      <c r="B71" s="2" t="s">
        <v>40</v>
      </c>
      <c r="C71" s="7">
        <v>0.11359826315835</v>
      </c>
    </row>
    <row r="72" spans="2:3" hidden="1" x14ac:dyDescent="0.25">
      <c r="B72" s="2" t="s">
        <v>192</v>
      </c>
      <c r="C72" s="7"/>
    </row>
    <row r="73" spans="2:3" hidden="1" x14ac:dyDescent="0.25">
      <c r="B73" s="2" t="s">
        <v>208</v>
      </c>
      <c r="C73" s="7"/>
    </row>
    <row r="74" spans="2:3" hidden="1" x14ac:dyDescent="0.25">
      <c r="B74" s="2" t="s">
        <v>79</v>
      </c>
      <c r="C74" s="7"/>
    </row>
    <row r="75" spans="2:3" hidden="1" x14ac:dyDescent="0.25">
      <c r="B75" s="2" t="s">
        <v>168</v>
      </c>
      <c r="C75" s="7"/>
    </row>
    <row r="76" spans="2:3" hidden="1" x14ac:dyDescent="0.25">
      <c r="B76" s="2" t="s">
        <v>107</v>
      </c>
      <c r="C76" s="7"/>
    </row>
    <row r="77" spans="2:3" hidden="1" x14ac:dyDescent="0.25">
      <c r="B77" s="2" t="s">
        <v>143</v>
      </c>
      <c r="C77" s="7"/>
    </row>
    <row r="78" spans="2:3" hidden="1" x14ac:dyDescent="0.25">
      <c r="B78" s="2" t="s">
        <v>67</v>
      </c>
      <c r="C78" s="7"/>
    </row>
    <row r="79" spans="2:3" hidden="1" x14ac:dyDescent="0.25">
      <c r="B79" s="2" t="s">
        <v>89</v>
      </c>
      <c r="C79" s="7"/>
    </row>
    <row r="80" spans="2:3" hidden="1" x14ac:dyDescent="0.25">
      <c r="B80" s="2" t="s">
        <v>84</v>
      </c>
      <c r="C80" s="7"/>
    </row>
    <row r="81" spans="2:3" hidden="1" x14ac:dyDescent="0.25">
      <c r="B81" s="2" t="s">
        <v>121</v>
      </c>
      <c r="C81" s="7"/>
    </row>
    <row r="82" spans="2:3" hidden="1" x14ac:dyDescent="0.25">
      <c r="B82" s="2" t="s">
        <v>8</v>
      </c>
      <c r="C82" s="7"/>
    </row>
    <row r="83" spans="2:3" hidden="1" x14ac:dyDescent="0.25">
      <c r="B83" s="2" t="s">
        <v>6</v>
      </c>
      <c r="C83" s="7"/>
    </row>
    <row r="84" spans="2:3" hidden="1" x14ac:dyDescent="0.25">
      <c r="B84" s="2" t="s">
        <v>28</v>
      </c>
      <c r="C84" s="7"/>
    </row>
    <row r="85" spans="2:3" hidden="1" x14ac:dyDescent="0.25">
      <c r="B85" s="2" t="s">
        <v>71</v>
      </c>
      <c r="C85" s="7"/>
    </row>
    <row r="86" spans="2:3" hidden="1" x14ac:dyDescent="0.25">
      <c r="B86" s="2" t="s">
        <v>76</v>
      </c>
      <c r="C86" s="7"/>
    </row>
    <row r="87" spans="2:3" hidden="1" x14ac:dyDescent="0.25">
      <c r="B87" s="2" t="s">
        <v>11</v>
      </c>
      <c r="C87" s="7"/>
    </row>
    <row r="88" spans="2:3" hidden="1" x14ac:dyDescent="0.25">
      <c r="B88" s="2" t="s">
        <v>173</v>
      </c>
      <c r="C88" s="7"/>
    </row>
    <row r="89" spans="2:3" hidden="1" x14ac:dyDescent="0.25">
      <c r="B89" s="2" t="s">
        <v>101</v>
      </c>
      <c r="C89" s="7"/>
    </row>
    <row r="90" spans="2:3" hidden="1" x14ac:dyDescent="0.25">
      <c r="B90" s="2" t="s">
        <v>62</v>
      </c>
      <c r="C90" s="7"/>
    </row>
    <row r="91" spans="2:3" x14ac:dyDescent="0.25">
      <c r="B91" s="2" t="s">
        <v>52</v>
      </c>
      <c r="C91" s="7">
        <v>0.10627468693964599</v>
      </c>
    </row>
    <row r="92" spans="2:3" hidden="1" x14ac:dyDescent="0.25">
      <c r="B92" s="2" t="s">
        <v>179</v>
      </c>
      <c r="C92" s="7"/>
    </row>
    <row r="93" spans="2:3" hidden="1" x14ac:dyDescent="0.25">
      <c r="B93" s="2" t="s">
        <v>195</v>
      </c>
      <c r="C93" s="7"/>
    </row>
    <row r="94" spans="2:3" hidden="1" x14ac:dyDescent="0.25">
      <c r="B94" s="2" t="s">
        <v>148</v>
      </c>
      <c r="C94" s="7"/>
    </row>
    <row r="95" spans="2:3" hidden="1" x14ac:dyDescent="0.25">
      <c r="B95" s="2" t="s">
        <v>129</v>
      </c>
      <c r="C95" s="7"/>
    </row>
    <row r="96" spans="2:3" hidden="1" x14ac:dyDescent="0.25">
      <c r="B96" s="2" t="s">
        <v>156</v>
      </c>
      <c r="C96" s="7"/>
    </row>
    <row r="97" spans="2:3" x14ac:dyDescent="0.25">
      <c r="B97" s="2" t="s">
        <v>37</v>
      </c>
      <c r="C97" s="7">
        <v>0.117088658184098</v>
      </c>
    </row>
    <row r="98" spans="2:3" hidden="1" x14ac:dyDescent="0.25">
      <c r="B98" s="2" t="s">
        <v>116</v>
      </c>
      <c r="C98" s="7"/>
    </row>
    <row r="99" spans="2:3" hidden="1" x14ac:dyDescent="0.25">
      <c r="B99" s="2" t="s">
        <v>188</v>
      </c>
      <c r="C99" s="7"/>
    </row>
    <row r="100" spans="2:3" hidden="1" x14ac:dyDescent="0.25">
      <c r="B100" s="2" t="s">
        <v>57</v>
      </c>
      <c r="C100" s="7">
        <v>0.100386978963969</v>
      </c>
    </row>
    <row r="101" spans="2:3" hidden="1" x14ac:dyDescent="0.25">
      <c r="B101" s="2" t="s">
        <v>125</v>
      </c>
      <c r="C101" s="7"/>
    </row>
    <row r="102" spans="2:3" hidden="1" x14ac:dyDescent="0.25">
      <c r="B102" s="2" t="s">
        <v>205</v>
      </c>
      <c r="C102" s="7"/>
    </row>
    <row r="103" spans="2:3" hidden="1" x14ac:dyDescent="0.25">
      <c r="B103" s="2" t="s">
        <v>98</v>
      </c>
      <c r="C103" s="7"/>
    </row>
    <row r="104" spans="2:3" hidden="1" x14ac:dyDescent="0.25">
      <c r="B104" s="2" t="s">
        <v>138</v>
      </c>
      <c r="C104" s="7"/>
    </row>
    <row r="105" spans="2:3" hidden="1" x14ac:dyDescent="0.25">
      <c r="B105" s="2" t="s">
        <v>20</v>
      </c>
      <c r="C105" s="7"/>
    </row>
    <row r="106" spans="2:3" hidden="1" x14ac:dyDescent="0.25">
      <c r="B106" s="2" t="s">
        <v>17</v>
      </c>
      <c r="C106" s="7"/>
    </row>
    <row r="107" spans="2:3" hidden="1" x14ac:dyDescent="0.25">
      <c r="B107" s="2" t="s">
        <v>4</v>
      </c>
      <c r="C107" s="7"/>
    </row>
    <row r="108" spans="2:3" hidden="1" x14ac:dyDescent="0.25">
      <c r="B108" s="2" t="s">
        <v>183</v>
      </c>
      <c r="C108" s="7"/>
    </row>
    <row r="109" spans="2:3" hidden="1" x14ac:dyDescent="0.25">
      <c r="B109" s="2" t="s">
        <v>133</v>
      </c>
      <c r="C109" s="7"/>
    </row>
    <row r="110" spans="2:3" hidden="1" x14ac:dyDescent="0.25">
      <c r="B110" s="2" t="s">
        <v>161</v>
      </c>
      <c r="C110" s="7"/>
    </row>
    <row r="111" spans="2:3" hidden="1" x14ac:dyDescent="0.25">
      <c r="B111" s="2" t="s">
        <v>93</v>
      </c>
      <c r="C111" s="7"/>
    </row>
    <row r="112" spans="2:3" hidden="1" x14ac:dyDescent="0.25">
      <c r="B112" s="2" t="s">
        <v>23</v>
      </c>
      <c r="C112" s="7"/>
    </row>
    <row r="113" spans="2:3" hidden="1" x14ac:dyDescent="0.25">
      <c r="B113" s="2" t="s">
        <v>152</v>
      </c>
      <c r="C113" s="7"/>
    </row>
    <row r="114" spans="2:3" x14ac:dyDescent="0.25">
      <c r="B114" s="2" t="s">
        <v>47</v>
      </c>
      <c r="C114" s="7">
        <v>0.108137330299486</v>
      </c>
    </row>
    <row r="115" spans="2:3" x14ac:dyDescent="0.25">
      <c r="B115" s="2" t="s">
        <v>33</v>
      </c>
      <c r="C115" s="7">
        <v>0.12134772378990499</v>
      </c>
    </row>
    <row r="116" spans="2:3" hidden="1" x14ac:dyDescent="0.25">
      <c r="B116" s="2" t="s">
        <v>214</v>
      </c>
      <c r="C116" s="7"/>
    </row>
    <row r="117" spans="2:3" x14ac:dyDescent="0.25">
      <c r="B117" s="2" t="s">
        <v>42</v>
      </c>
      <c r="C117" s="7">
        <v>0.11359826315835</v>
      </c>
    </row>
    <row r="118" spans="2:3" hidden="1" x14ac:dyDescent="0.25">
      <c r="B118" s="2" t="s">
        <v>213</v>
      </c>
      <c r="C118" s="7"/>
    </row>
    <row r="119" spans="2:3" hidden="1" x14ac:dyDescent="0.25">
      <c r="B119" s="2" t="s">
        <v>207</v>
      </c>
      <c r="C119" s="7"/>
    </row>
    <row r="120" spans="2:3" hidden="1" x14ac:dyDescent="0.25">
      <c r="B120" s="2" t="s">
        <v>80</v>
      </c>
      <c r="C120" s="7"/>
    </row>
    <row r="121" spans="2:3" hidden="1" x14ac:dyDescent="0.25">
      <c r="B121" s="2" t="s">
        <v>167</v>
      </c>
      <c r="C121" s="7"/>
    </row>
    <row r="122" spans="2:3" hidden="1" x14ac:dyDescent="0.25">
      <c r="B122" s="2" t="s">
        <v>109</v>
      </c>
      <c r="C122" s="7"/>
    </row>
    <row r="123" spans="2:3" hidden="1" x14ac:dyDescent="0.25">
      <c r="B123" s="2" t="s">
        <v>144</v>
      </c>
      <c r="C123" s="7"/>
    </row>
    <row r="124" spans="2:3" hidden="1" x14ac:dyDescent="0.25">
      <c r="B124" s="2" t="s">
        <v>66</v>
      </c>
      <c r="C124" s="7"/>
    </row>
    <row r="125" spans="2:3" hidden="1" x14ac:dyDescent="0.25">
      <c r="B125" s="2" t="s">
        <v>88</v>
      </c>
      <c r="C125" s="7"/>
    </row>
    <row r="126" spans="2:3" hidden="1" x14ac:dyDescent="0.25">
      <c r="B126" s="2" t="s">
        <v>82</v>
      </c>
      <c r="C126" s="7"/>
    </row>
    <row r="127" spans="2:3" hidden="1" x14ac:dyDescent="0.25">
      <c r="B127" s="2" t="s">
        <v>119</v>
      </c>
      <c r="C127" s="7"/>
    </row>
    <row r="128" spans="2:3" hidden="1" x14ac:dyDescent="0.25">
      <c r="B128" s="2" t="s">
        <v>9</v>
      </c>
      <c r="C128" s="7"/>
    </row>
    <row r="129" spans="2:3" hidden="1" x14ac:dyDescent="0.25">
      <c r="B129" s="2" t="s">
        <v>5</v>
      </c>
      <c r="C129" s="7"/>
    </row>
    <row r="130" spans="2:3" hidden="1" x14ac:dyDescent="0.25">
      <c r="B130" s="2" t="s">
        <v>0</v>
      </c>
      <c r="C130" s="7"/>
    </row>
    <row r="131" spans="2:3" hidden="1" x14ac:dyDescent="0.25">
      <c r="B131" s="2" t="s">
        <v>29</v>
      </c>
      <c r="C131" s="7"/>
    </row>
    <row r="132" spans="2:3" hidden="1" x14ac:dyDescent="0.25">
      <c r="B132" s="2" t="s">
        <v>70</v>
      </c>
      <c r="C132" s="7"/>
    </row>
    <row r="133" spans="2:3" hidden="1" x14ac:dyDescent="0.25">
      <c r="B133" s="2" t="s">
        <v>75</v>
      </c>
      <c r="C133" s="7"/>
    </row>
    <row r="134" spans="2:3" hidden="1" x14ac:dyDescent="0.25">
      <c r="B134" s="2" t="s">
        <v>13</v>
      </c>
      <c r="C134" s="7"/>
    </row>
    <row r="135" spans="2:3" hidden="1" x14ac:dyDescent="0.25">
      <c r="B135" s="2" t="s">
        <v>172</v>
      </c>
      <c r="C135" s="7"/>
    </row>
    <row r="136" spans="2:3" hidden="1" x14ac:dyDescent="0.25">
      <c r="B136" s="2" t="s">
        <v>99</v>
      </c>
      <c r="C136" s="7"/>
    </row>
    <row r="137" spans="2:3" hidden="1" x14ac:dyDescent="0.25">
      <c r="B137" s="2" t="s">
        <v>64</v>
      </c>
      <c r="C137" s="7"/>
    </row>
    <row r="138" spans="2:3" x14ac:dyDescent="0.25">
      <c r="B138" s="2" t="s">
        <v>50</v>
      </c>
      <c r="C138" s="7">
        <v>0.10627468693964599</v>
      </c>
    </row>
    <row r="139" spans="2:3" hidden="1" x14ac:dyDescent="0.25">
      <c r="B139" s="2" t="s">
        <v>175</v>
      </c>
      <c r="C139" s="7"/>
    </row>
    <row r="140" spans="2:3" hidden="1" x14ac:dyDescent="0.25">
      <c r="B140" s="2" t="s">
        <v>193</v>
      </c>
      <c r="C140" s="7"/>
    </row>
    <row r="141" spans="2:3" hidden="1" x14ac:dyDescent="0.25">
      <c r="B141" s="2" t="s">
        <v>146</v>
      </c>
      <c r="C141" s="7"/>
    </row>
    <row r="142" spans="2:3" hidden="1" x14ac:dyDescent="0.25">
      <c r="B142" s="2" t="s">
        <v>127</v>
      </c>
      <c r="C142" s="7"/>
    </row>
    <row r="143" spans="2:3" hidden="1" x14ac:dyDescent="0.25">
      <c r="B143" s="2" t="s">
        <v>165</v>
      </c>
      <c r="C143" s="7"/>
    </row>
    <row r="144" spans="2:3" x14ac:dyDescent="0.25">
      <c r="B144" s="2" t="s">
        <v>43</v>
      </c>
      <c r="C144" s="7">
        <v>0.113363003386369</v>
      </c>
    </row>
    <row r="145" spans="2:3" hidden="1" x14ac:dyDescent="0.25">
      <c r="B145" s="2" t="s">
        <v>112</v>
      </c>
      <c r="C145" s="7"/>
    </row>
    <row r="146" spans="2:3" hidden="1" x14ac:dyDescent="0.25">
      <c r="B146" s="2" t="s">
        <v>190</v>
      </c>
      <c r="C146" s="7"/>
    </row>
    <row r="147" spans="2:3" hidden="1" x14ac:dyDescent="0.25">
      <c r="B147" s="2" t="s">
        <v>53</v>
      </c>
      <c r="C147" s="7">
        <v>0.10263384502746099</v>
      </c>
    </row>
    <row r="148" spans="2:3" hidden="1" x14ac:dyDescent="0.25">
      <c r="B148" s="2" t="s">
        <v>126</v>
      </c>
      <c r="C148" s="7"/>
    </row>
    <row r="149" spans="2:3" hidden="1" x14ac:dyDescent="0.25">
      <c r="B149" s="2" t="s">
        <v>206</v>
      </c>
      <c r="C149" s="7"/>
    </row>
    <row r="150" spans="2:3" hidden="1" x14ac:dyDescent="0.25">
      <c r="B150" s="2" t="s">
        <v>106</v>
      </c>
      <c r="C150" s="7"/>
    </row>
    <row r="151" spans="2:3" hidden="1" x14ac:dyDescent="0.25">
      <c r="B151" s="2" t="s">
        <v>128</v>
      </c>
      <c r="C151" s="7"/>
    </row>
    <row r="152" spans="2:3" hidden="1" x14ac:dyDescent="0.25">
      <c r="B152" s="2" t="s">
        <v>141</v>
      </c>
      <c r="C152" s="7"/>
    </row>
    <row r="153" spans="2:3" hidden="1" x14ac:dyDescent="0.25">
      <c r="B153" s="2" t="s">
        <v>194</v>
      </c>
      <c r="C153" s="7"/>
    </row>
    <row r="154" spans="2:3" hidden="1" x14ac:dyDescent="0.25">
      <c r="B154" s="2" t="s">
        <v>104</v>
      </c>
      <c r="C154" s="7"/>
    </row>
    <row r="155" spans="2:3" hidden="1" x14ac:dyDescent="0.25">
      <c r="B155" s="2" t="s">
        <v>164</v>
      </c>
      <c r="C155" s="7"/>
    </row>
    <row r="156" spans="2:3" x14ac:dyDescent="0.25">
      <c r="B156" s="2" t="s">
        <v>44</v>
      </c>
      <c r="C156" s="7">
        <v>0.111156053790169</v>
      </c>
    </row>
    <row r="157" spans="2:3" x14ac:dyDescent="0.25">
      <c r="B157" s="2" t="s">
        <v>34</v>
      </c>
      <c r="C157" s="7">
        <v>0.119986346110992</v>
      </c>
    </row>
    <row r="158" spans="2:3" hidden="1" x14ac:dyDescent="0.25">
      <c r="B158" s="2" t="s">
        <v>191</v>
      </c>
      <c r="C158" s="7"/>
    </row>
    <row r="159" spans="2:3" x14ac:dyDescent="0.25">
      <c r="B159" s="2" t="s">
        <v>45</v>
      </c>
      <c r="C159" s="7">
        <v>0.110143720073857</v>
      </c>
    </row>
    <row r="160" spans="2:3" hidden="1" x14ac:dyDescent="0.25">
      <c r="B160" s="2" t="s">
        <v>176</v>
      </c>
      <c r="C160" s="7"/>
    </row>
    <row r="161" spans="2:3" hidden="1" x14ac:dyDescent="0.25">
      <c r="B161" s="2" t="s">
        <v>211</v>
      </c>
      <c r="C161" s="7"/>
    </row>
    <row r="162" spans="2:3" hidden="1" x14ac:dyDescent="0.25">
      <c r="B162" s="2" t="s">
        <v>170</v>
      </c>
      <c r="C162" s="7"/>
    </row>
    <row r="163" spans="2:3" hidden="1" x14ac:dyDescent="0.25">
      <c r="B163" s="2" t="s">
        <v>110</v>
      </c>
      <c r="C163" s="7"/>
    </row>
    <row r="164" spans="2:3" hidden="1" x14ac:dyDescent="0.25">
      <c r="B164" s="2" t="s">
        <v>155</v>
      </c>
      <c r="C164" s="7"/>
    </row>
    <row r="165" spans="2:3" hidden="1" x14ac:dyDescent="0.25">
      <c r="B165" s="2" t="s">
        <v>60</v>
      </c>
      <c r="C165" s="7"/>
    </row>
    <row r="166" spans="2:3" hidden="1" x14ac:dyDescent="0.25">
      <c r="B166" s="2" t="s">
        <v>201</v>
      </c>
      <c r="C166" s="7"/>
    </row>
    <row r="167" spans="2:3" hidden="1" x14ac:dyDescent="0.25">
      <c r="B167" s="2" t="s">
        <v>102</v>
      </c>
      <c r="C167" s="7"/>
    </row>
    <row r="168" spans="2:3" hidden="1" x14ac:dyDescent="0.25">
      <c r="B168" s="2" t="s">
        <v>117</v>
      </c>
      <c r="C168" s="7"/>
    </row>
    <row r="169" spans="2:3" hidden="1" x14ac:dyDescent="0.25">
      <c r="B169" s="2" t="s">
        <v>86</v>
      </c>
      <c r="C169" s="7"/>
    </row>
    <row r="170" spans="2:3" hidden="1" x14ac:dyDescent="0.25">
      <c r="B170" s="2" t="s">
        <v>74</v>
      </c>
      <c r="C170" s="7"/>
    </row>
    <row r="171" spans="2:3" hidden="1" x14ac:dyDescent="0.25">
      <c r="B171" s="2" t="s">
        <v>90</v>
      </c>
      <c r="C171" s="7"/>
    </row>
    <row r="172" spans="2:3" hidden="1" x14ac:dyDescent="0.25">
      <c r="B172" s="2" t="s">
        <v>105</v>
      </c>
      <c r="C172" s="7"/>
    </row>
    <row r="173" spans="2:3" hidden="1" x14ac:dyDescent="0.25">
      <c r="B173" s="2" t="s">
        <v>61</v>
      </c>
      <c r="C173" s="7"/>
    </row>
    <row r="174" spans="2:3" hidden="1" x14ac:dyDescent="0.25">
      <c r="B174" s="2" t="s">
        <v>58</v>
      </c>
      <c r="C174" s="7">
        <v>0.10031069039252601</v>
      </c>
    </row>
    <row r="175" spans="2:3" hidden="1" x14ac:dyDescent="0.25">
      <c r="B175" s="2" t="s">
        <v>181</v>
      </c>
      <c r="C175" s="7"/>
    </row>
    <row r="176" spans="2:3" hidden="1" x14ac:dyDescent="0.25">
      <c r="B176" s="2" t="s">
        <v>197</v>
      </c>
      <c r="C176" s="7"/>
    </row>
    <row r="177" spans="2:3" hidden="1" x14ac:dyDescent="0.25">
      <c r="B177" s="2" t="s">
        <v>149</v>
      </c>
      <c r="C177" s="7"/>
    </row>
    <row r="178" spans="2:3" hidden="1" x14ac:dyDescent="0.25">
      <c r="B178" s="2" t="s">
        <v>130</v>
      </c>
      <c r="C178" s="7"/>
    </row>
    <row r="179" spans="2:3" hidden="1" x14ac:dyDescent="0.25">
      <c r="B179" s="2" t="s">
        <v>158</v>
      </c>
      <c r="C179" s="7"/>
    </row>
    <row r="180" spans="2:3" x14ac:dyDescent="0.25">
      <c r="B180" s="2" t="s">
        <v>35</v>
      </c>
      <c r="C180" s="7">
        <v>0.117088658184098</v>
      </c>
    </row>
    <row r="181" spans="2:3" hidden="1" x14ac:dyDescent="0.25">
      <c r="B181" s="2" t="s">
        <v>115</v>
      </c>
      <c r="C181" s="7"/>
    </row>
    <row r="182" spans="2:3" hidden="1" x14ac:dyDescent="0.25">
      <c r="B182" s="2" t="s">
        <v>189</v>
      </c>
      <c r="C182" s="7"/>
    </row>
    <row r="183" spans="2:3" hidden="1" x14ac:dyDescent="0.25">
      <c r="B183" s="2" t="s">
        <v>56</v>
      </c>
      <c r="C183" s="7">
        <v>0.100386978963969</v>
      </c>
    </row>
    <row r="184" spans="2:3" hidden="1" x14ac:dyDescent="0.25">
      <c r="B184" s="2" t="s">
        <v>123</v>
      </c>
      <c r="C184" s="7"/>
    </row>
    <row r="185" spans="2:3" hidden="1" x14ac:dyDescent="0.25">
      <c r="B185" s="2" t="s">
        <v>204</v>
      </c>
      <c r="C185" s="7"/>
    </row>
    <row r="186" spans="2:3" hidden="1" x14ac:dyDescent="0.25">
      <c r="B186" s="2" t="s">
        <v>95</v>
      </c>
      <c r="C186" s="7"/>
    </row>
    <row r="187" spans="2:3" hidden="1" x14ac:dyDescent="0.25">
      <c r="B187" s="2" t="s">
        <v>137</v>
      </c>
      <c r="C187" s="7"/>
    </row>
    <row r="188" spans="2:3" hidden="1" x14ac:dyDescent="0.25">
      <c r="B188" s="2" t="s">
        <v>21</v>
      </c>
      <c r="C188" s="7"/>
    </row>
    <row r="189" spans="2:3" hidden="1" x14ac:dyDescent="0.25">
      <c r="B189" s="2" t="s">
        <v>15</v>
      </c>
      <c r="C189" s="7"/>
    </row>
    <row r="190" spans="2:3" hidden="1" x14ac:dyDescent="0.25">
      <c r="B190" s="2" t="s">
        <v>2</v>
      </c>
      <c r="C190" s="7"/>
    </row>
    <row r="191" spans="2:3" hidden="1" x14ac:dyDescent="0.25">
      <c r="B191" s="2" t="s">
        <v>182</v>
      </c>
      <c r="C191" s="7"/>
    </row>
    <row r="192" spans="2:3" hidden="1" x14ac:dyDescent="0.25">
      <c r="B192" s="2" t="s">
        <v>135</v>
      </c>
      <c r="C192" s="7"/>
    </row>
    <row r="193" spans="2:3" hidden="1" x14ac:dyDescent="0.25">
      <c r="B193" s="2" t="s">
        <v>163</v>
      </c>
      <c r="C193" s="7"/>
    </row>
    <row r="194" spans="2:3" hidden="1" x14ac:dyDescent="0.25">
      <c r="B194" s="2" t="s">
        <v>92</v>
      </c>
      <c r="C194" s="7"/>
    </row>
    <row r="195" spans="2:3" hidden="1" x14ac:dyDescent="0.25">
      <c r="B195" s="2" t="s">
        <v>24</v>
      </c>
      <c r="C195" s="7"/>
    </row>
    <row r="196" spans="2:3" hidden="1" x14ac:dyDescent="0.25">
      <c r="B196" s="2" t="s">
        <v>154</v>
      </c>
      <c r="C196" s="7"/>
    </row>
    <row r="197" spans="2:3" x14ac:dyDescent="0.25">
      <c r="B197" s="2" t="s">
        <v>49</v>
      </c>
      <c r="C197" s="7">
        <v>0.108137330299486</v>
      </c>
    </row>
    <row r="198" spans="2:3" x14ac:dyDescent="0.25">
      <c r="B198" s="2" t="s">
        <v>30</v>
      </c>
      <c r="C198" s="7">
        <v>0.12134772378990499</v>
      </c>
    </row>
    <row r="199" spans="2:3" hidden="1" x14ac:dyDescent="0.25">
      <c r="B199" s="2" t="s">
        <v>216</v>
      </c>
      <c r="C199" s="7"/>
    </row>
    <row r="200" spans="2:3" x14ac:dyDescent="0.25">
      <c r="B200" s="2" t="s">
        <v>41</v>
      </c>
      <c r="C200" s="7">
        <v>0.11359826315835</v>
      </c>
    </row>
    <row r="201" spans="2:3" hidden="1" x14ac:dyDescent="0.25">
      <c r="B201" s="2" t="s">
        <v>212</v>
      </c>
      <c r="C201" s="7"/>
    </row>
    <row r="202" spans="2:3" hidden="1" x14ac:dyDescent="0.25">
      <c r="B202" s="2" t="s">
        <v>209</v>
      </c>
      <c r="C202" s="7"/>
    </row>
    <row r="203" spans="2:3" hidden="1" x14ac:dyDescent="0.25">
      <c r="B203" s="2" t="s">
        <v>81</v>
      </c>
      <c r="C203" s="7"/>
    </row>
    <row r="204" spans="2:3" hidden="1" x14ac:dyDescent="0.25">
      <c r="B204" s="2" t="s">
        <v>169</v>
      </c>
      <c r="C204" s="7"/>
    </row>
    <row r="205" spans="2:3" hidden="1" x14ac:dyDescent="0.25">
      <c r="B205" s="2" t="s">
        <v>108</v>
      </c>
      <c r="C205" s="7"/>
    </row>
    <row r="206" spans="2:3" hidden="1" x14ac:dyDescent="0.25">
      <c r="B206" s="2" t="s">
        <v>145</v>
      </c>
      <c r="C206" s="7"/>
    </row>
    <row r="207" spans="2:3" hidden="1" x14ac:dyDescent="0.25">
      <c r="B207" s="2" t="s">
        <v>65</v>
      </c>
      <c r="C207" s="7"/>
    </row>
    <row r="208" spans="2:3" hidden="1" x14ac:dyDescent="0.25">
      <c r="B208" s="2" t="s">
        <v>199</v>
      </c>
      <c r="C208" s="7"/>
    </row>
    <row r="209" spans="2:5" hidden="1" x14ac:dyDescent="0.25">
      <c r="B209" s="2" t="s">
        <v>83</v>
      </c>
      <c r="C209" s="7"/>
    </row>
    <row r="210" spans="2:5" hidden="1" x14ac:dyDescent="0.25">
      <c r="B210" s="2" t="s">
        <v>120</v>
      </c>
      <c r="C210" s="7"/>
    </row>
    <row r="211" spans="2:5" hidden="1" x14ac:dyDescent="0.25">
      <c r="B211" s="2" t="s">
        <v>10</v>
      </c>
      <c r="C211" s="7"/>
    </row>
    <row r="212" spans="2:5" hidden="1" x14ac:dyDescent="0.25">
      <c r="B212" s="2" t="s">
        <v>7</v>
      </c>
      <c r="C212" s="7"/>
    </row>
    <row r="213" spans="2:5" hidden="1" x14ac:dyDescent="0.25">
      <c r="B213" s="2" t="s">
        <v>27</v>
      </c>
      <c r="C213" s="7"/>
    </row>
    <row r="214" spans="2:5" hidden="1" x14ac:dyDescent="0.25">
      <c r="B214" s="2" t="s">
        <v>72</v>
      </c>
      <c r="C214" s="7"/>
    </row>
    <row r="215" spans="2:5" hidden="1" x14ac:dyDescent="0.25">
      <c r="B215" s="2" t="s">
        <v>77</v>
      </c>
      <c r="C215" s="7"/>
    </row>
    <row r="216" spans="2:5" hidden="1" x14ac:dyDescent="0.25">
      <c r="B216" s="2" t="s">
        <v>12</v>
      </c>
      <c r="C216" s="7"/>
    </row>
    <row r="217" spans="2:5" hidden="1" x14ac:dyDescent="0.25">
      <c r="B217" s="2" t="s">
        <v>174</v>
      </c>
      <c r="C217" s="7"/>
    </row>
    <row r="218" spans="2:5" hidden="1" x14ac:dyDescent="0.25">
      <c r="B218" s="2" t="s">
        <v>100</v>
      </c>
      <c r="C218" s="7"/>
    </row>
    <row r="219" spans="2:5" hidden="1" x14ac:dyDescent="0.25">
      <c r="B219" s="2" t="s">
        <v>63</v>
      </c>
      <c r="C219" s="7"/>
    </row>
    <row r="220" spans="2:5" x14ac:dyDescent="0.25">
      <c r="B220" s="2" t="s">
        <v>51</v>
      </c>
      <c r="C220" s="7">
        <v>0.10627468693964599</v>
      </c>
    </row>
    <row r="222" spans="2:5" x14ac:dyDescent="0.25">
      <c r="E222" s="4"/>
    </row>
    <row r="223" spans="2:5" x14ac:dyDescent="0.25">
      <c r="E223" s="7"/>
    </row>
    <row r="224" spans="2:5" x14ac:dyDescent="0.25">
      <c r="E224" s="7"/>
    </row>
    <row r="225" spans="5:5" x14ac:dyDescent="0.25">
      <c r="E225" s="7"/>
    </row>
    <row r="226" spans="5:5" x14ac:dyDescent="0.25">
      <c r="E226" s="7"/>
    </row>
    <row r="227" spans="5:5" x14ac:dyDescent="0.25">
      <c r="E227" s="7"/>
    </row>
    <row r="228" spans="5:5" x14ac:dyDescent="0.25">
      <c r="E228" s="7"/>
    </row>
    <row r="229" spans="5:5" x14ac:dyDescent="0.25">
      <c r="E229" s="7"/>
    </row>
    <row r="230" spans="5:5" x14ac:dyDescent="0.25">
      <c r="E230" s="7"/>
    </row>
    <row r="231" spans="5:5" x14ac:dyDescent="0.25">
      <c r="E231" s="7"/>
    </row>
    <row r="232" spans="5:5" x14ac:dyDescent="0.25">
      <c r="E232" s="7"/>
    </row>
    <row r="233" spans="5:5" x14ac:dyDescent="0.25">
      <c r="E233" s="7"/>
    </row>
    <row r="234" spans="5:5" x14ac:dyDescent="0.25">
      <c r="E234" s="7"/>
    </row>
    <row r="235" spans="5:5" x14ac:dyDescent="0.25">
      <c r="E235" s="7"/>
    </row>
    <row r="236" spans="5:5" x14ac:dyDescent="0.25">
      <c r="E236" s="7"/>
    </row>
    <row r="237" spans="5:5" x14ac:dyDescent="0.25">
      <c r="E237" s="7"/>
    </row>
    <row r="238" spans="5:5" x14ac:dyDescent="0.25">
      <c r="E238" s="7"/>
    </row>
    <row r="239" spans="5:5" x14ac:dyDescent="0.25">
      <c r="E239" s="7"/>
    </row>
    <row r="240" spans="5:5" x14ac:dyDescent="0.25">
      <c r="E240" s="7"/>
    </row>
    <row r="241" spans="5:5" x14ac:dyDescent="0.25">
      <c r="E241" s="7"/>
    </row>
    <row r="242" spans="5:5" x14ac:dyDescent="0.25">
      <c r="E242" s="7"/>
    </row>
    <row r="243" spans="5:5" x14ac:dyDescent="0.25">
      <c r="E243" s="7"/>
    </row>
    <row r="244" spans="5:5" x14ac:dyDescent="0.25">
      <c r="E244" s="7"/>
    </row>
    <row r="245" spans="5:5" x14ac:dyDescent="0.25">
      <c r="E245" s="7"/>
    </row>
    <row r="246" spans="5:5" x14ac:dyDescent="0.25">
      <c r="E246" s="7"/>
    </row>
    <row r="247" spans="5:5" x14ac:dyDescent="0.25">
      <c r="E247" s="7"/>
    </row>
    <row r="248" spans="5:5" x14ac:dyDescent="0.25">
      <c r="E248" s="7"/>
    </row>
    <row r="249" spans="5:5" x14ac:dyDescent="0.25">
      <c r="E249" s="7"/>
    </row>
    <row r="250" spans="5:5" x14ac:dyDescent="0.25">
      <c r="E250" s="7"/>
    </row>
    <row r="251" spans="5:5" x14ac:dyDescent="0.25">
      <c r="E251" s="7"/>
    </row>
    <row r="252" spans="5:5" x14ac:dyDescent="0.25">
      <c r="E252" s="7"/>
    </row>
    <row r="253" spans="5:5" x14ac:dyDescent="0.25">
      <c r="E253" s="7"/>
    </row>
    <row r="254" spans="5:5" x14ac:dyDescent="0.25">
      <c r="E254" s="7"/>
    </row>
    <row r="255" spans="5:5" x14ac:dyDescent="0.25">
      <c r="E255" s="7"/>
    </row>
    <row r="256" spans="5:5" x14ac:dyDescent="0.25">
      <c r="E256" s="7"/>
    </row>
    <row r="257" spans="5:5" x14ac:dyDescent="0.25">
      <c r="E257" s="7"/>
    </row>
    <row r="258" spans="5:5" x14ac:dyDescent="0.25">
      <c r="E258" s="7"/>
    </row>
    <row r="259" spans="5:5" x14ac:dyDescent="0.25">
      <c r="E259" s="7"/>
    </row>
    <row r="260" spans="5:5" x14ac:dyDescent="0.25">
      <c r="E260" s="7"/>
    </row>
    <row r="261" spans="5:5" x14ac:dyDescent="0.25">
      <c r="E261" s="7"/>
    </row>
    <row r="262" spans="5:5" x14ac:dyDescent="0.25">
      <c r="E262" s="7"/>
    </row>
    <row r="263" spans="5:5" x14ac:dyDescent="0.25">
      <c r="E263" s="7"/>
    </row>
    <row r="264" spans="5:5" x14ac:dyDescent="0.25">
      <c r="E264" s="7"/>
    </row>
    <row r="265" spans="5:5" x14ac:dyDescent="0.25">
      <c r="E265" s="7"/>
    </row>
    <row r="266" spans="5:5" x14ac:dyDescent="0.25">
      <c r="E266" s="7"/>
    </row>
    <row r="267" spans="5:5" x14ac:dyDescent="0.25">
      <c r="E267" s="7"/>
    </row>
    <row r="268" spans="5:5" x14ac:dyDescent="0.25">
      <c r="E268" s="7"/>
    </row>
    <row r="269" spans="5:5" x14ac:dyDescent="0.25">
      <c r="E269" s="7"/>
    </row>
    <row r="270" spans="5:5" x14ac:dyDescent="0.25">
      <c r="E270" s="7"/>
    </row>
    <row r="271" spans="5:5" x14ac:dyDescent="0.25">
      <c r="E271" s="7"/>
    </row>
    <row r="272" spans="5:5" x14ac:dyDescent="0.25">
      <c r="E272" s="7"/>
    </row>
    <row r="273" spans="5:5" x14ac:dyDescent="0.25">
      <c r="E273" s="7"/>
    </row>
    <row r="274" spans="5:5" x14ac:dyDescent="0.25">
      <c r="E274" s="7"/>
    </row>
    <row r="275" spans="5:5" x14ac:dyDescent="0.25">
      <c r="E275" s="7"/>
    </row>
    <row r="276" spans="5:5" x14ac:dyDescent="0.25">
      <c r="E276" s="7"/>
    </row>
    <row r="277" spans="5:5" x14ac:dyDescent="0.25">
      <c r="E277" s="7"/>
    </row>
    <row r="278" spans="5:5" x14ac:dyDescent="0.25">
      <c r="E278" s="7"/>
    </row>
    <row r="279" spans="5:5" x14ac:dyDescent="0.25">
      <c r="E279" s="7"/>
    </row>
    <row r="280" spans="5:5" x14ac:dyDescent="0.25">
      <c r="E280" s="7"/>
    </row>
    <row r="281" spans="5:5" x14ac:dyDescent="0.25">
      <c r="E281" s="7"/>
    </row>
    <row r="282" spans="5:5" x14ac:dyDescent="0.25">
      <c r="E282" s="7"/>
    </row>
    <row r="283" spans="5:5" x14ac:dyDescent="0.25">
      <c r="E283" s="7"/>
    </row>
    <row r="284" spans="5:5" x14ac:dyDescent="0.25">
      <c r="E284" s="7"/>
    </row>
    <row r="285" spans="5:5" x14ac:dyDescent="0.25">
      <c r="E285" s="7"/>
    </row>
    <row r="286" spans="5:5" x14ac:dyDescent="0.25">
      <c r="E286" s="7"/>
    </row>
    <row r="287" spans="5:5" x14ac:dyDescent="0.25">
      <c r="E287" s="7"/>
    </row>
    <row r="288" spans="5:5" x14ac:dyDescent="0.25">
      <c r="E288" s="7"/>
    </row>
    <row r="289" spans="5:5" x14ac:dyDescent="0.25">
      <c r="E289" s="7"/>
    </row>
    <row r="290" spans="5:5" x14ac:dyDescent="0.25">
      <c r="E290" s="7"/>
    </row>
    <row r="291" spans="5:5" x14ac:dyDescent="0.25">
      <c r="E291" s="7"/>
    </row>
    <row r="292" spans="5:5" x14ac:dyDescent="0.25">
      <c r="E292" s="7"/>
    </row>
    <row r="293" spans="5:5" x14ac:dyDescent="0.25">
      <c r="E293" s="7"/>
    </row>
    <row r="294" spans="5:5" x14ac:dyDescent="0.25">
      <c r="E294" s="7"/>
    </row>
    <row r="295" spans="5:5" x14ac:dyDescent="0.25">
      <c r="E295" s="7"/>
    </row>
    <row r="296" spans="5:5" x14ac:dyDescent="0.25">
      <c r="E296" s="7"/>
    </row>
    <row r="297" spans="5:5" x14ac:dyDescent="0.25">
      <c r="E297" s="7"/>
    </row>
    <row r="298" spans="5:5" x14ac:dyDescent="0.25">
      <c r="E298" s="7"/>
    </row>
    <row r="299" spans="5:5" x14ac:dyDescent="0.25">
      <c r="E299" s="7"/>
    </row>
    <row r="300" spans="5:5" x14ac:dyDescent="0.25">
      <c r="E300" s="7"/>
    </row>
    <row r="301" spans="5:5" x14ac:dyDescent="0.25">
      <c r="E301" s="7"/>
    </row>
    <row r="302" spans="5:5" x14ac:dyDescent="0.25">
      <c r="E302" s="7"/>
    </row>
    <row r="303" spans="5:5" x14ac:dyDescent="0.25">
      <c r="E303" s="7"/>
    </row>
    <row r="304" spans="5:5" x14ac:dyDescent="0.25">
      <c r="E304" s="7"/>
    </row>
    <row r="305" spans="5:5" x14ac:dyDescent="0.25">
      <c r="E305" s="7"/>
    </row>
    <row r="306" spans="5:5" x14ac:dyDescent="0.25">
      <c r="E306" s="7"/>
    </row>
    <row r="307" spans="5:5" x14ac:dyDescent="0.25">
      <c r="E307" s="7"/>
    </row>
    <row r="308" spans="5:5" x14ac:dyDescent="0.25">
      <c r="E308" s="7"/>
    </row>
    <row r="309" spans="5:5" x14ac:dyDescent="0.25">
      <c r="E309" s="7"/>
    </row>
    <row r="310" spans="5:5" x14ac:dyDescent="0.25">
      <c r="E310" s="7"/>
    </row>
    <row r="311" spans="5:5" x14ac:dyDescent="0.25">
      <c r="E311" s="7"/>
    </row>
    <row r="312" spans="5:5" x14ac:dyDescent="0.25">
      <c r="E312" s="7"/>
    </row>
    <row r="313" spans="5:5" x14ac:dyDescent="0.25">
      <c r="E313" s="7"/>
    </row>
    <row r="314" spans="5:5" x14ac:dyDescent="0.25">
      <c r="E314" s="7"/>
    </row>
    <row r="315" spans="5:5" x14ac:dyDescent="0.25">
      <c r="E315" s="7"/>
    </row>
    <row r="316" spans="5:5" x14ac:dyDescent="0.25">
      <c r="E316" s="7"/>
    </row>
    <row r="317" spans="5:5" x14ac:dyDescent="0.25">
      <c r="E317" s="7"/>
    </row>
    <row r="318" spans="5:5" x14ac:dyDescent="0.25">
      <c r="E318" s="7"/>
    </row>
    <row r="319" spans="5:5" x14ac:dyDescent="0.25">
      <c r="E319" s="7"/>
    </row>
    <row r="320" spans="5:5" x14ac:dyDescent="0.25">
      <c r="E320" s="7"/>
    </row>
    <row r="321" spans="5:5" x14ac:dyDescent="0.25">
      <c r="E321" s="7"/>
    </row>
    <row r="322" spans="5:5" x14ac:dyDescent="0.25">
      <c r="E322" s="7"/>
    </row>
    <row r="323" spans="5:5" x14ac:dyDescent="0.25">
      <c r="E323" s="7"/>
    </row>
    <row r="324" spans="5:5" x14ac:dyDescent="0.25">
      <c r="E324" s="7"/>
    </row>
    <row r="325" spans="5:5" x14ac:dyDescent="0.25">
      <c r="E325" s="7"/>
    </row>
    <row r="326" spans="5:5" x14ac:dyDescent="0.25">
      <c r="E326" s="7"/>
    </row>
    <row r="327" spans="5:5" x14ac:dyDescent="0.25">
      <c r="E327" s="7"/>
    </row>
    <row r="328" spans="5:5" x14ac:dyDescent="0.25">
      <c r="E328" s="7"/>
    </row>
    <row r="329" spans="5:5" x14ac:dyDescent="0.25">
      <c r="E329" s="7"/>
    </row>
    <row r="330" spans="5:5" x14ac:dyDescent="0.25">
      <c r="E330" s="7"/>
    </row>
    <row r="331" spans="5:5" x14ac:dyDescent="0.25">
      <c r="E331" s="7"/>
    </row>
    <row r="332" spans="5:5" x14ac:dyDescent="0.25">
      <c r="E332" s="7"/>
    </row>
    <row r="333" spans="5:5" x14ac:dyDescent="0.25">
      <c r="E333" s="7"/>
    </row>
    <row r="334" spans="5:5" x14ac:dyDescent="0.25">
      <c r="E334" s="7"/>
    </row>
    <row r="335" spans="5:5" x14ac:dyDescent="0.25">
      <c r="E335" s="7"/>
    </row>
    <row r="336" spans="5:5" x14ac:dyDescent="0.25">
      <c r="E336" s="7"/>
    </row>
    <row r="337" spans="5:5" x14ac:dyDescent="0.25">
      <c r="E337" s="7"/>
    </row>
    <row r="338" spans="5:5" x14ac:dyDescent="0.25">
      <c r="E338" s="7"/>
    </row>
    <row r="339" spans="5:5" x14ac:dyDescent="0.25">
      <c r="E339" s="7"/>
    </row>
    <row r="340" spans="5:5" x14ac:dyDescent="0.25">
      <c r="E340" s="7"/>
    </row>
    <row r="341" spans="5:5" x14ac:dyDescent="0.25">
      <c r="E341" s="7"/>
    </row>
    <row r="342" spans="5:5" x14ac:dyDescent="0.25">
      <c r="E342" s="7"/>
    </row>
    <row r="343" spans="5:5" x14ac:dyDescent="0.25">
      <c r="E343" s="7"/>
    </row>
    <row r="344" spans="5:5" x14ac:dyDescent="0.25">
      <c r="E344" s="7"/>
    </row>
    <row r="345" spans="5:5" x14ac:dyDescent="0.25">
      <c r="E345" s="7"/>
    </row>
    <row r="346" spans="5:5" x14ac:dyDescent="0.25">
      <c r="E346" s="7"/>
    </row>
    <row r="347" spans="5:5" x14ac:dyDescent="0.25">
      <c r="E347" s="7"/>
    </row>
    <row r="348" spans="5:5" x14ac:dyDescent="0.25">
      <c r="E348" s="7"/>
    </row>
    <row r="349" spans="5:5" x14ac:dyDescent="0.25">
      <c r="E349" s="7"/>
    </row>
    <row r="350" spans="5:5" x14ac:dyDescent="0.25">
      <c r="E350" s="7"/>
    </row>
    <row r="351" spans="5:5" x14ac:dyDescent="0.25">
      <c r="E351" s="7"/>
    </row>
    <row r="352" spans="5:5" x14ac:dyDescent="0.25">
      <c r="E352" s="7"/>
    </row>
    <row r="353" spans="5:5" x14ac:dyDescent="0.25">
      <c r="E353" s="7"/>
    </row>
    <row r="354" spans="5:5" x14ac:dyDescent="0.25">
      <c r="E354" s="7"/>
    </row>
    <row r="355" spans="5:5" x14ac:dyDescent="0.25">
      <c r="E355" s="7"/>
    </row>
    <row r="356" spans="5:5" x14ac:dyDescent="0.25">
      <c r="E356" s="7"/>
    </row>
    <row r="357" spans="5:5" x14ac:dyDescent="0.25">
      <c r="E357" s="7"/>
    </row>
    <row r="358" spans="5:5" x14ac:dyDescent="0.25">
      <c r="E358" s="7"/>
    </row>
    <row r="359" spans="5:5" x14ac:dyDescent="0.25">
      <c r="E359" s="7"/>
    </row>
    <row r="360" spans="5:5" x14ac:dyDescent="0.25">
      <c r="E360" s="7"/>
    </row>
    <row r="361" spans="5:5" x14ac:dyDescent="0.25">
      <c r="E361" s="7"/>
    </row>
    <row r="362" spans="5:5" x14ac:dyDescent="0.25">
      <c r="E362" s="7"/>
    </row>
    <row r="363" spans="5:5" x14ac:dyDescent="0.25">
      <c r="E363" s="7"/>
    </row>
    <row r="364" spans="5:5" x14ac:dyDescent="0.25">
      <c r="E364" s="7"/>
    </row>
    <row r="365" spans="5:5" x14ac:dyDescent="0.25">
      <c r="E365" s="7"/>
    </row>
    <row r="366" spans="5:5" x14ac:dyDescent="0.25">
      <c r="E366" s="7"/>
    </row>
    <row r="367" spans="5:5" x14ac:dyDescent="0.25">
      <c r="E367" s="7"/>
    </row>
    <row r="368" spans="5:5" x14ac:dyDescent="0.25">
      <c r="E368" s="7"/>
    </row>
    <row r="369" spans="5:5" x14ac:dyDescent="0.25">
      <c r="E369" s="7"/>
    </row>
    <row r="370" spans="5:5" x14ac:dyDescent="0.25">
      <c r="E370" s="7"/>
    </row>
    <row r="371" spans="5:5" x14ac:dyDescent="0.25">
      <c r="E371" s="7"/>
    </row>
    <row r="372" spans="5:5" x14ac:dyDescent="0.25">
      <c r="E372" s="7"/>
    </row>
    <row r="373" spans="5:5" x14ac:dyDescent="0.25">
      <c r="E373" s="7"/>
    </row>
    <row r="374" spans="5:5" x14ac:dyDescent="0.25">
      <c r="E374" s="7"/>
    </row>
    <row r="375" spans="5:5" x14ac:dyDescent="0.25">
      <c r="E375" s="7"/>
    </row>
    <row r="376" spans="5:5" x14ac:dyDescent="0.25">
      <c r="E376" s="7"/>
    </row>
    <row r="377" spans="5:5" x14ac:dyDescent="0.25">
      <c r="E377" s="7"/>
    </row>
    <row r="378" spans="5:5" x14ac:dyDescent="0.25">
      <c r="E378" s="7"/>
    </row>
    <row r="379" spans="5:5" x14ac:dyDescent="0.25">
      <c r="E379" s="7"/>
    </row>
    <row r="380" spans="5:5" x14ac:dyDescent="0.25">
      <c r="E380" s="7"/>
    </row>
    <row r="381" spans="5:5" x14ac:dyDescent="0.25">
      <c r="E381" s="7"/>
    </row>
    <row r="382" spans="5:5" x14ac:dyDescent="0.25">
      <c r="E382" s="7"/>
    </row>
    <row r="383" spans="5:5" x14ac:dyDescent="0.25">
      <c r="E383" s="7"/>
    </row>
    <row r="384" spans="5:5" x14ac:dyDescent="0.25">
      <c r="E384" s="7"/>
    </row>
    <row r="385" spans="5:5" x14ac:dyDescent="0.25">
      <c r="E385" s="7"/>
    </row>
    <row r="386" spans="5:5" x14ac:dyDescent="0.25">
      <c r="E386" s="7"/>
    </row>
    <row r="387" spans="5:5" x14ac:dyDescent="0.25">
      <c r="E387" s="7"/>
    </row>
    <row r="388" spans="5:5" x14ac:dyDescent="0.25">
      <c r="E388" s="7"/>
    </row>
    <row r="389" spans="5:5" x14ac:dyDescent="0.25">
      <c r="E389" s="7"/>
    </row>
    <row r="390" spans="5:5" x14ac:dyDescent="0.25">
      <c r="E390" s="7"/>
    </row>
    <row r="391" spans="5:5" x14ac:dyDescent="0.25">
      <c r="E391" s="7"/>
    </row>
    <row r="392" spans="5:5" x14ac:dyDescent="0.25">
      <c r="E392" s="7"/>
    </row>
    <row r="393" spans="5:5" x14ac:dyDescent="0.25">
      <c r="E393" s="7"/>
    </row>
    <row r="394" spans="5:5" x14ac:dyDescent="0.25">
      <c r="E394" s="7"/>
    </row>
    <row r="395" spans="5:5" x14ac:dyDescent="0.25">
      <c r="E395" s="7"/>
    </row>
    <row r="396" spans="5:5" x14ac:dyDescent="0.25">
      <c r="E396" s="7"/>
    </row>
    <row r="397" spans="5:5" x14ac:dyDescent="0.25">
      <c r="E397" s="7"/>
    </row>
    <row r="398" spans="5:5" x14ac:dyDescent="0.25">
      <c r="E398" s="7"/>
    </row>
    <row r="399" spans="5:5" x14ac:dyDescent="0.25">
      <c r="E399" s="7"/>
    </row>
    <row r="400" spans="5:5" x14ac:dyDescent="0.25">
      <c r="E400" s="7"/>
    </row>
    <row r="401" spans="5:5" x14ac:dyDescent="0.25">
      <c r="E401" s="7"/>
    </row>
    <row r="402" spans="5:5" x14ac:dyDescent="0.25">
      <c r="E402" s="7"/>
    </row>
    <row r="403" spans="5:5" x14ac:dyDescent="0.25">
      <c r="E403" s="7"/>
    </row>
    <row r="404" spans="5:5" x14ac:dyDescent="0.25">
      <c r="E404" s="7"/>
    </row>
    <row r="405" spans="5:5" x14ac:dyDescent="0.25">
      <c r="E405" s="7"/>
    </row>
    <row r="406" spans="5:5" x14ac:dyDescent="0.25">
      <c r="E406" s="7"/>
    </row>
    <row r="407" spans="5:5" x14ac:dyDescent="0.25">
      <c r="E407" s="7"/>
    </row>
    <row r="408" spans="5:5" x14ac:dyDescent="0.25">
      <c r="E408" s="7"/>
    </row>
    <row r="409" spans="5:5" x14ac:dyDescent="0.25">
      <c r="E409" s="7"/>
    </row>
    <row r="410" spans="5:5" x14ac:dyDescent="0.25">
      <c r="E410" s="7"/>
    </row>
    <row r="411" spans="5:5" x14ac:dyDescent="0.25">
      <c r="E411" s="7"/>
    </row>
    <row r="412" spans="5:5" x14ac:dyDescent="0.25">
      <c r="E412" s="7"/>
    </row>
    <row r="413" spans="5:5" x14ac:dyDescent="0.25">
      <c r="E413" s="7"/>
    </row>
    <row r="414" spans="5:5" x14ac:dyDescent="0.25">
      <c r="E414" s="7"/>
    </row>
    <row r="415" spans="5:5" x14ac:dyDescent="0.25">
      <c r="E415" s="7"/>
    </row>
    <row r="416" spans="5:5" x14ac:dyDescent="0.25">
      <c r="E416" s="7"/>
    </row>
    <row r="417" spans="5:5" x14ac:dyDescent="0.25">
      <c r="E417" s="7"/>
    </row>
    <row r="418" spans="5:5" x14ac:dyDescent="0.25">
      <c r="E418" s="7"/>
    </row>
    <row r="419" spans="5:5" x14ac:dyDescent="0.25">
      <c r="E419" s="7"/>
    </row>
    <row r="420" spans="5:5" x14ac:dyDescent="0.25">
      <c r="E420" s="7"/>
    </row>
    <row r="421" spans="5:5" x14ac:dyDescent="0.25">
      <c r="E421" s="7"/>
    </row>
    <row r="422" spans="5:5" x14ac:dyDescent="0.25">
      <c r="E422" s="7"/>
    </row>
    <row r="423" spans="5:5" x14ac:dyDescent="0.25">
      <c r="E423" s="7"/>
    </row>
    <row r="424" spans="5:5" x14ac:dyDescent="0.25">
      <c r="E424" s="7"/>
    </row>
    <row r="425" spans="5:5" x14ac:dyDescent="0.25">
      <c r="E425" s="7"/>
    </row>
    <row r="426" spans="5:5" x14ac:dyDescent="0.25">
      <c r="E426" s="7"/>
    </row>
    <row r="427" spans="5:5" x14ac:dyDescent="0.25">
      <c r="E427" s="7"/>
    </row>
    <row r="428" spans="5:5" x14ac:dyDescent="0.25">
      <c r="E428" s="7"/>
    </row>
    <row r="429" spans="5:5" x14ac:dyDescent="0.25">
      <c r="E429" s="7"/>
    </row>
    <row r="430" spans="5:5" x14ac:dyDescent="0.25">
      <c r="E430" s="7"/>
    </row>
    <row r="431" spans="5:5" x14ac:dyDescent="0.25">
      <c r="E431" s="7"/>
    </row>
    <row r="432" spans="5:5" x14ac:dyDescent="0.25">
      <c r="E432" s="7"/>
    </row>
    <row r="433" spans="5:5" x14ac:dyDescent="0.25">
      <c r="E433" s="7"/>
    </row>
    <row r="434" spans="5:5" x14ac:dyDescent="0.25">
      <c r="E434" s="7"/>
    </row>
    <row r="435" spans="5:5" x14ac:dyDescent="0.25">
      <c r="E435" s="7"/>
    </row>
    <row r="436" spans="5:5" x14ac:dyDescent="0.25">
      <c r="E436" s="7"/>
    </row>
    <row r="437" spans="5:5" x14ac:dyDescent="0.25">
      <c r="E437" s="7"/>
    </row>
    <row r="438" spans="5:5" x14ac:dyDescent="0.25">
      <c r="E438" s="7"/>
    </row>
    <row r="439" spans="5:5" x14ac:dyDescent="0.25">
      <c r="E439" s="7"/>
    </row>
    <row r="440" spans="5:5" x14ac:dyDescent="0.25">
      <c r="E440" s="7"/>
    </row>
  </sheetData>
  <autoFilter ref="B2:C220" xr:uid="{00000000-0009-0000-0000-000005000000}">
    <filterColumn colId="1">
      <filters>
        <filter val="0,11"/>
        <filter val="0,12"/>
      </filters>
    </filterColumn>
  </autoFilter>
  <sortState xmlns:xlrd2="http://schemas.microsoft.com/office/spreadsheetml/2017/richdata2" ref="B223:C441">
    <sortCondition ref="B222:B4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B2:C221"/>
  <sheetViews>
    <sheetView workbookViewId="0">
      <selection activeCell="F108" sqref="F108"/>
    </sheetView>
  </sheetViews>
  <sheetFormatPr baseColWidth="10" defaultRowHeight="15" x14ac:dyDescent="0.25"/>
  <cols>
    <col min="2" max="2" width="31.85546875" bestFit="1" customWidth="1"/>
  </cols>
  <sheetData>
    <row r="2" spans="2:3" x14ac:dyDescent="0.25">
      <c r="B2" s="4" t="s">
        <v>244</v>
      </c>
      <c r="C2" s="4" t="s">
        <v>261</v>
      </c>
    </row>
    <row r="3" spans="2:3" hidden="1" x14ac:dyDescent="0.25">
      <c r="B3" s="2" t="s">
        <v>178</v>
      </c>
      <c r="C3" s="7"/>
    </row>
    <row r="4" spans="2:3" hidden="1" x14ac:dyDescent="0.25">
      <c r="B4" s="2" t="s">
        <v>198</v>
      </c>
      <c r="C4" s="7"/>
    </row>
    <row r="5" spans="2:3" hidden="1" x14ac:dyDescent="0.25">
      <c r="B5" s="2" t="s">
        <v>147</v>
      </c>
      <c r="C5" s="7"/>
    </row>
    <row r="6" spans="2:3" hidden="1" x14ac:dyDescent="0.25">
      <c r="B6" s="2" t="s">
        <v>132</v>
      </c>
      <c r="C6" s="7"/>
    </row>
    <row r="7" spans="2:3" hidden="1" x14ac:dyDescent="0.25">
      <c r="B7" s="2" t="s">
        <v>159</v>
      </c>
      <c r="C7" s="7"/>
    </row>
    <row r="8" spans="2:3" hidden="1" x14ac:dyDescent="0.25">
      <c r="B8" s="2" t="s">
        <v>38</v>
      </c>
      <c r="C8" s="7"/>
    </row>
    <row r="9" spans="2:3" hidden="1" x14ac:dyDescent="0.25">
      <c r="B9" s="2" t="s">
        <v>113</v>
      </c>
      <c r="C9" s="7"/>
    </row>
    <row r="10" spans="2:3" hidden="1" x14ac:dyDescent="0.25">
      <c r="B10" s="2" t="s">
        <v>186</v>
      </c>
      <c r="C10" s="7"/>
    </row>
    <row r="11" spans="2:3" hidden="1" x14ac:dyDescent="0.25">
      <c r="B11" s="2" t="s">
        <v>54</v>
      </c>
      <c r="C11" s="7"/>
    </row>
    <row r="12" spans="2:3" hidden="1" x14ac:dyDescent="0.25">
      <c r="B12" s="2" t="s">
        <v>124</v>
      </c>
      <c r="C12" s="7"/>
    </row>
    <row r="13" spans="2:3" hidden="1" x14ac:dyDescent="0.25">
      <c r="B13" s="2" t="s">
        <v>202</v>
      </c>
      <c r="C13" s="7"/>
    </row>
    <row r="14" spans="2:3" hidden="1" x14ac:dyDescent="0.25">
      <c r="B14" s="2" t="s">
        <v>96</v>
      </c>
      <c r="C14" s="7"/>
    </row>
    <row r="15" spans="2:3" hidden="1" x14ac:dyDescent="0.25">
      <c r="B15" s="2" t="s">
        <v>140</v>
      </c>
      <c r="C15" s="7"/>
    </row>
    <row r="16" spans="2:3" x14ac:dyDescent="0.25">
      <c r="B16" s="2" t="s">
        <v>18</v>
      </c>
      <c r="C16" s="7">
        <v>0.10700124360213201</v>
      </c>
    </row>
    <row r="17" spans="2:3" x14ac:dyDescent="0.25">
      <c r="B17" s="2" t="s">
        <v>14</v>
      </c>
      <c r="C17" s="7">
        <v>0.10708631883959401</v>
      </c>
    </row>
    <row r="18" spans="2:3" x14ac:dyDescent="0.25">
      <c r="B18" s="2" t="s">
        <v>1</v>
      </c>
      <c r="C18" s="7">
        <v>0.10752139879066699</v>
      </c>
    </row>
    <row r="19" spans="2:3" hidden="1" x14ac:dyDescent="0.25">
      <c r="B19" s="2" t="s">
        <v>185</v>
      </c>
      <c r="C19" s="7"/>
    </row>
    <row r="20" spans="2:3" hidden="1" x14ac:dyDescent="0.25">
      <c r="B20" s="2" t="s">
        <v>136</v>
      </c>
      <c r="C20" s="7"/>
    </row>
    <row r="21" spans="2:3" hidden="1" x14ac:dyDescent="0.25">
      <c r="B21" s="2" t="s">
        <v>160</v>
      </c>
      <c r="C21" s="7"/>
    </row>
    <row r="22" spans="2:3" hidden="1" x14ac:dyDescent="0.25">
      <c r="B22" s="2" t="s">
        <v>91</v>
      </c>
      <c r="C22" s="7"/>
    </row>
    <row r="23" spans="2:3" x14ac:dyDescent="0.25">
      <c r="B23" s="2" t="s">
        <v>22</v>
      </c>
      <c r="C23" s="7">
        <v>0.10693013243078001</v>
      </c>
    </row>
    <row r="24" spans="2:3" hidden="1" x14ac:dyDescent="0.25">
      <c r="B24" s="2" t="s">
        <v>153</v>
      </c>
      <c r="C24" s="7"/>
    </row>
    <row r="25" spans="2:3" hidden="1" x14ac:dyDescent="0.25">
      <c r="B25" s="2" t="s">
        <v>46</v>
      </c>
      <c r="C25" s="7"/>
    </row>
    <row r="26" spans="2:3" hidden="1" x14ac:dyDescent="0.25">
      <c r="B26" s="2" t="s">
        <v>31</v>
      </c>
      <c r="C26" s="7"/>
    </row>
    <row r="27" spans="2:3" hidden="1" x14ac:dyDescent="0.25">
      <c r="B27" s="2" t="s">
        <v>217</v>
      </c>
      <c r="C27" s="7"/>
    </row>
    <row r="28" spans="2:3" hidden="1" x14ac:dyDescent="0.25">
      <c r="B28" s="2" t="s">
        <v>39</v>
      </c>
      <c r="C28" s="7"/>
    </row>
    <row r="29" spans="2:3" hidden="1" x14ac:dyDescent="0.25">
      <c r="B29" s="2" t="s">
        <v>177</v>
      </c>
      <c r="C29" s="7"/>
    </row>
    <row r="30" spans="2:3" hidden="1" x14ac:dyDescent="0.25">
      <c r="B30" s="2" t="s">
        <v>210</v>
      </c>
      <c r="C30" s="7"/>
    </row>
    <row r="31" spans="2:3" hidden="1" x14ac:dyDescent="0.25">
      <c r="B31" s="2" t="s">
        <v>87</v>
      </c>
      <c r="C31" s="7"/>
    </row>
    <row r="32" spans="2:3" hidden="1" x14ac:dyDescent="0.25">
      <c r="B32" s="2" t="s">
        <v>166</v>
      </c>
      <c r="C32" s="7"/>
    </row>
    <row r="33" spans="2:3" hidden="1" x14ac:dyDescent="0.25">
      <c r="B33" s="2" t="s">
        <v>111</v>
      </c>
      <c r="C33" s="7"/>
    </row>
    <row r="34" spans="2:3" hidden="1" x14ac:dyDescent="0.25">
      <c r="B34" s="2" t="s">
        <v>142</v>
      </c>
      <c r="C34" s="7"/>
    </row>
    <row r="35" spans="2:3" hidden="1" x14ac:dyDescent="0.25">
      <c r="B35" s="2" t="s">
        <v>69</v>
      </c>
      <c r="C35" s="7"/>
    </row>
    <row r="36" spans="2:3" hidden="1" x14ac:dyDescent="0.25">
      <c r="B36" s="2" t="s">
        <v>200</v>
      </c>
      <c r="C36" s="7"/>
    </row>
    <row r="37" spans="2:3" hidden="1" x14ac:dyDescent="0.25">
      <c r="B37" s="2" t="s">
        <v>85</v>
      </c>
      <c r="C37" s="7"/>
    </row>
    <row r="38" spans="2:3" hidden="1" x14ac:dyDescent="0.25">
      <c r="B38" s="2" t="s">
        <v>118</v>
      </c>
      <c r="C38" s="7"/>
    </row>
    <row r="39" spans="2:3" x14ac:dyDescent="0.25">
      <c r="B39" s="2" t="s">
        <v>26</v>
      </c>
      <c r="C39" s="7">
        <v>0.106645421441064</v>
      </c>
    </row>
    <row r="40" spans="2:3" hidden="1" x14ac:dyDescent="0.25">
      <c r="B40" s="2" t="s">
        <v>73</v>
      </c>
      <c r="C40" s="7"/>
    </row>
    <row r="41" spans="2:3" hidden="1" x14ac:dyDescent="0.25">
      <c r="B41" s="2" t="s">
        <v>78</v>
      </c>
      <c r="C41" s="7"/>
    </row>
    <row r="42" spans="2:3" hidden="1" x14ac:dyDescent="0.25">
      <c r="B42" s="2" t="s">
        <v>171</v>
      </c>
      <c r="C42" s="7"/>
    </row>
    <row r="43" spans="2:3" hidden="1" x14ac:dyDescent="0.25">
      <c r="B43" s="2" t="s">
        <v>103</v>
      </c>
      <c r="C43" s="7"/>
    </row>
    <row r="44" spans="2:3" hidden="1" x14ac:dyDescent="0.25">
      <c r="B44" s="2" t="s">
        <v>68</v>
      </c>
      <c r="C44" s="7"/>
    </row>
    <row r="45" spans="2:3" hidden="1" x14ac:dyDescent="0.25">
      <c r="B45" s="2" t="s">
        <v>59</v>
      </c>
      <c r="C45" s="7"/>
    </row>
    <row r="46" spans="2:3" hidden="1" x14ac:dyDescent="0.25">
      <c r="B46" s="2" t="s">
        <v>230</v>
      </c>
      <c r="C46">
        <v>0</v>
      </c>
    </row>
    <row r="47" spans="2:3" hidden="1" x14ac:dyDescent="0.25">
      <c r="B47" s="2" t="s">
        <v>180</v>
      </c>
      <c r="C47" s="7"/>
    </row>
    <row r="48" spans="2:3" hidden="1" x14ac:dyDescent="0.25">
      <c r="B48" s="2" t="s">
        <v>196</v>
      </c>
      <c r="C48" s="7"/>
    </row>
    <row r="49" spans="2:3" hidden="1" x14ac:dyDescent="0.25">
      <c r="B49" s="2" t="s">
        <v>150</v>
      </c>
      <c r="C49" s="7"/>
    </row>
    <row r="50" spans="2:3" hidden="1" x14ac:dyDescent="0.25">
      <c r="B50" s="2" t="s">
        <v>131</v>
      </c>
      <c r="C50" s="7"/>
    </row>
    <row r="51" spans="2:3" hidden="1" x14ac:dyDescent="0.25">
      <c r="B51" s="2" t="s">
        <v>157</v>
      </c>
      <c r="C51" s="7"/>
    </row>
    <row r="52" spans="2:3" hidden="1" x14ac:dyDescent="0.25">
      <c r="B52" s="2" t="s">
        <v>36</v>
      </c>
      <c r="C52" s="7"/>
    </row>
    <row r="53" spans="2:3" hidden="1" x14ac:dyDescent="0.25">
      <c r="B53" s="2" t="s">
        <v>114</v>
      </c>
      <c r="C53" s="7"/>
    </row>
    <row r="54" spans="2:3" hidden="1" x14ac:dyDescent="0.25">
      <c r="B54" s="2" t="s">
        <v>187</v>
      </c>
      <c r="C54" s="7"/>
    </row>
    <row r="55" spans="2:3" hidden="1" x14ac:dyDescent="0.25">
      <c r="B55" s="2" t="s">
        <v>55</v>
      </c>
      <c r="C55" s="7"/>
    </row>
    <row r="56" spans="2:3" hidden="1" x14ac:dyDescent="0.25">
      <c r="B56" s="2" t="s">
        <v>122</v>
      </c>
      <c r="C56" s="7"/>
    </row>
    <row r="57" spans="2:3" hidden="1" x14ac:dyDescent="0.25">
      <c r="B57" s="2" t="s">
        <v>203</v>
      </c>
      <c r="C57" s="7"/>
    </row>
    <row r="58" spans="2:3" hidden="1" x14ac:dyDescent="0.25">
      <c r="B58" s="2" t="s">
        <v>97</v>
      </c>
      <c r="C58" s="7"/>
    </row>
    <row r="59" spans="2:3" hidden="1" x14ac:dyDescent="0.25">
      <c r="B59" s="2" t="s">
        <v>139</v>
      </c>
      <c r="C59" s="7"/>
    </row>
    <row r="60" spans="2:3" x14ac:dyDescent="0.25">
      <c r="B60" s="2" t="s">
        <v>19</v>
      </c>
      <c r="C60" s="7">
        <v>0.10700124360213201</v>
      </c>
    </row>
    <row r="61" spans="2:3" x14ac:dyDescent="0.25">
      <c r="B61" s="2" t="s">
        <v>16</v>
      </c>
      <c r="C61" s="7">
        <v>0.10708631883959401</v>
      </c>
    </row>
    <row r="62" spans="2:3" x14ac:dyDescent="0.25">
      <c r="B62" s="2" t="s">
        <v>3</v>
      </c>
      <c r="C62" s="7">
        <v>0.107521398790666</v>
      </c>
    </row>
    <row r="63" spans="2:3" hidden="1" x14ac:dyDescent="0.25">
      <c r="B63" s="2" t="s">
        <v>184</v>
      </c>
      <c r="C63" s="7"/>
    </row>
    <row r="64" spans="2:3" hidden="1" x14ac:dyDescent="0.25">
      <c r="B64" s="2" t="s">
        <v>134</v>
      </c>
      <c r="C64" s="7"/>
    </row>
    <row r="65" spans="2:3" hidden="1" x14ac:dyDescent="0.25">
      <c r="B65" s="2" t="s">
        <v>162</v>
      </c>
      <c r="C65" s="7"/>
    </row>
    <row r="66" spans="2:3" hidden="1" x14ac:dyDescent="0.25">
      <c r="B66" s="2" t="s">
        <v>94</v>
      </c>
      <c r="C66" s="7"/>
    </row>
    <row r="67" spans="2:3" x14ac:dyDescent="0.25">
      <c r="B67" s="2" t="s">
        <v>25</v>
      </c>
      <c r="C67" s="7">
        <v>0.10693013243078001</v>
      </c>
    </row>
    <row r="68" spans="2:3" hidden="1" x14ac:dyDescent="0.25">
      <c r="B68" s="2" t="s">
        <v>151</v>
      </c>
      <c r="C68" s="7"/>
    </row>
    <row r="69" spans="2:3" hidden="1" x14ac:dyDescent="0.25">
      <c r="B69" s="2" t="s">
        <v>48</v>
      </c>
      <c r="C69" s="7"/>
    </row>
    <row r="70" spans="2:3" hidden="1" x14ac:dyDescent="0.25">
      <c r="B70" s="2" t="s">
        <v>32</v>
      </c>
      <c r="C70" s="7"/>
    </row>
    <row r="71" spans="2:3" hidden="1" x14ac:dyDescent="0.25">
      <c r="B71" s="2" t="s">
        <v>215</v>
      </c>
      <c r="C71" s="7"/>
    </row>
    <row r="72" spans="2:3" hidden="1" x14ac:dyDescent="0.25">
      <c r="B72" s="2" t="s">
        <v>40</v>
      </c>
      <c r="C72" s="7"/>
    </row>
    <row r="73" spans="2:3" hidden="1" x14ac:dyDescent="0.25">
      <c r="B73" s="2" t="s">
        <v>192</v>
      </c>
      <c r="C73" s="7"/>
    </row>
    <row r="74" spans="2:3" hidden="1" x14ac:dyDescent="0.25">
      <c r="B74" s="2" t="s">
        <v>208</v>
      </c>
      <c r="C74" s="7"/>
    </row>
    <row r="75" spans="2:3" hidden="1" x14ac:dyDescent="0.25">
      <c r="B75" s="2" t="s">
        <v>79</v>
      </c>
      <c r="C75" s="7"/>
    </row>
    <row r="76" spans="2:3" hidden="1" x14ac:dyDescent="0.25">
      <c r="B76" s="2" t="s">
        <v>168</v>
      </c>
      <c r="C76" s="7"/>
    </row>
    <row r="77" spans="2:3" hidden="1" x14ac:dyDescent="0.25">
      <c r="B77" s="2" t="s">
        <v>107</v>
      </c>
      <c r="C77" s="7"/>
    </row>
    <row r="78" spans="2:3" hidden="1" x14ac:dyDescent="0.25">
      <c r="B78" s="2" t="s">
        <v>143</v>
      </c>
      <c r="C78" s="7"/>
    </row>
    <row r="79" spans="2:3" hidden="1" x14ac:dyDescent="0.25">
      <c r="B79" s="2" t="s">
        <v>67</v>
      </c>
      <c r="C79" s="7"/>
    </row>
    <row r="80" spans="2:3" hidden="1" x14ac:dyDescent="0.25">
      <c r="B80" s="2" t="s">
        <v>89</v>
      </c>
      <c r="C80" s="7"/>
    </row>
    <row r="81" spans="2:3" hidden="1" x14ac:dyDescent="0.25">
      <c r="B81" s="2" t="s">
        <v>84</v>
      </c>
      <c r="C81" s="7"/>
    </row>
    <row r="82" spans="2:3" hidden="1" x14ac:dyDescent="0.25">
      <c r="B82" s="2" t="s">
        <v>121</v>
      </c>
      <c r="C82" s="7"/>
    </row>
    <row r="83" spans="2:3" x14ac:dyDescent="0.25">
      <c r="B83" s="2" t="s">
        <v>8</v>
      </c>
      <c r="C83" s="7">
        <v>0.107248155584783</v>
      </c>
    </row>
    <row r="84" spans="2:3" x14ac:dyDescent="0.25">
      <c r="B84" s="2" t="s">
        <v>6</v>
      </c>
      <c r="C84" s="7">
        <v>0.107308215088719</v>
      </c>
    </row>
    <row r="85" spans="2:3" x14ac:dyDescent="0.25">
      <c r="B85" s="2" t="s">
        <v>28</v>
      </c>
      <c r="C85" s="7">
        <v>0.106630956321453</v>
      </c>
    </row>
    <row r="86" spans="2:3" hidden="1" x14ac:dyDescent="0.25">
      <c r="B86" s="2" t="s">
        <v>71</v>
      </c>
      <c r="C86" s="7"/>
    </row>
    <row r="87" spans="2:3" hidden="1" x14ac:dyDescent="0.25">
      <c r="B87" s="2" t="s">
        <v>76</v>
      </c>
      <c r="C87" s="7"/>
    </row>
    <row r="88" spans="2:3" x14ac:dyDescent="0.25">
      <c r="B88" s="2" t="s">
        <v>11</v>
      </c>
      <c r="C88" s="7">
        <v>0.107198188627866</v>
      </c>
    </row>
    <row r="89" spans="2:3" hidden="1" x14ac:dyDescent="0.25">
      <c r="B89" s="2" t="s">
        <v>173</v>
      </c>
      <c r="C89" s="7"/>
    </row>
    <row r="90" spans="2:3" hidden="1" x14ac:dyDescent="0.25">
      <c r="B90" s="2" t="s">
        <v>101</v>
      </c>
      <c r="C90" s="7"/>
    </row>
    <row r="91" spans="2:3" hidden="1" x14ac:dyDescent="0.25">
      <c r="B91" s="2" t="s">
        <v>62</v>
      </c>
      <c r="C91" s="7"/>
    </row>
    <row r="92" spans="2:3" hidden="1" x14ac:dyDescent="0.25">
      <c r="B92" s="2" t="s">
        <v>52</v>
      </c>
      <c r="C92" s="7"/>
    </row>
    <row r="93" spans="2:3" hidden="1" x14ac:dyDescent="0.25">
      <c r="B93" s="2" t="s">
        <v>179</v>
      </c>
      <c r="C93" s="7"/>
    </row>
    <row r="94" spans="2:3" hidden="1" x14ac:dyDescent="0.25">
      <c r="B94" s="2" t="s">
        <v>195</v>
      </c>
      <c r="C94" s="7"/>
    </row>
    <row r="95" spans="2:3" hidden="1" x14ac:dyDescent="0.25">
      <c r="B95" s="2" t="s">
        <v>148</v>
      </c>
      <c r="C95" s="7"/>
    </row>
    <row r="96" spans="2:3" hidden="1" x14ac:dyDescent="0.25">
      <c r="B96" s="2" t="s">
        <v>129</v>
      </c>
      <c r="C96" s="7"/>
    </row>
    <row r="97" spans="2:3" hidden="1" x14ac:dyDescent="0.25">
      <c r="B97" s="2" t="s">
        <v>156</v>
      </c>
      <c r="C97" s="7"/>
    </row>
    <row r="98" spans="2:3" hidden="1" x14ac:dyDescent="0.25">
      <c r="B98" s="2" t="s">
        <v>37</v>
      </c>
      <c r="C98" s="7"/>
    </row>
    <row r="99" spans="2:3" hidden="1" x14ac:dyDescent="0.25">
      <c r="B99" s="2" t="s">
        <v>116</v>
      </c>
      <c r="C99" s="7"/>
    </row>
    <row r="100" spans="2:3" hidden="1" x14ac:dyDescent="0.25">
      <c r="B100" s="2" t="s">
        <v>188</v>
      </c>
      <c r="C100" s="7"/>
    </row>
    <row r="101" spans="2:3" hidden="1" x14ac:dyDescent="0.25">
      <c r="B101" s="2" t="s">
        <v>57</v>
      </c>
      <c r="C101" s="7"/>
    </row>
    <row r="102" spans="2:3" hidden="1" x14ac:dyDescent="0.25">
      <c r="B102" s="2" t="s">
        <v>125</v>
      </c>
      <c r="C102" s="7"/>
    </row>
    <row r="103" spans="2:3" hidden="1" x14ac:dyDescent="0.25">
      <c r="B103" s="2" t="s">
        <v>205</v>
      </c>
      <c r="C103" s="7"/>
    </row>
    <row r="104" spans="2:3" hidden="1" x14ac:dyDescent="0.25">
      <c r="B104" s="2" t="s">
        <v>98</v>
      </c>
      <c r="C104" s="7"/>
    </row>
    <row r="105" spans="2:3" hidden="1" x14ac:dyDescent="0.25">
      <c r="B105" s="2" t="s">
        <v>138</v>
      </c>
      <c r="C105" s="7"/>
    </row>
    <row r="106" spans="2:3" x14ac:dyDescent="0.25">
      <c r="B106" s="2" t="s">
        <v>20</v>
      </c>
      <c r="C106" s="7">
        <v>0.10700124360213201</v>
      </c>
    </row>
    <row r="107" spans="2:3" x14ac:dyDescent="0.25">
      <c r="B107" s="2" t="s">
        <v>17</v>
      </c>
      <c r="C107" s="7">
        <v>0.10708631883959401</v>
      </c>
    </row>
    <row r="108" spans="2:3" x14ac:dyDescent="0.25">
      <c r="B108" s="2" t="s">
        <v>4</v>
      </c>
      <c r="C108" s="7">
        <v>0.107521398790666</v>
      </c>
    </row>
    <row r="109" spans="2:3" hidden="1" x14ac:dyDescent="0.25">
      <c r="B109" s="2" t="s">
        <v>183</v>
      </c>
      <c r="C109" s="7"/>
    </row>
    <row r="110" spans="2:3" hidden="1" x14ac:dyDescent="0.25">
      <c r="B110" s="2" t="s">
        <v>133</v>
      </c>
      <c r="C110" s="7"/>
    </row>
    <row r="111" spans="2:3" hidden="1" x14ac:dyDescent="0.25">
      <c r="B111" s="2" t="s">
        <v>161</v>
      </c>
      <c r="C111" s="7"/>
    </row>
    <row r="112" spans="2:3" hidden="1" x14ac:dyDescent="0.25">
      <c r="B112" s="2" t="s">
        <v>93</v>
      </c>
      <c r="C112" s="7"/>
    </row>
    <row r="113" spans="2:3" x14ac:dyDescent="0.25">
      <c r="B113" s="2" t="s">
        <v>23</v>
      </c>
      <c r="C113" s="7">
        <v>0.10693013243078001</v>
      </c>
    </row>
    <row r="114" spans="2:3" hidden="1" x14ac:dyDescent="0.25">
      <c r="B114" s="2" t="s">
        <v>152</v>
      </c>
      <c r="C114" s="7"/>
    </row>
    <row r="115" spans="2:3" hidden="1" x14ac:dyDescent="0.25">
      <c r="B115" s="2" t="s">
        <v>47</v>
      </c>
      <c r="C115" s="7"/>
    </row>
    <row r="116" spans="2:3" hidden="1" x14ac:dyDescent="0.25">
      <c r="B116" s="2" t="s">
        <v>33</v>
      </c>
      <c r="C116" s="7"/>
    </row>
    <row r="117" spans="2:3" hidden="1" x14ac:dyDescent="0.25">
      <c r="B117" s="2" t="s">
        <v>214</v>
      </c>
      <c r="C117" s="7"/>
    </row>
    <row r="118" spans="2:3" hidden="1" x14ac:dyDescent="0.25">
      <c r="B118" s="2" t="s">
        <v>42</v>
      </c>
      <c r="C118" s="7"/>
    </row>
    <row r="119" spans="2:3" hidden="1" x14ac:dyDescent="0.25">
      <c r="B119" s="2" t="s">
        <v>213</v>
      </c>
      <c r="C119" s="7"/>
    </row>
    <row r="120" spans="2:3" hidden="1" x14ac:dyDescent="0.25">
      <c r="B120" s="2" t="s">
        <v>207</v>
      </c>
      <c r="C120" s="7"/>
    </row>
    <row r="121" spans="2:3" hidden="1" x14ac:dyDescent="0.25">
      <c r="B121" s="2" t="s">
        <v>80</v>
      </c>
      <c r="C121" s="7"/>
    </row>
    <row r="122" spans="2:3" hidden="1" x14ac:dyDescent="0.25">
      <c r="B122" s="2" t="s">
        <v>167</v>
      </c>
      <c r="C122" s="7"/>
    </row>
    <row r="123" spans="2:3" hidden="1" x14ac:dyDescent="0.25">
      <c r="B123" s="2" t="s">
        <v>109</v>
      </c>
      <c r="C123" s="7"/>
    </row>
    <row r="124" spans="2:3" hidden="1" x14ac:dyDescent="0.25">
      <c r="B124" s="2" t="s">
        <v>144</v>
      </c>
      <c r="C124" s="7"/>
    </row>
    <row r="125" spans="2:3" hidden="1" x14ac:dyDescent="0.25">
      <c r="B125" s="2" t="s">
        <v>66</v>
      </c>
      <c r="C125" s="7"/>
    </row>
    <row r="126" spans="2:3" hidden="1" x14ac:dyDescent="0.25">
      <c r="B126" s="2" t="s">
        <v>88</v>
      </c>
      <c r="C126" s="7"/>
    </row>
    <row r="127" spans="2:3" hidden="1" x14ac:dyDescent="0.25">
      <c r="B127" s="2" t="s">
        <v>82</v>
      </c>
      <c r="C127" s="7"/>
    </row>
    <row r="128" spans="2:3" hidden="1" x14ac:dyDescent="0.25">
      <c r="B128" s="2" t="s">
        <v>119</v>
      </c>
      <c r="C128" s="7"/>
    </row>
    <row r="129" spans="2:3" x14ac:dyDescent="0.25">
      <c r="B129" s="2" t="s">
        <v>9</v>
      </c>
      <c r="C129" s="7">
        <v>0.107248155584783</v>
      </c>
    </row>
    <row r="130" spans="2:3" x14ac:dyDescent="0.25">
      <c r="B130" s="2" t="s">
        <v>5</v>
      </c>
      <c r="C130" s="7">
        <v>0.107308215088719</v>
      </c>
    </row>
    <row r="131" spans="2:3" x14ac:dyDescent="0.25">
      <c r="B131" s="2" t="s">
        <v>0</v>
      </c>
      <c r="C131" s="7">
        <v>0.107620020004879</v>
      </c>
    </row>
    <row r="132" spans="2:3" x14ac:dyDescent="0.25">
      <c r="B132" s="2" t="s">
        <v>29</v>
      </c>
      <c r="C132" s="7">
        <v>0.106630956321453</v>
      </c>
    </row>
    <row r="133" spans="2:3" hidden="1" x14ac:dyDescent="0.25">
      <c r="B133" s="2" t="s">
        <v>70</v>
      </c>
      <c r="C133" s="7"/>
    </row>
    <row r="134" spans="2:3" hidden="1" x14ac:dyDescent="0.25">
      <c r="B134" s="2" t="s">
        <v>75</v>
      </c>
      <c r="C134" s="7"/>
    </row>
    <row r="135" spans="2:3" x14ac:dyDescent="0.25">
      <c r="B135" s="2" t="s">
        <v>13</v>
      </c>
      <c r="C135" s="7">
        <v>0.107198188627866</v>
      </c>
    </row>
    <row r="136" spans="2:3" hidden="1" x14ac:dyDescent="0.25">
      <c r="B136" s="2" t="s">
        <v>172</v>
      </c>
      <c r="C136" s="7"/>
    </row>
    <row r="137" spans="2:3" hidden="1" x14ac:dyDescent="0.25">
      <c r="B137" s="2" t="s">
        <v>99</v>
      </c>
      <c r="C137" s="7"/>
    </row>
    <row r="138" spans="2:3" hidden="1" x14ac:dyDescent="0.25">
      <c r="B138" s="2" t="s">
        <v>64</v>
      </c>
      <c r="C138" s="7"/>
    </row>
    <row r="139" spans="2:3" hidden="1" x14ac:dyDescent="0.25">
      <c r="B139" s="2" t="s">
        <v>50</v>
      </c>
      <c r="C139" s="7"/>
    </row>
    <row r="140" spans="2:3" hidden="1" x14ac:dyDescent="0.25">
      <c r="B140" s="2" t="s">
        <v>175</v>
      </c>
      <c r="C140" s="7"/>
    </row>
    <row r="141" spans="2:3" hidden="1" x14ac:dyDescent="0.25">
      <c r="B141" s="2" t="s">
        <v>193</v>
      </c>
      <c r="C141" s="7"/>
    </row>
    <row r="142" spans="2:3" hidden="1" x14ac:dyDescent="0.25">
      <c r="B142" s="2" t="s">
        <v>146</v>
      </c>
      <c r="C142" s="7"/>
    </row>
    <row r="143" spans="2:3" hidden="1" x14ac:dyDescent="0.25">
      <c r="B143" s="2" t="s">
        <v>127</v>
      </c>
      <c r="C143" s="7"/>
    </row>
    <row r="144" spans="2:3" hidden="1" x14ac:dyDescent="0.25">
      <c r="B144" s="2" t="s">
        <v>165</v>
      </c>
      <c r="C144" s="7"/>
    </row>
    <row r="145" spans="2:3" hidden="1" x14ac:dyDescent="0.25">
      <c r="B145" s="2" t="s">
        <v>43</v>
      </c>
      <c r="C145" s="7"/>
    </row>
    <row r="146" spans="2:3" hidden="1" x14ac:dyDescent="0.25">
      <c r="B146" s="2" t="s">
        <v>112</v>
      </c>
      <c r="C146" s="7"/>
    </row>
    <row r="147" spans="2:3" hidden="1" x14ac:dyDescent="0.25">
      <c r="B147" s="2" t="s">
        <v>190</v>
      </c>
      <c r="C147" s="7"/>
    </row>
    <row r="148" spans="2:3" hidden="1" x14ac:dyDescent="0.25">
      <c r="B148" s="2" t="s">
        <v>53</v>
      </c>
      <c r="C148" s="7"/>
    </row>
    <row r="149" spans="2:3" hidden="1" x14ac:dyDescent="0.25">
      <c r="B149" s="2" t="s">
        <v>126</v>
      </c>
      <c r="C149" s="7"/>
    </row>
    <row r="150" spans="2:3" hidden="1" x14ac:dyDescent="0.25">
      <c r="B150" s="2" t="s">
        <v>206</v>
      </c>
      <c r="C150" s="7"/>
    </row>
    <row r="151" spans="2:3" hidden="1" x14ac:dyDescent="0.25">
      <c r="B151" s="2" t="s">
        <v>106</v>
      </c>
      <c r="C151" s="7"/>
    </row>
    <row r="152" spans="2:3" hidden="1" x14ac:dyDescent="0.25">
      <c r="B152" s="2" t="s">
        <v>128</v>
      </c>
      <c r="C152" s="7"/>
    </row>
    <row r="153" spans="2:3" hidden="1" x14ac:dyDescent="0.25">
      <c r="B153" s="2" t="s">
        <v>141</v>
      </c>
      <c r="C153" s="7"/>
    </row>
    <row r="154" spans="2:3" hidden="1" x14ac:dyDescent="0.25">
      <c r="B154" s="2" t="s">
        <v>194</v>
      </c>
      <c r="C154" s="7"/>
    </row>
    <row r="155" spans="2:3" hidden="1" x14ac:dyDescent="0.25">
      <c r="B155" s="2" t="s">
        <v>104</v>
      </c>
      <c r="C155" s="7"/>
    </row>
    <row r="156" spans="2:3" hidden="1" x14ac:dyDescent="0.25">
      <c r="B156" s="2" t="s">
        <v>164</v>
      </c>
      <c r="C156" s="7"/>
    </row>
    <row r="157" spans="2:3" hidden="1" x14ac:dyDescent="0.25">
      <c r="B157" s="2" t="s">
        <v>44</v>
      </c>
      <c r="C157" s="7"/>
    </row>
    <row r="158" spans="2:3" hidden="1" x14ac:dyDescent="0.25">
      <c r="B158" s="2" t="s">
        <v>34</v>
      </c>
      <c r="C158" s="7"/>
    </row>
    <row r="159" spans="2:3" hidden="1" x14ac:dyDescent="0.25">
      <c r="B159" s="2" t="s">
        <v>191</v>
      </c>
      <c r="C159" s="7"/>
    </row>
    <row r="160" spans="2:3" hidden="1" x14ac:dyDescent="0.25">
      <c r="B160" s="2" t="s">
        <v>45</v>
      </c>
      <c r="C160" s="7"/>
    </row>
    <row r="161" spans="2:3" hidden="1" x14ac:dyDescent="0.25">
      <c r="B161" s="2" t="s">
        <v>176</v>
      </c>
      <c r="C161" s="7"/>
    </row>
    <row r="162" spans="2:3" hidden="1" x14ac:dyDescent="0.25">
      <c r="B162" s="2" t="s">
        <v>211</v>
      </c>
      <c r="C162" s="7"/>
    </row>
    <row r="163" spans="2:3" hidden="1" x14ac:dyDescent="0.25">
      <c r="B163" s="2" t="s">
        <v>170</v>
      </c>
      <c r="C163" s="7"/>
    </row>
    <row r="164" spans="2:3" hidden="1" x14ac:dyDescent="0.25">
      <c r="B164" s="2" t="s">
        <v>110</v>
      </c>
      <c r="C164" s="7"/>
    </row>
    <row r="165" spans="2:3" hidden="1" x14ac:dyDescent="0.25">
      <c r="B165" s="2" t="s">
        <v>155</v>
      </c>
      <c r="C165" s="7"/>
    </row>
    <row r="166" spans="2:3" hidden="1" x14ac:dyDescent="0.25">
      <c r="B166" s="2" t="s">
        <v>60</v>
      </c>
      <c r="C166" s="7"/>
    </row>
    <row r="167" spans="2:3" hidden="1" x14ac:dyDescent="0.25">
      <c r="B167" s="2" t="s">
        <v>201</v>
      </c>
      <c r="C167" s="7"/>
    </row>
    <row r="168" spans="2:3" hidden="1" x14ac:dyDescent="0.25">
      <c r="B168" s="2" t="s">
        <v>102</v>
      </c>
      <c r="C168" s="7"/>
    </row>
    <row r="169" spans="2:3" hidden="1" x14ac:dyDescent="0.25">
      <c r="B169" s="2" t="s">
        <v>117</v>
      </c>
      <c r="C169" s="7"/>
    </row>
    <row r="170" spans="2:3" hidden="1" x14ac:dyDescent="0.25">
      <c r="B170" s="2" t="s">
        <v>86</v>
      </c>
      <c r="C170" s="7"/>
    </row>
    <row r="171" spans="2:3" hidden="1" x14ac:dyDescent="0.25">
      <c r="B171" s="2" t="s">
        <v>74</v>
      </c>
      <c r="C171" s="7"/>
    </row>
    <row r="172" spans="2:3" hidden="1" x14ac:dyDescent="0.25">
      <c r="B172" s="2" t="s">
        <v>90</v>
      </c>
      <c r="C172" s="7"/>
    </row>
    <row r="173" spans="2:3" hidden="1" x14ac:dyDescent="0.25">
      <c r="B173" s="2" t="s">
        <v>105</v>
      </c>
      <c r="C173" s="7"/>
    </row>
    <row r="174" spans="2:3" hidden="1" x14ac:dyDescent="0.25">
      <c r="B174" s="2" t="s">
        <v>61</v>
      </c>
      <c r="C174" s="7"/>
    </row>
    <row r="175" spans="2:3" hidden="1" x14ac:dyDescent="0.25">
      <c r="B175" s="2" t="s">
        <v>58</v>
      </c>
      <c r="C175" s="7"/>
    </row>
    <row r="176" spans="2:3" hidden="1" x14ac:dyDescent="0.25">
      <c r="B176" s="2" t="s">
        <v>181</v>
      </c>
      <c r="C176" s="7"/>
    </row>
    <row r="177" spans="2:3" hidden="1" x14ac:dyDescent="0.25">
      <c r="B177" s="2" t="s">
        <v>197</v>
      </c>
      <c r="C177" s="7"/>
    </row>
    <row r="178" spans="2:3" hidden="1" x14ac:dyDescent="0.25">
      <c r="B178" s="2" t="s">
        <v>149</v>
      </c>
      <c r="C178" s="7"/>
    </row>
    <row r="179" spans="2:3" hidden="1" x14ac:dyDescent="0.25">
      <c r="B179" s="2" t="s">
        <v>130</v>
      </c>
      <c r="C179" s="7"/>
    </row>
    <row r="180" spans="2:3" hidden="1" x14ac:dyDescent="0.25">
      <c r="B180" s="2" t="s">
        <v>158</v>
      </c>
      <c r="C180" s="7"/>
    </row>
    <row r="181" spans="2:3" hidden="1" x14ac:dyDescent="0.25">
      <c r="B181" s="2" t="s">
        <v>35</v>
      </c>
      <c r="C181" s="7"/>
    </row>
    <row r="182" spans="2:3" hidden="1" x14ac:dyDescent="0.25">
      <c r="B182" s="2" t="s">
        <v>115</v>
      </c>
      <c r="C182" s="7"/>
    </row>
    <row r="183" spans="2:3" hidden="1" x14ac:dyDescent="0.25">
      <c r="B183" s="2" t="s">
        <v>189</v>
      </c>
      <c r="C183" s="7"/>
    </row>
    <row r="184" spans="2:3" hidden="1" x14ac:dyDescent="0.25">
      <c r="B184" s="2" t="s">
        <v>56</v>
      </c>
      <c r="C184" s="7"/>
    </row>
    <row r="185" spans="2:3" hidden="1" x14ac:dyDescent="0.25">
      <c r="B185" s="2" t="s">
        <v>123</v>
      </c>
      <c r="C185" s="7"/>
    </row>
    <row r="186" spans="2:3" hidden="1" x14ac:dyDescent="0.25">
      <c r="B186" s="2" t="s">
        <v>204</v>
      </c>
      <c r="C186" s="7"/>
    </row>
    <row r="187" spans="2:3" hidden="1" x14ac:dyDescent="0.25">
      <c r="B187" s="2" t="s">
        <v>95</v>
      </c>
      <c r="C187" s="7"/>
    </row>
    <row r="188" spans="2:3" hidden="1" x14ac:dyDescent="0.25">
      <c r="B188" s="2" t="s">
        <v>137</v>
      </c>
      <c r="C188" s="7"/>
    </row>
    <row r="189" spans="2:3" x14ac:dyDescent="0.25">
      <c r="B189" s="2" t="s">
        <v>21</v>
      </c>
      <c r="C189" s="7">
        <v>0.10700124360213201</v>
      </c>
    </row>
    <row r="190" spans="2:3" x14ac:dyDescent="0.25">
      <c r="B190" s="2" t="s">
        <v>15</v>
      </c>
      <c r="C190" s="7">
        <v>0.10708631883959401</v>
      </c>
    </row>
    <row r="191" spans="2:3" x14ac:dyDescent="0.25">
      <c r="B191" s="2" t="s">
        <v>2</v>
      </c>
      <c r="C191" s="7">
        <v>0.107521398790666</v>
      </c>
    </row>
    <row r="192" spans="2:3" hidden="1" x14ac:dyDescent="0.25">
      <c r="B192" s="2" t="s">
        <v>182</v>
      </c>
      <c r="C192" s="7"/>
    </row>
    <row r="193" spans="2:3" hidden="1" x14ac:dyDescent="0.25">
      <c r="B193" s="2" t="s">
        <v>135</v>
      </c>
      <c r="C193" s="7"/>
    </row>
    <row r="194" spans="2:3" hidden="1" x14ac:dyDescent="0.25">
      <c r="B194" s="2" t="s">
        <v>163</v>
      </c>
      <c r="C194" s="7"/>
    </row>
    <row r="195" spans="2:3" hidden="1" x14ac:dyDescent="0.25">
      <c r="B195" s="2" t="s">
        <v>92</v>
      </c>
      <c r="C195" s="7"/>
    </row>
    <row r="196" spans="2:3" x14ac:dyDescent="0.25">
      <c r="B196" s="2" t="s">
        <v>24</v>
      </c>
      <c r="C196" s="7">
        <v>0.10693013243078001</v>
      </c>
    </row>
    <row r="197" spans="2:3" hidden="1" x14ac:dyDescent="0.25">
      <c r="B197" s="2" t="s">
        <v>154</v>
      </c>
      <c r="C197" s="7"/>
    </row>
    <row r="198" spans="2:3" hidden="1" x14ac:dyDescent="0.25">
      <c r="B198" s="2" t="s">
        <v>49</v>
      </c>
      <c r="C198" s="7"/>
    </row>
    <row r="199" spans="2:3" hidden="1" x14ac:dyDescent="0.25">
      <c r="B199" s="2" t="s">
        <v>30</v>
      </c>
      <c r="C199" s="7"/>
    </row>
    <row r="200" spans="2:3" hidden="1" x14ac:dyDescent="0.25">
      <c r="B200" s="2" t="s">
        <v>216</v>
      </c>
      <c r="C200" s="7"/>
    </row>
    <row r="201" spans="2:3" hidden="1" x14ac:dyDescent="0.25">
      <c r="B201" s="2" t="s">
        <v>41</v>
      </c>
      <c r="C201" s="7"/>
    </row>
    <row r="202" spans="2:3" hidden="1" x14ac:dyDescent="0.25">
      <c r="B202" s="2" t="s">
        <v>212</v>
      </c>
      <c r="C202" s="7"/>
    </row>
    <row r="203" spans="2:3" hidden="1" x14ac:dyDescent="0.25">
      <c r="B203" s="2" t="s">
        <v>209</v>
      </c>
      <c r="C203" s="7"/>
    </row>
    <row r="204" spans="2:3" hidden="1" x14ac:dyDescent="0.25">
      <c r="B204" s="2" t="s">
        <v>81</v>
      </c>
      <c r="C204" s="7"/>
    </row>
    <row r="205" spans="2:3" hidden="1" x14ac:dyDescent="0.25">
      <c r="B205" s="2" t="s">
        <v>169</v>
      </c>
      <c r="C205" s="7"/>
    </row>
    <row r="206" spans="2:3" hidden="1" x14ac:dyDescent="0.25">
      <c r="B206" s="2" t="s">
        <v>108</v>
      </c>
      <c r="C206" s="7"/>
    </row>
    <row r="207" spans="2:3" hidden="1" x14ac:dyDescent="0.25">
      <c r="B207" s="2" t="s">
        <v>145</v>
      </c>
      <c r="C207" s="7"/>
    </row>
    <row r="208" spans="2:3" hidden="1" x14ac:dyDescent="0.25">
      <c r="B208" s="2" t="s">
        <v>65</v>
      </c>
      <c r="C208" s="7"/>
    </row>
    <row r="209" spans="2:3" hidden="1" x14ac:dyDescent="0.25">
      <c r="B209" s="2" t="s">
        <v>199</v>
      </c>
      <c r="C209" s="7"/>
    </row>
    <row r="210" spans="2:3" hidden="1" x14ac:dyDescent="0.25">
      <c r="B210" s="2" t="s">
        <v>83</v>
      </c>
      <c r="C210" s="7"/>
    </row>
    <row r="211" spans="2:3" hidden="1" x14ac:dyDescent="0.25">
      <c r="B211" s="2" t="s">
        <v>120</v>
      </c>
      <c r="C211" s="7"/>
    </row>
    <row r="212" spans="2:3" x14ac:dyDescent="0.25">
      <c r="B212" s="2" t="s">
        <v>10</v>
      </c>
      <c r="C212" s="7">
        <v>0.107248155584783</v>
      </c>
    </row>
    <row r="213" spans="2:3" x14ac:dyDescent="0.25">
      <c r="B213" s="2" t="s">
        <v>7</v>
      </c>
      <c r="C213" s="7">
        <v>0.107308215088719</v>
      </c>
    </row>
    <row r="214" spans="2:3" x14ac:dyDescent="0.25">
      <c r="B214" s="2" t="s">
        <v>27</v>
      </c>
      <c r="C214" s="7">
        <v>0.106630956321453</v>
      </c>
    </row>
    <row r="215" spans="2:3" hidden="1" x14ac:dyDescent="0.25">
      <c r="B215" s="2" t="s">
        <v>72</v>
      </c>
      <c r="C215" s="7"/>
    </row>
    <row r="216" spans="2:3" hidden="1" x14ac:dyDescent="0.25">
      <c r="B216" s="2" t="s">
        <v>77</v>
      </c>
      <c r="C216" s="7"/>
    </row>
    <row r="217" spans="2:3" x14ac:dyDescent="0.25">
      <c r="B217" s="2" t="s">
        <v>12</v>
      </c>
      <c r="C217" s="7">
        <v>0.107198188627866</v>
      </c>
    </row>
    <row r="218" spans="2:3" hidden="1" x14ac:dyDescent="0.25">
      <c r="B218" s="2" t="s">
        <v>174</v>
      </c>
      <c r="C218" s="7"/>
    </row>
    <row r="219" spans="2:3" hidden="1" x14ac:dyDescent="0.25">
      <c r="B219" s="2" t="s">
        <v>100</v>
      </c>
      <c r="C219" s="7"/>
    </row>
    <row r="220" spans="2:3" hidden="1" x14ac:dyDescent="0.25">
      <c r="B220" s="2" t="s">
        <v>63</v>
      </c>
      <c r="C220" s="7"/>
    </row>
    <row r="221" spans="2:3" hidden="1" x14ac:dyDescent="0.25">
      <c r="B221" s="2" t="s">
        <v>51</v>
      </c>
      <c r="C221" s="7"/>
    </row>
  </sheetData>
  <autoFilter ref="B2:C221" xr:uid="{00000000-0009-0000-0000-000006000000}">
    <filterColumn colId="1">
      <filters>
        <filter val="0,11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91"/>
  <sheetViews>
    <sheetView tabSelected="1" topLeftCell="A50" workbookViewId="0">
      <selection activeCell="C63" sqref="C63"/>
    </sheetView>
  </sheetViews>
  <sheetFormatPr baseColWidth="10" defaultRowHeight="15" x14ac:dyDescent="0.25"/>
  <cols>
    <col min="2" max="2" width="31.85546875" bestFit="1" customWidth="1"/>
    <col min="3" max="3" width="33.28515625" bestFit="1" customWidth="1"/>
  </cols>
  <sheetData>
    <row r="1" spans="2:3" x14ac:dyDescent="0.25">
      <c r="B1" s="15" t="s">
        <v>130</v>
      </c>
      <c r="C1" t="str">
        <f>+"'"&amp;B1&amp;"',"</f>
        <v>'ufsl_branch_volume',</v>
      </c>
    </row>
    <row r="2" spans="2:3" x14ac:dyDescent="0.25">
      <c r="B2" s="15" t="s">
        <v>105</v>
      </c>
      <c r="C2" t="str">
        <f t="shared" ref="C2:C65" si="0">+"'"&amp;B2&amp;"',"</f>
        <v>'slfr_total_area_of_end_regions',</v>
      </c>
    </row>
    <row r="3" spans="2:3" x14ac:dyDescent="0.25">
      <c r="B3" s="15" t="s">
        <v>106</v>
      </c>
      <c r="C3" t="str">
        <f t="shared" si="0"/>
        <v>'slfl_md',</v>
      </c>
    </row>
    <row r="4" spans="2:3" x14ac:dyDescent="0.25">
      <c r="B4" s="15" t="s">
        <v>171</v>
      </c>
      <c r="C4" t="str">
        <f t="shared" si="0"/>
        <v>'afsr_span',</v>
      </c>
    </row>
    <row r="5" spans="2:3" x14ac:dyDescent="0.25">
      <c r="B5" s="15" t="s">
        <v>173</v>
      </c>
      <c r="C5" t="str">
        <f t="shared" si="0"/>
        <v>'cfpr_span',</v>
      </c>
    </row>
    <row r="6" spans="2:3" x14ac:dyDescent="0.25">
      <c r="B6" s="15" t="s">
        <v>124</v>
      </c>
      <c r="C6" t="str">
        <f t="shared" si="0"/>
        <v>'afsl_irregularity_of_end_region_1',</v>
      </c>
    </row>
    <row r="7" spans="2:3" x14ac:dyDescent="0.25">
      <c r="B7" s="15" t="s">
        <v>71</v>
      </c>
      <c r="C7" t="str">
        <f t="shared" si="0"/>
        <v>'cfpr_radius_of_end_region_2',</v>
      </c>
    </row>
    <row r="8" spans="2:3" x14ac:dyDescent="0.25">
      <c r="B8" s="15" t="s">
        <v>72</v>
      </c>
      <c r="C8" t="str">
        <f t="shared" si="0"/>
        <v>'ufsr_radius_of_end_region_2',</v>
      </c>
    </row>
    <row r="9" spans="2:3" x14ac:dyDescent="0.25">
      <c r="B9" s="15" t="s">
        <v>67</v>
      </c>
      <c r="C9" t="str">
        <f t="shared" si="0"/>
        <v>'cfpr_irregularity_of_end_region_1',</v>
      </c>
    </row>
    <row r="10" spans="2:3" x14ac:dyDescent="0.25">
      <c r="B10" s="15" t="s">
        <v>66</v>
      </c>
      <c r="C10" t="str">
        <f t="shared" si="0"/>
        <v>'fatr_irregularity_of_end_region_1',</v>
      </c>
    </row>
    <row r="11" spans="2:3" x14ac:dyDescent="0.25">
      <c r="B11" s="15" t="s">
        <v>65</v>
      </c>
      <c r="C11" t="str">
        <f t="shared" si="0"/>
        <v>'ufsr_irregularity_of_end_region_1',</v>
      </c>
    </row>
    <row r="12" spans="2:3" x14ac:dyDescent="0.25">
      <c r="B12" s="15" t="s">
        <v>180</v>
      </c>
      <c r="C12" t="str">
        <f t="shared" si="0"/>
        <v>'cfpl_ad',</v>
      </c>
    </row>
    <row r="13" spans="2:3" x14ac:dyDescent="0.25">
      <c r="B13" s="15" t="s">
        <v>179</v>
      </c>
      <c r="C13" t="str">
        <f t="shared" si="0"/>
        <v>'fatl_ad',</v>
      </c>
    </row>
    <row r="14" spans="2:3" x14ac:dyDescent="0.25">
      <c r="B14" s="15" t="s">
        <v>181</v>
      </c>
      <c r="C14" t="str">
        <f t="shared" si="0"/>
        <v>'ufsl_ad',</v>
      </c>
    </row>
    <row r="15" spans="2:3" x14ac:dyDescent="0.25">
      <c r="B15" s="15" t="s">
        <v>202</v>
      </c>
      <c r="C15" t="str">
        <f t="shared" si="0"/>
        <v>'afsl_irregularity_of_end_region_2',</v>
      </c>
    </row>
    <row r="16" spans="2:3" x14ac:dyDescent="0.25">
      <c r="B16" s="15" t="s">
        <v>107</v>
      </c>
      <c r="C16" t="str">
        <f t="shared" si="0"/>
        <v>'cfpr_dti_fa',</v>
      </c>
    </row>
    <row r="17" spans="2:3" x14ac:dyDescent="0.25">
      <c r="B17" s="15" t="s">
        <v>109</v>
      </c>
      <c r="C17" t="str">
        <f t="shared" si="0"/>
        <v>'fatr_dti_fa',</v>
      </c>
    </row>
    <row r="18" spans="2:3" x14ac:dyDescent="0.25">
      <c r="B18" s="15" t="s">
        <v>203</v>
      </c>
      <c r="C18" t="str">
        <f t="shared" si="0"/>
        <v>'cfpl_irregularity_of_end_region_2',</v>
      </c>
    </row>
    <row r="19" spans="2:3" x14ac:dyDescent="0.25">
      <c r="B19" s="15" t="s">
        <v>111</v>
      </c>
      <c r="C19" t="str">
        <f t="shared" si="0"/>
        <v>'afsr_dti_fa',</v>
      </c>
    </row>
    <row r="20" spans="2:3" x14ac:dyDescent="0.25">
      <c r="B20" s="15" t="s">
        <v>212</v>
      </c>
      <c r="C20" t="str">
        <f t="shared" si="0"/>
        <v>'ufsr_ad',</v>
      </c>
    </row>
    <row r="21" spans="2:3" x14ac:dyDescent="0.25">
      <c r="B21" s="15" t="s">
        <v>73</v>
      </c>
      <c r="C21" t="str">
        <f t="shared" si="0"/>
        <v>'afsr_radius_of_end_region_2',</v>
      </c>
    </row>
    <row r="22" spans="2:3" x14ac:dyDescent="0.25">
      <c r="B22" s="15" t="s">
        <v>74</v>
      </c>
      <c r="C22" t="str">
        <f t="shared" si="0"/>
        <v>'slfr_radius_of_end_region_2',</v>
      </c>
    </row>
    <row r="23" spans="2:3" x14ac:dyDescent="0.25">
      <c r="B23" s="15" t="s">
        <v>217</v>
      </c>
      <c r="C23" t="str">
        <f t="shared" si="0"/>
        <v>'afsl_trunk_volume',</v>
      </c>
    </row>
    <row r="24" spans="2:3" x14ac:dyDescent="0.25">
      <c r="B24" s="15" t="s">
        <v>166</v>
      </c>
      <c r="C24" t="str">
        <f t="shared" si="0"/>
        <v>'afsr_curl',</v>
      </c>
    </row>
    <row r="25" spans="2:3" x14ac:dyDescent="0.25">
      <c r="B25" s="15" t="s">
        <v>117</v>
      </c>
      <c r="C25" t="str">
        <f t="shared" si="0"/>
        <v>'slfr_mean_length',</v>
      </c>
    </row>
    <row r="26" spans="2:3" x14ac:dyDescent="0.25">
      <c r="B26" s="15" t="s">
        <v>42</v>
      </c>
      <c r="C26" t="str">
        <f t="shared" si="0"/>
        <v>'fatl_volume',</v>
      </c>
    </row>
    <row r="27" spans="2:3" x14ac:dyDescent="0.25">
      <c r="B27" s="15" t="s">
        <v>80</v>
      </c>
      <c r="C27" t="str">
        <f t="shared" si="0"/>
        <v>'fatr_branch_volume',</v>
      </c>
    </row>
    <row r="28" spans="2:3" x14ac:dyDescent="0.25">
      <c r="B28" s="15" t="s">
        <v>9</v>
      </c>
      <c r="C28" t="str">
        <f t="shared" si="0"/>
        <v>'fatr_nrdi02L',</v>
      </c>
    </row>
    <row r="29" spans="2:3" x14ac:dyDescent="0.25">
      <c r="B29" s="15" t="s">
        <v>162</v>
      </c>
      <c r="C29" t="str">
        <f t="shared" si="0"/>
        <v>'cfpl_radius_of_end_region_2',</v>
      </c>
    </row>
    <row r="30" spans="2:3" x14ac:dyDescent="0.25">
      <c r="B30" s="15" t="s">
        <v>96</v>
      </c>
      <c r="C30" t="str">
        <f t="shared" si="0"/>
        <v>'afsl_md',</v>
      </c>
    </row>
    <row r="31" spans="2:3" x14ac:dyDescent="0.25">
      <c r="B31" s="15" t="s">
        <v>61</v>
      </c>
      <c r="C31" t="str">
        <f t="shared" si="0"/>
        <v>'slfr_total_radius_of_end_regions',</v>
      </c>
    </row>
    <row r="32" spans="2:3" x14ac:dyDescent="0.25">
      <c r="B32" s="15" t="s">
        <v>201</v>
      </c>
      <c r="C32" t="str">
        <f t="shared" si="0"/>
        <v>'slfr_irregularity_of_end_region_2',</v>
      </c>
    </row>
    <row r="33" spans="2:3" x14ac:dyDescent="0.25">
      <c r="B33" s="15" t="s">
        <v>35</v>
      </c>
      <c r="C33" t="str">
        <f t="shared" si="0"/>
        <v>'ufsl_diameter',</v>
      </c>
    </row>
    <row r="34" spans="2:3" x14ac:dyDescent="0.25">
      <c r="B34" s="15" t="s">
        <v>56</v>
      </c>
      <c r="C34" t="str">
        <f t="shared" si="0"/>
        <v>'ufsl_irregularity',</v>
      </c>
    </row>
    <row r="35" spans="2:3" x14ac:dyDescent="0.25">
      <c r="B35" s="15" t="s">
        <v>21</v>
      </c>
      <c r="C35" t="str">
        <f t="shared" si="0"/>
        <v>'ufsl_nrdi02L',</v>
      </c>
    </row>
    <row r="36" spans="2:3" x14ac:dyDescent="0.25">
      <c r="B36" s="15" t="s">
        <v>15</v>
      </c>
      <c r="C36" t="str">
        <f t="shared" si="0"/>
        <v>'ufsl_nrdi04L',</v>
      </c>
    </row>
    <row r="37" spans="2:3" x14ac:dyDescent="0.25">
      <c r="B37" s="15" t="s">
        <v>2</v>
      </c>
      <c r="C37" t="str">
        <f t="shared" si="0"/>
        <v>'ufsl_nrdi06L',</v>
      </c>
    </row>
    <row r="38" spans="2:3" x14ac:dyDescent="0.25">
      <c r="B38" s="15" t="s">
        <v>24</v>
      </c>
      <c r="C38" t="str">
        <f t="shared" si="0"/>
        <v>'ufsl_rdi',</v>
      </c>
    </row>
    <row r="39" spans="2:3" x14ac:dyDescent="0.25">
      <c r="B39" s="15" t="s">
        <v>200</v>
      </c>
      <c r="C39" t="str">
        <f t="shared" si="0"/>
        <v>'afsr_irregularity_of_end_region_2',</v>
      </c>
    </row>
    <row r="40" spans="2:3" x14ac:dyDescent="0.25">
      <c r="B40" s="15" t="s">
        <v>144</v>
      </c>
      <c r="C40" t="str">
        <f t="shared" si="0"/>
        <v>'fatr_elongation',</v>
      </c>
    </row>
    <row r="41" spans="2:3" x14ac:dyDescent="0.25">
      <c r="B41" s="15" t="s">
        <v>145</v>
      </c>
      <c r="C41" t="str">
        <f t="shared" si="0"/>
        <v>'ufsr_elongation',</v>
      </c>
    </row>
    <row r="42" spans="2:3" x14ac:dyDescent="0.25">
      <c r="B42" s="15" t="s">
        <v>196</v>
      </c>
      <c r="C42" t="str">
        <f t="shared" si="0"/>
        <v>'cfpl_area_of_end_region_1',</v>
      </c>
    </row>
    <row r="43" spans="2:3" x14ac:dyDescent="0.25">
      <c r="B43" s="15" t="s">
        <v>172</v>
      </c>
      <c r="C43" t="str">
        <f t="shared" si="0"/>
        <v>'fatr_span',</v>
      </c>
    </row>
    <row r="44" spans="2:3" x14ac:dyDescent="0.25">
      <c r="B44" s="15" t="s">
        <v>174</v>
      </c>
      <c r="C44" t="str">
        <f t="shared" si="0"/>
        <v>'ufsr_span',</v>
      </c>
    </row>
    <row r="45" spans="2:3" x14ac:dyDescent="0.25">
      <c r="B45" s="15" t="s">
        <v>193</v>
      </c>
      <c r="C45" t="str">
        <f t="shared" si="0"/>
        <v>'slfl_area_of_end_region_1',</v>
      </c>
    </row>
    <row r="46" spans="2:3" x14ac:dyDescent="0.25">
      <c r="B46" s="15" t="s">
        <v>89</v>
      </c>
      <c r="C46" t="str">
        <f t="shared" si="0"/>
        <v>'cfpr_irregularity_of_end_region_2',</v>
      </c>
    </row>
    <row r="47" spans="2:3" x14ac:dyDescent="0.25">
      <c r="B47" s="15" t="s">
        <v>88</v>
      </c>
      <c r="C47" t="str">
        <f t="shared" si="0"/>
        <v>'fatr_irregularity_of_end_region_2',</v>
      </c>
    </row>
    <row r="48" spans="2:3" x14ac:dyDescent="0.25">
      <c r="B48" s="15" t="s">
        <v>199</v>
      </c>
      <c r="C48" t="str">
        <f t="shared" si="0"/>
        <v>'ufsr_irregularity_of_end_region_2',</v>
      </c>
    </row>
    <row r="49" spans="2:3" x14ac:dyDescent="0.25">
      <c r="B49" s="15" t="s">
        <v>142</v>
      </c>
      <c r="C49" t="str">
        <f t="shared" si="0"/>
        <v>'afsr_elongation',</v>
      </c>
    </row>
    <row r="50" spans="2:3" x14ac:dyDescent="0.25">
      <c r="B50" s="15" t="s">
        <v>143</v>
      </c>
      <c r="C50" t="str">
        <f t="shared" si="0"/>
        <v>'cfpr_elongation',</v>
      </c>
    </row>
    <row r="51" spans="2:3" x14ac:dyDescent="0.25">
      <c r="B51" s="15" t="s">
        <v>215</v>
      </c>
      <c r="C51" t="str">
        <f t="shared" si="0"/>
        <v>'cfpl_trunk_volume',</v>
      </c>
    </row>
    <row r="52" spans="2:3" x14ac:dyDescent="0.25">
      <c r="B52" s="15" t="s">
        <v>214</v>
      </c>
      <c r="C52" t="str">
        <f t="shared" si="0"/>
        <v>'fatl_trunk_volume',</v>
      </c>
    </row>
    <row r="53" spans="2:3" x14ac:dyDescent="0.25">
      <c r="B53" s="15" t="s">
        <v>216</v>
      </c>
      <c r="C53" t="str">
        <f t="shared" si="0"/>
        <v>'ufsl_trunk_volume',</v>
      </c>
    </row>
    <row r="54" spans="2:3" x14ac:dyDescent="0.25">
      <c r="B54" s="15" t="s">
        <v>165</v>
      </c>
      <c r="C54" t="str">
        <f t="shared" si="0"/>
        <v>'slfl_curl',</v>
      </c>
    </row>
    <row r="55" spans="2:3" x14ac:dyDescent="0.25">
      <c r="B55" s="15" t="s">
        <v>38</v>
      </c>
      <c r="C55" t="str">
        <f t="shared" si="0"/>
        <v>'afsl_diameter',</v>
      </c>
    </row>
    <row r="56" spans="2:3" x14ac:dyDescent="0.25">
      <c r="B56" s="15" t="s">
        <v>54</v>
      </c>
      <c r="C56" t="str">
        <f t="shared" si="0"/>
        <v>'afsl_irregularity',</v>
      </c>
    </row>
    <row r="57" spans="2:3" x14ac:dyDescent="0.25">
      <c r="B57" s="15" t="s">
        <v>18</v>
      </c>
      <c r="C57" t="str">
        <f t="shared" si="0"/>
        <v>'afsl_nrdi02L',</v>
      </c>
    </row>
    <row r="58" spans="2:3" x14ac:dyDescent="0.25">
      <c r="B58" s="15" t="s">
        <v>14</v>
      </c>
      <c r="C58" t="str">
        <f t="shared" si="0"/>
        <v>'afsl_nrdi04L',</v>
      </c>
    </row>
    <row r="59" spans="2:3" x14ac:dyDescent="0.25">
      <c r="B59" s="15" t="s">
        <v>1</v>
      </c>
      <c r="C59" t="str">
        <f t="shared" si="0"/>
        <v>'afsl_nrdi06L',</v>
      </c>
    </row>
    <row r="60" spans="2:3" x14ac:dyDescent="0.25">
      <c r="B60" s="15" t="s">
        <v>87</v>
      </c>
      <c r="C60" t="str">
        <f t="shared" si="0"/>
        <v>'afsr_branch_volume',</v>
      </c>
    </row>
    <row r="61" spans="2:3" x14ac:dyDescent="0.25">
      <c r="B61" s="15" t="s">
        <v>26</v>
      </c>
      <c r="C61" t="str">
        <f t="shared" si="0"/>
        <v>'afsr_nrdi04L',</v>
      </c>
    </row>
    <row r="62" spans="2:3" x14ac:dyDescent="0.25">
      <c r="B62" s="15" t="s">
        <v>68</v>
      </c>
      <c r="C62" t="str">
        <f t="shared" si="0"/>
        <v>'afsr_total_radius_of_end_regions',</v>
      </c>
    </row>
    <row r="63" spans="2:3" x14ac:dyDescent="0.25">
      <c r="B63" s="15" t="s">
        <v>59</v>
      </c>
      <c r="C63" t="str">
        <f t="shared" si="0"/>
        <v>'afsr_total_surface_area',</v>
      </c>
    </row>
    <row r="64" spans="2:3" x14ac:dyDescent="0.25">
      <c r="B64" s="15" t="s">
        <v>36</v>
      </c>
      <c r="C64" t="str">
        <f t="shared" si="0"/>
        <v>'cfpl_diameter',</v>
      </c>
    </row>
    <row r="65" spans="2:3" x14ac:dyDescent="0.25">
      <c r="B65" s="15" t="s">
        <v>55</v>
      </c>
      <c r="C65" t="str">
        <f t="shared" si="0"/>
        <v>'cfpl_irregularity',</v>
      </c>
    </row>
    <row r="66" spans="2:3" x14ac:dyDescent="0.25">
      <c r="B66" s="15" t="s">
        <v>48</v>
      </c>
      <c r="C66" t="str">
        <f t="shared" ref="C66:C91" si="1">+"'"&amp;B66&amp;"',"</f>
        <v>'cfpl_total_radius_of_end_regions',</v>
      </c>
    </row>
    <row r="67" spans="2:3" x14ac:dyDescent="0.25">
      <c r="B67" s="15" t="s">
        <v>40</v>
      </c>
      <c r="C67" t="str">
        <f t="shared" si="1"/>
        <v>'cfpl_volume',</v>
      </c>
    </row>
    <row r="68" spans="2:3" x14ac:dyDescent="0.25">
      <c r="B68" s="15" t="s">
        <v>79</v>
      </c>
      <c r="C68" t="str">
        <f t="shared" si="1"/>
        <v>'cfpr_branch_volume',</v>
      </c>
    </row>
    <row r="69" spans="2:3" x14ac:dyDescent="0.25">
      <c r="B69" s="15" t="s">
        <v>8</v>
      </c>
      <c r="C69" t="str">
        <f t="shared" si="1"/>
        <v>'cfpr_nrdi02L',</v>
      </c>
    </row>
    <row r="70" spans="2:3" x14ac:dyDescent="0.25">
      <c r="B70" s="15" t="s">
        <v>6</v>
      </c>
      <c r="C70" t="str">
        <f t="shared" si="1"/>
        <v>'cfpr_nrdi04L',</v>
      </c>
    </row>
    <row r="71" spans="2:3" x14ac:dyDescent="0.25">
      <c r="B71" s="15" t="s">
        <v>28</v>
      </c>
      <c r="C71" t="str">
        <f t="shared" si="1"/>
        <v>'cfpr_qa',</v>
      </c>
    </row>
    <row r="72" spans="2:3" x14ac:dyDescent="0.25">
      <c r="B72" s="15" t="s">
        <v>11</v>
      </c>
      <c r="C72" t="str">
        <f t="shared" si="1"/>
        <v>'cfpr_rdi',</v>
      </c>
    </row>
    <row r="73" spans="2:3" x14ac:dyDescent="0.25">
      <c r="B73" s="15" t="s">
        <v>62</v>
      </c>
      <c r="C73" t="str">
        <f t="shared" si="1"/>
        <v>'cfpr_total_radius_of_end_regions',</v>
      </c>
    </row>
    <row r="74" spans="2:3" x14ac:dyDescent="0.25">
      <c r="B74" s="15" t="s">
        <v>52</v>
      </c>
      <c r="C74" t="str">
        <f t="shared" si="1"/>
        <v>'cfpr_total_surface_area',</v>
      </c>
    </row>
    <row r="75" spans="2:3" x14ac:dyDescent="0.25">
      <c r="B75" s="15" t="s">
        <v>37</v>
      </c>
      <c r="C75" t="str">
        <f t="shared" si="1"/>
        <v>'fatl_diameter',</v>
      </c>
    </row>
    <row r="76" spans="2:3" x14ac:dyDescent="0.25">
      <c r="B76" s="15" t="s">
        <v>57</v>
      </c>
      <c r="C76" t="str">
        <f t="shared" si="1"/>
        <v>'fatl_irregularity',</v>
      </c>
    </row>
    <row r="77" spans="2:3" x14ac:dyDescent="0.25">
      <c r="B77" s="15" t="s">
        <v>20</v>
      </c>
      <c r="C77" t="str">
        <f t="shared" si="1"/>
        <v>'fatl_nrdi02L',</v>
      </c>
    </row>
    <row r="78" spans="2:3" x14ac:dyDescent="0.25">
      <c r="B78" s="15" t="s">
        <v>17</v>
      </c>
      <c r="C78" t="str">
        <f t="shared" si="1"/>
        <v>'fatl_nrdi04L',</v>
      </c>
    </row>
    <row r="79" spans="2:3" x14ac:dyDescent="0.25">
      <c r="B79" s="15" t="s">
        <v>4</v>
      </c>
      <c r="C79" t="str">
        <f t="shared" si="1"/>
        <v>'fatl_nrdi06L',</v>
      </c>
    </row>
    <row r="80" spans="2:3" x14ac:dyDescent="0.25">
      <c r="B80" s="15" t="s">
        <v>23</v>
      </c>
      <c r="C80" t="str">
        <f t="shared" si="1"/>
        <v>'fatl_rdi',</v>
      </c>
    </row>
    <row r="81" spans="2:3" x14ac:dyDescent="0.25">
      <c r="B81" s="15" t="s">
        <v>47</v>
      </c>
      <c r="C81" t="str">
        <f t="shared" si="1"/>
        <v>'fatl_total_radius_of_end_regions',</v>
      </c>
    </row>
    <row r="82" spans="2:3" x14ac:dyDescent="0.25">
      <c r="B82" s="15" t="s">
        <v>29</v>
      </c>
      <c r="C82" t="str">
        <f t="shared" si="1"/>
        <v>'fatr_qa',</v>
      </c>
    </row>
    <row r="83" spans="2:3" x14ac:dyDescent="0.25">
      <c r="B83" s="15" t="s">
        <v>13</v>
      </c>
      <c r="C83" t="str">
        <f t="shared" si="1"/>
        <v>'fatr_rdi',</v>
      </c>
    </row>
    <row r="84" spans="2:3" x14ac:dyDescent="0.25">
      <c r="B84" s="15" t="s">
        <v>64</v>
      </c>
      <c r="C84" t="str">
        <f t="shared" si="1"/>
        <v>'fatr_total_radius_of_end_regions',</v>
      </c>
    </row>
    <row r="85" spans="2:3" x14ac:dyDescent="0.25">
      <c r="B85" s="15" t="s">
        <v>50</v>
      </c>
      <c r="C85" t="str">
        <f t="shared" si="1"/>
        <v>'fatr_total_surface_area',</v>
      </c>
    </row>
    <row r="86" spans="2:3" x14ac:dyDescent="0.25">
      <c r="B86" s="15" t="s">
        <v>86</v>
      </c>
      <c r="C86" t="str">
        <f t="shared" si="1"/>
        <v>'slfr_radius_of_end_region_1',</v>
      </c>
    </row>
    <row r="87" spans="2:3" x14ac:dyDescent="0.25">
      <c r="B87" s="15" t="s">
        <v>108</v>
      </c>
      <c r="C87" t="str">
        <f t="shared" si="1"/>
        <v>'ufsr_dti_fa',</v>
      </c>
    </row>
    <row r="88" spans="2:3" x14ac:dyDescent="0.25">
      <c r="B88" s="15" t="s">
        <v>127</v>
      </c>
      <c r="C88" t="str">
        <f t="shared" si="1"/>
        <v>'slfl_branch_volume',</v>
      </c>
    </row>
    <row r="89" spans="2:3" x14ac:dyDescent="0.25">
      <c r="B89" s="15" t="s">
        <v>164</v>
      </c>
      <c r="C89" t="str">
        <f t="shared" si="1"/>
        <v>'slfl_span',</v>
      </c>
    </row>
    <row r="90" spans="2:3" x14ac:dyDescent="0.25">
      <c r="B90" s="15" t="s">
        <v>168</v>
      </c>
      <c r="C90" t="str">
        <f t="shared" si="1"/>
        <v>'cfpr_curl',</v>
      </c>
    </row>
    <row r="91" spans="2:3" x14ac:dyDescent="0.25">
      <c r="B91" s="15" t="s">
        <v>167</v>
      </c>
      <c r="C91" t="str">
        <f t="shared" si="1"/>
        <v>'fatr_curl',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N223"/>
  <sheetViews>
    <sheetView workbookViewId="0">
      <selection activeCell="A13" sqref="A13"/>
    </sheetView>
  </sheetViews>
  <sheetFormatPr baseColWidth="10" defaultRowHeight="15" x14ac:dyDescent="0.25"/>
  <cols>
    <col min="1" max="1" width="31.85546875" bestFit="1" customWidth="1"/>
    <col min="2" max="9" width="18" bestFit="1" customWidth="1"/>
    <col min="10" max="13" width="19" bestFit="1" customWidth="1"/>
    <col min="14" max="14" width="17.7109375" bestFit="1" customWidth="1"/>
    <col min="15" max="15" width="19.7109375" bestFit="1" customWidth="1"/>
    <col min="16" max="16" width="5" bestFit="1" customWidth="1"/>
    <col min="17" max="17" width="11" bestFit="1" customWidth="1"/>
    <col min="18" max="18" width="12.5703125" bestFit="1" customWidth="1"/>
    <col min="19" max="19" width="23.7109375" bestFit="1" customWidth="1"/>
    <col min="20" max="20" width="20.5703125" bestFit="1" customWidth="1"/>
    <col min="21" max="21" width="23.7109375" bestFit="1" customWidth="1"/>
    <col min="22" max="22" width="21.5703125" bestFit="1" customWidth="1"/>
    <col min="23" max="23" width="24.7109375" bestFit="1" customWidth="1"/>
    <col min="24" max="24" width="21.5703125" bestFit="1" customWidth="1"/>
    <col min="25" max="25" width="24.7109375" bestFit="1" customWidth="1"/>
    <col min="26" max="26" width="21.5703125" bestFit="1" customWidth="1"/>
    <col min="27" max="27" width="24.7109375" bestFit="1" customWidth="1"/>
    <col min="28" max="28" width="21.5703125" bestFit="1" customWidth="1"/>
    <col min="29" max="29" width="24.7109375" bestFit="1" customWidth="1"/>
    <col min="30" max="30" width="21.5703125" bestFit="1" customWidth="1"/>
    <col min="31" max="31" width="24.7109375" bestFit="1" customWidth="1"/>
    <col min="32" max="32" width="20.5703125" bestFit="1" customWidth="1"/>
    <col min="33" max="33" width="23.7109375" bestFit="1" customWidth="1"/>
    <col min="34" max="34" width="6.85546875" bestFit="1" customWidth="1"/>
    <col min="35" max="35" width="9.85546875" bestFit="1" customWidth="1"/>
    <col min="36" max="40" width="19.7109375" bestFit="1" customWidth="1"/>
    <col min="41" max="41" width="18.7109375" bestFit="1" customWidth="1"/>
    <col min="42" max="42" width="17.7109375" bestFit="1" customWidth="1"/>
    <col min="43" max="47" width="19.7109375" bestFit="1" customWidth="1"/>
    <col min="48" max="48" width="17.7109375" bestFit="1" customWidth="1"/>
    <col min="49" max="49" width="19.7109375" bestFit="1" customWidth="1"/>
    <col min="50" max="50" width="11" bestFit="1" customWidth="1"/>
    <col min="51" max="51" width="15.85546875" bestFit="1" customWidth="1"/>
    <col min="52" max="52" width="12.5703125" bestFit="1" customWidth="1"/>
  </cols>
  <sheetData>
    <row r="3" spans="1:14" x14ac:dyDescent="0.25">
      <c r="A3" s="1" t="s">
        <v>244</v>
      </c>
      <c r="B3" t="s">
        <v>247</v>
      </c>
      <c r="C3" t="s">
        <v>248</v>
      </c>
      <c r="D3" t="s">
        <v>249</v>
      </c>
      <c r="E3" t="s">
        <v>250</v>
      </c>
      <c r="F3" t="s">
        <v>251</v>
      </c>
      <c r="G3" t="s">
        <v>257</v>
      </c>
      <c r="H3" t="s">
        <v>258</v>
      </c>
      <c r="I3" t="s">
        <v>256</v>
      </c>
      <c r="J3" t="s">
        <v>255</v>
      </c>
      <c r="K3" t="s">
        <v>254</v>
      </c>
      <c r="L3" t="s">
        <v>253</v>
      </c>
      <c r="M3" t="s">
        <v>252</v>
      </c>
      <c r="N3" t="s">
        <v>259</v>
      </c>
    </row>
    <row r="4" spans="1:14" x14ac:dyDescent="0.25">
      <c r="A4" s="2" t="s">
        <v>178</v>
      </c>
      <c r="H4">
        <v>9.3582098913815498E-2</v>
      </c>
      <c r="N4">
        <f>+SUM(B4:M4)</f>
        <v>9.3582098913815498E-2</v>
      </c>
    </row>
    <row r="5" spans="1:14" x14ac:dyDescent="0.25">
      <c r="A5" s="2" t="s">
        <v>198</v>
      </c>
      <c r="J5">
        <v>0.16875619515590301</v>
      </c>
      <c r="K5">
        <v>0.14906518589550899</v>
      </c>
      <c r="N5">
        <f t="shared" ref="N5:N68" si="0">+SUM(B5:M5)</f>
        <v>0.317821381051412</v>
      </c>
    </row>
    <row r="6" spans="1:14" x14ac:dyDescent="0.25">
      <c r="A6" s="2" t="s">
        <v>147</v>
      </c>
      <c r="G6">
        <v>0.12889202782487999</v>
      </c>
      <c r="K6">
        <v>0.15353381609726499</v>
      </c>
      <c r="N6">
        <f t="shared" si="0"/>
        <v>0.28242584392214498</v>
      </c>
    </row>
    <row r="7" spans="1:14" x14ac:dyDescent="0.25">
      <c r="A7" s="2" t="s">
        <v>132</v>
      </c>
      <c r="F7">
        <v>0.11123992883344699</v>
      </c>
      <c r="M7">
        <v>0.13088684811016801</v>
      </c>
      <c r="N7">
        <f t="shared" si="0"/>
        <v>0.24212677694361501</v>
      </c>
    </row>
    <row r="8" spans="1:14" x14ac:dyDescent="0.25">
      <c r="A8" s="2" t="s">
        <v>159</v>
      </c>
      <c r="G8">
        <v>0.117504660222415</v>
      </c>
      <c r="H8">
        <v>0.10882662604245601</v>
      </c>
      <c r="L8">
        <v>0.123420930700846</v>
      </c>
      <c r="M8">
        <v>0.13929979047562699</v>
      </c>
      <c r="N8">
        <f t="shared" si="0"/>
        <v>0.48905200744134403</v>
      </c>
    </row>
    <row r="9" spans="1:14" x14ac:dyDescent="0.25">
      <c r="A9" s="2" t="s">
        <v>38</v>
      </c>
      <c r="B9">
        <v>0.117088658184098</v>
      </c>
      <c r="N9">
        <f t="shared" si="0"/>
        <v>0.117088658184098</v>
      </c>
    </row>
    <row r="10" spans="1:14" x14ac:dyDescent="0.25">
      <c r="A10" s="2" t="s">
        <v>113</v>
      </c>
      <c r="F10">
        <v>0.153078147809316</v>
      </c>
      <c r="N10">
        <f t="shared" si="0"/>
        <v>0.153078147809316</v>
      </c>
    </row>
    <row r="11" spans="1:14" x14ac:dyDescent="0.25">
      <c r="A11" s="2" t="s">
        <v>186</v>
      </c>
      <c r="I11">
        <v>0.135328852229398</v>
      </c>
      <c r="N11">
        <f t="shared" si="0"/>
        <v>0.135328852229398</v>
      </c>
    </row>
    <row r="12" spans="1:14" x14ac:dyDescent="0.25">
      <c r="A12" s="2" t="s">
        <v>54</v>
      </c>
      <c r="B12">
        <v>0.100386978963969</v>
      </c>
      <c r="N12">
        <f t="shared" si="0"/>
        <v>0.100386978963969</v>
      </c>
    </row>
    <row r="13" spans="1:14" x14ac:dyDescent="0.25">
      <c r="A13" s="2" t="s">
        <v>124</v>
      </c>
      <c r="F13">
        <v>0.12505521245559501</v>
      </c>
      <c r="N13">
        <f t="shared" si="0"/>
        <v>0.12505521245559501</v>
      </c>
    </row>
    <row r="14" spans="1:14" x14ac:dyDescent="0.25">
      <c r="A14" s="2" t="s">
        <v>202</v>
      </c>
      <c r="K14">
        <v>0.15131748756187199</v>
      </c>
      <c r="N14">
        <f t="shared" si="0"/>
        <v>0.15131748756187199</v>
      </c>
    </row>
    <row r="15" spans="1:14" x14ac:dyDescent="0.25">
      <c r="A15" s="2" t="s">
        <v>96</v>
      </c>
      <c r="E15">
        <v>0.10873544182645301</v>
      </c>
      <c r="N15">
        <f t="shared" si="0"/>
        <v>0.10873544182645301</v>
      </c>
    </row>
    <row r="16" spans="1:14" x14ac:dyDescent="0.25">
      <c r="A16" s="2" t="s">
        <v>140</v>
      </c>
      <c r="F16">
        <v>9.7783085034065395E-2</v>
      </c>
      <c r="I16">
        <v>0.18504731747177</v>
      </c>
      <c r="N16">
        <f t="shared" si="0"/>
        <v>0.28283040250583541</v>
      </c>
    </row>
    <row r="17" spans="1:14" x14ac:dyDescent="0.25">
      <c r="A17" s="2" t="s">
        <v>18</v>
      </c>
      <c r="C17">
        <v>0.10700124360213201</v>
      </c>
      <c r="N17">
        <f t="shared" si="0"/>
        <v>0.10700124360213201</v>
      </c>
    </row>
    <row r="18" spans="1:14" x14ac:dyDescent="0.25">
      <c r="A18" s="2" t="s">
        <v>14</v>
      </c>
      <c r="C18">
        <v>0.10708631883959401</v>
      </c>
      <c r="N18">
        <f t="shared" si="0"/>
        <v>0.10708631883959401</v>
      </c>
    </row>
    <row r="19" spans="1:14" x14ac:dyDescent="0.25">
      <c r="A19" s="2" t="s">
        <v>1</v>
      </c>
      <c r="C19">
        <v>0.10752139879066699</v>
      </c>
      <c r="N19">
        <f t="shared" si="0"/>
        <v>0.10752139879066699</v>
      </c>
    </row>
    <row r="20" spans="1:14" x14ac:dyDescent="0.25">
      <c r="A20" s="2" t="s">
        <v>185</v>
      </c>
      <c r="H20">
        <v>9.2927494054282495E-2</v>
      </c>
      <c r="K20">
        <v>0.129730007484507</v>
      </c>
      <c r="N20">
        <f t="shared" si="0"/>
        <v>0.22265750153878949</v>
      </c>
    </row>
    <row r="21" spans="1:14" x14ac:dyDescent="0.25">
      <c r="A21" s="2" t="s">
        <v>136</v>
      </c>
      <c r="F21">
        <v>0.105347605771503</v>
      </c>
      <c r="J21">
        <v>0.12730491214475501</v>
      </c>
      <c r="N21">
        <f t="shared" si="0"/>
        <v>0.23265251791625802</v>
      </c>
    </row>
    <row r="22" spans="1:14" x14ac:dyDescent="0.25">
      <c r="A22" s="2" t="s">
        <v>160</v>
      </c>
      <c r="G22">
        <v>0.115092876531114</v>
      </c>
      <c r="J22">
        <v>0.14451757209316901</v>
      </c>
      <c r="N22">
        <f t="shared" si="0"/>
        <v>0.25961044862428301</v>
      </c>
    </row>
    <row r="23" spans="1:14" x14ac:dyDescent="0.25">
      <c r="A23" s="2" t="s">
        <v>91</v>
      </c>
      <c r="E23">
        <v>0.109744851279481</v>
      </c>
      <c r="N23">
        <f t="shared" si="0"/>
        <v>0.109744851279481</v>
      </c>
    </row>
    <row r="24" spans="1:14" x14ac:dyDescent="0.25">
      <c r="A24" s="2" t="s">
        <v>22</v>
      </c>
      <c r="C24">
        <v>0.10693013243078001</v>
      </c>
      <c r="N24">
        <f t="shared" si="0"/>
        <v>0.10693013243078001</v>
      </c>
    </row>
    <row r="25" spans="1:14" x14ac:dyDescent="0.25">
      <c r="A25" s="2" t="s">
        <v>153</v>
      </c>
      <c r="G25">
        <v>0.12332012881765</v>
      </c>
      <c r="I25">
        <v>0.16802234213770501</v>
      </c>
      <c r="N25">
        <f t="shared" si="0"/>
        <v>0.29134247095535504</v>
      </c>
    </row>
    <row r="26" spans="1:14" x14ac:dyDescent="0.25">
      <c r="A26" s="2" t="s">
        <v>46</v>
      </c>
      <c r="B26">
        <v>0.108137330299486</v>
      </c>
      <c r="N26">
        <f t="shared" si="0"/>
        <v>0.108137330299486</v>
      </c>
    </row>
    <row r="27" spans="1:14" x14ac:dyDescent="0.25">
      <c r="A27" s="2" t="s">
        <v>31</v>
      </c>
      <c r="B27">
        <v>0.12134772378990499</v>
      </c>
      <c r="G27">
        <v>9.8272978711702305E-2</v>
      </c>
      <c r="N27">
        <f t="shared" si="0"/>
        <v>0.21962070250160731</v>
      </c>
    </row>
    <row r="28" spans="1:14" x14ac:dyDescent="0.25">
      <c r="A28" s="2" t="s">
        <v>217</v>
      </c>
      <c r="M28">
        <v>0.10717907736526899</v>
      </c>
      <c r="N28">
        <f t="shared" si="0"/>
        <v>0.10717907736526899</v>
      </c>
    </row>
    <row r="29" spans="1:14" x14ac:dyDescent="0.25">
      <c r="A29" s="2" t="s">
        <v>39</v>
      </c>
      <c r="B29">
        <v>0.11359826315835</v>
      </c>
      <c r="N29">
        <f t="shared" si="0"/>
        <v>0.11359826315835</v>
      </c>
    </row>
    <row r="30" spans="1:14" x14ac:dyDescent="0.25">
      <c r="A30" s="2" t="s">
        <v>177</v>
      </c>
      <c r="H30">
        <v>9.5513962002808303E-2</v>
      </c>
      <c r="L30">
        <v>0.12717493514633699</v>
      </c>
      <c r="N30">
        <f t="shared" si="0"/>
        <v>0.2226888971491453</v>
      </c>
    </row>
    <row r="31" spans="1:14" x14ac:dyDescent="0.25">
      <c r="A31" s="2" t="s">
        <v>210</v>
      </c>
      <c r="L31">
        <v>0.14964406575081499</v>
      </c>
      <c r="N31">
        <f t="shared" si="0"/>
        <v>0.14964406575081499</v>
      </c>
    </row>
    <row r="32" spans="1:14" x14ac:dyDescent="0.25">
      <c r="A32" s="2" t="s">
        <v>87</v>
      </c>
      <c r="D32">
        <v>9.0007853862148199E-2</v>
      </c>
      <c r="N32">
        <f t="shared" si="0"/>
        <v>9.0007853862148199E-2</v>
      </c>
    </row>
    <row r="33" spans="1:14" x14ac:dyDescent="0.25">
      <c r="A33" s="2" t="s">
        <v>166</v>
      </c>
      <c r="H33">
        <v>0.169895067044017</v>
      </c>
      <c r="J33">
        <v>0.13403217727671299</v>
      </c>
      <c r="M33">
        <v>0.12679379248578701</v>
      </c>
      <c r="N33">
        <f t="shared" si="0"/>
        <v>0.43072103680651697</v>
      </c>
    </row>
    <row r="34" spans="1:14" x14ac:dyDescent="0.25">
      <c r="A34" s="2" t="s">
        <v>111</v>
      </c>
      <c r="E34">
        <v>9.5413539794483901E-2</v>
      </c>
      <c r="K34">
        <v>0.121057937668216</v>
      </c>
      <c r="L34">
        <v>0.13296103727577199</v>
      </c>
      <c r="N34">
        <f t="shared" si="0"/>
        <v>0.34943251473847192</v>
      </c>
    </row>
    <row r="35" spans="1:14" x14ac:dyDescent="0.25">
      <c r="A35" s="2" t="s">
        <v>142</v>
      </c>
      <c r="G35">
        <v>0.14053211884230499</v>
      </c>
      <c r="N35">
        <f t="shared" si="0"/>
        <v>0.14053211884230499</v>
      </c>
    </row>
    <row r="36" spans="1:14" x14ac:dyDescent="0.25">
      <c r="A36" s="2" t="s">
        <v>69</v>
      </c>
      <c r="D36">
        <v>0.102176228074968</v>
      </c>
      <c r="I36">
        <v>0.108301619078798</v>
      </c>
      <c r="N36">
        <f t="shared" si="0"/>
        <v>0.210477847153766</v>
      </c>
    </row>
    <row r="37" spans="1:14" x14ac:dyDescent="0.25">
      <c r="A37" s="2" t="s">
        <v>200</v>
      </c>
      <c r="J37">
        <v>0.118687231143737</v>
      </c>
      <c r="L37">
        <v>0.14956721705797199</v>
      </c>
      <c r="M37">
        <v>0.19051252674639699</v>
      </c>
      <c r="N37">
        <f t="shared" si="0"/>
        <v>0.45876697494810592</v>
      </c>
    </row>
    <row r="38" spans="1:14" x14ac:dyDescent="0.25">
      <c r="A38" s="2" t="s">
        <v>85</v>
      </c>
      <c r="D38">
        <v>9.1009061566682897E-2</v>
      </c>
      <c r="E38">
        <v>0.11438874070480499</v>
      </c>
      <c r="N38">
        <f t="shared" si="0"/>
        <v>0.20539780227148791</v>
      </c>
    </row>
    <row r="39" spans="1:14" x14ac:dyDescent="0.25">
      <c r="A39" s="2" t="s">
        <v>118</v>
      </c>
      <c r="F39">
        <v>0.14119437358563899</v>
      </c>
      <c r="L39">
        <v>0.11778233203654299</v>
      </c>
      <c r="N39">
        <f t="shared" si="0"/>
        <v>0.258976705622182</v>
      </c>
    </row>
    <row r="40" spans="1:14" x14ac:dyDescent="0.25">
      <c r="A40" s="2" t="s">
        <v>26</v>
      </c>
      <c r="C40">
        <v>0.106645421441064</v>
      </c>
      <c r="N40">
        <f t="shared" si="0"/>
        <v>0.106645421441064</v>
      </c>
    </row>
    <row r="41" spans="1:14" x14ac:dyDescent="0.25">
      <c r="A41" s="2" t="s">
        <v>73</v>
      </c>
      <c r="D41">
        <v>9.9924525228322097E-2</v>
      </c>
      <c r="M41">
        <v>0.140838752436454</v>
      </c>
      <c r="N41">
        <f t="shared" si="0"/>
        <v>0.24076327766477609</v>
      </c>
    </row>
    <row r="42" spans="1:14" x14ac:dyDescent="0.25">
      <c r="A42" s="2" t="s">
        <v>78</v>
      </c>
      <c r="D42">
        <v>9.3584814591986407E-2</v>
      </c>
      <c r="E42">
        <v>0.116857623136737</v>
      </c>
      <c r="N42">
        <f t="shared" si="0"/>
        <v>0.2104424377287234</v>
      </c>
    </row>
    <row r="43" spans="1:14" x14ac:dyDescent="0.25">
      <c r="A43" s="2" t="s">
        <v>171</v>
      </c>
      <c r="H43">
        <v>0.14135998195454499</v>
      </c>
      <c r="J43">
        <v>0.122243356225859</v>
      </c>
      <c r="N43">
        <f t="shared" si="0"/>
        <v>0.26360333818040399</v>
      </c>
    </row>
    <row r="44" spans="1:14" x14ac:dyDescent="0.25">
      <c r="A44" s="2" t="s">
        <v>103</v>
      </c>
      <c r="E44">
        <v>0.10552350464691899</v>
      </c>
      <c r="N44">
        <f t="shared" si="0"/>
        <v>0.10552350464691899</v>
      </c>
    </row>
    <row r="45" spans="1:14" x14ac:dyDescent="0.25">
      <c r="A45" s="2" t="s">
        <v>68</v>
      </c>
      <c r="D45">
        <v>0.102786373973329</v>
      </c>
      <c r="N45">
        <f t="shared" si="0"/>
        <v>0.102786373973329</v>
      </c>
    </row>
    <row r="46" spans="1:14" x14ac:dyDescent="0.25">
      <c r="A46" s="2" t="s">
        <v>59</v>
      </c>
      <c r="B46">
        <v>0.100242186399552</v>
      </c>
      <c r="N46">
        <f t="shared" si="0"/>
        <v>0.100242186399552</v>
      </c>
    </row>
    <row r="47" spans="1:14" x14ac:dyDescent="0.25">
      <c r="A47" s="2" t="s">
        <v>230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0</v>
      </c>
    </row>
    <row r="48" spans="1:14" x14ac:dyDescent="0.25">
      <c r="A48" s="2" t="s">
        <v>180</v>
      </c>
      <c r="H48">
        <v>9.3582098913815207E-2</v>
      </c>
      <c r="N48">
        <f t="shared" si="0"/>
        <v>9.3582098913815207E-2</v>
      </c>
    </row>
    <row r="49" spans="1:14" x14ac:dyDescent="0.25">
      <c r="A49" s="2" t="s">
        <v>196</v>
      </c>
      <c r="J49">
        <v>0.16875619515590401</v>
      </c>
      <c r="K49">
        <v>0.14906518589550899</v>
      </c>
      <c r="N49">
        <f t="shared" si="0"/>
        <v>0.317821381051413</v>
      </c>
    </row>
    <row r="50" spans="1:14" x14ac:dyDescent="0.25">
      <c r="A50" s="2" t="s">
        <v>150</v>
      </c>
      <c r="G50">
        <v>0.12889202782487999</v>
      </c>
      <c r="K50">
        <v>0.15353381609726499</v>
      </c>
      <c r="N50">
        <f t="shared" si="0"/>
        <v>0.28242584392214498</v>
      </c>
    </row>
    <row r="51" spans="1:14" x14ac:dyDescent="0.25">
      <c r="A51" s="2" t="s">
        <v>131</v>
      </c>
      <c r="F51">
        <v>0.11123992883344699</v>
      </c>
      <c r="M51">
        <v>0.13088684811016801</v>
      </c>
      <c r="N51">
        <f t="shared" si="0"/>
        <v>0.24212677694361501</v>
      </c>
    </row>
    <row r="52" spans="1:14" x14ac:dyDescent="0.25">
      <c r="A52" s="2" t="s">
        <v>157</v>
      </c>
      <c r="G52">
        <v>0.117504660222415</v>
      </c>
      <c r="H52">
        <v>0.10882662604245601</v>
      </c>
      <c r="L52">
        <v>0.123420930700846</v>
      </c>
      <c r="M52">
        <v>0.13929979047562699</v>
      </c>
      <c r="N52">
        <f t="shared" si="0"/>
        <v>0.48905200744134403</v>
      </c>
    </row>
    <row r="53" spans="1:14" x14ac:dyDescent="0.25">
      <c r="A53" s="2" t="s">
        <v>36</v>
      </c>
      <c r="B53">
        <v>0.117088658184098</v>
      </c>
      <c r="N53">
        <f t="shared" si="0"/>
        <v>0.117088658184098</v>
      </c>
    </row>
    <row r="54" spans="1:14" x14ac:dyDescent="0.25">
      <c r="A54" s="2" t="s">
        <v>114</v>
      </c>
      <c r="F54">
        <v>0.153078147809316</v>
      </c>
      <c r="N54">
        <f t="shared" si="0"/>
        <v>0.153078147809316</v>
      </c>
    </row>
    <row r="55" spans="1:14" x14ac:dyDescent="0.25">
      <c r="A55" s="2" t="s">
        <v>187</v>
      </c>
      <c r="I55">
        <v>0.135328852229398</v>
      </c>
      <c r="N55">
        <f t="shared" si="0"/>
        <v>0.135328852229398</v>
      </c>
    </row>
    <row r="56" spans="1:14" x14ac:dyDescent="0.25">
      <c r="A56" s="2" t="s">
        <v>55</v>
      </c>
      <c r="B56">
        <v>0.100386978963969</v>
      </c>
      <c r="N56">
        <f t="shared" si="0"/>
        <v>0.100386978963969</v>
      </c>
    </row>
    <row r="57" spans="1:14" x14ac:dyDescent="0.25">
      <c r="A57" s="2" t="s">
        <v>122</v>
      </c>
      <c r="F57">
        <v>0.12505521245559501</v>
      </c>
      <c r="K57">
        <v>9.4777295905193099E-2</v>
      </c>
      <c r="N57">
        <f t="shared" si="0"/>
        <v>0.2198325083607881</v>
      </c>
    </row>
    <row r="58" spans="1:14" x14ac:dyDescent="0.25">
      <c r="A58" s="2" t="s">
        <v>203</v>
      </c>
      <c r="K58">
        <v>0.15131748756187199</v>
      </c>
      <c r="N58">
        <f t="shared" si="0"/>
        <v>0.15131748756187199</v>
      </c>
    </row>
    <row r="59" spans="1:14" x14ac:dyDescent="0.25">
      <c r="A59" s="2" t="s">
        <v>97</v>
      </c>
      <c r="E59">
        <v>0.10873544182645301</v>
      </c>
      <c r="N59">
        <f t="shared" si="0"/>
        <v>0.10873544182645301</v>
      </c>
    </row>
    <row r="60" spans="1:14" x14ac:dyDescent="0.25">
      <c r="A60" s="2" t="s">
        <v>139</v>
      </c>
      <c r="F60">
        <v>9.7783085034065506E-2</v>
      </c>
      <c r="I60">
        <v>0.18504731747177</v>
      </c>
      <c r="N60">
        <f t="shared" si="0"/>
        <v>0.28283040250583552</v>
      </c>
    </row>
    <row r="61" spans="1:14" x14ac:dyDescent="0.25">
      <c r="A61" s="2" t="s">
        <v>19</v>
      </c>
      <c r="C61">
        <v>0.10700124360213201</v>
      </c>
      <c r="N61">
        <f t="shared" si="0"/>
        <v>0.10700124360213201</v>
      </c>
    </row>
    <row r="62" spans="1:14" x14ac:dyDescent="0.25">
      <c r="A62" s="2" t="s">
        <v>16</v>
      </c>
      <c r="C62">
        <v>0.10708631883959401</v>
      </c>
      <c r="N62">
        <f t="shared" si="0"/>
        <v>0.10708631883959401</v>
      </c>
    </row>
    <row r="63" spans="1:14" x14ac:dyDescent="0.25">
      <c r="A63" s="2" t="s">
        <v>3</v>
      </c>
      <c r="C63">
        <v>0.107521398790666</v>
      </c>
      <c r="N63">
        <f t="shared" si="0"/>
        <v>0.107521398790666</v>
      </c>
    </row>
    <row r="64" spans="1:14" x14ac:dyDescent="0.25">
      <c r="A64" s="2" t="s">
        <v>184</v>
      </c>
      <c r="H64">
        <v>9.2927494054282495E-2</v>
      </c>
      <c r="K64">
        <v>0.129730007484507</v>
      </c>
      <c r="N64">
        <f t="shared" si="0"/>
        <v>0.22265750153878949</v>
      </c>
    </row>
    <row r="65" spans="1:14" x14ac:dyDescent="0.25">
      <c r="A65" s="2" t="s">
        <v>134</v>
      </c>
      <c r="F65">
        <v>0.105347605771503</v>
      </c>
      <c r="H65">
        <v>9.2580241563104196E-2</v>
      </c>
      <c r="J65">
        <v>0.12730491214475501</v>
      </c>
      <c r="N65">
        <f t="shared" si="0"/>
        <v>0.3252327594793622</v>
      </c>
    </row>
    <row r="66" spans="1:14" x14ac:dyDescent="0.25">
      <c r="A66" s="2" t="s">
        <v>162</v>
      </c>
      <c r="G66">
        <v>0.115092876531114</v>
      </c>
      <c r="J66">
        <v>0.14451757209316901</v>
      </c>
      <c r="N66">
        <f t="shared" si="0"/>
        <v>0.25961044862428301</v>
      </c>
    </row>
    <row r="67" spans="1:14" x14ac:dyDescent="0.25">
      <c r="A67" s="2" t="s">
        <v>94</v>
      </c>
      <c r="E67">
        <v>0.109744851279481</v>
      </c>
      <c r="N67">
        <f t="shared" si="0"/>
        <v>0.109744851279481</v>
      </c>
    </row>
    <row r="68" spans="1:14" x14ac:dyDescent="0.25">
      <c r="A68" s="2" t="s">
        <v>25</v>
      </c>
      <c r="C68">
        <v>0.10693013243078001</v>
      </c>
      <c r="N68">
        <f t="shared" si="0"/>
        <v>0.10693013243078001</v>
      </c>
    </row>
    <row r="69" spans="1:14" x14ac:dyDescent="0.25">
      <c r="A69" s="2" t="s">
        <v>151</v>
      </c>
      <c r="G69">
        <v>0.12332012881765</v>
      </c>
      <c r="I69">
        <v>0.16802234213770501</v>
      </c>
      <c r="N69">
        <f t="shared" ref="N69:N132" si="1">+SUM(B69:M69)</f>
        <v>0.29134247095535504</v>
      </c>
    </row>
    <row r="70" spans="1:14" x14ac:dyDescent="0.25">
      <c r="A70" s="2" t="s">
        <v>48</v>
      </c>
      <c r="B70">
        <v>0.108137330299486</v>
      </c>
      <c r="N70">
        <f t="shared" si="1"/>
        <v>0.108137330299486</v>
      </c>
    </row>
    <row r="71" spans="1:14" x14ac:dyDescent="0.25">
      <c r="A71" s="2" t="s">
        <v>32</v>
      </c>
      <c r="B71">
        <v>0.12134772378990499</v>
      </c>
      <c r="G71">
        <v>9.8272978711702305E-2</v>
      </c>
      <c r="N71">
        <f t="shared" si="1"/>
        <v>0.21962070250160731</v>
      </c>
    </row>
    <row r="72" spans="1:14" x14ac:dyDescent="0.25">
      <c r="A72" s="2" t="s">
        <v>215</v>
      </c>
      <c r="M72">
        <v>0.10717907736526899</v>
      </c>
      <c r="N72">
        <f t="shared" si="1"/>
        <v>0.10717907736526899</v>
      </c>
    </row>
    <row r="73" spans="1:14" x14ac:dyDescent="0.25">
      <c r="A73" s="2" t="s">
        <v>40</v>
      </c>
      <c r="B73">
        <v>0.11359826315835</v>
      </c>
      <c r="N73">
        <f t="shared" si="1"/>
        <v>0.11359826315835</v>
      </c>
    </row>
    <row r="74" spans="1:14" x14ac:dyDescent="0.25">
      <c r="A74" s="2" t="s">
        <v>192</v>
      </c>
      <c r="I74">
        <v>8.9785980011843403E-2</v>
      </c>
      <c r="L74">
        <v>0.132255381814046</v>
      </c>
      <c r="N74">
        <f t="shared" si="1"/>
        <v>0.22204136182588941</v>
      </c>
    </row>
    <row r="75" spans="1:14" x14ac:dyDescent="0.25">
      <c r="A75" s="2" t="s">
        <v>208</v>
      </c>
      <c r="L75">
        <v>0.160855781592325</v>
      </c>
      <c r="N75">
        <f t="shared" si="1"/>
        <v>0.160855781592325</v>
      </c>
    </row>
    <row r="76" spans="1:14" x14ac:dyDescent="0.25">
      <c r="A76" s="2" t="s">
        <v>79</v>
      </c>
      <c r="D76">
        <v>9.1919072802937596E-2</v>
      </c>
      <c r="N76">
        <f t="shared" si="1"/>
        <v>9.1919072802937596E-2</v>
      </c>
    </row>
    <row r="77" spans="1:14" x14ac:dyDescent="0.25">
      <c r="A77" s="2" t="s">
        <v>168</v>
      </c>
      <c r="H77">
        <v>0.16815956035632901</v>
      </c>
      <c r="I77">
        <v>9.1048313768811298E-2</v>
      </c>
      <c r="J77">
        <v>0.13479581188642201</v>
      </c>
      <c r="M77">
        <v>0.12864457854459599</v>
      </c>
      <c r="N77">
        <f t="shared" si="1"/>
        <v>0.52264826455615832</v>
      </c>
    </row>
    <row r="78" spans="1:14" x14ac:dyDescent="0.25">
      <c r="A78" s="2" t="s">
        <v>107</v>
      </c>
      <c r="E78">
        <v>9.6603007138760605E-2</v>
      </c>
      <c r="I78">
        <v>9.2479905056307293E-2</v>
      </c>
      <c r="K78">
        <v>9.5198428518399894E-2</v>
      </c>
      <c r="L78">
        <v>0.143654861412257</v>
      </c>
      <c r="N78">
        <f t="shared" si="1"/>
        <v>0.42793620212572481</v>
      </c>
    </row>
    <row r="79" spans="1:14" x14ac:dyDescent="0.25">
      <c r="A79" s="2" t="s">
        <v>143</v>
      </c>
      <c r="G79">
        <v>0.134746151533607</v>
      </c>
      <c r="N79">
        <f t="shared" si="1"/>
        <v>0.134746151533607</v>
      </c>
    </row>
    <row r="80" spans="1:14" x14ac:dyDescent="0.25">
      <c r="A80" s="2" t="s">
        <v>67</v>
      </c>
      <c r="D80">
        <v>0.10347295225809899</v>
      </c>
      <c r="I80">
        <v>0.100491590819727</v>
      </c>
      <c r="N80">
        <f t="shared" si="1"/>
        <v>0.20396454307782599</v>
      </c>
    </row>
    <row r="81" spans="1:14" x14ac:dyDescent="0.25">
      <c r="A81" s="2" t="s">
        <v>89</v>
      </c>
      <c r="D81">
        <v>8.9812060868972698E-2</v>
      </c>
      <c r="J81">
        <v>0.12444643090388</v>
      </c>
      <c r="L81">
        <v>0.13643006979543601</v>
      </c>
      <c r="M81">
        <v>0.17370217099957599</v>
      </c>
      <c r="N81">
        <f t="shared" si="1"/>
        <v>0.52439073256786473</v>
      </c>
    </row>
    <row r="82" spans="1:14" x14ac:dyDescent="0.25">
      <c r="A82" s="2" t="s">
        <v>84</v>
      </c>
      <c r="D82">
        <v>9.1558549401606598E-2</v>
      </c>
      <c r="E82">
        <v>0.114815571122279</v>
      </c>
      <c r="N82">
        <f t="shared" si="1"/>
        <v>0.2063741205238856</v>
      </c>
    </row>
    <row r="83" spans="1:14" x14ac:dyDescent="0.25">
      <c r="A83" s="2" t="s">
        <v>121</v>
      </c>
      <c r="F83">
        <v>0.13768033144153199</v>
      </c>
      <c r="L83">
        <v>0.123010956432548</v>
      </c>
      <c r="N83">
        <f t="shared" si="1"/>
        <v>0.26069128787408002</v>
      </c>
    </row>
    <row r="84" spans="1:14" x14ac:dyDescent="0.25">
      <c r="A84" s="2" t="s">
        <v>8</v>
      </c>
      <c r="C84">
        <v>0.107248155584783</v>
      </c>
      <c r="N84">
        <f t="shared" si="1"/>
        <v>0.107248155584783</v>
      </c>
    </row>
    <row r="85" spans="1:14" x14ac:dyDescent="0.25">
      <c r="A85" s="2" t="s">
        <v>6</v>
      </c>
      <c r="C85">
        <v>0.107308215088719</v>
      </c>
      <c r="N85">
        <f t="shared" si="1"/>
        <v>0.107308215088719</v>
      </c>
    </row>
    <row r="86" spans="1:14" x14ac:dyDescent="0.25">
      <c r="A86" s="2" t="s">
        <v>28</v>
      </c>
      <c r="C86">
        <v>0.106630956321453</v>
      </c>
      <c r="N86">
        <f t="shared" si="1"/>
        <v>0.106630956321453</v>
      </c>
    </row>
    <row r="87" spans="1:14" x14ac:dyDescent="0.25">
      <c r="A87" s="2" t="s">
        <v>71</v>
      </c>
      <c r="D87">
        <v>0.101758827720467</v>
      </c>
      <c r="K87">
        <v>0.113161004079672</v>
      </c>
      <c r="M87">
        <v>0.110015722394689</v>
      </c>
      <c r="N87">
        <f t="shared" si="1"/>
        <v>0.324935554194828</v>
      </c>
    </row>
    <row r="88" spans="1:14" x14ac:dyDescent="0.25">
      <c r="A88" s="2" t="s">
        <v>76</v>
      </c>
      <c r="D88">
        <v>9.4778575634068593E-2</v>
      </c>
      <c r="E88">
        <v>0.11767026124126299</v>
      </c>
      <c r="N88">
        <f t="shared" si="1"/>
        <v>0.21244883687533159</v>
      </c>
    </row>
    <row r="89" spans="1:14" x14ac:dyDescent="0.25">
      <c r="A89" s="2" t="s">
        <v>11</v>
      </c>
      <c r="C89">
        <v>0.107198188627866</v>
      </c>
      <c r="N89">
        <f t="shared" si="1"/>
        <v>0.107198188627866</v>
      </c>
    </row>
    <row r="90" spans="1:14" x14ac:dyDescent="0.25">
      <c r="A90" s="2" t="s">
        <v>173</v>
      </c>
      <c r="H90">
        <v>0.13506980346292</v>
      </c>
      <c r="J90">
        <v>0.124720716150568</v>
      </c>
      <c r="N90">
        <f t="shared" si="1"/>
        <v>0.25979051961348798</v>
      </c>
    </row>
    <row r="91" spans="1:14" x14ac:dyDescent="0.25">
      <c r="A91" s="2" t="s">
        <v>101</v>
      </c>
      <c r="E91">
        <v>0.10729875121206101</v>
      </c>
      <c r="N91">
        <f t="shared" si="1"/>
        <v>0.10729875121206101</v>
      </c>
    </row>
    <row r="92" spans="1:14" x14ac:dyDescent="0.25">
      <c r="A92" s="2" t="s">
        <v>62</v>
      </c>
      <c r="D92">
        <v>0.104967226661283</v>
      </c>
      <c r="N92">
        <f t="shared" si="1"/>
        <v>0.104967226661283</v>
      </c>
    </row>
    <row r="93" spans="1:14" x14ac:dyDescent="0.25">
      <c r="A93" s="2" t="s">
        <v>52</v>
      </c>
      <c r="B93">
        <v>0.10627468693964599</v>
      </c>
      <c r="N93">
        <f t="shared" si="1"/>
        <v>0.10627468693964599</v>
      </c>
    </row>
    <row r="94" spans="1:14" x14ac:dyDescent="0.25">
      <c r="A94" s="2" t="s">
        <v>179</v>
      </c>
      <c r="H94">
        <v>9.3582098913815207E-2</v>
      </c>
      <c r="N94">
        <f t="shared" si="1"/>
        <v>9.3582098913815207E-2</v>
      </c>
    </row>
    <row r="95" spans="1:14" x14ac:dyDescent="0.25">
      <c r="A95" s="2" t="s">
        <v>195</v>
      </c>
      <c r="J95">
        <v>0.16875619515590401</v>
      </c>
      <c r="K95">
        <v>0.14906518589550899</v>
      </c>
      <c r="N95">
        <f t="shared" si="1"/>
        <v>0.317821381051413</v>
      </c>
    </row>
    <row r="96" spans="1:14" x14ac:dyDescent="0.25">
      <c r="A96" s="2" t="s">
        <v>148</v>
      </c>
      <c r="G96">
        <v>0.12889202782487999</v>
      </c>
      <c r="K96">
        <v>0.15353381609726499</v>
      </c>
      <c r="N96">
        <f t="shared" si="1"/>
        <v>0.28242584392214498</v>
      </c>
    </row>
    <row r="97" spans="1:14" x14ac:dyDescent="0.25">
      <c r="A97" s="2" t="s">
        <v>129</v>
      </c>
      <c r="F97">
        <v>0.11123992883344699</v>
      </c>
      <c r="M97">
        <v>0.13088684811016801</v>
      </c>
      <c r="N97">
        <f t="shared" si="1"/>
        <v>0.24212677694361501</v>
      </c>
    </row>
    <row r="98" spans="1:14" x14ac:dyDescent="0.25">
      <c r="A98" s="2" t="s">
        <v>156</v>
      </c>
      <c r="G98">
        <v>0.117504660222415</v>
      </c>
      <c r="H98">
        <v>0.10882662604245601</v>
      </c>
      <c r="L98">
        <v>0.123420930700846</v>
      </c>
      <c r="M98">
        <v>0.13929979047562699</v>
      </c>
      <c r="N98">
        <f t="shared" si="1"/>
        <v>0.48905200744134403</v>
      </c>
    </row>
    <row r="99" spans="1:14" x14ac:dyDescent="0.25">
      <c r="A99" s="2" t="s">
        <v>37</v>
      </c>
      <c r="B99">
        <v>0.117088658184098</v>
      </c>
      <c r="N99">
        <f t="shared" si="1"/>
        <v>0.117088658184098</v>
      </c>
    </row>
    <row r="100" spans="1:14" x14ac:dyDescent="0.25">
      <c r="A100" s="2" t="s">
        <v>116</v>
      </c>
      <c r="F100">
        <v>0.153078147809316</v>
      </c>
      <c r="N100">
        <f t="shared" si="1"/>
        <v>0.153078147809316</v>
      </c>
    </row>
    <row r="101" spans="1:14" x14ac:dyDescent="0.25">
      <c r="A101" s="2" t="s">
        <v>188</v>
      </c>
      <c r="I101">
        <v>0.135328852229398</v>
      </c>
      <c r="N101">
        <f t="shared" si="1"/>
        <v>0.135328852229398</v>
      </c>
    </row>
    <row r="102" spans="1:14" x14ac:dyDescent="0.25">
      <c r="A102" s="2" t="s">
        <v>57</v>
      </c>
      <c r="B102">
        <v>0.100386978963969</v>
      </c>
      <c r="N102">
        <f t="shared" si="1"/>
        <v>0.100386978963969</v>
      </c>
    </row>
    <row r="103" spans="1:14" x14ac:dyDescent="0.25">
      <c r="A103" s="2" t="s">
        <v>125</v>
      </c>
      <c r="F103">
        <v>0.12505521245559501</v>
      </c>
      <c r="K103">
        <v>9.4777295905193099E-2</v>
      </c>
      <c r="N103">
        <f t="shared" si="1"/>
        <v>0.2198325083607881</v>
      </c>
    </row>
    <row r="104" spans="1:14" x14ac:dyDescent="0.25">
      <c r="A104" s="2" t="s">
        <v>205</v>
      </c>
      <c r="K104">
        <v>0.15131748756187199</v>
      </c>
      <c r="N104">
        <f t="shared" si="1"/>
        <v>0.15131748756187199</v>
      </c>
    </row>
    <row r="105" spans="1:14" x14ac:dyDescent="0.25">
      <c r="A105" s="2" t="s">
        <v>98</v>
      </c>
      <c r="E105">
        <v>0.10873544182645301</v>
      </c>
      <c r="N105">
        <f t="shared" si="1"/>
        <v>0.10873544182645301</v>
      </c>
    </row>
    <row r="106" spans="1:14" x14ac:dyDescent="0.25">
      <c r="A106" s="2" t="s">
        <v>138</v>
      </c>
      <c r="F106">
        <v>9.7783085034065506E-2</v>
      </c>
      <c r="I106">
        <v>0.18504731747177</v>
      </c>
      <c r="N106">
        <f t="shared" si="1"/>
        <v>0.28283040250583552</v>
      </c>
    </row>
    <row r="107" spans="1:14" x14ac:dyDescent="0.25">
      <c r="A107" s="2" t="s">
        <v>20</v>
      </c>
      <c r="C107">
        <v>0.10700124360213201</v>
      </c>
      <c r="N107">
        <f t="shared" si="1"/>
        <v>0.10700124360213201</v>
      </c>
    </row>
    <row r="108" spans="1:14" x14ac:dyDescent="0.25">
      <c r="A108" s="2" t="s">
        <v>17</v>
      </c>
      <c r="C108">
        <v>0.10708631883959401</v>
      </c>
      <c r="N108">
        <f t="shared" si="1"/>
        <v>0.10708631883959401</v>
      </c>
    </row>
    <row r="109" spans="1:14" x14ac:dyDescent="0.25">
      <c r="A109" s="2" t="s">
        <v>4</v>
      </c>
      <c r="C109">
        <v>0.107521398790666</v>
      </c>
      <c r="N109">
        <f t="shared" si="1"/>
        <v>0.107521398790666</v>
      </c>
    </row>
    <row r="110" spans="1:14" x14ac:dyDescent="0.25">
      <c r="A110" s="2" t="s">
        <v>183</v>
      </c>
      <c r="H110">
        <v>9.2927494054282495E-2</v>
      </c>
      <c r="K110">
        <v>0.129730007484507</v>
      </c>
      <c r="N110">
        <f t="shared" si="1"/>
        <v>0.22265750153878949</v>
      </c>
    </row>
    <row r="111" spans="1:14" x14ac:dyDescent="0.25">
      <c r="A111" s="2" t="s">
        <v>133</v>
      </c>
      <c r="F111">
        <v>0.105347605771503</v>
      </c>
      <c r="H111">
        <v>9.2580241563104196E-2</v>
      </c>
      <c r="J111">
        <v>0.12730491214475501</v>
      </c>
      <c r="N111">
        <f t="shared" si="1"/>
        <v>0.3252327594793622</v>
      </c>
    </row>
    <row r="112" spans="1:14" x14ac:dyDescent="0.25">
      <c r="A112" s="2" t="s">
        <v>161</v>
      </c>
      <c r="G112">
        <v>0.115092876531114</v>
      </c>
      <c r="J112">
        <v>0.14451757209316901</v>
      </c>
      <c r="N112">
        <f t="shared" si="1"/>
        <v>0.25961044862428301</v>
      </c>
    </row>
    <row r="113" spans="1:14" x14ac:dyDescent="0.25">
      <c r="A113" s="2" t="s">
        <v>93</v>
      </c>
      <c r="E113">
        <v>0.109744851279481</v>
      </c>
      <c r="N113">
        <f t="shared" si="1"/>
        <v>0.109744851279481</v>
      </c>
    </row>
    <row r="114" spans="1:14" x14ac:dyDescent="0.25">
      <c r="A114" s="2" t="s">
        <v>23</v>
      </c>
      <c r="C114">
        <v>0.10693013243078001</v>
      </c>
      <c r="N114">
        <f t="shared" si="1"/>
        <v>0.10693013243078001</v>
      </c>
    </row>
    <row r="115" spans="1:14" x14ac:dyDescent="0.25">
      <c r="A115" s="2" t="s">
        <v>152</v>
      </c>
      <c r="G115">
        <v>0.12332012881765</v>
      </c>
      <c r="I115">
        <v>0.16802234213770501</v>
      </c>
      <c r="N115">
        <f t="shared" si="1"/>
        <v>0.29134247095535504</v>
      </c>
    </row>
    <row r="116" spans="1:14" x14ac:dyDescent="0.25">
      <c r="A116" s="2" t="s">
        <v>47</v>
      </c>
      <c r="B116">
        <v>0.108137330299486</v>
      </c>
      <c r="N116">
        <f t="shared" si="1"/>
        <v>0.108137330299486</v>
      </c>
    </row>
    <row r="117" spans="1:14" x14ac:dyDescent="0.25">
      <c r="A117" s="2" t="s">
        <v>33</v>
      </c>
      <c r="B117">
        <v>0.12134772378990499</v>
      </c>
      <c r="G117">
        <v>9.8272978711702305E-2</v>
      </c>
      <c r="N117">
        <f t="shared" si="1"/>
        <v>0.21962070250160731</v>
      </c>
    </row>
    <row r="118" spans="1:14" x14ac:dyDescent="0.25">
      <c r="A118" s="2" t="s">
        <v>214</v>
      </c>
      <c r="M118">
        <v>0.10717907736526899</v>
      </c>
      <c r="N118">
        <f t="shared" si="1"/>
        <v>0.10717907736526899</v>
      </c>
    </row>
    <row r="119" spans="1:14" x14ac:dyDescent="0.25">
      <c r="A119" s="2" t="s">
        <v>42</v>
      </c>
      <c r="B119">
        <v>0.11359826315835</v>
      </c>
      <c r="N119">
        <f t="shared" si="1"/>
        <v>0.11359826315835</v>
      </c>
    </row>
    <row r="120" spans="1:14" x14ac:dyDescent="0.25">
      <c r="A120" s="2" t="s">
        <v>213</v>
      </c>
      <c r="L120">
        <v>0.132255381814046</v>
      </c>
      <c r="N120">
        <f t="shared" si="1"/>
        <v>0.132255381814046</v>
      </c>
    </row>
    <row r="121" spans="1:14" x14ac:dyDescent="0.25">
      <c r="A121" s="2" t="s">
        <v>207</v>
      </c>
      <c r="L121">
        <v>0.160855781592325</v>
      </c>
      <c r="N121">
        <f t="shared" si="1"/>
        <v>0.160855781592325</v>
      </c>
    </row>
    <row r="122" spans="1:14" x14ac:dyDescent="0.25">
      <c r="A122" s="2" t="s">
        <v>80</v>
      </c>
      <c r="D122">
        <v>9.1919072802937596E-2</v>
      </c>
      <c r="N122">
        <f t="shared" si="1"/>
        <v>9.1919072802937596E-2</v>
      </c>
    </row>
    <row r="123" spans="1:14" x14ac:dyDescent="0.25">
      <c r="A123" s="2" t="s">
        <v>167</v>
      </c>
      <c r="H123">
        <v>0.16815956035632901</v>
      </c>
      <c r="I123">
        <v>9.1048313768811298E-2</v>
      </c>
      <c r="J123">
        <v>0.13479581188642201</v>
      </c>
      <c r="M123">
        <v>0.12864457854459599</v>
      </c>
      <c r="N123">
        <f t="shared" si="1"/>
        <v>0.52264826455615832</v>
      </c>
    </row>
    <row r="124" spans="1:14" x14ac:dyDescent="0.25">
      <c r="A124" s="2" t="s">
        <v>109</v>
      </c>
      <c r="E124">
        <v>9.6603007138760605E-2</v>
      </c>
      <c r="I124">
        <v>9.2479905056307293E-2</v>
      </c>
      <c r="K124">
        <v>9.5198428518399894E-2</v>
      </c>
      <c r="L124">
        <v>0.143654861412257</v>
      </c>
      <c r="N124">
        <f t="shared" si="1"/>
        <v>0.42793620212572481</v>
      </c>
    </row>
    <row r="125" spans="1:14" x14ac:dyDescent="0.25">
      <c r="A125" s="2" t="s">
        <v>144</v>
      </c>
      <c r="G125">
        <v>0.134746151533607</v>
      </c>
      <c r="N125">
        <f t="shared" si="1"/>
        <v>0.134746151533607</v>
      </c>
    </row>
    <row r="126" spans="1:14" x14ac:dyDescent="0.25">
      <c r="A126" s="2" t="s">
        <v>66</v>
      </c>
      <c r="D126">
        <v>0.10347295225809899</v>
      </c>
      <c r="I126">
        <v>0.100491590819727</v>
      </c>
      <c r="N126">
        <f t="shared" si="1"/>
        <v>0.20396454307782599</v>
      </c>
    </row>
    <row r="127" spans="1:14" x14ac:dyDescent="0.25">
      <c r="A127" s="2" t="s">
        <v>88</v>
      </c>
      <c r="D127">
        <v>8.9812060868972698E-2</v>
      </c>
      <c r="J127">
        <v>0.12444643090388</v>
      </c>
      <c r="L127">
        <v>0.13643006979543601</v>
      </c>
      <c r="M127">
        <v>0.17370217099957599</v>
      </c>
      <c r="N127">
        <f t="shared" si="1"/>
        <v>0.52439073256786473</v>
      </c>
    </row>
    <row r="128" spans="1:14" x14ac:dyDescent="0.25">
      <c r="A128" s="2" t="s">
        <v>82</v>
      </c>
      <c r="D128">
        <v>9.1558549401606598E-2</v>
      </c>
      <c r="E128">
        <v>0.114815571122279</v>
      </c>
      <c r="N128">
        <f t="shared" si="1"/>
        <v>0.2063741205238856</v>
      </c>
    </row>
    <row r="129" spans="1:14" x14ac:dyDescent="0.25">
      <c r="A129" s="2" t="s">
        <v>119</v>
      </c>
      <c r="F129">
        <v>0.13768033144153199</v>
      </c>
      <c r="L129">
        <v>0.123010956432548</v>
      </c>
      <c r="N129">
        <f t="shared" si="1"/>
        <v>0.26069128787408002</v>
      </c>
    </row>
    <row r="130" spans="1:14" x14ac:dyDescent="0.25">
      <c r="A130" s="2" t="s">
        <v>9</v>
      </c>
      <c r="C130">
        <v>0.107248155584783</v>
      </c>
      <c r="N130">
        <f t="shared" si="1"/>
        <v>0.107248155584783</v>
      </c>
    </row>
    <row r="131" spans="1:14" x14ac:dyDescent="0.25">
      <c r="A131" s="2" t="s">
        <v>5</v>
      </c>
      <c r="C131">
        <v>0.107308215088719</v>
      </c>
      <c r="N131">
        <f t="shared" si="1"/>
        <v>0.107308215088719</v>
      </c>
    </row>
    <row r="132" spans="1:14" x14ac:dyDescent="0.25">
      <c r="A132" s="2" t="s">
        <v>0</v>
      </c>
      <c r="C132">
        <v>0.107620020004879</v>
      </c>
      <c r="N132">
        <f t="shared" si="1"/>
        <v>0.107620020004879</v>
      </c>
    </row>
    <row r="133" spans="1:14" x14ac:dyDescent="0.25">
      <c r="A133" s="2" t="s">
        <v>29</v>
      </c>
      <c r="C133">
        <v>0.106630956321453</v>
      </c>
      <c r="N133">
        <f t="shared" ref="N133:N196" si="2">+SUM(B133:M133)</f>
        <v>0.106630956321453</v>
      </c>
    </row>
    <row r="134" spans="1:14" x14ac:dyDescent="0.25">
      <c r="A134" s="2" t="s">
        <v>70</v>
      </c>
      <c r="D134">
        <v>0.101758827720467</v>
      </c>
      <c r="K134">
        <v>0.113161004079672</v>
      </c>
      <c r="M134">
        <v>0.110015722394689</v>
      </c>
      <c r="N134">
        <f t="shared" si="2"/>
        <v>0.324935554194828</v>
      </c>
    </row>
    <row r="135" spans="1:14" x14ac:dyDescent="0.25">
      <c r="A135" s="2" t="s">
        <v>75</v>
      </c>
      <c r="D135">
        <v>9.4778575634068593E-2</v>
      </c>
      <c r="E135">
        <v>0.11767026124126299</v>
      </c>
      <c r="N135">
        <f t="shared" si="2"/>
        <v>0.21244883687533159</v>
      </c>
    </row>
    <row r="136" spans="1:14" x14ac:dyDescent="0.25">
      <c r="A136" s="2" t="s">
        <v>13</v>
      </c>
      <c r="C136">
        <v>0.107198188627866</v>
      </c>
      <c r="N136">
        <f t="shared" si="2"/>
        <v>0.107198188627866</v>
      </c>
    </row>
    <row r="137" spans="1:14" x14ac:dyDescent="0.25">
      <c r="A137" s="2" t="s">
        <v>172</v>
      </c>
      <c r="H137">
        <v>0.13506980346292</v>
      </c>
      <c r="J137">
        <v>0.124720716150568</v>
      </c>
      <c r="N137">
        <f t="shared" si="2"/>
        <v>0.25979051961348798</v>
      </c>
    </row>
    <row r="138" spans="1:14" x14ac:dyDescent="0.25">
      <c r="A138" s="2" t="s">
        <v>99</v>
      </c>
      <c r="E138">
        <v>0.10729875121206101</v>
      </c>
      <c r="N138">
        <f t="shared" si="2"/>
        <v>0.10729875121206101</v>
      </c>
    </row>
    <row r="139" spans="1:14" x14ac:dyDescent="0.25">
      <c r="A139" s="2" t="s">
        <v>64</v>
      </c>
      <c r="D139">
        <v>0.104967226661283</v>
      </c>
      <c r="N139">
        <f t="shared" si="2"/>
        <v>0.104967226661283</v>
      </c>
    </row>
    <row r="140" spans="1:14" x14ac:dyDescent="0.25">
      <c r="A140" s="2" t="s">
        <v>50</v>
      </c>
      <c r="B140">
        <v>0.10627468693964599</v>
      </c>
      <c r="N140">
        <f t="shared" si="2"/>
        <v>0.10627468693964599</v>
      </c>
    </row>
    <row r="141" spans="1:14" x14ac:dyDescent="0.25">
      <c r="A141" s="2" t="s">
        <v>175</v>
      </c>
      <c r="H141">
        <v>0.104551632941718</v>
      </c>
      <c r="N141">
        <f t="shared" si="2"/>
        <v>0.104551632941718</v>
      </c>
    </row>
    <row r="142" spans="1:14" x14ac:dyDescent="0.25">
      <c r="A142" s="2" t="s">
        <v>193</v>
      </c>
      <c r="J142">
        <v>0.19700987415586901</v>
      </c>
      <c r="K142">
        <v>0.182069678144334</v>
      </c>
      <c r="N142">
        <f t="shared" si="2"/>
        <v>0.37907955230020302</v>
      </c>
    </row>
    <row r="143" spans="1:14" x14ac:dyDescent="0.25">
      <c r="A143" s="2" t="s">
        <v>146</v>
      </c>
      <c r="G143">
        <v>0.13408725472189101</v>
      </c>
      <c r="K143">
        <v>0.15739612237922601</v>
      </c>
      <c r="N143">
        <f t="shared" si="2"/>
        <v>0.29148337710111705</v>
      </c>
    </row>
    <row r="144" spans="1:14" x14ac:dyDescent="0.25">
      <c r="A144" s="2" t="s">
        <v>127</v>
      </c>
      <c r="F144">
        <v>0.119690384720713</v>
      </c>
      <c r="I144">
        <v>9.1944075134028302E-2</v>
      </c>
      <c r="J144">
        <v>0.119629597568419</v>
      </c>
      <c r="M144">
        <v>0.14310364385548299</v>
      </c>
      <c r="N144">
        <f t="shared" si="2"/>
        <v>0.47436770127864325</v>
      </c>
    </row>
    <row r="145" spans="1:14" x14ac:dyDescent="0.25">
      <c r="A145" s="2" t="s">
        <v>165</v>
      </c>
      <c r="G145">
        <v>0.10082434010824901</v>
      </c>
      <c r="H145">
        <v>0.10951589073581</v>
      </c>
      <c r="I145">
        <v>9.7360028504408905E-2</v>
      </c>
      <c r="L145">
        <v>0.12780417508641401</v>
      </c>
      <c r="M145">
        <v>0.19919937814384001</v>
      </c>
      <c r="N145">
        <f t="shared" si="2"/>
        <v>0.63470381257872188</v>
      </c>
    </row>
    <row r="146" spans="1:14" x14ac:dyDescent="0.25">
      <c r="A146" s="2" t="s">
        <v>43</v>
      </c>
      <c r="B146">
        <v>0.113363003386369</v>
      </c>
      <c r="G146">
        <v>9.9818345861948904E-2</v>
      </c>
      <c r="N146">
        <f t="shared" si="2"/>
        <v>0.21318134924831789</v>
      </c>
    </row>
    <row r="147" spans="1:14" x14ac:dyDescent="0.25">
      <c r="A147" s="2" t="s">
        <v>112</v>
      </c>
      <c r="F147">
        <v>0.16404497547904801</v>
      </c>
      <c r="N147">
        <f t="shared" si="2"/>
        <v>0.16404497547904801</v>
      </c>
    </row>
    <row r="148" spans="1:14" x14ac:dyDescent="0.25">
      <c r="A148" s="2" t="s">
        <v>190</v>
      </c>
      <c r="I148">
        <v>0.11512832190651399</v>
      </c>
      <c r="N148">
        <f t="shared" si="2"/>
        <v>0.11512832190651399</v>
      </c>
    </row>
    <row r="149" spans="1:14" x14ac:dyDescent="0.25">
      <c r="A149" s="2" t="s">
        <v>53</v>
      </c>
      <c r="B149">
        <v>0.10263384502746099</v>
      </c>
      <c r="N149">
        <f t="shared" si="2"/>
        <v>0.10263384502746099</v>
      </c>
    </row>
    <row r="150" spans="1:14" x14ac:dyDescent="0.25">
      <c r="A150" s="2" t="s">
        <v>126</v>
      </c>
      <c r="F150">
        <v>0.122120531603992</v>
      </c>
      <c r="K150">
        <v>0.103589633308904</v>
      </c>
      <c r="N150">
        <f t="shared" si="2"/>
        <v>0.225710164912896</v>
      </c>
    </row>
    <row r="151" spans="1:14" x14ac:dyDescent="0.25">
      <c r="A151" s="2" t="s">
        <v>206</v>
      </c>
      <c r="K151">
        <v>0.126613881618688</v>
      </c>
      <c r="N151">
        <f t="shared" si="2"/>
        <v>0.126613881618688</v>
      </c>
    </row>
    <row r="152" spans="1:14" x14ac:dyDescent="0.25">
      <c r="A152" s="2" t="s">
        <v>106</v>
      </c>
      <c r="E152">
        <v>0.10187834176996299</v>
      </c>
      <c r="N152">
        <f t="shared" si="2"/>
        <v>0.10187834176996299</v>
      </c>
    </row>
    <row r="153" spans="1:14" x14ac:dyDescent="0.25">
      <c r="A153" s="2" t="s">
        <v>128</v>
      </c>
      <c r="F153">
        <v>0.111858112857597</v>
      </c>
      <c r="I153">
        <v>0.180968406298395</v>
      </c>
      <c r="N153">
        <f t="shared" si="2"/>
        <v>0.292826519155992</v>
      </c>
    </row>
    <row r="154" spans="1:14" x14ac:dyDescent="0.25">
      <c r="A154" s="2" t="s">
        <v>141</v>
      </c>
      <c r="F154">
        <v>9.7778278765419904E-2</v>
      </c>
      <c r="H154">
        <v>9.8775683018437893E-2</v>
      </c>
      <c r="J154">
        <v>0.13499764629133401</v>
      </c>
      <c r="N154">
        <f t="shared" si="2"/>
        <v>0.33155160807519179</v>
      </c>
    </row>
    <row r="155" spans="1:14" x14ac:dyDescent="0.25">
      <c r="A155" s="2" t="s">
        <v>194</v>
      </c>
      <c r="J155">
        <v>0.16905733360578201</v>
      </c>
      <c r="N155">
        <f t="shared" si="2"/>
        <v>0.16905733360578201</v>
      </c>
    </row>
    <row r="156" spans="1:14" x14ac:dyDescent="0.25">
      <c r="A156" s="2" t="s">
        <v>104</v>
      </c>
      <c r="E156">
        <v>0.10440775248157699</v>
      </c>
      <c r="N156">
        <f t="shared" si="2"/>
        <v>0.10440775248157699</v>
      </c>
    </row>
    <row r="157" spans="1:14" x14ac:dyDescent="0.25">
      <c r="A157" s="2" t="s">
        <v>164</v>
      </c>
      <c r="G157">
        <v>0.10943725249506001</v>
      </c>
      <c r="H157">
        <v>9.8174420208601398E-2</v>
      </c>
      <c r="I157">
        <v>0.16556821159413701</v>
      </c>
      <c r="N157">
        <f t="shared" si="2"/>
        <v>0.37317988429779841</v>
      </c>
    </row>
    <row r="158" spans="1:14" x14ac:dyDescent="0.25">
      <c r="A158" s="2" t="s">
        <v>44</v>
      </c>
      <c r="B158">
        <v>0.111156053790169</v>
      </c>
      <c r="N158">
        <f t="shared" si="2"/>
        <v>0.111156053790169</v>
      </c>
    </row>
    <row r="159" spans="1:14" x14ac:dyDescent="0.25">
      <c r="A159" s="2" t="s">
        <v>34</v>
      </c>
      <c r="B159">
        <v>0.119986346110992</v>
      </c>
      <c r="N159">
        <f t="shared" si="2"/>
        <v>0.119986346110992</v>
      </c>
    </row>
    <row r="160" spans="1:14" x14ac:dyDescent="0.25">
      <c r="A160" s="2" t="s">
        <v>191</v>
      </c>
      <c r="I160">
        <v>9.4630728535304701E-2</v>
      </c>
      <c r="M160">
        <v>0.125026308893982</v>
      </c>
      <c r="N160">
        <f t="shared" si="2"/>
        <v>0.21965703742928672</v>
      </c>
    </row>
    <row r="161" spans="1:14" x14ac:dyDescent="0.25">
      <c r="A161" s="2" t="s">
        <v>45</v>
      </c>
      <c r="B161">
        <v>0.110143720073857</v>
      </c>
      <c r="G161">
        <v>0.107146406557086</v>
      </c>
      <c r="N161">
        <f t="shared" si="2"/>
        <v>0.21729012663094299</v>
      </c>
    </row>
    <row r="162" spans="1:14" x14ac:dyDescent="0.25">
      <c r="A162" s="2" t="s">
        <v>176</v>
      </c>
      <c r="H162">
        <v>9.6330896950931499E-2</v>
      </c>
      <c r="L162">
        <v>0.13704225356534799</v>
      </c>
      <c r="N162">
        <f t="shared" si="2"/>
        <v>0.23337315051627949</v>
      </c>
    </row>
    <row r="163" spans="1:14" x14ac:dyDescent="0.25">
      <c r="A163" s="2" t="s">
        <v>211</v>
      </c>
      <c r="L163">
        <v>0.149298973168104</v>
      </c>
      <c r="N163">
        <f t="shared" si="2"/>
        <v>0.149298973168104</v>
      </c>
    </row>
    <row r="164" spans="1:14" x14ac:dyDescent="0.25">
      <c r="A164" s="2" t="s">
        <v>170</v>
      </c>
      <c r="H164">
        <v>0.16522307552776599</v>
      </c>
      <c r="J164">
        <v>0.13866911819285199</v>
      </c>
      <c r="M164">
        <v>0.120043140998173</v>
      </c>
      <c r="N164">
        <f t="shared" si="2"/>
        <v>0.42393533471879097</v>
      </c>
    </row>
    <row r="165" spans="1:14" x14ac:dyDescent="0.25">
      <c r="A165" s="2" t="s">
        <v>110</v>
      </c>
      <c r="E165">
        <v>9.5845994671826501E-2</v>
      </c>
      <c r="L165">
        <v>0.13098393140047801</v>
      </c>
      <c r="N165">
        <f t="shared" si="2"/>
        <v>0.22682992607230451</v>
      </c>
    </row>
    <row r="166" spans="1:14" x14ac:dyDescent="0.25">
      <c r="A166" s="2" t="s">
        <v>155</v>
      </c>
      <c r="G166">
        <v>0.118948400506768</v>
      </c>
      <c r="N166">
        <f t="shared" si="2"/>
        <v>0.118948400506768</v>
      </c>
    </row>
    <row r="167" spans="1:14" x14ac:dyDescent="0.25">
      <c r="A167" s="2" t="s">
        <v>60</v>
      </c>
      <c r="D167">
        <v>0.105295826750753</v>
      </c>
      <c r="I167">
        <v>0.106029614357581</v>
      </c>
      <c r="N167">
        <f t="shared" si="2"/>
        <v>0.21132544110833401</v>
      </c>
    </row>
    <row r="168" spans="1:14" x14ac:dyDescent="0.25">
      <c r="A168" s="2" t="s">
        <v>201</v>
      </c>
      <c r="J168">
        <v>0.11774756636389801</v>
      </c>
      <c r="L168">
        <v>0.155985105777982</v>
      </c>
      <c r="M168">
        <v>0.18579410734506799</v>
      </c>
      <c r="N168">
        <f t="shared" si="2"/>
        <v>0.45952677948694798</v>
      </c>
    </row>
    <row r="169" spans="1:14" x14ac:dyDescent="0.25">
      <c r="A169" s="2" t="s">
        <v>102</v>
      </c>
      <c r="E169">
        <v>0.106249734625407</v>
      </c>
      <c r="N169">
        <f t="shared" si="2"/>
        <v>0.106249734625407</v>
      </c>
    </row>
    <row r="170" spans="1:14" x14ac:dyDescent="0.25">
      <c r="A170" s="2" t="s">
        <v>117</v>
      </c>
      <c r="F170">
        <v>0.14570496414054299</v>
      </c>
      <c r="L170">
        <v>0.116439177684573</v>
      </c>
      <c r="N170">
        <f t="shared" si="2"/>
        <v>0.26214414182511597</v>
      </c>
    </row>
    <row r="171" spans="1:14" x14ac:dyDescent="0.25">
      <c r="A171" s="2" t="s">
        <v>86</v>
      </c>
      <c r="D171">
        <v>9.0490497108716095E-2</v>
      </c>
      <c r="N171">
        <f t="shared" si="2"/>
        <v>9.0490497108716095E-2</v>
      </c>
    </row>
    <row r="172" spans="1:14" x14ac:dyDescent="0.25">
      <c r="A172" s="2" t="s">
        <v>74</v>
      </c>
      <c r="D172">
        <v>9.7636338376233395E-2</v>
      </c>
      <c r="M172">
        <v>0.133130787449417</v>
      </c>
      <c r="N172">
        <f t="shared" si="2"/>
        <v>0.2307671258256504</v>
      </c>
    </row>
    <row r="173" spans="1:14" x14ac:dyDescent="0.25">
      <c r="A173" s="2" t="s">
        <v>90</v>
      </c>
      <c r="E173">
        <v>0.110811836563094</v>
      </c>
      <c r="N173">
        <f t="shared" si="2"/>
        <v>0.110811836563094</v>
      </c>
    </row>
    <row r="174" spans="1:14" x14ac:dyDescent="0.25">
      <c r="A174" s="2" t="s">
        <v>105</v>
      </c>
      <c r="E174">
        <v>0.10335432645899199</v>
      </c>
      <c r="N174">
        <f t="shared" si="2"/>
        <v>0.10335432645899199</v>
      </c>
    </row>
    <row r="175" spans="1:14" x14ac:dyDescent="0.25">
      <c r="A175" s="2" t="s">
        <v>61</v>
      </c>
      <c r="D175">
        <v>0.105161935076414</v>
      </c>
      <c r="N175">
        <f t="shared" si="2"/>
        <v>0.105161935076414</v>
      </c>
    </row>
    <row r="176" spans="1:14" x14ac:dyDescent="0.25">
      <c r="A176" s="2" t="s">
        <v>58</v>
      </c>
      <c r="B176">
        <v>0.10031069039252601</v>
      </c>
      <c r="N176">
        <f t="shared" si="2"/>
        <v>0.10031069039252601</v>
      </c>
    </row>
    <row r="177" spans="1:14" x14ac:dyDescent="0.25">
      <c r="A177" s="2" t="s">
        <v>181</v>
      </c>
      <c r="H177">
        <v>9.3582098913815207E-2</v>
      </c>
      <c r="N177">
        <f t="shared" si="2"/>
        <v>9.3582098913815207E-2</v>
      </c>
    </row>
    <row r="178" spans="1:14" x14ac:dyDescent="0.25">
      <c r="A178" s="2" t="s">
        <v>197</v>
      </c>
      <c r="J178">
        <v>0.16875619515590401</v>
      </c>
      <c r="K178">
        <v>0.14906518589550899</v>
      </c>
      <c r="N178">
        <f t="shared" si="2"/>
        <v>0.317821381051413</v>
      </c>
    </row>
    <row r="179" spans="1:14" x14ac:dyDescent="0.25">
      <c r="A179" s="2" t="s">
        <v>149</v>
      </c>
      <c r="G179">
        <v>0.12889202782487999</v>
      </c>
      <c r="K179">
        <v>0.15353381609726499</v>
      </c>
      <c r="N179">
        <f t="shared" si="2"/>
        <v>0.28242584392214498</v>
      </c>
    </row>
    <row r="180" spans="1:14" x14ac:dyDescent="0.25">
      <c r="A180" s="2" t="s">
        <v>130</v>
      </c>
      <c r="F180">
        <v>0.11123992883344699</v>
      </c>
      <c r="M180">
        <v>0.13088684811016801</v>
      </c>
      <c r="N180">
        <f t="shared" si="2"/>
        <v>0.24212677694361501</v>
      </c>
    </row>
    <row r="181" spans="1:14" x14ac:dyDescent="0.25">
      <c r="A181" s="2" t="s">
        <v>158</v>
      </c>
      <c r="G181">
        <v>0.117504660222415</v>
      </c>
      <c r="H181">
        <v>0.10882662604245601</v>
      </c>
      <c r="L181">
        <v>0.123420930700846</v>
      </c>
      <c r="M181">
        <v>0.13929979047562699</v>
      </c>
      <c r="N181">
        <f t="shared" si="2"/>
        <v>0.48905200744134403</v>
      </c>
    </row>
    <row r="182" spans="1:14" x14ac:dyDescent="0.25">
      <c r="A182" s="2" t="s">
        <v>35</v>
      </c>
      <c r="B182">
        <v>0.117088658184098</v>
      </c>
      <c r="N182">
        <f t="shared" si="2"/>
        <v>0.117088658184098</v>
      </c>
    </row>
    <row r="183" spans="1:14" x14ac:dyDescent="0.25">
      <c r="A183" s="2" t="s">
        <v>115</v>
      </c>
      <c r="F183">
        <v>0.153078147809316</v>
      </c>
      <c r="N183">
        <f t="shared" si="2"/>
        <v>0.153078147809316</v>
      </c>
    </row>
    <row r="184" spans="1:14" x14ac:dyDescent="0.25">
      <c r="A184" s="2" t="s">
        <v>189</v>
      </c>
      <c r="I184">
        <v>0.135328852229398</v>
      </c>
      <c r="N184">
        <f t="shared" si="2"/>
        <v>0.135328852229398</v>
      </c>
    </row>
    <row r="185" spans="1:14" x14ac:dyDescent="0.25">
      <c r="A185" s="2" t="s">
        <v>56</v>
      </c>
      <c r="B185">
        <v>0.100386978963969</v>
      </c>
      <c r="N185">
        <f t="shared" si="2"/>
        <v>0.100386978963969</v>
      </c>
    </row>
    <row r="186" spans="1:14" x14ac:dyDescent="0.25">
      <c r="A186" s="2" t="s">
        <v>123</v>
      </c>
      <c r="F186">
        <v>0.12505521245559501</v>
      </c>
      <c r="K186">
        <v>9.4777295905193099E-2</v>
      </c>
      <c r="N186">
        <f t="shared" si="2"/>
        <v>0.2198325083607881</v>
      </c>
    </row>
    <row r="187" spans="1:14" x14ac:dyDescent="0.25">
      <c r="A187" s="2" t="s">
        <v>204</v>
      </c>
      <c r="K187">
        <v>0.15131748756187199</v>
      </c>
      <c r="N187">
        <f t="shared" si="2"/>
        <v>0.15131748756187199</v>
      </c>
    </row>
    <row r="188" spans="1:14" x14ac:dyDescent="0.25">
      <c r="A188" s="2" t="s">
        <v>95</v>
      </c>
      <c r="E188">
        <v>0.10873544182645301</v>
      </c>
      <c r="N188">
        <f t="shared" si="2"/>
        <v>0.10873544182645301</v>
      </c>
    </row>
    <row r="189" spans="1:14" x14ac:dyDescent="0.25">
      <c r="A189" s="2" t="s">
        <v>137</v>
      </c>
      <c r="F189">
        <v>9.7783085034065506E-2</v>
      </c>
      <c r="I189">
        <v>0.18504731747177</v>
      </c>
      <c r="N189">
        <f t="shared" si="2"/>
        <v>0.28283040250583552</v>
      </c>
    </row>
    <row r="190" spans="1:14" x14ac:dyDescent="0.25">
      <c r="A190" s="2" t="s">
        <v>21</v>
      </c>
      <c r="C190">
        <v>0.10700124360213201</v>
      </c>
      <c r="N190">
        <f t="shared" si="2"/>
        <v>0.10700124360213201</v>
      </c>
    </row>
    <row r="191" spans="1:14" x14ac:dyDescent="0.25">
      <c r="A191" s="2" t="s">
        <v>15</v>
      </c>
      <c r="C191">
        <v>0.10708631883959401</v>
      </c>
      <c r="N191">
        <f t="shared" si="2"/>
        <v>0.10708631883959401</v>
      </c>
    </row>
    <row r="192" spans="1:14" x14ac:dyDescent="0.25">
      <c r="A192" s="2" t="s">
        <v>2</v>
      </c>
      <c r="C192">
        <v>0.107521398790666</v>
      </c>
      <c r="N192">
        <f t="shared" si="2"/>
        <v>0.107521398790666</v>
      </c>
    </row>
    <row r="193" spans="1:14" x14ac:dyDescent="0.25">
      <c r="A193" s="2" t="s">
        <v>182</v>
      </c>
      <c r="H193">
        <v>9.2927494054282495E-2</v>
      </c>
      <c r="K193">
        <v>0.129730007484507</v>
      </c>
      <c r="N193">
        <f t="shared" si="2"/>
        <v>0.22265750153878949</v>
      </c>
    </row>
    <row r="194" spans="1:14" x14ac:dyDescent="0.25">
      <c r="A194" s="2" t="s">
        <v>135</v>
      </c>
      <c r="F194">
        <v>0.105347605771503</v>
      </c>
      <c r="H194">
        <v>9.2580241563104196E-2</v>
      </c>
      <c r="J194">
        <v>0.12730491214475501</v>
      </c>
      <c r="N194">
        <f t="shared" si="2"/>
        <v>0.3252327594793622</v>
      </c>
    </row>
    <row r="195" spans="1:14" x14ac:dyDescent="0.25">
      <c r="A195" s="2" t="s">
        <v>163</v>
      </c>
      <c r="G195">
        <v>0.115092876531114</v>
      </c>
      <c r="J195">
        <v>0.14451757209316901</v>
      </c>
      <c r="N195">
        <f t="shared" si="2"/>
        <v>0.25961044862428301</v>
      </c>
    </row>
    <row r="196" spans="1:14" x14ac:dyDescent="0.25">
      <c r="A196" s="2" t="s">
        <v>92</v>
      </c>
      <c r="E196">
        <v>0.109744851279481</v>
      </c>
      <c r="N196">
        <f t="shared" si="2"/>
        <v>0.109744851279481</v>
      </c>
    </row>
    <row r="197" spans="1:14" x14ac:dyDescent="0.25">
      <c r="A197" s="2" t="s">
        <v>24</v>
      </c>
      <c r="C197">
        <v>0.10693013243078001</v>
      </c>
      <c r="N197">
        <f t="shared" ref="N197:N222" si="3">+SUM(B197:M197)</f>
        <v>0.10693013243078001</v>
      </c>
    </row>
    <row r="198" spans="1:14" x14ac:dyDescent="0.25">
      <c r="A198" s="2" t="s">
        <v>154</v>
      </c>
      <c r="G198">
        <v>0.12332012881765</v>
      </c>
      <c r="I198">
        <v>0.16802234213770501</v>
      </c>
      <c r="N198">
        <f t="shared" si="3"/>
        <v>0.29134247095535504</v>
      </c>
    </row>
    <row r="199" spans="1:14" x14ac:dyDescent="0.25">
      <c r="A199" s="2" t="s">
        <v>49</v>
      </c>
      <c r="B199">
        <v>0.108137330299486</v>
      </c>
      <c r="N199">
        <f t="shared" si="3"/>
        <v>0.108137330299486</v>
      </c>
    </row>
    <row r="200" spans="1:14" x14ac:dyDescent="0.25">
      <c r="A200" s="2" t="s">
        <v>30</v>
      </c>
      <c r="B200">
        <v>0.12134772378990499</v>
      </c>
      <c r="G200">
        <v>9.8272978711702305E-2</v>
      </c>
      <c r="N200">
        <f t="shared" si="3"/>
        <v>0.21962070250160731</v>
      </c>
    </row>
    <row r="201" spans="1:14" x14ac:dyDescent="0.25">
      <c r="A201" s="2" t="s">
        <v>216</v>
      </c>
      <c r="M201">
        <v>0.10717907736526899</v>
      </c>
      <c r="N201">
        <f t="shared" si="3"/>
        <v>0.10717907736526899</v>
      </c>
    </row>
    <row r="202" spans="1:14" x14ac:dyDescent="0.25">
      <c r="A202" s="2" t="s">
        <v>41</v>
      </c>
      <c r="B202">
        <v>0.11359826315835</v>
      </c>
      <c r="N202">
        <f t="shared" si="3"/>
        <v>0.11359826315835</v>
      </c>
    </row>
    <row r="203" spans="1:14" x14ac:dyDescent="0.25">
      <c r="A203" s="2" t="s">
        <v>212</v>
      </c>
      <c r="L203">
        <v>0.132255381814046</v>
      </c>
      <c r="N203">
        <f t="shared" si="3"/>
        <v>0.132255381814046</v>
      </c>
    </row>
    <row r="204" spans="1:14" x14ac:dyDescent="0.25">
      <c r="A204" s="2" t="s">
        <v>209</v>
      </c>
      <c r="L204">
        <v>0.160855781592325</v>
      </c>
      <c r="N204">
        <f t="shared" si="3"/>
        <v>0.160855781592325</v>
      </c>
    </row>
    <row r="205" spans="1:14" x14ac:dyDescent="0.25">
      <c r="A205" s="2" t="s">
        <v>81</v>
      </c>
      <c r="D205">
        <v>9.1919072802937596E-2</v>
      </c>
      <c r="N205">
        <f t="shared" si="3"/>
        <v>9.1919072802937596E-2</v>
      </c>
    </row>
    <row r="206" spans="1:14" x14ac:dyDescent="0.25">
      <c r="A206" s="2" t="s">
        <v>169</v>
      </c>
      <c r="H206">
        <v>0.16815956035632901</v>
      </c>
      <c r="I206">
        <v>9.1048313768811298E-2</v>
      </c>
      <c r="J206">
        <v>0.13479581188642201</v>
      </c>
      <c r="M206">
        <v>0.12864457854459599</v>
      </c>
      <c r="N206">
        <f t="shared" si="3"/>
        <v>0.52264826455615832</v>
      </c>
    </row>
    <row r="207" spans="1:14" x14ac:dyDescent="0.25">
      <c r="A207" s="2" t="s">
        <v>108</v>
      </c>
      <c r="E207">
        <v>9.6603007138760605E-2</v>
      </c>
      <c r="I207">
        <v>9.2479905056307293E-2</v>
      </c>
      <c r="K207">
        <v>9.5198428518399894E-2</v>
      </c>
      <c r="L207">
        <v>0.143654861412257</v>
      </c>
      <c r="N207">
        <f t="shared" si="3"/>
        <v>0.42793620212572481</v>
      </c>
    </row>
    <row r="208" spans="1:14" x14ac:dyDescent="0.25">
      <c r="A208" s="2" t="s">
        <v>145</v>
      </c>
      <c r="G208">
        <v>0.134746151533607</v>
      </c>
      <c r="N208">
        <f t="shared" si="3"/>
        <v>0.134746151533607</v>
      </c>
    </row>
    <row r="209" spans="1:14" x14ac:dyDescent="0.25">
      <c r="A209" s="2" t="s">
        <v>65</v>
      </c>
      <c r="D209">
        <v>0.10347295225809899</v>
      </c>
      <c r="I209">
        <v>0.100491590819727</v>
      </c>
      <c r="N209">
        <f t="shared" si="3"/>
        <v>0.20396454307782599</v>
      </c>
    </row>
    <row r="210" spans="1:14" x14ac:dyDescent="0.25">
      <c r="A210" s="2" t="s">
        <v>199</v>
      </c>
      <c r="J210">
        <v>0.12444643090388</v>
      </c>
      <c r="L210">
        <v>0.13643006979543601</v>
      </c>
      <c r="M210">
        <v>0.17370217099957599</v>
      </c>
      <c r="N210">
        <f t="shared" si="3"/>
        <v>0.43457867169889197</v>
      </c>
    </row>
    <row r="211" spans="1:14" x14ac:dyDescent="0.25">
      <c r="A211" s="2" t="s">
        <v>83</v>
      </c>
      <c r="D211">
        <v>9.1558549401606598E-2</v>
      </c>
      <c r="E211">
        <v>0.114815571122279</v>
      </c>
      <c r="N211">
        <f t="shared" si="3"/>
        <v>0.2063741205238856</v>
      </c>
    </row>
    <row r="212" spans="1:14" x14ac:dyDescent="0.25">
      <c r="A212" s="2" t="s">
        <v>120</v>
      </c>
      <c r="F212">
        <v>0.13768033144153199</v>
      </c>
      <c r="L212">
        <v>0.123010956432548</v>
      </c>
      <c r="N212">
        <f t="shared" si="3"/>
        <v>0.26069128787408002</v>
      </c>
    </row>
    <row r="213" spans="1:14" x14ac:dyDescent="0.25">
      <c r="A213" s="2" t="s">
        <v>10</v>
      </c>
      <c r="C213">
        <v>0.107248155584783</v>
      </c>
      <c r="N213">
        <f t="shared" si="3"/>
        <v>0.107248155584783</v>
      </c>
    </row>
    <row r="214" spans="1:14" x14ac:dyDescent="0.25">
      <c r="A214" s="2" t="s">
        <v>7</v>
      </c>
      <c r="C214">
        <v>0.107308215088719</v>
      </c>
      <c r="N214">
        <f t="shared" si="3"/>
        <v>0.107308215088719</v>
      </c>
    </row>
    <row r="215" spans="1:14" x14ac:dyDescent="0.25">
      <c r="A215" s="2" t="s">
        <v>27</v>
      </c>
      <c r="C215">
        <v>0.106630956321453</v>
      </c>
      <c r="N215">
        <f t="shared" si="3"/>
        <v>0.106630956321453</v>
      </c>
    </row>
    <row r="216" spans="1:14" x14ac:dyDescent="0.25">
      <c r="A216" s="2" t="s">
        <v>72</v>
      </c>
      <c r="D216">
        <v>0.101758827720467</v>
      </c>
      <c r="K216">
        <v>0.113161004079672</v>
      </c>
      <c r="M216">
        <v>0.110015722394689</v>
      </c>
      <c r="N216">
        <f t="shared" si="3"/>
        <v>0.324935554194828</v>
      </c>
    </row>
    <row r="217" spans="1:14" x14ac:dyDescent="0.25">
      <c r="A217" s="2" t="s">
        <v>77</v>
      </c>
      <c r="D217">
        <v>9.4778575634068593E-2</v>
      </c>
      <c r="E217">
        <v>0.11767026124126299</v>
      </c>
      <c r="N217">
        <f t="shared" si="3"/>
        <v>0.21244883687533159</v>
      </c>
    </row>
    <row r="218" spans="1:14" x14ac:dyDescent="0.25">
      <c r="A218" s="2" t="s">
        <v>12</v>
      </c>
      <c r="C218">
        <v>0.107198188627866</v>
      </c>
      <c r="N218">
        <f t="shared" si="3"/>
        <v>0.107198188627866</v>
      </c>
    </row>
    <row r="219" spans="1:14" x14ac:dyDescent="0.25">
      <c r="A219" s="2" t="s">
        <v>174</v>
      </c>
      <c r="H219">
        <v>0.13506980346292</v>
      </c>
      <c r="J219">
        <v>0.124720716150568</v>
      </c>
      <c r="N219">
        <f t="shared" si="3"/>
        <v>0.25979051961348798</v>
      </c>
    </row>
    <row r="220" spans="1:14" x14ac:dyDescent="0.25">
      <c r="A220" s="2" t="s">
        <v>100</v>
      </c>
      <c r="E220">
        <v>0.10729875121206101</v>
      </c>
      <c r="N220">
        <f t="shared" si="3"/>
        <v>0.10729875121206101</v>
      </c>
    </row>
    <row r="221" spans="1:14" x14ac:dyDescent="0.25">
      <c r="A221" s="2" t="s">
        <v>63</v>
      </c>
      <c r="D221">
        <v>0.104967226661283</v>
      </c>
      <c r="N221">
        <f t="shared" si="3"/>
        <v>0.104967226661283</v>
      </c>
    </row>
    <row r="222" spans="1:14" x14ac:dyDescent="0.25">
      <c r="A222" s="2" t="s">
        <v>51</v>
      </c>
      <c r="B222">
        <v>0.10627468693964599</v>
      </c>
      <c r="N222">
        <f t="shared" si="3"/>
        <v>0.10627468693964599</v>
      </c>
    </row>
    <row r="223" spans="1:14" x14ac:dyDescent="0.25">
      <c r="A223" s="2" t="s">
        <v>245</v>
      </c>
      <c r="B223">
        <v>3.3188957235830956</v>
      </c>
      <c r="C223">
        <v>3.2135783629670955</v>
      </c>
      <c r="D223">
        <v>2.923063189782884</v>
      </c>
      <c r="E223">
        <v>3.2378153394206315</v>
      </c>
      <c r="F223">
        <v>3.6854485350932533</v>
      </c>
      <c r="G223">
        <v>3.5473632621251738</v>
      </c>
      <c r="H223">
        <v>3.4481143025739103</v>
      </c>
      <c r="I223">
        <v>3.8553704617110376</v>
      </c>
      <c r="J223">
        <v>4.1662774952223849</v>
      </c>
      <c r="K223">
        <v>3.9347234267857747</v>
      </c>
      <c r="L223">
        <v>4.0769880798935576</v>
      </c>
      <c r="M223">
        <v>4.1109927179754395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Y r E V t H W W n m l A A A A 9 g A A A B I A H A B D b 2 5 m a W c v U G F j a 2 F n Z S 5 4 b W w g o h g A K K A U A A A A A A A A A A A A A A A A A A A A A A A A A A A A h Y / N C o J A H M R f R f b u f p h E y N / 1 E N 0 S A i G 6 L u u m S 7 q G u 7 a + W 4 c e q V f I K K t b x 5 n 5 D c z c r z f I x r Y J L q q 3 u j M p Y p i i Q B n Z l d p U K R r c M V y h j M N O y J O o V D D B x i a j 1 S m q n T s n h H j v s V / g r q 9 I R C k j h 3 x b y F q 1 I t T G O m G k Q p 9 W + b + F O O x f Y 3 i E G V v i m M a Y A p l N y L X 5 A t G 0 9 5 n + m L A e G j f 0 i i s b b g o g s w T y / s A f U E s D B B Q A A g A I A K m K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i s R W K I p H u A 4 A A A A R A A A A E w A c A E Z v c m 1 1 b G F z L 1 N l Y 3 R p b 2 4 x L m 0 g o h g A K K A U A A A A A A A A A A A A A A A A A A A A A A A A A A A A K 0 5 N L s n M z 1 M I h t C G 1 g B Q S w E C L Q A U A A I A C A C p i s R W 0 d Z a e a U A A A D 2 A A A A E g A A A A A A A A A A A A A A A A A A A A A A Q 2 9 u Z m l n L 1 B h Y 2 t h Z 2 U u e G 1 s U E s B A i 0 A F A A C A A g A q Y r E V g / K 6 a u k A A A A 6 Q A A A B M A A A A A A A A A A A A A A A A A 8 Q A A A F t D b 2 5 0 Z W 5 0 X 1 R 5 c G V z X S 5 4 b W x Q S w E C L Q A U A A I A C A C p i s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f l J N v Z z U u S o p B j A C 9 m v Q A A A A A C A A A A A A A Q Z g A A A A E A A C A A A A B c l d r C 2 A v p N k C b p P 8 z B N d i J 2 t T L s 5 C T N g M f h n 8 U T 1 Z M g A A A A A O g A A A A A I A A C A A A A A Z y t t + s m L 8 Z m r L m D f O j i 9 u 3 y W A 6 o e c p w q f o m 4 R 7 I 9 W a V A A A A D s 6 8 K s t 8 l 6 R o f R 6 m 0 l W o A Q 3 I O M 1 Z 6 z q x f 5 Y 1 J W Y e Z K w Y e Y w F L R Z c 9 G 8 r F T l r A h m d v 0 A W P R l I n N o E 2 K r R a R X 9 w X o 7 E G W d z W 4 T g V 8 y Y B L m i A d 0 A A A A D O 4 W d q z 5 W q 1 0 P D + M d 2 j a Q m g v 1 R Z I 9 Y Q e / 2 g x s R l P X h l L U 2 G B d I K Q c U 5 h v c 2 i z s P J M B C m q 4 3 1 T C B o D b L s t j 1 f X q < / D a t a M a s h u p > 
</file>

<file path=customXml/itemProps1.xml><?xml version="1.0" encoding="utf-8"?>
<ds:datastoreItem xmlns:ds="http://schemas.openxmlformats.org/officeDocument/2006/customXml" ds:itemID="{E1788F47-0D1E-4904-BDC6-ED5F9910CD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testdata</vt:lpstr>
      <vt:lpstr>Hoja2</vt:lpstr>
      <vt:lpstr>Hoja8</vt:lpstr>
      <vt:lpstr>Seleccion Features</vt:lpstr>
      <vt:lpstr>Hoja6</vt:lpstr>
      <vt:lpstr>Hoja3</vt:lpstr>
      <vt:lpstr>Hoja4</vt:lpstr>
      <vt:lpstr>xaModelo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2023-06-04T20:50:52Z</dcterms:created>
  <dcterms:modified xsi:type="dcterms:W3CDTF">2023-06-05T04:04:01Z</dcterms:modified>
</cp:coreProperties>
</file>