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timelines/timeline3.xml" ContentType="application/vnd.ms-excel.timelin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xml"/>
  <Override PartName="/xl/timelines/timeline4.xml" ContentType="application/vnd.ms-excel.timelin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5.xml" ContentType="application/vnd.openxmlformats-officedocument.drawing+xml"/>
  <Override PartName="/xl/slicers/slicer1.xml" ContentType="application/vnd.ms-excel.slicer+xml"/>
  <Override PartName="/xl/timelines/timeline5.xml" ContentType="application/vnd.ms-excel.timeline+xml"/>
  <Override PartName="/xl/charts/chartEx1.xml" ContentType="application/vnd.ms-office.chartex+xml"/>
  <Override PartName="/xl/charts/style24.xml" ContentType="application/vnd.ms-office.chartstyle+xml"/>
  <Override PartName="/xl/charts/colors24.xml" ContentType="application/vnd.ms-office.chartcolorstyle+xml"/>
  <Override PartName="/xl/charts/chartEx2.xml" ContentType="application/vnd.ms-office.chartex+xml"/>
  <Override PartName="/xl/charts/style25.xml" ContentType="application/vnd.ms-office.chartstyle+xml"/>
  <Override PartName="/xl/charts/colors2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6.xml" ContentType="application/vnd.openxmlformats-officedocument.drawing+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charts/chart27.xml" ContentType="application/vnd.openxmlformats-officedocument.drawingml.chart+xml"/>
  <Override PartName="/xl/charts/style29.xml" ContentType="application/vnd.ms-office.chartstyle+xml"/>
  <Override PartName="/xl/charts/colors29.xml" ContentType="application/vnd.ms-office.chartcolorstyle+xml"/>
  <Override PartName="/xl/charts/chart28.xml" ContentType="application/vnd.openxmlformats-officedocument.drawingml.chart+xml"/>
  <Override PartName="/xl/charts/style30.xml" ContentType="application/vnd.ms-office.chartstyle+xml"/>
  <Override PartName="/xl/charts/colors30.xml" ContentType="application/vnd.ms-office.chartcolorstyle+xml"/>
  <Override PartName="/xl/charts/chart29.xml" ContentType="application/vnd.openxmlformats-officedocument.drawingml.chart+xml"/>
  <Override PartName="/xl/charts/style31.xml" ContentType="application/vnd.ms-office.chartstyle+xml"/>
  <Override PartName="/xl/charts/colors31.xml" ContentType="application/vnd.ms-office.chartcolorstyle+xml"/>
  <Override PartName="/xl/charts/chart30.xml" ContentType="application/vnd.openxmlformats-officedocument.drawingml.chart+xml"/>
  <Override PartName="/xl/charts/style32.xml" ContentType="application/vnd.ms-office.chartstyle+xml"/>
  <Override PartName="/xl/charts/colors32.xml" ContentType="application/vnd.ms-office.chartcolorstyle+xml"/>
  <Override PartName="/xl/charts/chart31.xml" ContentType="application/vnd.openxmlformats-officedocument.drawingml.chart+xml"/>
  <Override PartName="/xl/charts/style33.xml" ContentType="application/vnd.ms-office.chartstyle+xml"/>
  <Override PartName="/xl/charts/colors33.xml" ContentType="application/vnd.ms-office.chartcolorstyle+xml"/>
  <Override PartName="/xl/charts/chart32.xml" ContentType="application/vnd.openxmlformats-officedocument.drawingml.chart+xml"/>
  <Override PartName="/xl/charts/style34.xml" ContentType="application/vnd.ms-office.chartstyle+xml"/>
  <Override PartName="/xl/charts/colors34.xml" ContentType="application/vnd.ms-office.chartcolorstyle+xml"/>
  <Override PartName="/xl/charts/chart33.xml" ContentType="application/vnd.openxmlformats-officedocument.drawingml.chart+xml"/>
  <Override PartName="/xl/charts/style35.xml" ContentType="application/vnd.ms-office.chartstyle+xml"/>
  <Override PartName="/xl/charts/colors35.xml" ContentType="application/vnd.ms-office.chartcolorstyle+xml"/>
  <Override PartName="/xl/charts/chart34.xml" ContentType="application/vnd.openxmlformats-officedocument.drawingml.chart+xml"/>
  <Override PartName="/xl/charts/style36.xml" ContentType="application/vnd.ms-office.chartstyle+xml"/>
  <Override PartName="/xl/charts/colors36.xml" ContentType="application/vnd.ms-office.chartcolorstyle+xml"/>
  <Override PartName="/xl/charts/chart35.xml" ContentType="application/vnd.openxmlformats-officedocument.drawingml.chart+xml"/>
  <Override PartName="/xl/charts/style37.xml" ContentType="application/vnd.ms-office.chartstyle+xml"/>
  <Override PartName="/xl/charts/colors37.xml" ContentType="application/vnd.ms-office.chartcolorstyle+xml"/>
  <Override PartName="/xl/charts/chart36.xml" ContentType="application/vnd.openxmlformats-officedocument.drawingml.chart+xml"/>
  <Override PartName="/xl/charts/style38.xml" ContentType="application/vnd.ms-office.chartstyle+xml"/>
  <Override PartName="/xl/charts/colors38.xml" ContentType="application/vnd.ms-office.chartcolorstyle+xml"/>
  <Override PartName="/xl/charts/chart37.xml" ContentType="application/vnd.openxmlformats-officedocument.drawingml.chart+xml"/>
  <Override PartName="/xl/charts/style39.xml" ContentType="application/vnd.ms-office.chartstyle+xml"/>
  <Override PartName="/xl/charts/colors39.xml" ContentType="application/vnd.ms-office.chartcolorstyle+xml"/>
  <Override PartName="/xl/charts/chart38.xml" ContentType="application/vnd.openxmlformats-officedocument.drawingml.chart+xml"/>
  <Override PartName="/xl/charts/style40.xml" ContentType="application/vnd.ms-office.chartstyle+xml"/>
  <Override PartName="/xl/charts/colors40.xml" ContentType="application/vnd.ms-office.chartcolorstyle+xml"/>
  <Override PartName="/xl/charts/chart39.xml" ContentType="application/vnd.openxmlformats-officedocument.drawingml.chart+xml"/>
  <Override PartName="/xl/charts/style41.xml" ContentType="application/vnd.ms-office.chartstyle+xml"/>
  <Override PartName="/xl/charts/colors41.xml" ContentType="application/vnd.ms-office.chartcolorstyle+xml"/>
  <Override PartName="/xl/charts/chart40.xml" ContentType="application/vnd.openxmlformats-officedocument.drawingml.chart+xml"/>
  <Override PartName="/xl/charts/style42.xml" ContentType="application/vnd.ms-office.chartstyle+xml"/>
  <Override PartName="/xl/charts/colors42.xml" ContentType="application/vnd.ms-office.chartcolorstyle+xml"/>
  <Override PartName="/xl/charts/chart41.xml" ContentType="application/vnd.openxmlformats-officedocument.drawingml.chart+xml"/>
  <Override PartName="/xl/charts/style43.xml" ContentType="application/vnd.ms-office.chartstyle+xml"/>
  <Override PartName="/xl/charts/colors43.xml" ContentType="application/vnd.ms-office.chartcolorstyle+xml"/>
  <Override PartName="/xl/charts/chart42.xml" ContentType="application/vnd.openxmlformats-officedocument.drawingml.chart+xml"/>
  <Override PartName="/xl/charts/style44.xml" ContentType="application/vnd.ms-office.chartstyle+xml"/>
  <Override PartName="/xl/charts/colors44.xml" ContentType="application/vnd.ms-office.chartcolorstyle+xml"/>
  <Override PartName="/xl/charts/chart43.xml" ContentType="application/vnd.openxmlformats-officedocument.drawingml.chart+xml"/>
  <Override PartName="/xl/charts/style45.xml" ContentType="application/vnd.ms-office.chartstyle+xml"/>
  <Override PartName="/xl/charts/colors45.xml" ContentType="application/vnd.ms-office.chartcolorstyle+xml"/>
  <Override PartName="/xl/charts/chart44.xml" ContentType="application/vnd.openxmlformats-officedocument.drawingml.chart+xml"/>
  <Override PartName="/xl/charts/style46.xml" ContentType="application/vnd.ms-office.chartstyle+xml"/>
  <Override PartName="/xl/charts/colors46.xml" ContentType="application/vnd.ms-office.chartcolorstyle+xml"/>
  <Override PartName="/xl/charts/chart45.xml" ContentType="application/vnd.openxmlformats-officedocument.drawingml.chart+xml"/>
  <Override PartName="/xl/charts/style47.xml" ContentType="application/vnd.ms-office.chartstyle+xml"/>
  <Override PartName="/xl/charts/colors47.xml" ContentType="application/vnd.ms-office.chartcolorstyle+xml"/>
  <Override PartName="/xl/charts/chart46.xml" ContentType="application/vnd.openxmlformats-officedocument.drawingml.chart+xml"/>
  <Override PartName="/xl/charts/style48.xml" ContentType="application/vnd.ms-office.chartstyle+xml"/>
  <Override PartName="/xl/charts/colors4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agust\Desktop\"/>
    </mc:Choice>
  </mc:AlternateContent>
  <xr:revisionPtr revIDLastSave="0" documentId="13_ncr:1_{84DC4335-80DC-4B13-A50A-1DAF28C9BBB9}" xr6:coauthVersionLast="47" xr6:coauthVersionMax="47" xr10:uidLastSave="{00000000-0000-0000-0000-000000000000}"/>
  <bookViews>
    <workbookView xWindow="-120" yWindow="-120" windowWidth="20730" windowHeight="11160" tabRatio="728" xr2:uid="{00000000-000D-0000-FFFF-FFFF00000000}"/>
  </bookViews>
  <sheets>
    <sheet name="OEE" sheetId="14" r:id="rId1"/>
    <sheet name="Rendimiento" sheetId="4" r:id="rId2"/>
    <sheet name="Disponibilidad" sheetId="12" r:id="rId3"/>
    <sheet name="Calidad" sheetId="13" r:id="rId4"/>
    <sheet name="Análisis" sheetId="7" r:id="rId5"/>
    <sheet name="Acciones" sheetId="8" r:id="rId6"/>
    <sheet name="Data" sheetId="2" r:id="rId7"/>
    <sheet name="Pivot" sheetId="9" state="hidden" r:id="rId8"/>
  </sheets>
  <definedNames>
    <definedName name="_xlchart.v1.0" hidden="1">Pivot!$E$497:$E$507</definedName>
    <definedName name="_xlchart.v1.1" hidden="1">Pivot!$F$496</definedName>
    <definedName name="_xlchart.v1.2" hidden="1">Pivot!$F$497:$F$507</definedName>
    <definedName name="_xlchart.v1.3" hidden="1">Pivot!$K$496:$K$508</definedName>
    <definedName name="_xlchart.v1.4" hidden="1">Pivot!$L$496:$L$508</definedName>
    <definedName name="NativeTimeline_Fecha">#N/A</definedName>
    <definedName name="Slicer_Máquina">#N/A</definedName>
    <definedName name="Slicer_Sector">#N/A</definedName>
    <definedName name="Slicer_Turno">#N/A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8" i="9" l="1"/>
  <c r="L508" i="9" s="1"/>
  <c r="H508" i="9"/>
  <c r="K508" i="9" s="1"/>
  <c r="I496" i="9"/>
  <c r="L496" i="9" s="1"/>
  <c r="H496" i="9"/>
  <c r="K496" i="9" s="1"/>
  <c r="F498" i="9"/>
  <c r="F499" i="9"/>
  <c r="F500" i="9"/>
  <c r="F501" i="9"/>
  <c r="F502" i="9"/>
  <c r="F503" i="9"/>
  <c r="F504" i="9"/>
  <c r="F505" i="9"/>
  <c r="F506" i="9"/>
  <c r="F507" i="9"/>
  <c r="F497" i="9"/>
  <c r="E498" i="9"/>
  <c r="E499" i="9"/>
  <c r="E500" i="9"/>
  <c r="E501" i="9"/>
  <c r="E502" i="9"/>
  <c r="E503" i="9"/>
  <c r="E504" i="9"/>
  <c r="E505" i="9"/>
  <c r="E506" i="9"/>
  <c r="E507" i="9"/>
  <c r="E497" i="9"/>
  <c r="F488" i="9"/>
  <c r="F480" i="9"/>
  <c r="F472" i="9"/>
  <c r="F463" i="9"/>
  <c r="H497" i="9" l="1" a="1"/>
  <c r="H497" i="9" l="1"/>
  <c r="K497" i="9" s="1"/>
  <c r="L498" i="9"/>
  <c r="L502" i="9"/>
  <c r="L506" i="9"/>
  <c r="K500" i="9"/>
  <c r="K504" i="9"/>
  <c r="L500" i="9"/>
  <c r="L504" i="9"/>
  <c r="K498" i="9"/>
  <c r="K502" i="9"/>
  <c r="K506" i="9"/>
  <c r="L505" i="9"/>
  <c r="K499" i="9"/>
  <c r="K507" i="9"/>
  <c r="L499" i="9"/>
  <c r="L503" i="9"/>
  <c r="L507" i="9"/>
  <c r="K501" i="9"/>
  <c r="K505" i="9"/>
  <c r="L501" i="9"/>
  <c r="L497" i="9"/>
  <c r="K503" i="9"/>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<sst xmlns="http://schemas.openxmlformats.org/spreadsheetml/2006/main" count="2874" uniqueCount="103">
  <si>
    <t>Fecha</t>
  </si>
  <si>
    <t>Máquina</t>
  </si>
  <si>
    <t>Turno</t>
  </si>
  <si>
    <t>Tiempo disponible</t>
  </si>
  <si>
    <t>Producción teórica</t>
  </si>
  <si>
    <t>Producción real</t>
  </si>
  <si>
    <t>Sector</t>
  </si>
  <si>
    <t>Fallas mecánicas</t>
  </si>
  <si>
    <t>Fallas eléctricas</t>
  </si>
  <si>
    <t>Falta de materia prima</t>
  </si>
  <si>
    <t>Falta de personal</t>
  </si>
  <si>
    <t>Retraso cambio de turno</t>
  </si>
  <si>
    <t>Mantenimiento correctivo</t>
  </si>
  <si>
    <t>Mantenimiento preventivo</t>
  </si>
  <si>
    <t>Paro por conflicto laboral</t>
  </si>
  <si>
    <t>Operario</t>
  </si>
  <si>
    <t>Unidades defectuosas / rechazadas</t>
  </si>
  <si>
    <t>Accidente</t>
  </si>
  <si>
    <t>Calibración</t>
  </si>
  <si>
    <t>Capacitación</t>
  </si>
  <si>
    <t>Producción</t>
  </si>
  <si>
    <t>Selladora SL-300</t>
  </si>
  <si>
    <t>Carlos López</t>
  </si>
  <si>
    <t>Tarde</t>
  </si>
  <si>
    <t>Empaque</t>
  </si>
  <si>
    <t>Mezcladora MX-800</t>
  </si>
  <si>
    <t>Ana Fernández</t>
  </si>
  <si>
    <t>Mañana</t>
  </si>
  <si>
    <t>Envasado</t>
  </si>
  <si>
    <t>Valentina Herrera</t>
  </si>
  <si>
    <t>Noche</t>
  </si>
  <si>
    <t>Cortadora CT-500</t>
  </si>
  <si>
    <t>María González</t>
  </si>
  <si>
    <t>Juan Pérez</t>
  </si>
  <si>
    <t>Empacadora XP-200</t>
  </si>
  <si>
    <t>Martín Gómez</t>
  </si>
  <si>
    <t>Sofía Rodríguez</t>
  </si>
  <si>
    <t>Federico Romero</t>
  </si>
  <si>
    <t>Lucas Martínez</t>
  </si>
  <si>
    <t>Laura Díaz</t>
  </si>
  <si>
    <t>Etiquetadora ET-450</t>
  </si>
  <si>
    <t>Cargadora CR-350</t>
  </si>
  <si>
    <t>Dosificadora DF-700</t>
  </si>
  <si>
    <t>Pulidora PL-900</t>
  </si>
  <si>
    <t>Prensadora PR-120</t>
  </si>
  <si>
    <t>Rebanadora RB-600</t>
  </si>
  <si>
    <t>Row Labels</t>
  </si>
  <si>
    <t>Grand Total</t>
  </si>
  <si>
    <t>Sum of Producción teórica</t>
  </si>
  <si>
    <t>Sum of Producción real</t>
  </si>
  <si>
    <t>May</t>
  </si>
  <si>
    <t>Jun</t>
  </si>
  <si>
    <t>Jul</t>
  </si>
  <si>
    <t>Aug</t>
  </si>
  <si>
    <t>Sep</t>
  </si>
  <si>
    <t>Sum of Rendimiento</t>
  </si>
  <si>
    <t>Rendimiento</t>
  </si>
  <si>
    <t>Disponibilidad</t>
  </si>
  <si>
    <t>Sum of Tiempo disponible</t>
  </si>
  <si>
    <t>Sum of Disponibilidad</t>
  </si>
  <si>
    <t>Sum of Tiempo neto de producción</t>
  </si>
  <si>
    <t xml:space="preserve"> Tiempo disponible</t>
  </si>
  <si>
    <t xml:space="preserve"> Tiempo neto de producción</t>
  </si>
  <si>
    <t>Calidad</t>
  </si>
  <si>
    <t>Sum of Unidades defectuosas / rechazadas</t>
  </si>
  <si>
    <t>Sum of Unidades buenas</t>
  </si>
  <si>
    <t>Sum of Calidad</t>
  </si>
  <si>
    <t>OEE</t>
  </si>
  <si>
    <t xml:space="preserve"> OEE</t>
  </si>
  <si>
    <t>Sum of 1</t>
  </si>
  <si>
    <t>Sum of Eficiencia</t>
  </si>
  <si>
    <t>Problema identificado</t>
  </si>
  <si>
    <t>Causa raíz</t>
  </si>
  <si>
    <t>Acción correctiva/preventiva</t>
  </si>
  <si>
    <t>Fecha compromiso</t>
  </si>
  <si>
    <t>Estado</t>
  </si>
  <si>
    <t>Resultado</t>
  </si>
  <si>
    <t>Responsable</t>
  </si>
  <si>
    <t>Disponibilidad baja en la selladora SL-300</t>
  </si>
  <si>
    <t>Fallas mecánicas frecuentes por falta de engrase</t>
  </si>
  <si>
    <t>Implementar mantenimiento preventivo semanal con checklist</t>
  </si>
  <si>
    <t>Completada</t>
  </si>
  <si>
    <t>Se redujeron las paradas mecánicas en 40%</t>
  </si>
  <si>
    <t>Alto porcentaje de productos rechazados en envasado</t>
  </si>
  <si>
    <t>Materia prima con variaciones de calidad</t>
  </si>
  <si>
    <t>Revisar proveedores y establecer control de calidad en recepción</t>
  </si>
  <si>
    <t>María López</t>
  </si>
  <si>
    <t>En progreso</t>
  </si>
  <si>
    <t>En prueba, se espera reducción del 15% de rechazos</t>
  </si>
  <si>
    <t>Values</t>
  </si>
  <si>
    <t xml:space="preserve"> Fallas mecánicas</t>
  </si>
  <si>
    <t xml:space="preserve"> Fallas eléctricas</t>
  </si>
  <si>
    <t xml:space="preserve"> Falta de materia prima</t>
  </si>
  <si>
    <t xml:space="preserve"> Mantenimiento preventivo</t>
  </si>
  <si>
    <t xml:space="preserve"> Mantenimiento correctivo</t>
  </si>
  <si>
    <t xml:space="preserve"> Calibración</t>
  </si>
  <si>
    <t xml:space="preserve"> Falta de personal</t>
  </si>
  <si>
    <t xml:space="preserve"> Retraso cambio de turno</t>
  </si>
  <si>
    <t xml:space="preserve"> Paro por conflicto laboral</t>
  </si>
  <si>
    <t xml:space="preserve"> Capacitación</t>
  </si>
  <si>
    <t xml:space="preserve"> Accidente</t>
  </si>
  <si>
    <t>Causa de parada</t>
  </si>
  <si>
    <t>Tiempo perdido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</si>
</sst>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70" formatCode="#;#"/>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0" fontId="0" fillId="0" borderId="0" xfId="0" applyAlignment="1">
      <alignment horizontal="center" vertical="center" wrapText="1"/>
    </xf>
    <xf numFmtId="14" fontId="0" fillId="0" borderId="0" xfId="0" applyNumberFormat="1"/>
    <xf numFmtId="0" fontId="0" fillId="0" borderId="0" xfId="0" pivotButton="1"/>
    <xf numFmtId="0" fontId="0" fillId="0" borderId="0" xfId="0" applyAlignment="1">
      <alignment horizontal="left"/>
    </xf>
    <xf numFmtId="0" fontId="1" fillId="0" borderId="0" xfId="0" applyFont="1"/>
    <xf numFmtId="164" fontId="0" fillId="0" borderId="0" xfId="0" applyNumberFormat="1"/>
    <xf numFmtId="9" fontId="0" fillId="0" borderId="0" xfId="0" applyNumberFormat="1"/>
    <xf numFmtId="0" fontId="0" fillId="2" borderId="0" xfId="0" applyFill="1"/>
    <xf numFmtId="164" fontId="1" fillId="0" borderId="0" xfId="1" applyNumberFormat="1" applyFont="1"/>
    <xf numFmtId="14" fontId="0" fillId="0" borderId="0" xfId="0" applyNumberFormat="1" applyAlignment="1">
      <alignment vertical="center" wrapText="1"/>
    </xf>
    <xf numFmtId="0" fontId="0" fillId="0" borderId="0" xfId="0" applyAlignment="1">
      <alignment vertical="center" wrapText="1"/>
    </xf>
    <xf numFmtId="0" fontId="0" fillId="0" borderId="0" xfId="0" applyNumberFormat="1"/>
    <xf numFmtId="170" fontId="0" fillId="0" borderId="0" xfId="0" applyNumberFormat="1"/>
  </cellXfs>
  <cellStyles count="2">
    <cellStyle name="Normal" xfId="0" builtinId="0"/>
    <cellStyle name="Percent" xfId="1" builtinId="5"/>
  </cellStyles>
  <dxfs count="8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color theme="0"/>
      </font>
      <border>
        <bottom style="thin">
          <color theme="4"/>
        </bottom>
        <vertical/>
        <horizontal/>
      </border>
    </dxf>
    <dxf>
      <font>
        <color theme="1"/>
      </font>
      <fill>
        <patternFill patternType="solid">
          <bgColor rgb="FF3A3A3A"/>
        </patternFill>
      </fill>
      <border diagonalUp="0" diagonalDown="0">
        <left/>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dxf>
    <dxf>
      <border diagonalUp="0" diagonalDown="0">
        <left/>
        <right/>
        <top/>
        <bottom/>
        <vertical/>
        <horizontal/>
      </border>
    </dxf>
    <dxf>
      <numFmt numFmtId="0" formatCode="General"/>
    </dxf>
    <dxf>
      <numFmt numFmtId="0" formatCode="General"/>
    </dxf>
    <dxf>
      <font>
        <color theme="0"/>
      </font>
      <fill>
        <patternFill patternType="none">
          <bgColor auto="1"/>
        </patternFill>
      </fill>
      <border diagonalUp="0" diagonalDown="0">
        <left/>
        <right/>
        <top/>
        <bottom/>
        <vertical/>
        <horizontal/>
      </border>
    </dxf>
    <dxf>
      <font>
        <sz val="11"/>
        <color theme="0"/>
      </font>
    </dxf>
    <dxf>
      <fill>
        <patternFill patternType="none">
          <fgColor indexed="64"/>
          <bgColor auto="1"/>
        </patternFill>
      </fill>
      <border diagonalUp="0" diagonalDown="0">
        <left/>
        <right/>
        <top/>
        <bottom/>
        <vertical/>
        <horizontal/>
      </border>
    </dxf>
    <dxf>
      <font>
        <sz val="11"/>
        <color theme="0"/>
      </font>
    </dxf>
    <dxf>
      <fill>
        <patternFill patternType="none">
          <fgColor indexed="64"/>
          <bgColor auto="1"/>
        </patternFill>
      </fill>
      <border diagonalUp="0" diagonalDown="0">
        <left/>
        <right/>
        <top/>
        <bottom/>
        <vertical/>
        <horizontal/>
      </border>
    </dxf>
    <dxf>
      <numFmt numFmtId="164" formatCode="0.0%"/>
    </dxf>
    <dxf>
      <numFmt numFmtId="164" formatCode="0.0%"/>
    </dxf>
    <dxf>
      <numFmt numFmtId="164" formatCode="0.0%"/>
    </dxf>
    <dxf>
      <numFmt numFmtId="0" formatCode="General"/>
    </dxf>
    <dxf>
      <numFmt numFmtId="164" formatCode="0.0%"/>
    </dxf>
    <dxf>
      <numFmt numFmtId="164" formatCode="0.0%"/>
    </dxf>
    <dxf>
      <numFmt numFmtId="0" formatCode="General"/>
    </dxf>
    <dxf>
      <numFmt numFmtId="164" formatCode="0.0%"/>
    </dxf>
    <dxf>
      <numFmt numFmtId="164" formatCode="0.0%"/>
    </dxf>
    <dxf>
      <numFmt numFmtId="13" formatCode="0%"/>
    </dxf>
    <dxf>
      <numFmt numFmtId="14" formatCode="0.00%"/>
    </dxf>
    <dxf>
      <numFmt numFmtId="0" formatCode="General"/>
    </dxf>
    <dxf>
      <numFmt numFmtId="164" formatCode="0.0%"/>
    </dxf>
    <dxf>
      <numFmt numFmtId="164" formatCode="0.0%"/>
    </dxf>
    <dxf>
      <numFmt numFmtId="0" formatCode="General"/>
    </dxf>
    <dxf>
      <numFmt numFmtId="164" formatCode="0.0%"/>
    </dxf>
    <dxf>
      <numFmt numFmtId="164" formatCode="0.0%"/>
    </dxf>
    <dxf>
      <numFmt numFmtId="164" formatCode="0.0%"/>
    </dxf>
    <dxf>
      <numFmt numFmtId="164" formatCode="0.0%"/>
    </dxf>
    <dxf>
      <numFmt numFmtId="13" formatCode="0%"/>
    </dxf>
    <dxf>
      <numFmt numFmtId="14" formatCode="0.00%"/>
    </dxf>
    <dxf>
      <numFmt numFmtId="0" formatCode="General"/>
    </dxf>
    <dxf>
      <numFmt numFmtId="164" formatCode="0.0%"/>
    </dxf>
    <dxf>
      <numFmt numFmtId="19" formatCode="d/mm/yyyy"/>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z val="11"/>
        <color theme="0"/>
      </font>
    </dxf>
    <dxf>
      <fill>
        <patternFill patternType="none">
          <fgColor indexed="64"/>
          <bgColor auto="1"/>
        </patternFill>
      </fill>
      <border diagonalUp="0" diagonalDown="0">
        <left/>
        <right/>
        <top/>
        <bottom/>
        <vertical/>
        <horizontal/>
      </border>
    </dxf>
    <dxf>
      <font>
        <sz val="11"/>
        <color theme="0"/>
      </font>
    </dxf>
    <dxf>
      <fill>
        <patternFill patternType="none">
          <fgColor indexed="64"/>
          <bgColor auto="1"/>
        </patternFill>
      </fill>
      <border diagonalUp="0" diagonalDown="0">
        <left/>
        <right/>
        <top/>
        <bottom/>
        <vertical/>
        <horizontal/>
      </border>
    </dxf>
    <dxf>
      <font>
        <sz val="11"/>
        <color theme="0"/>
      </font>
    </dxf>
    <dxf>
      <fill>
        <patternFill patternType="none">
          <fgColor indexed="64"/>
          <bgColor auto="1"/>
        </patternFill>
      </fill>
      <border diagonalUp="0" diagonalDown="0">
        <left/>
        <right/>
        <top/>
        <bottom/>
        <vertical/>
        <horizontal/>
      </border>
    </dxf>
  </dxfs>
  <tableStyles count="8" defaultTableStyle="TableStyleMedium2" defaultPivotStyle="PivotStyleLight16">
    <tableStyle name="Slicer Style 1" pivot="0" table="0" count="1" xr9:uid="{46BACAD9-37A4-4FEA-B0C5-89D0F1374AA9}">
      <tableStyleElement type="wholeTable" dxfId="42"/>
    </tableStyle>
    <tableStyle name="Slicer Style 2" pivot="0" table="0" count="2" xr9:uid="{37B9EB9E-A066-48A0-B661-3DB9211A2231}">
      <tableStyleElement type="wholeTable" dxfId="39"/>
      <tableStyleElement type="headerRow" dxfId="38"/>
    </tableStyle>
    <tableStyle name="SlicerStyleLight1 2" pivot="0" table="0" count="10" xr9:uid="{E8C4CE35-6CC4-4BA6-A764-D199418D8F95}">
      <tableStyleElement type="wholeTable" dxfId="29"/>
      <tableStyleElement type="headerRow" dxfId="28"/>
    </tableStyle>
    <tableStyle name="Timeline Análisis" pivot="0" table="0" count="8" xr9:uid="{FAED1FD8-09CF-451C-84CD-8CF5DDFA9D37}">
      <tableStyleElement type="wholeTable" dxfId="44"/>
      <tableStyleElement type="headerRow" dxfId="43"/>
    </tableStyle>
    <tableStyle name="Timeline Calidad" pivot="0" table="0" count="8" xr9:uid="{DF87EEC4-348B-460A-9F34-5BF7AC68D8EB}">
      <tableStyleElement type="wholeTable" dxfId="86"/>
      <tableStyleElement type="headerRow" dxfId="85"/>
    </tableStyle>
    <tableStyle name="Timeline Disponibilidad" pivot="0" table="0" count="8" xr9:uid="{4A259445-7B59-4DBA-BAE6-2D45E4B90BE9}">
      <tableStyleElement type="wholeTable" dxfId="84"/>
      <tableStyleElement type="headerRow" dxfId="83"/>
    </tableStyle>
    <tableStyle name="Timeline OEE" pivot="0" table="0" count="8" xr9:uid="{5216C9CB-9203-444F-9A1D-6FF25891AE0F}">
      <tableStyleElement type="wholeTable" dxfId="46"/>
      <tableStyleElement type="headerRow" dxfId="45"/>
    </tableStyle>
    <tableStyle name="Timeline Rendimiento" pivot="0" table="0" count="8" xr9:uid="{D0864EE3-A739-42EC-9C23-629242515C6B}">
      <tableStyleElement type="wholeTable" dxfId="82"/>
      <tableStyleElement type="headerRow" dxfId="81"/>
    </tableStyle>
  </tableStyles>
  <colors>
    <mruColors>
      <color rgb="FF3A3A3A"/>
      <color rgb="FF3F3F3F"/>
      <color rgb="FF474747"/>
      <color rgb="FF404040"/>
      <color rgb="FF00E5FF"/>
      <color rgb="FFFF7F00"/>
      <color rgb="FFEBFDFF"/>
      <color rgb="FFE1FCFF"/>
      <color rgb="FFFFD700"/>
      <color rgb="FFFF0050"/>
    </mruColors>
  </colors>
  <extLst>
    <ext xmlns:x14="http://schemas.microsoft.com/office/spreadsheetml/2009/9/main" uri="{46F421CA-312F-682f-3DD2-61675219B42D}">
      <x14:dxfs count="5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00E5FF"/>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00E5FF"/>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00E5FF"/>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00E5FF"/>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00E5FF"/>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30">
        <dxf>
          <fill>
            <patternFill patternType="solid">
              <fgColor theme="0" tint="-0.1498764000366222"/>
              <bgColor rgb="FFEBFDFF"/>
            </patternFill>
          </fill>
        </dxf>
        <dxf>
          <fill>
            <patternFill patternType="solid">
              <fgColor theme="0"/>
              <bgColor rgb="FF00E5FF"/>
            </patternFill>
          </fill>
        </dxf>
        <dxf>
          <font>
            <sz val="9"/>
            <color theme="0"/>
          </font>
        </dxf>
        <dxf>
          <font>
            <sz val="9"/>
            <color theme="0"/>
          </font>
        </dxf>
        <dxf>
          <font>
            <sz val="9"/>
            <color theme="0"/>
          </font>
        </dxf>
        <dxf>
          <font>
            <sz val="10"/>
            <color theme="0"/>
          </font>
        </dxf>
        <dxf>
          <fill>
            <patternFill patternType="solid">
              <fgColor theme="0" tint="-0.14993743705557422"/>
              <bgColor rgb="FFFFE5F2"/>
            </patternFill>
          </fill>
        </dxf>
        <dxf>
          <fill>
            <patternFill patternType="solid">
              <fgColor theme="0"/>
              <bgColor rgb="FFFF0050"/>
            </patternFill>
          </fill>
        </dxf>
        <dxf>
          <font>
            <sz val="9"/>
            <color theme="0"/>
          </font>
        </dxf>
        <dxf>
          <font>
            <sz val="9"/>
            <color theme="0"/>
          </font>
        </dxf>
        <dxf>
          <font>
            <sz val="9"/>
            <color theme="0"/>
          </font>
        </dxf>
        <dxf>
          <font>
            <sz val="10"/>
            <color theme="0"/>
          </font>
        </dxf>
        <dxf>
          <fill>
            <patternFill patternType="solid">
              <fgColor theme="0" tint="-0.14990691854609822"/>
              <bgColor rgb="FFFEF5E6"/>
            </patternFill>
          </fill>
        </dxf>
        <dxf>
          <fill>
            <patternFill patternType="solid">
              <fgColor theme="0"/>
              <bgColor rgb="FFF39C12"/>
            </patternFill>
          </fill>
        </dxf>
        <dxf>
          <font>
            <sz val="9"/>
            <color theme="0"/>
          </font>
        </dxf>
        <dxf>
          <font>
            <sz val="9"/>
            <color theme="0"/>
          </font>
        </dxf>
        <dxf>
          <font>
            <sz val="9"/>
            <color theme="0"/>
          </font>
        </dxf>
        <dxf>
          <font>
            <sz val="10"/>
            <color theme="0"/>
          </font>
        </dxf>
        <dxf>
          <fill>
            <patternFill patternType="solid">
              <fgColor theme="0" tint="-0.14990691854609822"/>
              <bgColor rgb="FFDAE9F6"/>
            </patternFill>
          </fill>
        </dxf>
        <dxf>
          <fill>
            <patternFill patternType="solid">
              <fgColor theme="0"/>
              <bgColor rgb="FF5B9BD5"/>
            </patternFill>
          </fill>
        </dxf>
        <dxf>
          <font>
            <sz val="9"/>
            <color theme="0"/>
          </font>
        </dxf>
        <dxf>
          <font>
            <sz val="9"/>
            <color theme="0"/>
          </font>
        </dxf>
        <dxf>
          <font>
            <sz val="9"/>
            <color theme="0"/>
          </font>
        </dxf>
        <dxf>
          <font>
            <sz val="10"/>
            <color theme="0"/>
          </font>
        </dxf>
        <dxf>
          <fill>
            <patternFill patternType="solid">
              <fgColor theme="0" tint="-0.14990691854609822"/>
              <bgColor rgb="FFDDF7E8"/>
            </patternFill>
          </fill>
        </dxf>
        <dxf>
          <fill>
            <patternFill patternType="solid">
              <fgColor theme="0"/>
              <bgColor rgb="FF2ECC71"/>
            </patternFill>
          </fill>
        </dxf>
        <dxf>
          <font>
            <sz val="9"/>
            <color theme="0"/>
          </font>
        </dxf>
        <dxf>
          <font>
            <sz val="9"/>
            <color theme="0"/>
          </font>
        </dxf>
        <dxf>
          <font>
            <sz val="9"/>
            <color theme="0"/>
          </font>
        </dxf>
        <dxf>
          <font>
            <sz val="10"/>
            <color theme="0"/>
          </font>
        </dxf>
      </x15:dxfs>
    </ext>
    <ext xmlns:x15="http://schemas.microsoft.com/office/spreadsheetml/2010/11/main" uri="{9260A510-F301-46a8-8635-F512D64BE5F5}">
      <x15:timelineStyles defaultTimelineStyle="TimeSlicerStyleLight1">
        <x15:timelineStyle name="Timeline Análisis">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Calidad">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Disponibilidad">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OE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Rendimiento">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7.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8.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9.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1.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2.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3.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4.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5.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6.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7.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38.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39.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1.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2.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3.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4.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5.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6.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[OEE.xlsx]Pivot!PivotTable16</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Pivot!$B$373</c:f>
              <c:strCache>
                <c:ptCount val="1"/>
                <c:pt idx="0">
                  <c:v>Total</c:v>
                </c:pt>
              </c:strCache>
            </c:strRef>
          </c:tx>
          <c:spPr>
            <a:solidFill>
              <a:srgbClr val="FF0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Pivot!$A$374:$A$384</c:f>
              <c:strCache>
                <c:ptCount val="10"/>
                <c:pt idx="0">
                  <c:v>Cargadora CR-350</c:v>
                </c:pt>
                <c:pt idx="1">
                  <c:v>Cortadora CT-500</c:v>
                </c:pt>
                <c:pt idx="2">
                  <c:v>Dosificadora DF-700</c:v>
                </c:pt>
                <c:pt idx="3">
                  <c:v>Empacadora XP-200</c:v>
                </c:pt>
                <c:pt idx="4">
                  <c:v>Etiquetadora ET-450</c:v>
                </c:pt>
                <c:pt idx="5">
                  <c:v>Mezcladora MX-800</c:v>
                </c:pt>
                <c:pt idx="6">
                  <c:v>Prensadora PR-120</c:v>
                </c:pt>
                <c:pt idx="7">
                  <c:v>Pulidora PL-900</c:v>
                </c:pt>
                <c:pt idx="8">
                  <c:v>Rebanadora RB-600</c:v>
                </c:pt>
                <c:pt idx="9">
                  <c:v>Selladora SL-300</c:v>
                </c:pt>
              </c:strCache>
            </c:strRef>
          </c:cat>
          <c:val>
            <c:numRef>
              <c:f>Pivot!$B$374:$B$384</c:f>
              <c:numCache>
                <c:formatCode>0.0%</c:formatCode>
                <c:ptCount val="10"/>
                <c:pt idx="0">
                  <c:v>0.86729328937824435</c:v>
                </c:pt>
                <c:pt idx="1">
                  <c:v>0.82450776047401819</c:v>
                </c:pt>
                <c:pt idx="2">
                  <c:v>0.79349831006205673</c:v>
                </c:pt>
                <c:pt idx="3">
                  <c:v>0.79830223197950967</c:v>
                </c:pt>
                <c:pt idx="4">
                  <c:v>0.81867012965532304</c:v>
                </c:pt>
                <c:pt idx="5">
                  <c:v>0.74178477098368112</c:v>
                </c:pt>
                <c:pt idx="6">
                  <c:v>0.78970185271403237</c:v>
                </c:pt>
                <c:pt idx="7">
                  <c:v>0.79485420681279861</c:v>
                </c:pt>
                <c:pt idx="8">
                  <c:v>0.86263862334866792</c:v>
                </c:pt>
                <c:pt idx="9">
                  <c:v>0.78558820898192872</c:v>
                </c:pt>
              </c:numCache>
            </c:numRef>
          </c:val>
          <c:extLst>
            <c:ext xmlns:c16="http://schemas.microsoft.com/office/drawing/2014/chart" uri="{C3380CC4-5D6E-409C-BE32-E72D297353CC}">
              <c16:uniqueId val="{00000000-7BF6-4FBC-8372-748CD12740F2}"/>
            </c:ext>
          </c:extLst>
        </c:ser>
        <c:dLbls>
          <c:dLblPos val="outEnd"/>
          <c:showLegendKey val="0"/>
          <c:showVal val="1"/>
          <c:showCatName val="0"/>
          <c:showSerName val="0"/>
          <c:showPercent val="0"/>
          <c:showBubbleSize val="0"/>
        </c:dLbls>
        <c:gapWidth val="30"/>
        <c:axId val="1439685104"/>
        <c:axId val="1439686064"/>
      </c:barChart>
      <c:catAx>
        <c:axId val="14396851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9686064"/>
        <c:crosses val="autoZero"/>
        <c:auto val="1"/>
        <c:lblAlgn val="ctr"/>
        <c:lblOffset val="100"/>
        <c:noMultiLvlLbl val="0"/>
      </c:catAx>
      <c:valAx>
        <c:axId val="1439686064"/>
        <c:scaling>
          <c:orientation val="minMax"/>
        </c:scaling>
        <c:delete val="1"/>
        <c:axPos val="b"/>
        <c:numFmt formatCode="0.0%" sourceLinked="1"/>
        <c:majorTickMark val="none"/>
        <c:minorTickMark val="none"/>
        <c:tickLblPos val="nextTo"/>
        <c:crossAx val="14396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39C1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Pivot!$B$34</c:f>
              <c:strCache>
                <c:ptCount val="1"/>
                <c:pt idx="0">
                  <c:v>Total</c:v>
                </c:pt>
              </c:strCache>
            </c:strRef>
          </c:tx>
          <c:spPr>
            <a:solidFill>
              <a:srgbClr val="F39C1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Pivot!$A$35:$A$45</c:f>
              <c:strCache>
                <c:ptCount val="10"/>
                <c:pt idx="0">
                  <c:v>Cargadora CR-350</c:v>
                </c:pt>
                <c:pt idx="1">
                  <c:v>Cortadora CT-500</c:v>
                </c:pt>
                <c:pt idx="2">
                  <c:v>Dosificadora DF-700</c:v>
                </c:pt>
                <c:pt idx="3">
                  <c:v>Empacadora XP-200</c:v>
                </c:pt>
                <c:pt idx="4">
                  <c:v>Etiquetadora ET-450</c:v>
                </c:pt>
                <c:pt idx="5">
                  <c:v>Mezcladora MX-800</c:v>
                </c:pt>
                <c:pt idx="6">
                  <c:v>Prensadora PR-120</c:v>
                </c:pt>
                <c:pt idx="7">
                  <c:v>Pulidora PL-900</c:v>
                </c:pt>
                <c:pt idx="8">
                  <c:v>Rebanadora RB-600</c:v>
                </c:pt>
                <c:pt idx="9">
                  <c:v>Selladora SL-300</c:v>
                </c:pt>
              </c:strCache>
            </c:strRef>
          </c:cat>
          <c:val>
            <c:numRef>
              <c:f>Pivot!$B$35:$B$45</c:f>
              <c:numCache>
                <c:formatCode>0.0%</c:formatCode>
                <c:ptCount val="10"/>
                <c:pt idx="0">
                  <c:v>0.93767191432082875</c:v>
                </c:pt>
                <c:pt idx="1">
                  <c:v>0.95343715589114364</c:v>
                </c:pt>
                <c:pt idx="2">
                  <c:v>0.91666666666666663</c:v>
                </c:pt>
                <c:pt idx="3">
                  <c:v>0.95019209659714599</c:v>
                </c:pt>
                <c:pt idx="4">
                  <c:v>0.94427101399005664</c:v>
                </c:pt>
                <c:pt idx="5">
                  <c:v>0.92170860152135747</c:v>
                </c:pt>
                <c:pt idx="6">
                  <c:v>0.93747045715443311</c:v>
                </c:pt>
                <c:pt idx="7">
                  <c:v>0.9232807419005179</c:v>
                </c:pt>
                <c:pt idx="8">
                  <c:v>0.94433721917702462</c:v>
                </c:pt>
                <c:pt idx="9">
                  <c:v>0.9238683127572016</c:v>
                </c:pt>
              </c:numCache>
            </c:numRef>
          </c:val>
          <c:extLst>
            <c:ext xmlns:c16="http://schemas.microsoft.com/office/drawing/2014/chart" uri="{C3380CC4-5D6E-409C-BE32-E72D297353CC}">
              <c16:uniqueId val="{00000000-FD9B-4BC7-87A9-2E9BEAE6FE92}"/>
            </c:ext>
          </c:extLst>
        </c:ser>
        <c:dLbls>
          <c:showLegendKey val="0"/>
          <c:showVal val="0"/>
          <c:showCatName val="0"/>
          <c:showSerName val="0"/>
          <c:showPercent val="0"/>
          <c:showBubbleSize val="0"/>
        </c:dLbls>
        <c:gapWidth val="30"/>
        <c:axId val="1672807600"/>
        <c:axId val="1672780240"/>
      </c:barChart>
      <c:catAx>
        <c:axId val="167280760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2780240"/>
        <c:crosses val="autoZero"/>
        <c:auto val="1"/>
        <c:lblAlgn val="ctr"/>
        <c:lblOffset val="100"/>
        <c:noMultiLvlLbl val="0"/>
      </c:catAx>
      <c:valAx>
        <c:axId val="1672780240"/>
        <c:scaling>
          <c:orientation val="minMax"/>
        </c:scaling>
        <c:delete val="1"/>
        <c:axPos val="b"/>
        <c:numFmt formatCode="0.0%" sourceLinked="1"/>
        <c:majorTickMark val="none"/>
        <c:minorTickMark val="none"/>
        <c:tickLblPos val="nextTo"/>
        <c:crossAx val="1672807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[OEE.xlsx]Pivot!PivotTable5</c:name>
    <c:fmtId val="7"/>
  </c:pivotSource>
  <c:chart>
    <c:autoTitleDeleted val="1"/>
    <c:pivotFmts>
      <c:pivotFmt>
        <c:idx val="0"/>
        <c:spPr>
          <a:solidFill>
            <a:schemeClr val="accent2">
              <a:lumMod val="75000"/>
              <a:alpha val="60000"/>
            </a:schemeClr>
          </a:solidFill>
          <a:ln w="12700">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alpha val="60000"/>
            </a:schemeClr>
          </a:solidFill>
          <a:ln w="12700">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39C12">
              <a:alpha val="80000"/>
            </a:srgbClr>
          </a:solidFill>
          <a:ln w="15875">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Pivot!$B$64</c:f>
              <c:strCache>
                <c:ptCount val="1"/>
                <c:pt idx="0">
                  <c:v>Total</c:v>
                </c:pt>
              </c:strCache>
            </c:strRef>
          </c:tx>
          <c:spPr>
            <a:solidFill>
              <a:srgbClr val="F39C12">
                <a:alpha val="80000"/>
              </a:srgbClr>
            </a:solidFill>
            <a:ln w="15875">
              <a:solidFill>
                <a:schemeClr val="accent2">
                  <a:lumMod val="75000"/>
                </a:schemeClr>
              </a:solid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Pivot!$A$65:$A$70</c:f>
              <c:strCache>
                <c:ptCount val="5"/>
                <c:pt idx="0">
                  <c:v>May</c:v>
                </c:pt>
                <c:pt idx="1">
                  <c:v>Jun</c:v>
                </c:pt>
                <c:pt idx="2">
                  <c:v>Jul</c:v>
                </c:pt>
                <c:pt idx="3">
                  <c:v>Aug</c:v>
                </c:pt>
                <c:pt idx="4">
                  <c:v>Sep</c:v>
                </c:pt>
              </c:strCache>
            </c:strRef>
          </c:cat>
          <c:val>
            <c:numRef>
              <c:f>Pivot!$B$65:$B$70</c:f>
              <c:numCache>
                <c:formatCode>0.0%</c:formatCode>
                <c:ptCount val="5"/>
                <c:pt idx="0">
                  <c:v>0.9304965928635186</c:v>
                </c:pt>
                <c:pt idx="1">
                  <c:v>0.93391130585015036</c:v>
                </c:pt>
                <c:pt idx="2">
                  <c:v>0.9315004392833951</c:v>
                </c:pt>
                <c:pt idx="3">
                  <c:v>0.92787687289776777</c:v>
                </c:pt>
                <c:pt idx="4">
                  <c:v>0.93572002499776807</c:v>
                </c:pt>
              </c:numCache>
            </c:numRef>
          </c:val>
          <c:extLst>
            <c:ext xmlns:c16="http://schemas.microsoft.com/office/drawing/2014/chart" uri="{C3380CC4-5D6E-409C-BE32-E72D297353CC}">
              <c16:uniqueId val="{00000000-FD2D-4003-B2ED-8E862B61B4AF}"/>
            </c:ext>
          </c:extLst>
        </c:ser>
        <c:dLbls>
          <c:showLegendKey val="0"/>
          <c:showVal val="1"/>
          <c:showCatName val="0"/>
          <c:showSerName val="0"/>
          <c:showPercent val="0"/>
          <c:showBubbleSize val="0"/>
        </c:dLbls>
        <c:axId val="1822470384"/>
        <c:axId val="1822478064"/>
      </c:areaChart>
      <c:catAx>
        <c:axId val="1822470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2478064"/>
        <c:crosses val="autoZero"/>
        <c:auto val="1"/>
        <c:lblAlgn val="ctr"/>
        <c:lblOffset val="100"/>
        <c:noMultiLvlLbl val="0"/>
      </c:catAx>
      <c:valAx>
        <c:axId val="1822478064"/>
        <c:scaling>
          <c:orientation val="minMax"/>
        </c:scaling>
        <c:delete val="1"/>
        <c:axPos val="l"/>
        <c:numFmt formatCode="0.0%" sourceLinked="1"/>
        <c:majorTickMark val="none"/>
        <c:minorTickMark val="none"/>
        <c:tickLblPos val="nextTo"/>
        <c:crossAx val="182247038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[OEE.xlsx]Pivot!PivotTable6</c:name>
    <c:fmtId val="4"/>
  </c:pivotSource>
  <c:chart>
    <c:autoTitleDeleted val="1"/>
    <c:pivotFmts>
      <c:pivotFmt>
        <c:idx val="0"/>
        <c:spPr>
          <a:solidFill>
            <a:schemeClr val="accent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9050">
            <a:solidFill>
              <a:schemeClr val="lt1"/>
            </a:solidFill>
          </a:ln>
          <a:effectLst/>
        </c:spPr>
      </c:pivotFmt>
      <c:pivotFmt>
        <c:idx val="2"/>
        <c:spPr>
          <a:solidFill>
            <a:schemeClr val="accent2">
              <a:lumMod val="60000"/>
              <a:lumOff val="40000"/>
            </a:schemeClr>
          </a:solidFill>
          <a:ln w="19050">
            <a:solidFill>
              <a:schemeClr val="lt1"/>
            </a:solidFill>
          </a:ln>
          <a:effectLst/>
        </c:spPr>
      </c:pivotFmt>
      <c:pivotFmt>
        <c:idx val="3"/>
        <c:spPr>
          <a:solidFill>
            <a:schemeClr val="accent2">
              <a:lumMod val="50000"/>
            </a:schemeClr>
          </a:solidFill>
          <a:ln w="19050">
            <a:solidFill>
              <a:schemeClr val="lt1"/>
            </a:solidFill>
          </a:ln>
          <a:effectLst/>
        </c:spPr>
      </c:pivotFmt>
      <c:pivotFmt>
        <c:idx val="4"/>
        <c:spPr>
          <a:solidFill>
            <a:schemeClr val="accent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pivotFmt>
      <c:pivotFmt>
        <c:idx val="6"/>
        <c:spPr>
          <a:solidFill>
            <a:schemeClr val="accent2">
              <a:lumMod val="75000"/>
            </a:schemeClr>
          </a:solidFill>
          <a:ln w="19050">
            <a:solidFill>
              <a:schemeClr val="lt1"/>
            </a:solidFill>
          </a:ln>
          <a:effectLst/>
        </c:spPr>
      </c:pivotFmt>
      <c:pivotFmt>
        <c:idx val="7"/>
        <c:spPr>
          <a:solidFill>
            <a:schemeClr val="accent2">
              <a:lumMod val="60000"/>
              <a:lumOff val="40000"/>
            </a:schemeClr>
          </a:solidFill>
          <a:ln w="19050">
            <a:solidFill>
              <a:schemeClr val="lt1"/>
            </a:solidFill>
          </a:ln>
          <a:effectLst/>
        </c:spPr>
      </c:pivotFmt>
      <c:pivotFmt>
        <c:idx val="8"/>
        <c:spPr>
          <a:solidFill>
            <a:schemeClr val="accent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w="19050">
            <a:solidFill>
              <a:schemeClr val="lt1"/>
            </a:solidFill>
          </a:ln>
          <a:effectLst/>
        </c:spPr>
      </c:pivotFmt>
      <c:pivotFmt>
        <c:idx val="10"/>
        <c:spPr>
          <a:solidFill>
            <a:schemeClr val="accent4">
              <a:lumMod val="50000"/>
            </a:schemeClr>
          </a:solidFill>
          <a:ln w="19050">
            <a:solidFill>
              <a:schemeClr val="lt1"/>
            </a:solidFill>
          </a:ln>
          <a:effectLst/>
        </c:spPr>
      </c:pivotFmt>
      <c:pivotFmt>
        <c:idx val="11"/>
        <c:spPr>
          <a:solidFill>
            <a:schemeClr val="accent4">
              <a:lumMod val="75000"/>
            </a:schemeClr>
          </a:solidFill>
          <a:ln w="19050">
            <a:solidFill>
              <a:schemeClr val="lt1"/>
            </a:solidFill>
          </a:ln>
          <a:effectLst/>
        </c:spPr>
      </c:pivotFmt>
      <c:pivotFmt>
        <c:idx val="12"/>
        <c:spPr>
          <a:solidFill>
            <a:schemeClr val="accent2">
              <a:lumMod val="50000"/>
            </a:schemeClr>
          </a:solidFill>
          <a:ln w="19050">
            <a:solidFill>
              <a:schemeClr val="lt1"/>
            </a:solidFill>
          </a:ln>
          <a:effectLst/>
        </c:spPr>
      </c:pivotFmt>
    </c:pivotFmts>
    <c:plotArea>
      <c:layout/>
      <c:doughnutChart>
        <c:varyColors val="1"/>
        <c:ser>
          <c:idx val="0"/>
          <c:order val="0"/>
          <c:tx>
            <c:strRef>
              <c:f>Pivot!$B$92</c:f>
              <c:strCache>
                <c:ptCount val="1"/>
                <c:pt idx="0">
                  <c:v>Total</c:v>
                </c:pt>
              </c:strCache>
            </c:strRef>
          </c:tx>
          <c:spPr>
            <a:solidFill>
              <a:schemeClr val="accent2">
                <a:lumMod val="50000"/>
              </a:schemeClr>
            </a:solidFill>
          </c:spPr>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EB4C-4263-BBBE-CC49F01B453D}"/>
              </c:ext>
            </c:extLst>
          </c:dPt>
          <c:dPt>
            <c:idx val="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3-EB4C-4263-BBBE-CC49F01B453D}"/>
              </c:ext>
            </c:extLst>
          </c:dPt>
          <c:dPt>
            <c:idx val="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5-EB4C-4263-BBBE-CC49F01B453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Pivot!$A$93:$A$96</c:f>
              <c:strCache>
                <c:ptCount val="3"/>
                <c:pt idx="0">
                  <c:v>Empaque</c:v>
                </c:pt>
                <c:pt idx="1">
                  <c:v>Envasado</c:v>
                </c:pt>
                <c:pt idx="2">
                  <c:v>Producción</c:v>
                </c:pt>
              </c:strCache>
            </c:strRef>
          </c:cat>
          <c:val>
            <c:numRef>
              <c:f>Pivot!$B$93:$B$96</c:f>
              <c:numCache>
                <c:formatCode>General</c:formatCode>
                <c:ptCount val="3"/>
                <c:pt idx="0">
                  <c:v>34358</c:v>
                </c:pt>
                <c:pt idx="1">
                  <c:v>30806</c:v>
                </c:pt>
                <c:pt idx="2">
                  <c:v>29165</c:v>
                </c:pt>
              </c:numCache>
            </c:numRef>
          </c:val>
          <c:extLst>
            <c:ext xmlns:c16="http://schemas.microsoft.com/office/drawing/2014/chart" uri="{C3380CC4-5D6E-409C-BE32-E72D297353CC}">
              <c16:uniqueId val="{00000006-EB4C-4263-BBBE-CC49F01B453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[OEE.xlsx]Pivot!PivotTable2</c:name>
    <c:fmtId val="7"/>
  </c:pivotSource>
  <c:chart>
    <c:autoTitleDeleted val="0"/>
    <c:pivotFmts>
      <c:pivotFmt>
        <c:idx val="0"/>
        <c:spPr>
          <a:no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39C1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Pivot!$B$112</c:f>
              <c:strCache>
                <c:ptCount val="1"/>
                <c:pt idx="0">
                  <c:v>Sum of Producción teórica</c:v>
                </c:pt>
              </c:strCache>
            </c:strRef>
          </c:tx>
          <c:spPr>
            <a:noFill/>
            <a:ln>
              <a:solidFill>
                <a:schemeClr val="accent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Pivot!$A$113:$A$116</c:f>
              <c:strCache>
                <c:ptCount val="3"/>
                <c:pt idx="0">
                  <c:v>Mañana</c:v>
                </c:pt>
                <c:pt idx="1">
                  <c:v>Noche</c:v>
                </c:pt>
                <c:pt idx="2">
                  <c:v>Tarde</c:v>
                </c:pt>
              </c:strCache>
            </c:strRef>
          </c:cat>
          <c:val>
            <c:numRef>
              <c:f>Pivot!$B$113:$B$116</c:f>
              <c:numCache>
                <c:formatCode>General</c:formatCode>
                <c:ptCount val="3"/>
                <c:pt idx="0">
                  <c:v>29006</c:v>
                </c:pt>
                <c:pt idx="1">
                  <c:v>36307</c:v>
                </c:pt>
                <c:pt idx="2">
                  <c:v>35496</c:v>
                </c:pt>
              </c:numCache>
            </c:numRef>
          </c:val>
          <c:extLst>
            <c:ext xmlns:c16="http://schemas.microsoft.com/office/drawing/2014/chart" uri="{C3380CC4-5D6E-409C-BE32-E72D297353CC}">
              <c16:uniqueId val="{00000000-BA1F-4185-A0B8-707E435F2723}"/>
            </c:ext>
          </c:extLst>
        </c:ser>
        <c:ser>
          <c:idx val="1"/>
          <c:order val="1"/>
          <c:tx>
            <c:strRef>
              <c:f>Pivot!$C$112</c:f>
              <c:strCache>
                <c:ptCount val="1"/>
                <c:pt idx="0">
                  <c:v>Sum of Producción real</c:v>
                </c:pt>
              </c:strCache>
            </c:strRef>
          </c:tx>
          <c:spPr>
            <a:solidFill>
              <a:srgbClr val="F39C1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Pivot!$A$113:$A$116</c:f>
              <c:strCache>
                <c:ptCount val="3"/>
                <c:pt idx="0">
                  <c:v>Mañana</c:v>
                </c:pt>
                <c:pt idx="1">
                  <c:v>Noche</c:v>
                </c:pt>
                <c:pt idx="2">
                  <c:v>Tarde</c:v>
                </c:pt>
              </c:strCache>
            </c:strRef>
          </c:cat>
          <c:val>
            <c:numRef>
              <c:f>Pivot!$C$113:$C$116</c:f>
              <c:numCache>
                <c:formatCode>General</c:formatCode>
                <c:ptCount val="3"/>
                <c:pt idx="0">
                  <c:v>26911</c:v>
                </c:pt>
                <c:pt idx="1">
                  <c:v>34279</c:v>
                </c:pt>
                <c:pt idx="2">
                  <c:v>33139</c:v>
                </c:pt>
              </c:numCache>
            </c:numRef>
          </c:val>
          <c:extLst>
            <c:ext xmlns:c16="http://schemas.microsoft.com/office/drawing/2014/chart" uri="{C3380CC4-5D6E-409C-BE32-E72D297353CC}">
              <c16:uniqueId val="{00000001-BA1F-4185-A0B8-707E435F2723}"/>
            </c:ext>
          </c:extLst>
        </c:ser>
        <c:dLbls>
          <c:dLblPos val="outEnd"/>
          <c:showLegendKey val="0"/>
          <c:showVal val="1"/>
          <c:showCatName val="0"/>
          <c:showSerName val="0"/>
          <c:showPercent val="0"/>
          <c:showBubbleSize val="0"/>
        </c:dLbls>
        <c:gapWidth val="150"/>
        <c:overlap val="100"/>
        <c:axId val="1606251183"/>
        <c:axId val="1606261743"/>
      </c:barChart>
      <c:catAx>
        <c:axId val="160625118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6261743"/>
        <c:crosses val="autoZero"/>
        <c:auto val="1"/>
        <c:lblAlgn val="ctr"/>
        <c:lblOffset val="100"/>
        <c:noMultiLvlLbl val="0"/>
      </c:catAx>
      <c:valAx>
        <c:axId val="1606261743"/>
        <c:scaling>
          <c:orientation val="minMax"/>
          <c:min val="0"/>
        </c:scaling>
        <c:delete val="1"/>
        <c:axPos val="l"/>
        <c:numFmt formatCode="General" sourceLinked="1"/>
        <c:majorTickMark val="out"/>
        <c:minorTickMark val="none"/>
        <c:tickLblPos val="nextTo"/>
        <c:crossAx val="16062511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[OEE.xlsx]Pivot!PivotTable4</c:name>
    <c:fmtId val="8"/>
  </c:pivotSource>
  <c:chart>
    <c:autoTitleDeleted val="0"/>
    <c:pivotFmts>
      <c:pivotFmt>
        <c:idx val="0"/>
        <c:spPr>
          <a:no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498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498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no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498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Pivot!$B$136</c:f>
              <c:strCache>
                <c:ptCount val="1"/>
                <c:pt idx="0">
                  <c:v>Sum of Tiempo disponible</c:v>
                </c:pt>
              </c:strCache>
            </c:strRef>
          </c:tx>
          <c:spPr>
            <a:noFill/>
            <a:ln>
              <a:solidFill>
                <a:srgbClr val="0070C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Pivot!$A$137:$A$147</c:f>
              <c:strCache>
                <c:ptCount val="10"/>
                <c:pt idx="0">
                  <c:v>Cargadora CR-350</c:v>
                </c:pt>
                <c:pt idx="1">
                  <c:v>Cortadora CT-500</c:v>
                </c:pt>
                <c:pt idx="2">
                  <c:v>Dosificadora DF-700</c:v>
                </c:pt>
                <c:pt idx="3">
                  <c:v>Empacadora XP-200</c:v>
                </c:pt>
                <c:pt idx="4">
                  <c:v>Etiquetadora ET-450</c:v>
                </c:pt>
                <c:pt idx="5">
                  <c:v>Mezcladora MX-800</c:v>
                </c:pt>
                <c:pt idx="6">
                  <c:v>Prensadora PR-120</c:v>
                </c:pt>
                <c:pt idx="7">
                  <c:v>Pulidora PL-900</c:v>
                </c:pt>
                <c:pt idx="8">
                  <c:v>Rebanadora RB-600</c:v>
                </c:pt>
                <c:pt idx="9">
                  <c:v>Selladora SL-300</c:v>
                </c:pt>
              </c:strCache>
            </c:strRef>
          </c:cat>
          <c:val>
            <c:numRef>
              <c:f>Pivot!$B$137:$B$147</c:f>
              <c:numCache>
                <c:formatCode>General</c:formatCode>
                <c:ptCount val="10"/>
                <c:pt idx="0">
                  <c:v>10560</c:v>
                </c:pt>
                <c:pt idx="1">
                  <c:v>4320</c:v>
                </c:pt>
                <c:pt idx="2">
                  <c:v>3840</c:v>
                </c:pt>
                <c:pt idx="3">
                  <c:v>4800</c:v>
                </c:pt>
                <c:pt idx="4">
                  <c:v>5760</c:v>
                </c:pt>
                <c:pt idx="5">
                  <c:v>5760</c:v>
                </c:pt>
                <c:pt idx="6">
                  <c:v>9120</c:v>
                </c:pt>
                <c:pt idx="7">
                  <c:v>5760</c:v>
                </c:pt>
                <c:pt idx="8">
                  <c:v>8160</c:v>
                </c:pt>
                <c:pt idx="9">
                  <c:v>7200</c:v>
                </c:pt>
              </c:numCache>
            </c:numRef>
          </c:val>
          <c:extLst>
            <c:ext xmlns:c16="http://schemas.microsoft.com/office/drawing/2014/chart" uri="{C3380CC4-5D6E-409C-BE32-E72D297353CC}">
              <c16:uniqueId val="{00000000-271A-466F-8B90-0E97AC0A7B9E}"/>
            </c:ext>
          </c:extLst>
        </c:ser>
        <c:ser>
          <c:idx val="1"/>
          <c:order val="1"/>
          <c:tx>
            <c:strRef>
              <c:f>Pivot!$C$136</c:f>
              <c:strCache>
                <c:ptCount val="1"/>
                <c:pt idx="0">
                  <c:v>Sum of Tiempo neto de producción</c:v>
                </c:pt>
              </c:strCache>
            </c:strRef>
          </c:tx>
          <c:spPr>
            <a:solidFill>
              <a:srgbClr val="3498D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Pivot!$A$137:$A$147</c:f>
              <c:strCache>
                <c:ptCount val="10"/>
                <c:pt idx="0">
                  <c:v>Cargadora CR-350</c:v>
                </c:pt>
                <c:pt idx="1">
                  <c:v>Cortadora CT-500</c:v>
                </c:pt>
                <c:pt idx="2">
                  <c:v>Dosificadora DF-700</c:v>
                </c:pt>
                <c:pt idx="3">
                  <c:v>Empacadora XP-200</c:v>
                </c:pt>
                <c:pt idx="4">
                  <c:v>Etiquetadora ET-450</c:v>
                </c:pt>
                <c:pt idx="5">
                  <c:v>Mezcladora MX-800</c:v>
                </c:pt>
                <c:pt idx="6">
                  <c:v>Prensadora PR-120</c:v>
                </c:pt>
                <c:pt idx="7">
                  <c:v>Pulidora PL-900</c:v>
                </c:pt>
                <c:pt idx="8">
                  <c:v>Rebanadora RB-600</c:v>
                </c:pt>
                <c:pt idx="9">
                  <c:v>Selladora SL-300</c:v>
                </c:pt>
              </c:strCache>
            </c:strRef>
          </c:cat>
          <c:val>
            <c:numRef>
              <c:f>Pivot!$C$137:$C$147</c:f>
              <c:numCache>
                <c:formatCode>General</c:formatCode>
                <c:ptCount val="10"/>
                <c:pt idx="0">
                  <c:v>9899</c:v>
                </c:pt>
                <c:pt idx="1">
                  <c:v>3810</c:v>
                </c:pt>
                <c:pt idx="2">
                  <c:v>3369</c:v>
                </c:pt>
                <c:pt idx="3">
                  <c:v>4096</c:v>
                </c:pt>
                <c:pt idx="4">
                  <c:v>5057</c:v>
                </c:pt>
                <c:pt idx="5">
                  <c:v>4691</c:v>
                </c:pt>
                <c:pt idx="6">
                  <c:v>7776</c:v>
                </c:pt>
                <c:pt idx="7">
                  <c:v>5025</c:v>
                </c:pt>
                <c:pt idx="8">
                  <c:v>7566</c:v>
                </c:pt>
                <c:pt idx="9">
                  <c:v>6201</c:v>
                </c:pt>
              </c:numCache>
            </c:numRef>
          </c:val>
          <c:extLst>
            <c:ext xmlns:c16="http://schemas.microsoft.com/office/drawing/2014/chart" uri="{C3380CC4-5D6E-409C-BE32-E72D297353CC}">
              <c16:uniqueId val="{00000001-271A-466F-8B90-0E97AC0A7B9E}"/>
            </c:ext>
          </c:extLst>
        </c:ser>
        <c:dLbls>
          <c:dLblPos val="outEnd"/>
          <c:showLegendKey val="0"/>
          <c:showVal val="1"/>
          <c:showCatName val="0"/>
          <c:showSerName val="0"/>
          <c:showPercent val="0"/>
          <c:showBubbleSize val="0"/>
        </c:dLbls>
        <c:gapWidth val="30"/>
        <c:overlap val="100"/>
        <c:axId val="386501904"/>
        <c:axId val="386503344"/>
      </c:barChart>
      <c:catAx>
        <c:axId val="3865019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6503344"/>
        <c:crosses val="autoZero"/>
        <c:auto val="1"/>
        <c:lblAlgn val="ctr"/>
        <c:lblOffset val="100"/>
        <c:noMultiLvlLbl val="0"/>
      </c:catAx>
      <c:valAx>
        <c:axId val="386503344"/>
        <c:scaling>
          <c:orientation val="minMax"/>
        </c:scaling>
        <c:delete val="1"/>
        <c:axPos val="b"/>
        <c:numFmt formatCode="General" sourceLinked="1"/>
        <c:majorTickMark val="none"/>
        <c:minorTickMark val="none"/>
        <c:tickLblPos val="nextTo"/>
        <c:crossAx val="3865019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[OEE.xlsx]Pivot!PivotTable7</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Pivot!$A$169:$A$179</c:f>
              <c:strCache>
                <c:ptCount val="10"/>
                <c:pt idx="0">
                  <c:v>Cargadora CR-350</c:v>
                </c:pt>
                <c:pt idx="1">
                  <c:v>Cortadora CT-500</c:v>
                </c:pt>
                <c:pt idx="2">
                  <c:v>Dosificadora DF-700</c:v>
                </c:pt>
                <c:pt idx="3">
                  <c:v>Empacadora XP-200</c:v>
                </c:pt>
                <c:pt idx="4">
                  <c:v>Etiquetadora ET-450</c:v>
                </c:pt>
                <c:pt idx="5">
                  <c:v>Mezcladora MX-800</c:v>
                </c:pt>
                <c:pt idx="6">
                  <c:v>Prensadora PR-120</c:v>
                </c:pt>
                <c:pt idx="7">
                  <c:v>Pulidora PL-900</c:v>
                </c:pt>
                <c:pt idx="8">
                  <c:v>Rebanadora RB-600</c:v>
                </c:pt>
                <c:pt idx="9">
                  <c:v>Selladora SL-300</c:v>
                </c:pt>
              </c:strCache>
            </c:strRef>
          </c:cat>
          <c:val>
            <c:numRef>
              <c:f>Pivot!$B$169:$B$179</c:f>
              <c:numCache>
                <c:formatCode>0.0%</c:formatCode>
                <c:ptCount val="10"/>
                <c:pt idx="0">
                  <c:v>0.93740530303030301</c:v>
                </c:pt>
                <c:pt idx="1">
                  <c:v>0.88194444444444442</c:v>
                </c:pt>
                <c:pt idx="2">
                  <c:v>0.87734374999999998</c:v>
                </c:pt>
                <c:pt idx="3">
                  <c:v>0.85333333333333339</c:v>
                </c:pt>
                <c:pt idx="4">
                  <c:v>0.87795138888888891</c:v>
                </c:pt>
                <c:pt idx="5">
                  <c:v>0.81440972222222219</c:v>
                </c:pt>
                <c:pt idx="6">
                  <c:v>0.85263157894736841</c:v>
                </c:pt>
                <c:pt idx="7">
                  <c:v>0.87239583333333337</c:v>
                </c:pt>
                <c:pt idx="8">
                  <c:v>0.92720588235294121</c:v>
                </c:pt>
                <c:pt idx="9">
                  <c:v>0.86124999999999996</c:v>
                </c:pt>
              </c:numCache>
            </c:numRef>
          </c:val>
          <c:extLst>
            <c:ext xmlns:c16="http://schemas.microsoft.com/office/drawing/2014/chart" uri="{C3380CC4-5D6E-409C-BE32-E72D297353CC}">
              <c16:uniqueId val="{00000000-5AAA-48EC-AB36-3411FAF61560}"/>
            </c:ext>
          </c:extLst>
        </c:ser>
        <c:dLbls>
          <c:dLblPos val="outEnd"/>
          <c:showLegendKey val="0"/>
          <c:showVal val="1"/>
          <c:showCatName val="0"/>
          <c:showSerName val="0"/>
          <c:showPercent val="0"/>
          <c:showBubbleSize val="0"/>
        </c:dLbls>
        <c:gapWidth val="30"/>
        <c:overlap val="100"/>
        <c:axId val="521127536"/>
        <c:axId val="521125136"/>
      </c:barChart>
      <c:catAx>
        <c:axId val="52112753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1125136"/>
        <c:crosses val="autoZero"/>
        <c:auto val="1"/>
        <c:lblAlgn val="ctr"/>
        <c:lblOffset val="100"/>
        <c:noMultiLvlLbl val="0"/>
      </c:catAx>
      <c:valAx>
        <c:axId val="521125136"/>
        <c:scaling>
          <c:orientation val="minMax"/>
        </c:scaling>
        <c:delete val="1"/>
        <c:axPos val="b"/>
        <c:numFmt formatCode="0.0%" sourceLinked="1"/>
        <c:majorTickMark val="none"/>
        <c:minorTickMark val="none"/>
        <c:tickLblPos val="nextTo"/>
        <c:crossAx val="521127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[OEE.xlsx]Pivot!PivotTable8</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498DB">
              <a:alpha val="80000"/>
            </a:srgbClr>
          </a:solidFill>
          <a:ln w="15875">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Pivot!$B$197</c:f>
              <c:strCache>
                <c:ptCount val="1"/>
                <c:pt idx="0">
                  <c:v>Total</c:v>
                </c:pt>
              </c:strCache>
            </c:strRef>
          </c:tx>
          <c:spPr>
            <a:solidFill>
              <a:srgbClr val="3498DB">
                <a:alpha val="80000"/>
              </a:srgbClr>
            </a:solidFill>
            <a:ln w="15875">
              <a:solidFill>
                <a:schemeClr val="accent1">
                  <a:lumMod val="75000"/>
                </a:schemeClr>
              </a:solid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Pivot!$A$198:$A$203</c:f>
              <c:strCache>
                <c:ptCount val="5"/>
                <c:pt idx="0">
                  <c:v>May</c:v>
                </c:pt>
                <c:pt idx="1">
                  <c:v>Jun</c:v>
                </c:pt>
                <c:pt idx="2">
                  <c:v>Jul</c:v>
                </c:pt>
                <c:pt idx="3">
                  <c:v>Aug</c:v>
                </c:pt>
                <c:pt idx="4">
                  <c:v>Sep</c:v>
                </c:pt>
              </c:strCache>
            </c:strRef>
          </c:cat>
          <c:val>
            <c:numRef>
              <c:f>Pivot!$B$198:$B$203</c:f>
              <c:numCache>
                <c:formatCode>0.0%</c:formatCode>
                <c:ptCount val="5"/>
                <c:pt idx="0">
                  <c:v>0.87305672268907564</c:v>
                </c:pt>
                <c:pt idx="1">
                  <c:v>0.87467700258397929</c:v>
                </c:pt>
                <c:pt idx="2">
                  <c:v>0.87284063260340627</c:v>
                </c:pt>
                <c:pt idx="3">
                  <c:v>0.86096813725490196</c:v>
                </c:pt>
                <c:pt idx="4">
                  <c:v>0.8806678921568627</c:v>
                </c:pt>
              </c:numCache>
            </c:numRef>
          </c:val>
          <c:extLst>
            <c:ext xmlns:c16="http://schemas.microsoft.com/office/drawing/2014/chart" uri="{C3380CC4-5D6E-409C-BE32-E72D297353CC}">
              <c16:uniqueId val="{00000000-7A2F-4401-B39D-C5F48EC4A283}"/>
            </c:ext>
          </c:extLst>
        </c:ser>
        <c:dLbls>
          <c:showLegendKey val="0"/>
          <c:showVal val="0"/>
          <c:showCatName val="0"/>
          <c:showSerName val="0"/>
          <c:showPercent val="0"/>
          <c:showBubbleSize val="0"/>
        </c:dLbls>
        <c:axId val="521052176"/>
        <c:axId val="521060336"/>
      </c:areaChart>
      <c:catAx>
        <c:axId val="521052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1060336"/>
        <c:crosses val="autoZero"/>
        <c:auto val="1"/>
        <c:lblAlgn val="ctr"/>
        <c:lblOffset val="100"/>
        <c:noMultiLvlLbl val="0"/>
      </c:catAx>
      <c:valAx>
        <c:axId val="521060336"/>
        <c:scaling>
          <c:orientation val="minMax"/>
        </c:scaling>
        <c:delete val="1"/>
        <c:axPos val="l"/>
        <c:numFmt formatCode="0.0%" sourceLinked="1"/>
        <c:majorTickMark val="none"/>
        <c:minorTickMark val="none"/>
        <c:tickLblPos val="nextTo"/>
        <c:crossAx val="52105217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[OEE.xlsx]Pivot!PivotTable9</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40000"/>
              <a:lumOff val="60000"/>
            </a:schemeClr>
          </a:solidFill>
          <a:ln w="19050">
            <a:solidFill>
              <a:schemeClr val="lt1"/>
            </a:solidFill>
          </a:ln>
          <a:effectLst/>
        </c:spPr>
      </c:pivotFmt>
      <c:pivotFmt>
        <c:idx val="7"/>
        <c:spPr>
          <a:solidFill>
            <a:schemeClr val="accent1">
              <a:lumMod val="75000"/>
            </a:schemeClr>
          </a:solidFill>
          <a:ln w="19050">
            <a:solidFill>
              <a:schemeClr val="lt1"/>
            </a:solidFill>
          </a:ln>
          <a:effectLst/>
        </c:spPr>
      </c:pivotFmt>
      <c:pivotFmt>
        <c:idx val="8"/>
        <c:spPr>
          <a:solidFill>
            <a:schemeClr val="accent5">
              <a:lumMod val="50000"/>
            </a:schemeClr>
          </a:solidFill>
          <a:ln w="19050">
            <a:solidFill>
              <a:schemeClr val="lt1"/>
            </a:solidFill>
          </a:ln>
          <a:effectLst/>
        </c:spPr>
      </c:pivotFmt>
    </c:pivotFmts>
    <c:plotArea>
      <c:layout/>
      <c:doughnutChart>
        <c:varyColors val="1"/>
        <c:ser>
          <c:idx val="0"/>
          <c:order val="0"/>
          <c:tx>
            <c:strRef>
              <c:f>Pivot!$B$221</c:f>
              <c:strCache>
                <c:ptCount val="1"/>
                <c:pt idx="0">
                  <c:v>Total</c:v>
                </c:pt>
              </c:strCache>
            </c:strRef>
          </c:tx>
          <c:dPt>
            <c:idx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1-A6F0-4A8F-A1C9-AA600757E2D6}"/>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A6F0-4A8F-A1C9-AA600757E2D6}"/>
              </c:ext>
            </c:extLst>
          </c:dPt>
          <c:dPt>
            <c:idx val="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5-A6F0-4A8F-A1C9-AA600757E2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Pivot!$A$222:$A$225</c:f>
              <c:strCache>
                <c:ptCount val="3"/>
                <c:pt idx="0">
                  <c:v>Empaque</c:v>
                </c:pt>
                <c:pt idx="1">
                  <c:v>Envasado</c:v>
                </c:pt>
                <c:pt idx="2">
                  <c:v>Producción</c:v>
                </c:pt>
              </c:strCache>
            </c:strRef>
          </c:cat>
          <c:val>
            <c:numRef>
              <c:f>Pivot!$B$222:$B$225</c:f>
              <c:numCache>
                <c:formatCode>General</c:formatCode>
                <c:ptCount val="3"/>
                <c:pt idx="0">
                  <c:v>20898</c:v>
                </c:pt>
                <c:pt idx="1">
                  <c:v>18748</c:v>
                </c:pt>
                <c:pt idx="2">
                  <c:v>17844</c:v>
                </c:pt>
              </c:numCache>
            </c:numRef>
          </c:val>
          <c:extLst>
            <c:ext xmlns:c16="http://schemas.microsoft.com/office/drawing/2014/chart" uri="{C3380CC4-5D6E-409C-BE32-E72D297353CC}">
              <c16:uniqueId val="{00000006-A6F0-4A8F-A1C9-AA600757E2D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[OEE.xlsx]Pivot!PivotTable10</c:name>
    <c:fmtId val="2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498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Pivot!$B$238</c:f>
              <c:strCache>
                <c:ptCount val="1"/>
                <c:pt idx="0">
                  <c:v> Tiempo disponible</c:v>
                </c:pt>
              </c:strCache>
            </c:strRef>
          </c:tx>
          <c:spPr>
            <a:noFill/>
            <a:ln>
              <a:solidFill>
                <a:srgbClr val="0070C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Pivot!$A$239:$A$242</c:f>
              <c:strCache>
                <c:ptCount val="3"/>
                <c:pt idx="0">
                  <c:v>Mañana</c:v>
                </c:pt>
                <c:pt idx="1">
                  <c:v>Noche</c:v>
                </c:pt>
                <c:pt idx="2">
                  <c:v>Tarde</c:v>
                </c:pt>
              </c:strCache>
            </c:strRef>
          </c:cat>
          <c:val>
            <c:numRef>
              <c:f>Pivot!$B$239:$B$242</c:f>
              <c:numCache>
                <c:formatCode>General</c:formatCode>
                <c:ptCount val="3"/>
                <c:pt idx="0">
                  <c:v>18720</c:v>
                </c:pt>
                <c:pt idx="1">
                  <c:v>23040</c:v>
                </c:pt>
                <c:pt idx="2">
                  <c:v>23520</c:v>
                </c:pt>
              </c:numCache>
            </c:numRef>
          </c:val>
          <c:extLst>
            <c:ext xmlns:c16="http://schemas.microsoft.com/office/drawing/2014/chart" uri="{C3380CC4-5D6E-409C-BE32-E72D297353CC}">
              <c16:uniqueId val="{00000000-A0D1-46B2-914A-7F1AA5E2B7FE}"/>
            </c:ext>
          </c:extLst>
        </c:ser>
        <c:ser>
          <c:idx val="1"/>
          <c:order val="1"/>
          <c:tx>
            <c:strRef>
              <c:f>Pivot!$C$238</c:f>
              <c:strCache>
                <c:ptCount val="1"/>
                <c:pt idx="0">
                  <c:v> Tiempo neto de producción</c:v>
                </c:pt>
              </c:strCache>
            </c:strRef>
          </c:tx>
          <c:spPr>
            <a:solidFill>
              <a:srgbClr val="3498D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Pivot!$A$239:$A$242</c:f>
              <c:strCache>
                <c:ptCount val="3"/>
                <c:pt idx="0">
                  <c:v>Mañana</c:v>
                </c:pt>
                <c:pt idx="1">
                  <c:v>Noche</c:v>
                </c:pt>
                <c:pt idx="2">
                  <c:v>Tarde</c:v>
                </c:pt>
              </c:strCache>
            </c:strRef>
          </c:cat>
          <c:val>
            <c:numRef>
              <c:f>Pivot!$C$239:$C$242</c:f>
              <c:numCache>
                <c:formatCode>General</c:formatCode>
                <c:ptCount val="3"/>
                <c:pt idx="0">
                  <c:v>16436</c:v>
                </c:pt>
                <c:pt idx="1">
                  <c:v>20329</c:v>
                </c:pt>
                <c:pt idx="2">
                  <c:v>20725</c:v>
                </c:pt>
              </c:numCache>
            </c:numRef>
          </c:val>
          <c:extLst>
            <c:ext xmlns:c16="http://schemas.microsoft.com/office/drawing/2014/chart" uri="{C3380CC4-5D6E-409C-BE32-E72D297353CC}">
              <c16:uniqueId val="{00000001-A0D1-46B2-914A-7F1AA5E2B7FE}"/>
            </c:ext>
          </c:extLst>
        </c:ser>
        <c:dLbls>
          <c:showLegendKey val="0"/>
          <c:showVal val="0"/>
          <c:showCatName val="0"/>
          <c:showSerName val="0"/>
          <c:showPercent val="0"/>
          <c:showBubbleSize val="0"/>
        </c:dLbls>
        <c:gapWidth val="150"/>
        <c:overlap val="100"/>
        <c:axId val="562289440"/>
        <c:axId val="562273120"/>
      </c:barChart>
      <c:catAx>
        <c:axId val="5622894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2273120"/>
        <c:crosses val="autoZero"/>
        <c:auto val="1"/>
        <c:lblAlgn val="ctr"/>
        <c:lblOffset val="100"/>
        <c:noMultiLvlLbl val="0"/>
      </c:catAx>
      <c:valAx>
        <c:axId val="562273120"/>
        <c:scaling>
          <c:orientation val="minMax"/>
          <c:min val="0"/>
        </c:scaling>
        <c:delete val="1"/>
        <c:axPos val="l"/>
        <c:numFmt formatCode="General" sourceLinked="1"/>
        <c:majorTickMark val="none"/>
        <c:minorTickMark val="none"/>
        <c:tickLblPos val="nextTo"/>
        <c:crossAx val="562289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[OEE.xlsx]Pivot!PivotTable11</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a:solidFill>
              <a:srgbClr val="26AA5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ECC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Pivot!$B$259</c:f>
              <c:strCache>
                <c:ptCount val="1"/>
                <c:pt idx="0">
                  <c:v>Sum of Producción real</c:v>
                </c:pt>
              </c:strCache>
            </c:strRef>
          </c:tx>
          <c:spPr>
            <a:noFill/>
            <a:ln>
              <a:solidFill>
                <a:srgbClr val="26AA5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Pivot!$A$260:$A$270</c:f>
              <c:strCache>
                <c:ptCount val="10"/>
                <c:pt idx="0">
                  <c:v>Cargadora CR-350</c:v>
                </c:pt>
                <c:pt idx="1">
                  <c:v>Cortadora CT-500</c:v>
                </c:pt>
                <c:pt idx="2">
                  <c:v>Dosificadora DF-700</c:v>
                </c:pt>
                <c:pt idx="3">
                  <c:v>Empacadora XP-200</c:v>
                </c:pt>
                <c:pt idx="4">
                  <c:v>Etiquetadora ET-450</c:v>
                </c:pt>
                <c:pt idx="5">
                  <c:v>Mezcladora MX-800</c:v>
                </c:pt>
                <c:pt idx="6">
                  <c:v>Prensadora PR-120</c:v>
                </c:pt>
                <c:pt idx="7">
                  <c:v>Pulidora PL-900</c:v>
                </c:pt>
                <c:pt idx="8">
                  <c:v>Rebanadora RB-600</c:v>
                </c:pt>
                <c:pt idx="9">
                  <c:v>Selladora SL-300</c:v>
                </c:pt>
              </c:strCache>
            </c:strRef>
          </c:cat>
          <c:val>
            <c:numRef>
              <c:f>Pivot!$B$260:$B$270</c:f>
              <c:numCache>
                <c:formatCode>General</c:formatCode>
                <c:ptCount val="10"/>
                <c:pt idx="0">
                  <c:v>16022</c:v>
                </c:pt>
                <c:pt idx="1">
                  <c:v>6061</c:v>
                </c:pt>
                <c:pt idx="2">
                  <c:v>5170</c:v>
                </c:pt>
                <c:pt idx="3">
                  <c:v>6925</c:v>
                </c:pt>
                <c:pt idx="4">
                  <c:v>8167</c:v>
                </c:pt>
                <c:pt idx="5">
                  <c:v>7876</c:v>
                </c:pt>
                <c:pt idx="6">
                  <c:v>13883</c:v>
                </c:pt>
                <c:pt idx="7">
                  <c:v>7666</c:v>
                </c:pt>
                <c:pt idx="8">
                  <c:v>12232</c:v>
                </c:pt>
                <c:pt idx="9">
                  <c:v>10327</c:v>
                </c:pt>
              </c:numCache>
            </c:numRef>
          </c:val>
          <c:extLst>
            <c:ext xmlns:c16="http://schemas.microsoft.com/office/drawing/2014/chart" uri="{C3380CC4-5D6E-409C-BE32-E72D297353CC}">
              <c16:uniqueId val="{00000000-D531-41EF-BC83-62DC752D61A4}"/>
            </c:ext>
          </c:extLst>
        </c:ser>
        <c:ser>
          <c:idx val="1"/>
          <c:order val="1"/>
          <c:tx>
            <c:strRef>
              <c:f>Pivot!$C$259</c:f>
              <c:strCache>
                <c:ptCount val="1"/>
                <c:pt idx="0">
                  <c:v>Sum of Unidades buenas</c:v>
                </c:pt>
              </c:strCache>
            </c:strRef>
          </c:tx>
          <c:spPr>
            <a:solidFill>
              <a:srgbClr val="2ECC7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Pivot!$A$260:$A$270</c:f>
              <c:strCache>
                <c:ptCount val="10"/>
                <c:pt idx="0">
                  <c:v>Cargadora CR-350</c:v>
                </c:pt>
                <c:pt idx="1">
                  <c:v>Cortadora CT-500</c:v>
                </c:pt>
                <c:pt idx="2">
                  <c:v>Dosificadora DF-700</c:v>
                </c:pt>
                <c:pt idx="3">
                  <c:v>Empacadora XP-200</c:v>
                </c:pt>
                <c:pt idx="4">
                  <c:v>Etiquetadora ET-450</c:v>
                </c:pt>
                <c:pt idx="5">
                  <c:v>Mezcladora MX-800</c:v>
                </c:pt>
                <c:pt idx="6">
                  <c:v>Prensadora PR-120</c:v>
                </c:pt>
                <c:pt idx="7">
                  <c:v>Pulidora PL-900</c:v>
                </c:pt>
                <c:pt idx="8">
                  <c:v>Rebanadora RB-600</c:v>
                </c:pt>
                <c:pt idx="9">
                  <c:v>Selladora SL-300</c:v>
                </c:pt>
              </c:strCache>
            </c:strRef>
          </c:cat>
          <c:val>
            <c:numRef>
              <c:f>Pivot!$C$260:$C$270</c:f>
              <c:numCache>
                <c:formatCode>General</c:formatCode>
                <c:ptCount val="10"/>
                <c:pt idx="0">
                  <c:v>15809</c:v>
                </c:pt>
                <c:pt idx="1">
                  <c:v>5943</c:v>
                </c:pt>
                <c:pt idx="2">
                  <c:v>5101</c:v>
                </c:pt>
                <c:pt idx="3">
                  <c:v>6818</c:v>
                </c:pt>
                <c:pt idx="4">
                  <c:v>8065</c:v>
                </c:pt>
                <c:pt idx="5">
                  <c:v>7783</c:v>
                </c:pt>
                <c:pt idx="6">
                  <c:v>13716</c:v>
                </c:pt>
                <c:pt idx="7">
                  <c:v>7565</c:v>
                </c:pt>
                <c:pt idx="8">
                  <c:v>12051</c:v>
                </c:pt>
                <c:pt idx="9">
                  <c:v>10196</c:v>
                </c:pt>
              </c:numCache>
            </c:numRef>
          </c:val>
          <c:extLst>
            <c:ext xmlns:c16="http://schemas.microsoft.com/office/drawing/2014/chart" uri="{C3380CC4-5D6E-409C-BE32-E72D297353CC}">
              <c16:uniqueId val="{00000001-D531-41EF-BC83-62DC752D61A4}"/>
            </c:ext>
          </c:extLst>
        </c:ser>
        <c:dLbls>
          <c:dLblPos val="outEnd"/>
          <c:showLegendKey val="0"/>
          <c:showVal val="1"/>
          <c:showCatName val="0"/>
          <c:showSerName val="0"/>
          <c:showPercent val="0"/>
          <c:showBubbleSize val="0"/>
        </c:dLbls>
        <c:gapWidth val="30"/>
        <c:overlap val="100"/>
        <c:axId val="1128153471"/>
        <c:axId val="1128153951"/>
      </c:barChart>
      <c:catAx>
        <c:axId val="112815347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28153951"/>
        <c:crosses val="autoZero"/>
        <c:auto val="1"/>
        <c:lblAlgn val="ctr"/>
        <c:lblOffset val="100"/>
        <c:noMultiLvlLbl val="0"/>
      </c:catAx>
      <c:valAx>
        <c:axId val="1128153951"/>
        <c:scaling>
          <c:orientation val="minMax"/>
        </c:scaling>
        <c:delete val="1"/>
        <c:axPos val="b"/>
        <c:numFmt formatCode="General" sourceLinked="1"/>
        <c:majorTickMark val="none"/>
        <c:minorTickMark val="none"/>
        <c:tickLblPos val="nextTo"/>
        <c:crossAx val="11281534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[OEE.xlsx]Pivot!PivotTable17</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Pivot!$B$400</c:f>
              <c:strCache>
                <c:ptCount val="1"/>
                <c:pt idx="0">
                  <c:v>Total</c:v>
                </c:pt>
              </c:strCache>
            </c:strRef>
          </c:tx>
          <c:spPr>
            <a:solidFill>
              <a:srgbClr val="FF0050"/>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Pivot!$A$401:$A$406</c:f>
              <c:strCache>
                <c:ptCount val="5"/>
                <c:pt idx="0">
                  <c:v>May</c:v>
                </c:pt>
                <c:pt idx="1">
                  <c:v>Jun</c:v>
                </c:pt>
                <c:pt idx="2">
                  <c:v>Jul</c:v>
                </c:pt>
                <c:pt idx="3">
                  <c:v>Aug</c:v>
                </c:pt>
                <c:pt idx="4">
                  <c:v>Sep</c:v>
                </c:pt>
              </c:strCache>
            </c:strRef>
          </c:cat>
          <c:val>
            <c:numRef>
              <c:f>Pivot!$B$401:$B$406</c:f>
              <c:numCache>
                <c:formatCode>0.0%</c:formatCode>
                <c:ptCount val="5"/>
                <c:pt idx="0">
                  <c:v>0.80259711258286859</c:v>
                </c:pt>
                <c:pt idx="1">
                  <c:v>0.8055188665075611</c:v>
                </c:pt>
                <c:pt idx="2">
                  <c:v>0.80187377800634951</c:v>
                </c:pt>
                <c:pt idx="3">
                  <c:v>0.78624442215220602</c:v>
                </c:pt>
                <c:pt idx="4">
                  <c:v>0.81285902411014499</c:v>
                </c:pt>
              </c:numCache>
            </c:numRef>
          </c:val>
          <c:extLst>
            <c:ext xmlns:c16="http://schemas.microsoft.com/office/drawing/2014/chart" uri="{C3380CC4-5D6E-409C-BE32-E72D297353CC}">
              <c16:uniqueId val="{00000000-4CE9-46FC-8097-57192D890027}"/>
            </c:ext>
          </c:extLst>
        </c:ser>
        <c:dLbls>
          <c:showLegendKey val="0"/>
          <c:showVal val="1"/>
          <c:showCatName val="0"/>
          <c:showSerName val="0"/>
          <c:showPercent val="0"/>
          <c:showBubbleSize val="0"/>
        </c:dLbls>
        <c:axId val="1514327968"/>
        <c:axId val="1514346208"/>
      </c:areaChart>
      <c:catAx>
        <c:axId val="1514327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4346208"/>
        <c:crosses val="autoZero"/>
        <c:auto val="1"/>
        <c:lblAlgn val="ctr"/>
        <c:lblOffset val="100"/>
        <c:noMultiLvlLbl val="0"/>
      </c:catAx>
      <c:valAx>
        <c:axId val="1514346208"/>
        <c:scaling>
          <c:orientation val="minMax"/>
        </c:scaling>
        <c:delete val="1"/>
        <c:axPos val="l"/>
        <c:numFmt formatCode="0.0%" sourceLinked="1"/>
        <c:majorTickMark val="none"/>
        <c:minorTickMark val="none"/>
        <c:tickLblPos val="nextTo"/>
        <c:crossAx val="151432796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[OEE.xlsx]Pivot!PivotTable12</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ECC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Pivot!$B$287</c:f>
              <c:strCache>
                <c:ptCount val="1"/>
                <c:pt idx="0">
                  <c:v>Total</c:v>
                </c:pt>
              </c:strCache>
            </c:strRef>
          </c:tx>
          <c:spPr>
            <a:solidFill>
              <a:srgbClr val="2ECC7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Pivot!$A$288:$A$298</c:f>
              <c:strCache>
                <c:ptCount val="10"/>
                <c:pt idx="0">
                  <c:v>Cargadora CR-350</c:v>
                </c:pt>
                <c:pt idx="1">
                  <c:v>Cortadora CT-500</c:v>
                </c:pt>
                <c:pt idx="2">
                  <c:v>Dosificadora DF-700</c:v>
                </c:pt>
                <c:pt idx="3">
                  <c:v>Empacadora XP-200</c:v>
                </c:pt>
                <c:pt idx="4">
                  <c:v>Etiquetadora ET-450</c:v>
                </c:pt>
                <c:pt idx="5">
                  <c:v>Mezcladora MX-800</c:v>
                </c:pt>
                <c:pt idx="6">
                  <c:v>Prensadora PR-120</c:v>
                </c:pt>
                <c:pt idx="7">
                  <c:v>Pulidora PL-900</c:v>
                </c:pt>
                <c:pt idx="8">
                  <c:v>Rebanadora RB-600</c:v>
                </c:pt>
                <c:pt idx="9">
                  <c:v>Selladora SL-300</c:v>
                </c:pt>
              </c:strCache>
            </c:strRef>
          </c:cat>
          <c:val>
            <c:numRef>
              <c:f>Pivot!$B$288:$B$298</c:f>
              <c:numCache>
                <c:formatCode>0.0%</c:formatCode>
                <c:ptCount val="10"/>
                <c:pt idx="0">
                  <c:v>0.98670577955311445</c:v>
                </c:pt>
                <c:pt idx="1">
                  <c:v>0.98053126546774461</c:v>
                </c:pt>
                <c:pt idx="2">
                  <c:v>0.98665377176015479</c:v>
                </c:pt>
                <c:pt idx="3">
                  <c:v>0.98454873646209384</c:v>
                </c:pt>
                <c:pt idx="4">
                  <c:v>0.98751071384841438</c:v>
                </c:pt>
                <c:pt idx="5">
                  <c:v>0.98819197562214323</c:v>
                </c:pt>
                <c:pt idx="6">
                  <c:v>0.98797089966145646</c:v>
                </c:pt>
                <c:pt idx="7">
                  <c:v>0.98682494129924336</c:v>
                </c:pt>
                <c:pt idx="8">
                  <c:v>0.98520274689339438</c:v>
                </c:pt>
                <c:pt idx="9">
                  <c:v>0.98731480584874598</c:v>
                </c:pt>
              </c:numCache>
            </c:numRef>
          </c:val>
          <c:extLst>
            <c:ext xmlns:c16="http://schemas.microsoft.com/office/drawing/2014/chart" uri="{C3380CC4-5D6E-409C-BE32-E72D297353CC}">
              <c16:uniqueId val="{00000000-9C87-498D-94BB-423602062946}"/>
            </c:ext>
          </c:extLst>
        </c:ser>
        <c:dLbls>
          <c:dLblPos val="outEnd"/>
          <c:showLegendKey val="0"/>
          <c:showVal val="1"/>
          <c:showCatName val="0"/>
          <c:showSerName val="0"/>
          <c:showPercent val="0"/>
          <c:showBubbleSize val="0"/>
        </c:dLbls>
        <c:gapWidth val="30"/>
        <c:axId val="1128187551"/>
        <c:axId val="1128193311"/>
      </c:barChart>
      <c:catAx>
        <c:axId val="112818755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28193311"/>
        <c:crosses val="autoZero"/>
        <c:auto val="1"/>
        <c:lblAlgn val="ctr"/>
        <c:lblOffset val="100"/>
        <c:noMultiLvlLbl val="0"/>
      </c:catAx>
      <c:valAx>
        <c:axId val="1128193311"/>
        <c:scaling>
          <c:orientation val="minMax"/>
        </c:scaling>
        <c:delete val="1"/>
        <c:axPos val="b"/>
        <c:numFmt formatCode="0.0%" sourceLinked="1"/>
        <c:majorTickMark val="none"/>
        <c:minorTickMark val="none"/>
        <c:tickLblPos val="nextTo"/>
        <c:crossAx val="112818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[OEE.xlsx]Pivot!PivotTable13</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ECC71">
              <a:alpha val="80000"/>
            </a:srgbClr>
          </a:solidFill>
          <a:ln w="15875">
            <a:solidFill>
              <a:srgbClr val="26AA5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Pivot!$B$315</c:f>
              <c:strCache>
                <c:ptCount val="1"/>
                <c:pt idx="0">
                  <c:v>Total</c:v>
                </c:pt>
              </c:strCache>
            </c:strRef>
          </c:tx>
          <c:spPr>
            <a:solidFill>
              <a:srgbClr val="2ECC71">
                <a:alpha val="80000"/>
              </a:srgbClr>
            </a:solidFill>
            <a:ln w="15875">
              <a:solidFill>
                <a:srgbClr val="26AA5F"/>
              </a:solid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Pivot!$A$316:$A$321</c:f>
              <c:strCache>
                <c:ptCount val="5"/>
                <c:pt idx="0">
                  <c:v>May</c:v>
                </c:pt>
                <c:pt idx="1">
                  <c:v>Jun</c:v>
                </c:pt>
                <c:pt idx="2">
                  <c:v>Jul</c:v>
                </c:pt>
                <c:pt idx="3">
                  <c:v>Aug</c:v>
                </c:pt>
                <c:pt idx="4">
                  <c:v>Sep</c:v>
                </c:pt>
              </c:strCache>
            </c:strRef>
          </c:cat>
          <c:val>
            <c:numRef>
              <c:f>Pivot!$B$316:$B$321</c:f>
              <c:numCache>
                <c:formatCode>0.0%</c:formatCode>
                <c:ptCount val="5"/>
                <c:pt idx="0">
                  <c:v>0.98796223722230669</c:v>
                </c:pt>
                <c:pt idx="1">
                  <c:v>0.98610321732250117</c:v>
                </c:pt>
                <c:pt idx="2">
                  <c:v>0.98625221697097687</c:v>
                </c:pt>
                <c:pt idx="3">
                  <c:v>0.98419271920381401</c:v>
                </c:pt>
                <c:pt idx="4">
                  <c:v>0.98640926968376641</c:v>
                </c:pt>
              </c:numCache>
            </c:numRef>
          </c:val>
          <c:extLst>
            <c:ext xmlns:c16="http://schemas.microsoft.com/office/drawing/2014/chart" uri="{C3380CC4-5D6E-409C-BE32-E72D297353CC}">
              <c16:uniqueId val="{00000000-6772-4ACD-AB16-98715A071C08}"/>
            </c:ext>
          </c:extLst>
        </c:ser>
        <c:dLbls>
          <c:showLegendKey val="0"/>
          <c:showVal val="1"/>
          <c:showCatName val="0"/>
          <c:showSerName val="0"/>
          <c:showPercent val="0"/>
          <c:showBubbleSize val="0"/>
        </c:dLbls>
        <c:axId val="1128219231"/>
        <c:axId val="1128214911"/>
      </c:areaChart>
      <c:catAx>
        <c:axId val="1128219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28214911"/>
        <c:crosses val="autoZero"/>
        <c:auto val="1"/>
        <c:lblAlgn val="ctr"/>
        <c:lblOffset val="100"/>
        <c:noMultiLvlLbl val="0"/>
      </c:catAx>
      <c:valAx>
        <c:axId val="1128214911"/>
        <c:scaling>
          <c:orientation val="minMax"/>
        </c:scaling>
        <c:delete val="1"/>
        <c:axPos val="l"/>
        <c:numFmt formatCode="0.0%" sourceLinked="1"/>
        <c:majorTickMark val="none"/>
        <c:minorTickMark val="none"/>
        <c:tickLblPos val="nextTo"/>
        <c:crossAx val="112821923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[OEE.xlsx]Pivot!PivotTable14</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rgbClr val="2ECC7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1E9C0"/>
          </a:solidFill>
          <a:ln w="19050">
            <a:solidFill>
              <a:schemeClr val="lt1"/>
            </a:solidFill>
          </a:ln>
          <a:effectLst/>
        </c:spPr>
      </c:pivotFmt>
      <c:pivotFmt>
        <c:idx val="10"/>
        <c:spPr>
          <a:solidFill>
            <a:srgbClr val="2ECC71"/>
          </a:solidFill>
          <a:ln w="19050">
            <a:solidFill>
              <a:schemeClr val="lt1"/>
            </a:solidFill>
          </a:ln>
          <a:effectLst/>
        </c:spPr>
      </c:pivotFmt>
      <c:pivotFmt>
        <c:idx val="11"/>
        <c:spPr>
          <a:solidFill>
            <a:srgbClr val="239D57"/>
          </a:solidFill>
          <a:ln w="19050">
            <a:solidFill>
              <a:schemeClr val="lt1"/>
            </a:solidFill>
          </a:ln>
          <a:effectLst/>
        </c:spPr>
      </c:pivotFmt>
    </c:pivotFmts>
    <c:plotArea>
      <c:layout/>
      <c:doughnutChart>
        <c:varyColors val="1"/>
        <c:ser>
          <c:idx val="0"/>
          <c:order val="0"/>
          <c:tx>
            <c:strRef>
              <c:f>Pivot!$B$337</c:f>
              <c:strCache>
                <c:ptCount val="1"/>
                <c:pt idx="0">
                  <c:v>Total</c:v>
                </c:pt>
              </c:strCache>
            </c:strRef>
          </c:tx>
          <c:spPr>
            <a:solidFill>
              <a:srgbClr val="2ECC71"/>
            </a:solidFill>
          </c:spPr>
          <c:dPt>
            <c:idx val="0"/>
            <c:bubble3D val="0"/>
            <c:spPr>
              <a:solidFill>
                <a:srgbClr val="A1E9C0"/>
              </a:solidFill>
              <a:ln w="19050">
                <a:solidFill>
                  <a:schemeClr val="lt1"/>
                </a:solidFill>
              </a:ln>
              <a:effectLst/>
            </c:spPr>
            <c:extLst>
              <c:ext xmlns:c16="http://schemas.microsoft.com/office/drawing/2014/chart" uri="{C3380CC4-5D6E-409C-BE32-E72D297353CC}">
                <c16:uniqueId val="{00000001-480D-4BA0-8B60-4307DFB3AC62}"/>
              </c:ext>
            </c:extLst>
          </c:dPt>
          <c:dPt>
            <c:idx val="1"/>
            <c:bubble3D val="0"/>
            <c:spPr>
              <a:solidFill>
                <a:srgbClr val="2ECC71"/>
              </a:solidFill>
              <a:ln w="19050">
                <a:solidFill>
                  <a:schemeClr val="lt1"/>
                </a:solidFill>
              </a:ln>
              <a:effectLst/>
            </c:spPr>
            <c:extLst>
              <c:ext xmlns:c16="http://schemas.microsoft.com/office/drawing/2014/chart" uri="{C3380CC4-5D6E-409C-BE32-E72D297353CC}">
                <c16:uniqueId val="{00000003-480D-4BA0-8B60-4307DFB3AC62}"/>
              </c:ext>
            </c:extLst>
          </c:dPt>
          <c:dPt>
            <c:idx val="2"/>
            <c:bubble3D val="0"/>
            <c:spPr>
              <a:solidFill>
                <a:srgbClr val="239D57"/>
              </a:solidFill>
              <a:ln w="19050">
                <a:solidFill>
                  <a:schemeClr val="lt1"/>
                </a:solidFill>
              </a:ln>
              <a:effectLst/>
            </c:spPr>
            <c:extLst>
              <c:ext xmlns:c16="http://schemas.microsoft.com/office/drawing/2014/chart" uri="{C3380CC4-5D6E-409C-BE32-E72D297353CC}">
                <c16:uniqueId val="{00000005-480D-4BA0-8B60-4307DFB3AC6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Pivot!$A$338:$A$341</c:f>
              <c:strCache>
                <c:ptCount val="3"/>
                <c:pt idx="0">
                  <c:v>Empaque</c:v>
                </c:pt>
                <c:pt idx="1">
                  <c:v>Envasado</c:v>
                </c:pt>
                <c:pt idx="2">
                  <c:v>Producción</c:v>
                </c:pt>
              </c:strCache>
            </c:strRef>
          </c:cat>
          <c:val>
            <c:numRef>
              <c:f>Pivot!$B$338:$B$341</c:f>
              <c:numCache>
                <c:formatCode>General</c:formatCode>
                <c:ptCount val="3"/>
                <c:pt idx="0">
                  <c:v>478</c:v>
                </c:pt>
                <c:pt idx="1">
                  <c:v>415</c:v>
                </c:pt>
                <c:pt idx="2">
                  <c:v>389</c:v>
                </c:pt>
              </c:numCache>
            </c:numRef>
          </c:val>
          <c:extLst>
            <c:ext xmlns:c16="http://schemas.microsoft.com/office/drawing/2014/chart" uri="{C3380CC4-5D6E-409C-BE32-E72D297353CC}">
              <c16:uniqueId val="{00000006-480D-4BA0-8B60-4307DFB3AC6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[OEE.xlsx]Pivot!PivotTable15</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a:solidFill>
              <a:srgbClr val="26AA5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ECC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Pivot!$B$351</c:f>
              <c:strCache>
                <c:ptCount val="1"/>
                <c:pt idx="0">
                  <c:v>Sum of Producción real</c:v>
                </c:pt>
              </c:strCache>
            </c:strRef>
          </c:tx>
          <c:spPr>
            <a:noFill/>
            <a:ln>
              <a:solidFill>
                <a:srgbClr val="26AA5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Pivot!$A$352:$A$355</c:f>
              <c:strCache>
                <c:ptCount val="3"/>
                <c:pt idx="0">
                  <c:v>Mañana</c:v>
                </c:pt>
                <c:pt idx="1">
                  <c:v>Noche</c:v>
                </c:pt>
                <c:pt idx="2">
                  <c:v>Tarde</c:v>
                </c:pt>
              </c:strCache>
            </c:strRef>
          </c:cat>
          <c:val>
            <c:numRef>
              <c:f>Pivot!$B$352:$B$355</c:f>
              <c:numCache>
                <c:formatCode>General</c:formatCode>
                <c:ptCount val="3"/>
                <c:pt idx="0">
                  <c:v>26911</c:v>
                </c:pt>
                <c:pt idx="1">
                  <c:v>34279</c:v>
                </c:pt>
                <c:pt idx="2">
                  <c:v>33139</c:v>
                </c:pt>
              </c:numCache>
            </c:numRef>
          </c:val>
          <c:extLst>
            <c:ext xmlns:c16="http://schemas.microsoft.com/office/drawing/2014/chart" uri="{C3380CC4-5D6E-409C-BE32-E72D297353CC}">
              <c16:uniqueId val="{00000000-BFE7-4FA8-AC63-158D79A7541F}"/>
            </c:ext>
          </c:extLst>
        </c:ser>
        <c:ser>
          <c:idx val="1"/>
          <c:order val="1"/>
          <c:tx>
            <c:strRef>
              <c:f>Pivot!$C$351</c:f>
              <c:strCache>
                <c:ptCount val="1"/>
                <c:pt idx="0">
                  <c:v>Sum of Unidades buenas</c:v>
                </c:pt>
              </c:strCache>
            </c:strRef>
          </c:tx>
          <c:spPr>
            <a:solidFill>
              <a:srgbClr val="2ECC7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Pivot!$A$352:$A$355</c:f>
              <c:strCache>
                <c:ptCount val="3"/>
                <c:pt idx="0">
                  <c:v>Mañana</c:v>
                </c:pt>
                <c:pt idx="1">
                  <c:v>Noche</c:v>
                </c:pt>
                <c:pt idx="2">
                  <c:v>Tarde</c:v>
                </c:pt>
              </c:strCache>
            </c:strRef>
          </c:cat>
          <c:val>
            <c:numRef>
              <c:f>Pivot!$C$352:$C$355</c:f>
              <c:numCache>
                <c:formatCode>General</c:formatCode>
                <c:ptCount val="3"/>
                <c:pt idx="0">
                  <c:v>26539</c:v>
                </c:pt>
                <c:pt idx="1">
                  <c:v>33824</c:v>
                </c:pt>
                <c:pt idx="2">
                  <c:v>32684</c:v>
                </c:pt>
              </c:numCache>
            </c:numRef>
          </c:val>
          <c:extLst>
            <c:ext xmlns:c16="http://schemas.microsoft.com/office/drawing/2014/chart" uri="{C3380CC4-5D6E-409C-BE32-E72D297353CC}">
              <c16:uniqueId val="{00000001-BFE7-4FA8-AC63-158D79A7541F}"/>
            </c:ext>
          </c:extLst>
        </c:ser>
        <c:dLbls>
          <c:dLblPos val="outEnd"/>
          <c:showLegendKey val="0"/>
          <c:showVal val="1"/>
          <c:showCatName val="0"/>
          <c:showSerName val="0"/>
          <c:showPercent val="0"/>
          <c:showBubbleSize val="0"/>
        </c:dLbls>
        <c:gapWidth val="150"/>
        <c:overlap val="100"/>
        <c:axId val="1180518591"/>
        <c:axId val="1180508991"/>
      </c:barChart>
      <c:catAx>
        <c:axId val="11805185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0508991"/>
        <c:crosses val="autoZero"/>
        <c:auto val="1"/>
        <c:lblAlgn val="ctr"/>
        <c:lblOffset val="100"/>
        <c:noMultiLvlLbl val="0"/>
      </c:catAx>
      <c:valAx>
        <c:axId val="1180508991"/>
        <c:scaling>
          <c:orientation val="minMax"/>
        </c:scaling>
        <c:delete val="1"/>
        <c:axPos val="l"/>
        <c:numFmt formatCode="General" sourceLinked="1"/>
        <c:majorTickMark val="none"/>
        <c:minorTickMark val="none"/>
        <c:tickLblPos val="nextTo"/>
        <c:crossAx val="11805185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Prod. real vs prod. teórica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no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c:f>
              <c:strCache>
                <c:ptCount val="1"/>
                <c:pt idx="0">
                  <c:v>Sum of Producción teórica</c:v>
                </c:pt>
              </c:strCache>
            </c:strRef>
          </c:tx>
          <c:spPr>
            <a:noFill/>
            <a:ln>
              <a:solidFill>
                <a:srgbClr val="C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Pivot!$A$4:$A$14</c:f>
              <c:strCache>
                <c:ptCount val="10"/>
                <c:pt idx="0">
                  <c:v>Cargadora CR-350</c:v>
                </c:pt>
                <c:pt idx="1">
                  <c:v>Cortadora CT-500</c:v>
                </c:pt>
                <c:pt idx="2">
                  <c:v>Dosificadora DF-700</c:v>
                </c:pt>
                <c:pt idx="3">
                  <c:v>Empacadora XP-200</c:v>
                </c:pt>
                <c:pt idx="4">
                  <c:v>Etiquetadora ET-450</c:v>
                </c:pt>
                <c:pt idx="5">
                  <c:v>Mezcladora MX-800</c:v>
                </c:pt>
                <c:pt idx="6">
                  <c:v>Prensadora PR-120</c:v>
                </c:pt>
                <c:pt idx="7">
                  <c:v>Pulidora PL-900</c:v>
                </c:pt>
                <c:pt idx="8">
                  <c:v>Rebanadora RB-600</c:v>
                </c:pt>
                <c:pt idx="9">
                  <c:v>Selladora SL-300</c:v>
                </c:pt>
              </c:strCache>
            </c:strRef>
          </c:cat>
          <c:val>
            <c:numRef>
              <c:f>Pivot!$B$4:$B$14</c:f>
              <c:numCache>
                <c:formatCode>General</c:formatCode>
                <c:ptCount val="10"/>
                <c:pt idx="0">
                  <c:v>17087</c:v>
                </c:pt>
                <c:pt idx="1">
                  <c:v>6357</c:v>
                </c:pt>
                <c:pt idx="2">
                  <c:v>5640</c:v>
                </c:pt>
                <c:pt idx="3">
                  <c:v>7288</c:v>
                </c:pt>
                <c:pt idx="4">
                  <c:v>8649</c:v>
                </c:pt>
                <c:pt idx="5">
                  <c:v>8545</c:v>
                </c:pt>
                <c:pt idx="6">
                  <c:v>14809</c:v>
                </c:pt>
                <c:pt idx="7">
                  <c:v>8303</c:v>
                </c:pt>
                <c:pt idx="8">
                  <c:v>12953</c:v>
                </c:pt>
                <c:pt idx="9">
                  <c:v>11178</c:v>
                </c:pt>
              </c:numCache>
            </c:numRef>
          </c:val>
          <c:extLst>
            <c:ext xmlns:c16="http://schemas.microsoft.com/office/drawing/2014/chart" uri="{C3380CC4-5D6E-409C-BE32-E72D297353CC}">
              <c16:uniqueId val="{00000000-8227-4B92-A365-9DE1A8205F6E}"/>
            </c:ext>
          </c:extLst>
        </c:ser>
        <c:dLbls>
          <c:showLegendKey val="0"/>
          <c:showVal val="1"/>
          <c:showCatName val="0"/>
          <c:showSerName val="0"/>
          <c:showPercent val="0"/>
          <c:showBubbleSize val="0"/>
        </c:dLbls>
        <c:gapWidth val="30"/>
        <c:overlap val="100"/>
        <c:axId val="1672800880"/>
        <c:axId val="1672788400"/>
      </c:barChart>
      <c:barChart>
        <c:barDir val="bar"/>
        <c:grouping val="clustered"/>
        <c:varyColors val="0"/>
        <c:ser>
          <c:idx val="1"/>
          <c:order val="1"/>
          <c:tx>
            <c:strRef>
              <c:f>Pivot!$C$3</c:f>
              <c:strCache>
                <c:ptCount val="1"/>
                <c:pt idx="0">
                  <c:v>Sum of Producción real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Pivot!$A$4:$A$14</c:f>
              <c:strCache>
                <c:ptCount val="10"/>
                <c:pt idx="0">
                  <c:v>Cargadora CR-350</c:v>
                </c:pt>
                <c:pt idx="1">
                  <c:v>Cortadora CT-500</c:v>
                </c:pt>
                <c:pt idx="2">
                  <c:v>Dosificadora DF-700</c:v>
                </c:pt>
                <c:pt idx="3">
                  <c:v>Empacadora XP-200</c:v>
                </c:pt>
                <c:pt idx="4">
                  <c:v>Etiquetadora ET-450</c:v>
                </c:pt>
                <c:pt idx="5">
                  <c:v>Mezcladora MX-800</c:v>
                </c:pt>
                <c:pt idx="6">
                  <c:v>Prensadora PR-120</c:v>
                </c:pt>
                <c:pt idx="7">
                  <c:v>Pulidora PL-900</c:v>
                </c:pt>
                <c:pt idx="8">
                  <c:v>Rebanadora RB-600</c:v>
                </c:pt>
                <c:pt idx="9">
                  <c:v>Selladora SL-300</c:v>
                </c:pt>
              </c:strCache>
            </c:strRef>
          </c:cat>
          <c:val>
            <c:numRef>
              <c:f>Pivot!$C$4:$C$14</c:f>
              <c:numCache>
                <c:formatCode>General</c:formatCode>
                <c:ptCount val="10"/>
                <c:pt idx="0">
                  <c:v>16022</c:v>
                </c:pt>
                <c:pt idx="1">
                  <c:v>6061</c:v>
                </c:pt>
                <c:pt idx="2">
                  <c:v>5170</c:v>
                </c:pt>
                <c:pt idx="3">
                  <c:v>6925</c:v>
                </c:pt>
                <c:pt idx="4">
                  <c:v>8167</c:v>
                </c:pt>
                <c:pt idx="5">
                  <c:v>7876</c:v>
                </c:pt>
                <c:pt idx="6">
                  <c:v>13883</c:v>
                </c:pt>
                <c:pt idx="7">
                  <c:v>7666</c:v>
                </c:pt>
                <c:pt idx="8">
                  <c:v>12232</c:v>
                </c:pt>
                <c:pt idx="9">
                  <c:v>10327</c:v>
                </c:pt>
              </c:numCache>
            </c:numRef>
          </c:val>
          <c:extLst>
            <c:ext xmlns:c16="http://schemas.microsoft.com/office/drawing/2014/chart" uri="{C3380CC4-5D6E-409C-BE32-E72D297353CC}">
              <c16:uniqueId val="{00000001-8227-4B92-A365-9DE1A8205F6E}"/>
            </c:ext>
          </c:extLst>
        </c:ser>
        <c:dLbls>
          <c:showLegendKey val="0"/>
          <c:showVal val="1"/>
          <c:showCatName val="0"/>
          <c:showSerName val="0"/>
          <c:showPercent val="0"/>
          <c:showBubbleSize val="0"/>
        </c:dLbls>
        <c:gapWidth val="30"/>
        <c:overlap val="100"/>
        <c:axId val="1672778800"/>
        <c:axId val="1672781200"/>
      </c:barChart>
      <c:catAx>
        <c:axId val="16728008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788400"/>
        <c:crosses val="autoZero"/>
        <c:auto val="1"/>
        <c:lblAlgn val="ctr"/>
        <c:lblOffset val="100"/>
        <c:noMultiLvlLbl val="0"/>
      </c:catAx>
      <c:valAx>
        <c:axId val="1672788400"/>
        <c:scaling>
          <c:orientation val="minMax"/>
        </c:scaling>
        <c:delete val="1"/>
        <c:axPos val="b"/>
        <c:numFmt formatCode="General" sourceLinked="1"/>
        <c:majorTickMark val="none"/>
        <c:minorTickMark val="none"/>
        <c:tickLblPos val="nextTo"/>
        <c:crossAx val="1672800880"/>
        <c:crosses val="autoZero"/>
        <c:crossBetween val="between"/>
      </c:valAx>
      <c:valAx>
        <c:axId val="1672781200"/>
        <c:scaling>
          <c:orientation val="minMax"/>
        </c:scaling>
        <c:delete val="1"/>
        <c:axPos val="t"/>
        <c:numFmt formatCode="General" sourceLinked="1"/>
        <c:majorTickMark val="out"/>
        <c:minorTickMark val="none"/>
        <c:tickLblPos val="nextTo"/>
        <c:crossAx val="1672778800"/>
        <c:crosses val="max"/>
        <c:crossBetween val="between"/>
      </c:valAx>
      <c:catAx>
        <c:axId val="1672778800"/>
        <c:scaling>
          <c:orientation val="minMax"/>
        </c:scaling>
        <c:delete val="1"/>
        <c:axPos val="l"/>
        <c:numFmt formatCode="General" sourceLinked="1"/>
        <c:majorTickMark val="out"/>
        <c:minorTickMark val="none"/>
        <c:tickLblPos val="nextTo"/>
        <c:crossAx val="1672781200"/>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Rendimiento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Pivot!$B$34</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Pivot!$A$35:$A$45</c:f>
              <c:strCache>
                <c:ptCount val="10"/>
                <c:pt idx="0">
                  <c:v>Cargadora CR-350</c:v>
                </c:pt>
                <c:pt idx="1">
                  <c:v>Cortadora CT-500</c:v>
                </c:pt>
                <c:pt idx="2">
                  <c:v>Dosificadora DF-700</c:v>
                </c:pt>
                <c:pt idx="3">
                  <c:v>Empacadora XP-200</c:v>
                </c:pt>
                <c:pt idx="4">
                  <c:v>Etiquetadora ET-450</c:v>
                </c:pt>
                <c:pt idx="5">
                  <c:v>Mezcladora MX-800</c:v>
                </c:pt>
                <c:pt idx="6">
                  <c:v>Prensadora PR-120</c:v>
                </c:pt>
                <c:pt idx="7">
                  <c:v>Pulidora PL-900</c:v>
                </c:pt>
                <c:pt idx="8">
                  <c:v>Rebanadora RB-600</c:v>
                </c:pt>
                <c:pt idx="9">
                  <c:v>Selladora SL-300</c:v>
                </c:pt>
              </c:strCache>
            </c:strRef>
          </c:cat>
          <c:val>
            <c:numRef>
              <c:f>Pivot!$B$35:$B$45</c:f>
              <c:numCache>
                <c:formatCode>0.0%</c:formatCode>
                <c:ptCount val="10"/>
                <c:pt idx="0">
                  <c:v>0.93767191432082875</c:v>
                </c:pt>
                <c:pt idx="1">
                  <c:v>0.95343715589114364</c:v>
                </c:pt>
                <c:pt idx="2">
                  <c:v>0.91666666666666663</c:v>
                </c:pt>
                <c:pt idx="3">
                  <c:v>0.95019209659714599</c:v>
                </c:pt>
                <c:pt idx="4">
                  <c:v>0.94427101399005664</c:v>
                </c:pt>
                <c:pt idx="5">
                  <c:v>0.92170860152135747</c:v>
                </c:pt>
                <c:pt idx="6">
                  <c:v>0.93747045715443311</c:v>
                </c:pt>
                <c:pt idx="7">
                  <c:v>0.9232807419005179</c:v>
                </c:pt>
                <c:pt idx="8">
                  <c:v>0.94433721917702462</c:v>
                </c:pt>
                <c:pt idx="9">
                  <c:v>0.9238683127572016</c:v>
                </c:pt>
              </c:numCache>
            </c:numRef>
          </c:val>
          <c:extLst>
            <c:ext xmlns:c16="http://schemas.microsoft.com/office/drawing/2014/chart" uri="{C3380CC4-5D6E-409C-BE32-E72D297353CC}">
              <c16:uniqueId val="{00000000-1CB2-4D73-A69D-DC8DEF34516D}"/>
            </c:ext>
          </c:extLst>
        </c:ser>
        <c:dLbls>
          <c:showLegendKey val="0"/>
          <c:showVal val="0"/>
          <c:showCatName val="0"/>
          <c:showSerName val="0"/>
          <c:showPercent val="0"/>
          <c:showBubbleSize val="0"/>
        </c:dLbls>
        <c:gapWidth val="30"/>
        <c:axId val="1672807600"/>
        <c:axId val="1672780240"/>
      </c:barChart>
      <c:catAx>
        <c:axId val="167280760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780240"/>
        <c:crosses val="autoZero"/>
        <c:auto val="1"/>
        <c:lblAlgn val="ctr"/>
        <c:lblOffset val="100"/>
        <c:noMultiLvlLbl val="0"/>
      </c:catAx>
      <c:valAx>
        <c:axId val="1672780240"/>
        <c:scaling>
          <c:orientation val="minMax"/>
        </c:scaling>
        <c:delete val="1"/>
        <c:axPos val="b"/>
        <c:numFmt formatCode="0.0%" sourceLinked="1"/>
        <c:majorTickMark val="none"/>
        <c:minorTickMark val="none"/>
        <c:tickLblPos val="nextTo"/>
        <c:crossAx val="1672807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Rendimiento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alpha val="60000"/>
            </a:schemeClr>
          </a:solidFill>
          <a:ln w="12700">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Pivot!$B$64</c:f>
              <c:strCache>
                <c:ptCount val="1"/>
                <c:pt idx="0">
                  <c:v>Total</c:v>
                </c:pt>
              </c:strCache>
            </c:strRef>
          </c:tx>
          <c:spPr>
            <a:solidFill>
              <a:schemeClr val="accent2">
                <a:lumMod val="75000"/>
                <a:alpha val="60000"/>
              </a:schemeClr>
            </a:solidFill>
            <a:ln w="12700">
              <a:solidFill>
                <a:schemeClr val="accent2">
                  <a:lumMod val="50000"/>
                </a:schemeClr>
              </a:solid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Pivot!$A$65:$A$70</c:f>
              <c:strCache>
                <c:ptCount val="5"/>
                <c:pt idx="0">
                  <c:v>May</c:v>
                </c:pt>
                <c:pt idx="1">
                  <c:v>Jun</c:v>
                </c:pt>
                <c:pt idx="2">
                  <c:v>Jul</c:v>
                </c:pt>
                <c:pt idx="3">
                  <c:v>Aug</c:v>
                </c:pt>
                <c:pt idx="4">
                  <c:v>Sep</c:v>
                </c:pt>
              </c:strCache>
            </c:strRef>
          </c:cat>
          <c:val>
            <c:numRef>
              <c:f>Pivot!$B$65:$B$70</c:f>
              <c:numCache>
                <c:formatCode>0.0%</c:formatCode>
                <c:ptCount val="5"/>
                <c:pt idx="0">
                  <c:v>0.9304965928635186</c:v>
                </c:pt>
                <c:pt idx="1">
                  <c:v>0.93391130585015036</c:v>
                </c:pt>
                <c:pt idx="2">
                  <c:v>0.9315004392833951</c:v>
                </c:pt>
                <c:pt idx="3">
                  <c:v>0.92787687289776777</c:v>
                </c:pt>
                <c:pt idx="4">
                  <c:v>0.93572002499776807</c:v>
                </c:pt>
              </c:numCache>
            </c:numRef>
          </c:val>
          <c:extLst>
            <c:ext xmlns:c16="http://schemas.microsoft.com/office/drawing/2014/chart" uri="{C3380CC4-5D6E-409C-BE32-E72D297353CC}">
              <c16:uniqueId val="{00000000-EEE3-4DC2-BE4A-2A327A01A6A8}"/>
            </c:ext>
          </c:extLst>
        </c:ser>
        <c:dLbls>
          <c:showLegendKey val="0"/>
          <c:showVal val="1"/>
          <c:showCatName val="0"/>
          <c:showSerName val="0"/>
          <c:showPercent val="0"/>
          <c:showBubbleSize val="0"/>
        </c:dLbls>
        <c:axId val="1822470384"/>
        <c:axId val="1822478064"/>
      </c:areaChart>
      <c:catAx>
        <c:axId val="1822470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478064"/>
        <c:crosses val="autoZero"/>
        <c:auto val="1"/>
        <c:lblAlgn val="ctr"/>
        <c:lblOffset val="100"/>
        <c:noMultiLvlLbl val="0"/>
      </c:catAx>
      <c:valAx>
        <c:axId val="1822478064"/>
        <c:scaling>
          <c:orientation val="minMax"/>
        </c:scaling>
        <c:delete val="1"/>
        <c:axPos val="l"/>
        <c:numFmt formatCode="0.0%" sourceLinked="1"/>
        <c:majorTickMark val="none"/>
        <c:minorTickMark val="none"/>
        <c:tickLblPos val="nextTo"/>
        <c:crossAx val="182247038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Producción por Sector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pivotFmt>
      <c:pivotFmt>
        <c:idx val="2"/>
        <c:spPr>
          <a:solidFill>
            <a:schemeClr val="accent2">
              <a:lumMod val="50000"/>
            </a:schemeClr>
          </a:solidFill>
          <a:ln w="19050">
            <a:solidFill>
              <a:schemeClr val="lt1"/>
            </a:solidFill>
          </a:ln>
          <a:effectLst/>
        </c:spPr>
      </c:pivotFmt>
      <c:pivotFmt>
        <c:idx val="3"/>
        <c:spPr>
          <a:solidFill>
            <a:schemeClr val="accent2">
              <a:lumMod val="50000"/>
            </a:schemeClr>
          </a:solidFill>
          <a:ln w="19050">
            <a:solidFill>
              <a:schemeClr val="lt1"/>
            </a:solidFill>
          </a:ln>
          <a:effectLst/>
        </c:spPr>
      </c:pivotFmt>
    </c:pivotFmts>
    <c:plotArea>
      <c:layout/>
      <c:doughnutChart>
        <c:varyColors val="1"/>
        <c:ser>
          <c:idx val="0"/>
          <c:order val="0"/>
          <c:tx>
            <c:strRef>
              <c:f>Pivot!$B$92</c:f>
              <c:strCache>
                <c:ptCount val="1"/>
                <c:pt idx="0">
                  <c:v>Total</c:v>
                </c:pt>
              </c:strCache>
            </c:strRef>
          </c:tx>
          <c:spPr>
            <a:solidFill>
              <a:schemeClr val="accent2">
                <a:lumMod val="50000"/>
              </a:schemeClr>
            </a:solidFill>
          </c:spPr>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B0F3-4CAB-A73D-849743CBA420}"/>
              </c:ext>
            </c:extLst>
          </c:dPt>
          <c:dPt>
            <c:idx val="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2-DFF7-4ACF-98F3-5B955DE5C126}"/>
              </c:ext>
            </c:extLst>
          </c:dPt>
          <c:dPt>
            <c:idx val="2"/>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3-DFF7-4ACF-98F3-5B955DE5C12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Pivot!$A$93:$A$96</c:f>
              <c:strCache>
                <c:ptCount val="3"/>
                <c:pt idx="0">
                  <c:v>Empaque</c:v>
                </c:pt>
                <c:pt idx="1">
                  <c:v>Envasado</c:v>
                </c:pt>
                <c:pt idx="2">
                  <c:v>Producción</c:v>
                </c:pt>
              </c:strCache>
            </c:strRef>
          </c:cat>
          <c:val>
            <c:numRef>
              <c:f>Pivot!$B$93:$B$96</c:f>
              <c:numCache>
                <c:formatCode>General</c:formatCode>
                <c:ptCount val="3"/>
                <c:pt idx="0">
                  <c:v>34358</c:v>
                </c:pt>
                <c:pt idx="1">
                  <c:v>30806</c:v>
                </c:pt>
                <c:pt idx="2">
                  <c:v>29165</c:v>
                </c:pt>
              </c:numCache>
            </c:numRef>
          </c:val>
          <c:extLst>
            <c:ext xmlns:c16="http://schemas.microsoft.com/office/drawing/2014/chart" uri="{C3380CC4-5D6E-409C-BE32-E72D297353CC}">
              <c16:uniqueId val="{00000000-DFF7-4ACF-98F3-5B955DE5C12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[OEE.xlsx]Pivot!PivotTable2</c:name>
    <c:fmtId val="5"/>
  </c:pivotSource>
  <c:chart>
    <c:autoTitleDeleted val="0"/>
    <c:pivotFmts>
      <c:pivotFmt>
        <c:idx val="0"/>
        <c:spPr>
          <a:no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Pivot!$B$112</c:f>
              <c:strCache>
                <c:ptCount val="1"/>
                <c:pt idx="0">
                  <c:v>Sum of Producción teórica</c:v>
                </c:pt>
              </c:strCache>
            </c:strRef>
          </c:tx>
          <c:spPr>
            <a:noFill/>
            <a:ln>
              <a:solidFill>
                <a:srgbClr val="C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Pivot!$A$113:$A$116</c:f>
              <c:strCache>
                <c:ptCount val="3"/>
                <c:pt idx="0">
                  <c:v>Mañana</c:v>
                </c:pt>
                <c:pt idx="1">
                  <c:v>Noche</c:v>
                </c:pt>
                <c:pt idx="2">
                  <c:v>Tarde</c:v>
                </c:pt>
              </c:strCache>
            </c:strRef>
          </c:cat>
          <c:val>
            <c:numRef>
              <c:f>Pivot!$B$113:$B$116</c:f>
              <c:numCache>
                <c:formatCode>General</c:formatCode>
                <c:ptCount val="3"/>
                <c:pt idx="0">
                  <c:v>29006</c:v>
                </c:pt>
                <c:pt idx="1">
                  <c:v>36307</c:v>
                </c:pt>
                <c:pt idx="2">
                  <c:v>35496</c:v>
                </c:pt>
              </c:numCache>
            </c:numRef>
          </c:val>
          <c:extLst>
            <c:ext xmlns:c16="http://schemas.microsoft.com/office/drawing/2014/chart" uri="{C3380CC4-5D6E-409C-BE32-E72D297353CC}">
              <c16:uniqueId val="{00000000-3D19-49DF-A5EC-1995A35BC70C}"/>
            </c:ext>
          </c:extLst>
        </c:ser>
        <c:ser>
          <c:idx val="1"/>
          <c:order val="1"/>
          <c:tx>
            <c:strRef>
              <c:f>Pivot!$C$112</c:f>
              <c:strCache>
                <c:ptCount val="1"/>
                <c:pt idx="0">
                  <c:v>Sum of Producción real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Pivot!$A$113:$A$116</c:f>
              <c:strCache>
                <c:ptCount val="3"/>
                <c:pt idx="0">
                  <c:v>Mañana</c:v>
                </c:pt>
                <c:pt idx="1">
                  <c:v>Noche</c:v>
                </c:pt>
                <c:pt idx="2">
                  <c:v>Tarde</c:v>
                </c:pt>
              </c:strCache>
            </c:strRef>
          </c:cat>
          <c:val>
            <c:numRef>
              <c:f>Pivot!$C$113:$C$116</c:f>
              <c:numCache>
                <c:formatCode>General</c:formatCode>
                <c:ptCount val="3"/>
                <c:pt idx="0">
                  <c:v>26911</c:v>
                </c:pt>
                <c:pt idx="1">
                  <c:v>34279</c:v>
                </c:pt>
                <c:pt idx="2">
                  <c:v>33139</c:v>
                </c:pt>
              </c:numCache>
            </c:numRef>
          </c:val>
          <c:extLst>
            <c:ext xmlns:c16="http://schemas.microsoft.com/office/drawing/2014/chart" uri="{C3380CC4-5D6E-409C-BE32-E72D297353CC}">
              <c16:uniqueId val="{00000001-3D19-49DF-A5EC-1995A35BC70C}"/>
            </c:ext>
          </c:extLst>
        </c:ser>
        <c:dLbls>
          <c:dLblPos val="outEnd"/>
          <c:showLegendKey val="0"/>
          <c:showVal val="1"/>
          <c:showCatName val="0"/>
          <c:showSerName val="0"/>
          <c:showPercent val="0"/>
          <c:showBubbleSize val="0"/>
        </c:dLbls>
        <c:gapWidth val="219"/>
        <c:overlap val="100"/>
        <c:axId val="1606251183"/>
        <c:axId val="1606261743"/>
      </c:barChart>
      <c:catAx>
        <c:axId val="16062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261743"/>
        <c:crosses val="autoZero"/>
        <c:auto val="1"/>
        <c:lblAlgn val="ctr"/>
        <c:lblOffset val="100"/>
        <c:noMultiLvlLbl val="0"/>
      </c:catAx>
      <c:valAx>
        <c:axId val="1606261743"/>
        <c:scaling>
          <c:orientation val="minMax"/>
        </c:scaling>
        <c:delete val="1"/>
        <c:axPos val="l"/>
        <c:numFmt formatCode="General" sourceLinked="1"/>
        <c:majorTickMark val="none"/>
        <c:minorTickMark val="none"/>
        <c:tickLblPos val="nextTo"/>
        <c:crossAx val="16062511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[OEE.xlsx]Pivot!PivotTable4</c:name>
    <c:fmtId val="6"/>
  </c:pivotSource>
  <c:chart>
    <c:autoTitleDeleted val="0"/>
    <c:pivotFmts>
      <c:pivotFmt>
        <c:idx val="0"/>
        <c:spPr>
          <a:no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498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Pivot!$B$136</c:f>
              <c:strCache>
                <c:ptCount val="1"/>
                <c:pt idx="0">
                  <c:v>Sum of Tiempo disponible</c:v>
                </c:pt>
              </c:strCache>
            </c:strRef>
          </c:tx>
          <c:spPr>
            <a:noFill/>
            <a:ln>
              <a:solidFill>
                <a:srgbClr val="0070C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Pivot!$A$137:$A$147</c:f>
              <c:strCache>
                <c:ptCount val="10"/>
                <c:pt idx="0">
                  <c:v>Cargadora CR-350</c:v>
                </c:pt>
                <c:pt idx="1">
                  <c:v>Cortadora CT-500</c:v>
                </c:pt>
                <c:pt idx="2">
                  <c:v>Dosificadora DF-700</c:v>
                </c:pt>
                <c:pt idx="3">
                  <c:v>Empacadora XP-200</c:v>
                </c:pt>
                <c:pt idx="4">
                  <c:v>Etiquetadora ET-450</c:v>
                </c:pt>
                <c:pt idx="5">
                  <c:v>Mezcladora MX-800</c:v>
                </c:pt>
                <c:pt idx="6">
                  <c:v>Prensadora PR-120</c:v>
                </c:pt>
                <c:pt idx="7">
                  <c:v>Pulidora PL-900</c:v>
                </c:pt>
                <c:pt idx="8">
                  <c:v>Rebanadora RB-600</c:v>
                </c:pt>
                <c:pt idx="9">
                  <c:v>Selladora SL-300</c:v>
                </c:pt>
              </c:strCache>
            </c:strRef>
          </c:cat>
          <c:val>
            <c:numRef>
              <c:f>Pivot!$B$137:$B$147</c:f>
              <c:numCache>
                <c:formatCode>General</c:formatCode>
                <c:ptCount val="10"/>
                <c:pt idx="0">
                  <c:v>10560</c:v>
                </c:pt>
                <c:pt idx="1">
                  <c:v>4320</c:v>
                </c:pt>
                <c:pt idx="2">
                  <c:v>3840</c:v>
                </c:pt>
                <c:pt idx="3">
                  <c:v>4800</c:v>
                </c:pt>
                <c:pt idx="4">
                  <c:v>5760</c:v>
                </c:pt>
                <c:pt idx="5">
                  <c:v>5760</c:v>
                </c:pt>
                <c:pt idx="6">
                  <c:v>9120</c:v>
                </c:pt>
                <c:pt idx="7">
                  <c:v>5760</c:v>
                </c:pt>
                <c:pt idx="8">
                  <c:v>8160</c:v>
                </c:pt>
                <c:pt idx="9">
                  <c:v>7200</c:v>
                </c:pt>
              </c:numCache>
            </c:numRef>
          </c:val>
          <c:extLst>
            <c:ext xmlns:c16="http://schemas.microsoft.com/office/drawing/2014/chart" uri="{C3380CC4-5D6E-409C-BE32-E72D297353CC}">
              <c16:uniqueId val="{00000000-26E2-4131-8179-8A61D0A67B74}"/>
            </c:ext>
          </c:extLst>
        </c:ser>
        <c:ser>
          <c:idx val="1"/>
          <c:order val="1"/>
          <c:tx>
            <c:strRef>
              <c:f>Pivot!$C$136</c:f>
              <c:strCache>
                <c:ptCount val="1"/>
                <c:pt idx="0">
                  <c:v>Sum of Tiempo neto de producción</c:v>
                </c:pt>
              </c:strCache>
            </c:strRef>
          </c:tx>
          <c:spPr>
            <a:solidFill>
              <a:srgbClr val="3498D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Pivot!$A$137:$A$147</c:f>
              <c:strCache>
                <c:ptCount val="10"/>
                <c:pt idx="0">
                  <c:v>Cargadora CR-350</c:v>
                </c:pt>
                <c:pt idx="1">
                  <c:v>Cortadora CT-500</c:v>
                </c:pt>
                <c:pt idx="2">
                  <c:v>Dosificadora DF-700</c:v>
                </c:pt>
                <c:pt idx="3">
                  <c:v>Empacadora XP-200</c:v>
                </c:pt>
                <c:pt idx="4">
                  <c:v>Etiquetadora ET-450</c:v>
                </c:pt>
                <c:pt idx="5">
                  <c:v>Mezcladora MX-800</c:v>
                </c:pt>
                <c:pt idx="6">
                  <c:v>Prensadora PR-120</c:v>
                </c:pt>
                <c:pt idx="7">
                  <c:v>Pulidora PL-900</c:v>
                </c:pt>
                <c:pt idx="8">
                  <c:v>Rebanadora RB-600</c:v>
                </c:pt>
                <c:pt idx="9">
                  <c:v>Selladora SL-300</c:v>
                </c:pt>
              </c:strCache>
            </c:strRef>
          </c:cat>
          <c:val>
            <c:numRef>
              <c:f>Pivot!$C$137:$C$147</c:f>
              <c:numCache>
                <c:formatCode>General</c:formatCode>
                <c:ptCount val="10"/>
                <c:pt idx="0">
                  <c:v>9899</c:v>
                </c:pt>
                <c:pt idx="1">
                  <c:v>3810</c:v>
                </c:pt>
                <c:pt idx="2">
                  <c:v>3369</c:v>
                </c:pt>
                <c:pt idx="3">
                  <c:v>4096</c:v>
                </c:pt>
                <c:pt idx="4">
                  <c:v>5057</c:v>
                </c:pt>
                <c:pt idx="5">
                  <c:v>4691</c:v>
                </c:pt>
                <c:pt idx="6">
                  <c:v>7776</c:v>
                </c:pt>
                <c:pt idx="7">
                  <c:v>5025</c:v>
                </c:pt>
                <c:pt idx="8">
                  <c:v>7566</c:v>
                </c:pt>
                <c:pt idx="9">
                  <c:v>6201</c:v>
                </c:pt>
              </c:numCache>
            </c:numRef>
          </c:val>
          <c:extLst>
            <c:ext xmlns:c16="http://schemas.microsoft.com/office/drawing/2014/chart" uri="{C3380CC4-5D6E-409C-BE32-E72D297353CC}">
              <c16:uniqueId val="{00000001-26E2-4131-8179-8A61D0A67B74}"/>
            </c:ext>
          </c:extLst>
        </c:ser>
        <c:dLbls>
          <c:dLblPos val="outEnd"/>
          <c:showLegendKey val="0"/>
          <c:showVal val="1"/>
          <c:showCatName val="0"/>
          <c:showSerName val="0"/>
          <c:showPercent val="0"/>
          <c:showBubbleSize val="0"/>
        </c:dLbls>
        <c:gapWidth val="30"/>
        <c:overlap val="100"/>
        <c:axId val="386501904"/>
        <c:axId val="386503344"/>
      </c:barChart>
      <c:catAx>
        <c:axId val="3865019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503344"/>
        <c:crosses val="autoZero"/>
        <c:auto val="1"/>
        <c:lblAlgn val="ctr"/>
        <c:lblOffset val="100"/>
        <c:noMultiLvlLbl val="0"/>
      </c:catAx>
      <c:valAx>
        <c:axId val="386503344"/>
        <c:scaling>
          <c:orientation val="minMax"/>
        </c:scaling>
        <c:delete val="1"/>
        <c:axPos val="b"/>
        <c:numFmt formatCode="General" sourceLinked="1"/>
        <c:majorTickMark val="none"/>
        <c:minorTickMark val="none"/>
        <c:tickLblPos val="nextTo"/>
        <c:crossAx val="3865019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[OEE.xlsx]Pivot!PivotTable19</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Pivot!$B$441</c:f>
              <c:strCache>
                <c:ptCount val="1"/>
                <c:pt idx="0">
                  <c:v>Total</c:v>
                </c:pt>
              </c:strCache>
            </c:strRef>
          </c:tx>
          <c:spPr>
            <a:solidFill>
              <a:srgbClr val="FF0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Pivot!$A$442:$A$445</c:f>
              <c:strCache>
                <c:ptCount val="3"/>
                <c:pt idx="0">
                  <c:v>Mañana</c:v>
                </c:pt>
                <c:pt idx="1">
                  <c:v>Noche</c:v>
                </c:pt>
                <c:pt idx="2">
                  <c:v>Tarde</c:v>
                </c:pt>
              </c:strCache>
            </c:strRef>
          </c:cat>
          <c:val>
            <c:numRef>
              <c:f>Pivot!$B$442:$B$445</c:f>
              <c:numCache>
                <c:formatCode>0.0%</c:formatCode>
                <c:ptCount val="3"/>
                <c:pt idx="0">
                  <c:v>0.80331707822313214</c:v>
                </c:pt>
                <c:pt idx="1">
                  <c:v>0.82199304235791693</c:v>
                </c:pt>
                <c:pt idx="2">
                  <c:v>0.81135890658945575</c:v>
                </c:pt>
              </c:numCache>
            </c:numRef>
          </c:val>
          <c:extLst>
            <c:ext xmlns:c16="http://schemas.microsoft.com/office/drawing/2014/chart" uri="{C3380CC4-5D6E-409C-BE32-E72D297353CC}">
              <c16:uniqueId val="{00000000-F3AC-405B-A5C4-6DE1ACA4EA5D}"/>
            </c:ext>
          </c:extLst>
        </c:ser>
        <c:dLbls>
          <c:dLblPos val="outEnd"/>
          <c:showLegendKey val="0"/>
          <c:showVal val="1"/>
          <c:showCatName val="0"/>
          <c:showSerName val="0"/>
          <c:showPercent val="0"/>
          <c:showBubbleSize val="0"/>
        </c:dLbls>
        <c:gapWidth val="150"/>
        <c:overlap val="100"/>
        <c:axId val="1514321728"/>
        <c:axId val="1514322208"/>
      </c:barChart>
      <c:catAx>
        <c:axId val="15143217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4322208"/>
        <c:crosses val="autoZero"/>
        <c:auto val="1"/>
        <c:lblAlgn val="ctr"/>
        <c:lblOffset val="100"/>
        <c:noMultiLvlLbl val="0"/>
      </c:catAx>
      <c:valAx>
        <c:axId val="1514322208"/>
        <c:scaling>
          <c:orientation val="minMax"/>
        </c:scaling>
        <c:delete val="1"/>
        <c:axPos val="l"/>
        <c:numFmt formatCode="0.0%" sourceLinked="1"/>
        <c:majorTickMark val="none"/>
        <c:minorTickMark val="none"/>
        <c:tickLblPos val="nextTo"/>
        <c:crossAx val="1514321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[OEE.xlsx]Pivot!PivotTable7</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Pivot!$A$169:$A$179</c:f>
              <c:strCache>
                <c:ptCount val="10"/>
                <c:pt idx="0">
                  <c:v>Cargadora CR-350</c:v>
                </c:pt>
                <c:pt idx="1">
                  <c:v>Cortadora CT-500</c:v>
                </c:pt>
                <c:pt idx="2">
                  <c:v>Dosificadora DF-700</c:v>
                </c:pt>
                <c:pt idx="3">
                  <c:v>Empacadora XP-200</c:v>
                </c:pt>
                <c:pt idx="4">
                  <c:v>Etiquetadora ET-450</c:v>
                </c:pt>
                <c:pt idx="5">
                  <c:v>Mezcladora MX-800</c:v>
                </c:pt>
                <c:pt idx="6">
                  <c:v>Prensadora PR-120</c:v>
                </c:pt>
                <c:pt idx="7">
                  <c:v>Pulidora PL-900</c:v>
                </c:pt>
                <c:pt idx="8">
                  <c:v>Rebanadora RB-600</c:v>
                </c:pt>
                <c:pt idx="9">
                  <c:v>Selladora SL-300</c:v>
                </c:pt>
              </c:strCache>
            </c:strRef>
          </c:cat>
          <c:val>
            <c:numRef>
              <c:f>Pivot!$B$169:$B$179</c:f>
              <c:numCache>
                <c:formatCode>0.0%</c:formatCode>
                <c:ptCount val="10"/>
                <c:pt idx="0">
                  <c:v>0.93740530303030301</c:v>
                </c:pt>
                <c:pt idx="1">
                  <c:v>0.88194444444444442</c:v>
                </c:pt>
                <c:pt idx="2">
                  <c:v>0.87734374999999998</c:v>
                </c:pt>
                <c:pt idx="3">
                  <c:v>0.85333333333333339</c:v>
                </c:pt>
                <c:pt idx="4">
                  <c:v>0.87795138888888891</c:v>
                </c:pt>
                <c:pt idx="5">
                  <c:v>0.81440972222222219</c:v>
                </c:pt>
                <c:pt idx="6">
                  <c:v>0.85263157894736841</c:v>
                </c:pt>
                <c:pt idx="7">
                  <c:v>0.87239583333333337</c:v>
                </c:pt>
                <c:pt idx="8">
                  <c:v>0.92720588235294121</c:v>
                </c:pt>
                <c:pt idx="9">
                  <c:v>0.86124999999999996</c:v>
                </c:pt>
              </c:numCache>
            </c:numRef>
          </c:val>
          <c:extLst>
            <c:ext xmlns:c16="http://schemas.microsoft.com/office/drawing/2014/chart" uri="{C3380CC4-5D6E-409C-BE32-E72D297353CC}">
              <c16:uniqueId val="{00000000-E241-4C69-A09D-BDB90E4B4481}"/>
            </c:ext>
          </c:extLst>
        </c:ser>
        <c:dLbls>
          <c:dLblPos val="outEnd"/>
          <c:showLegendKey val="0"/>
          <c:showVal val="1"/>
          <c:showCatName val="0"/>
          <c:showSerName val="0"/>
          <c:showPercent val="0"/>
          <c:showBubbleSize val="0"/>
        </c:dLbls>
        <c:gapWidth val="30"/>
        <c:overlap val="100"/>
        <c:axId val="521127536"/>
        <c:axId val="521125136"/>
      </c:barChart>
      <c:catAx>
        <c:axId val="521127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125136"/>
        <c:crosses val="autoZero"/>
        <c:auto val="1"/>
        <c:lblAlgn val="ctr"/>
        <c:lblOffset val="100"/>
        <c:noMultiLvlLbl val="0"/>
      </c:catAx>
      <c:valAx>
        <c:axId val="521125136"/>
        <c:scaling>
          <c:orientation val="minMax"/>
        </c:scaling>
        <c:delete val="1"/>
        <c:axPos val="b"/>
        <c:numFmt formatCode="0.0%" sourceLinked="1"/>
        <c:majorTickMark val="none"/>
        <c:minorTickMark val="none"/>
        <c:tickLblPos val="nextTo"/>
        <c:crossAx val="521127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[OEE.xlsx]Pivot!PivotTable8</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Pivot!$B$197</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Pivot!$A$198:$A$203</c:f>
              <c:strCache>
                <c:ptCount val="5"/>
                <c:pt idx="0">
                  <c:v>May</c:v>
                </c:pt>
                <c:pt idx="1">
                  <c:v>Jun</c:v>
                </c:pt>
                <c:pt idx="2">
                  <c:v>Jul</c:v>
                </c:pt>
                <c:pt idx="3">
                  <c:v>Aug</c:v>
                </c:pt>
                <c:pt idx="4">
                  <c:v>Sep</c:v>
                </c:pt>
              </c:strCache>
            </c:strRef>
          </c:cat>
          <c:val>
            <c:numRef>
              <c:f>Pivot!$B$198:$B$203</c:f>
              <c:numCache>
                <c:formatCode>0.0%</c:formatCode>
                <c:ptCount val="5"/>
                <c:pt idx="0">
                  <c:v>0.87305672268907564</c:v>
                </c:pt>
                <c:pt idx="1">
                  <c:v>0.87467700258397929</c:v>
                </c:pt>
                <c:pt idx="2">
                  <c:v>0.87284063260340627</c:v>
                </c:pt>
                <c:pt idx="3">
                  <c:v>0.86096813725490196</c:v>
                </c:pt>
                <c:pt idx="4">
                  <c:v>0.8806678921568627</c:v>
                </c:pt>
              </c:numCache>
            </c:numRef>
          </c:val>
          <c:extLst>
            <c:ext xmlns:c16="http://schemas.microsoft.com/office/drawing/2014/chart" uri="{C3380CC4-5D6E-409C-BE32-E72D297353CC}">
              <c16:uniqueId val="{00000000-623F-4E91-B04E-F1D3E3627EF7}"/>
            </c:ext>
          </c:extLst>
        </c:ser>
        <c:dLbls>
          <c:showLegendKey val="0"/>
          <c:showVal val="0"/>
          <c:showCatName val="0"/>
          <c:showSerName val="0"/>
          <c:showPercent val="0"/>
          <c:showBubbleSize val="0"/>
        </c:dLbls>
        <c:axId val="521052176"/>
        <c:axId val="521060336"/>
      </c:areaChart>
      <c:catAx>
        <c:axId val="521052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060336"/>
        <c:crosses val="autoZero"/>
        <c:auto val="1"/>
        <c:lblAlgn val="ctr"/>
        <c:lblOffset val="100"/>
        <c:noMultiLvlLbl val="0"/>
      </c:catAx>
      <c:valAx>
        <c:axId val="521060336"/>
        <c:scaling>
          <c:orientation val="minMax"/>
        </c:scaling>
        <c:delete val="1"/>
        <c:axPos val="l"/>
        <c:numFmt formatCode="0.0%" sourceLinked="1"/>
        <c:majorTickMark val="none"/>
        <c:minorTickMark val="none"/>
        <c:tickLblPos val="nextTo"/>
        <c:crossAx val="52105217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[OEE.xlsx]Pivot!PivotTable9</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Pivot!$B$221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B5-4013-A707-74B4EC1167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B5-4013-A707-74B4EC1167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B5-4013-A707-74B4EC1167CB}"/>
              </c:ext>
            </c:extLst>
          </c:dPt>
          <c:cat>
            <c:strRef>
              <c:f>Pivot!$A$222:$A$225</c:f>
              <c:strCache>
                <c:ptCount val="3"/>
                <c:pt idx="0">
                  <c:v>Empaque</c:v>
                </c:pt>
                <c:pt idx="1">
                  <c:v>Envasado</c:v>
                </c:pt>
                <c:pt idx="2">
                  <c:v>Producción</c:v>
                </c:pt>
              </c:strCache>
            </c:strRef>
          </c:cat>
          <c:val>
            <c:numRef>
              <c:f>Pivot!$B$222:$B$225</c:f>
              <c:numCache>
                <c:formatCode>General</c:formatCode>
                <c:ptCount val="3"/>
                <c:pt idx="0">
                  <c:v>20898</c:v>
                </c:pt>
                <c:pt idx="1">
                  <c:v>18748</c:v>
                </c:pt>
                <c:pt idx="2">
                  <c:v>17844</c:v>
                </c:pt>
              </c:numCache>
            </c:numRef>
          </c:val>
          <c:extLst>
            <c:ext xmlns:c16="http://schemas.microsoft.com/office/drawing/2014/chart" uri="{C3380CC4-5D6E-409C-BE32-E72D297353CC}">
              <c16:uniqueId val="{00000000-8BEB-4B87-8FDA-39C3F3CC6AE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[OEE.xlsx]Pivot!PivotTable10</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Pivot!$B$238</c:f>
              <c:strCache>
                <c:ptCount val="1"/>
                <c:pt idx="0">
                  <c:v> Tiempo disponible</c:v>
                </c:pt>
              </c:strCache>
            </c:strRef>
          </c:tx>
          <c:spPr>
            <a:solidFill>
              <a:schemeClr val="accent1"/>
            </a:solidFill>
            <a:ln>
              <a:noFill/>
            </a:ln>
            <a:effectLst/>
          </c:spPr>
          <c:invertIfNegative val="0"/>
          <c:cat>
            <c:strRef>
              <c:f>Pivot!$A$239:$A$242</c:f>
              <c:strCache>
                <c:ptCount val="3"/>
                <c:pt idx="0">
                  <c:v>Mañana</c:v>
                </c:pt>
                <c:pt idx="1">
                  <c:v>Noche</c:v>
                </c:pt>
                <c:pt idx="2">
                  <c:v>Tarde</c:v>
                </c:pt>
              </c:strCache>
            </c:strRef>
          </c:cat>
          <c:val>
            <c:numRef>
              <c:f>Pivot!$B$239:$B$242</c:f>
              <c:numCache>
                <c:formatCode>General</c:formatCode>
                <c:ptCount val="3"/>
                <c:pt idx="0">
                  <c:v>18720</c:v>
                </c:pt>
                <c:pt idx="1">
                  <c:v>23040</c:v>
                </c:pt>
                <c:pt idx="2">
                  <c:v>23520</c:v>
                </c:pt>
              </c:numCache>
            </c:numRef>
          </c:val>
          <c:extLst>
            <c:ext xmlns:c16="http://schemas.microsoft.com/office/drawing/2014/chart" uri="{C3380CC4-5D6E-409C-BE32-E72D297353CC}">
              <c16:uniqueId val="{00000000-CD3E-4F3A-A008-BFA30AEACA68}"/>
            </c:ext>
          </c:extLst>
        </c:ser>
        <c:ser>
          <c:idx val="1"/>
          <c:order val="1"/>
          <c:tx>
            <c:strRef>
              <c:f>Pivot!$C$238</c:f>
              <c:strCache>
                <c:ptCount val="1"/>
                <c:pt idx="0">
                  <c:v> Tiempo neto de producción</c:v>
                </c:pt>
              </c:strCache>
            </c:strRef>
          </c:tx>
          <c:spPr>
            <a:solidFill>
              <a:schemeClr val="accent2"/>
            </a:solidFill>
            <a:ln>
              <a:noFill/>
            </a:ln>
            <a:effectLst/>
          </c:spPr>
          <c:invertIfNegative val="0"/>
          <c:cat>
            <c:strRef>
              <c:f>Pivot!$A$239:$A$242</c:f>
              <c:strCache>
                <c:ptCount val="3"/>
                <c:pt idx="0">
                  <c:v>Mañana</c:v>
                </c:pt>
                <c:pt idx="1">
                  <c:v>Noche</c:v>
                </c:pt>
                <c:pt idx="2">
                  <c:v>Tarde</c:v>
                </c:pt>
              </c:strCache>
            </c:strRef>
          </c:cat>
          <c:val>
            <c:numRef>
              <c:f>Pivot!$C$239:$C$242</c:f>
              <c:numCache>
                <c:formatCode>General</c:formatCode>
                <c:ptCount val="3"/>
                <c:pt idx="0">
                  <c:v>16436</c:v>
                </c:pt>
                <c:pt idx="1">
                  <c:v>20329</c:v>
                </c:pt>
                <c:pt idx="2">
                  <c:v>20725</c:v>
                </c:pt>
              </c:numCache>
            </c:numRef>
          </c:val>
          <c:extLst>
            <c:ext xmlns:c16="http://schemas.microsoft.com/office/drawing/2014/chart" uri="{C3380CC4-5D6E-409C-BE32-E72D297353CC}">
              <c16:uniqueId val="{00000001-CD3E-4F3A-A008-BFA30AEACA68}"/>
            </c:ext>
          </c:extLst>
        </c:ser>
        <c:dLbls>
          <c:showLegendKey val="0"/>
          <c:showVal val="0"/>
          <c:showCatName val="0"/>
          <c:showSerName val="0"/>
          <c:showPercent val="0"/>
          <c:showBubbleSize val="0"/>
        </c:dLbls>
        <c:gapWidth val="150"/>
        <c:overlap val="100"/>
        <c:axId val="562289440"/>
        <c:axId val="562273120"/>
      </c:barChart>
      <c:catAx>
        <c:axId val="56228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73120"/>
        <c:crosses val="autoZero"/>
        <c:auto val="1"/>
        <c:lblAlgn val="ctr"/>
        <c:lblOffset val="100"/>
        <c:noMultiLvlLbl val="0"/>
      </c:catAx>
      <c:valAx>
        <c:axId val="562273120"/>
        <c:scaling>
          <c:orientation val="minMax"/>
          <c:min val="0"/>
        </c:scaling>
        <c:delete val="1"/>
        <c:axPos val="l"/>
        <c:numFmt formatCode="General" sourceLinked="1"/>
        <c:majorTickMark val="none"/>
        <c:minorTickMark val="none"/>
        <c:tickLblPos val="nextTo"/>
        <c:crossAx val="56228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[OEE.xlsx]Pivot!PivotTable11</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Pivot!$B$259</c:f>
              <c:strCache>
                <c:ptCount val="1"/>
                <c:pt idx="0">
                  <c:v>Sum of Producción real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Pivot!$A$260:$A$270</c:f>
              <c:strCache>
                <c:ptCount val="10"/>
                <c:pt idx="0">
                  <c:v>Cargadora CR-350</c:v>
                </c:pt>
                <c:pt idx="1">
                  <c:v>Cortadora CT-500</c:v>
                </c:pt>
                <c:pt idx="2">
                  <c:v>Dosificadora DF-700</c:v>
                </c:pt>
                <c:pt idx="3">
                  <c:v>Empacadora XP-200</c:v>
                </c:pt>
                <c:pt idx="4">
                  <c:v>Etiquetadora ET-450</c:v>
                </c:pt>
                <c:pt idx="5">
                  <c:v>Mezcladora MX-800</c:v>
                </c:pt>
                <c:pt idx="6">
                  <c:v>Prensadora PR-120</c:v>
                </c:pt>
                <c:pt idx="7">
                  <c:v>Pulidora PL-900</c:v>
                </c:pt>
                <c:pt idx="8">
                  <c:v>Rebanadora RB-600</c:v>
                </c:pt>
                <c:pt idx="9">
                  <c:v>Selladora SL-300</c:v>
                </c:pt>
              </c:strCache>
            </c:strRef>
          </c:cat>
          <c:val>
            <c:numRef>
              <c:f>Pivot!$B$260:$B$270</c:f>
              <c:numCache>
                <c:formatCode>General</c:formatCode>
                <c:ptCount val="10"/>
                <c:pt idx="0">
                  <c:v>16022</c:v>
                </c:pt>
                <c:pt idx="1">
                  <c:v>6061</c:v>
                </c:pt>
                <c:pt idx="2">
                  <c:v>5170</c:v>
                </c:pt>
                <c:pt idx="3">
                  <c:v>6925</c:v>
                </c:pt>
                <c:pt idx="4">
                  <c:v>8167</c:v>
                </c:pt>
                <c:pt idx="5">
                  <c:v>7876</c:v>
                </c:pt>
                <c:pt idx="6">
                  <c:v>13883</c:v>
                </c:pt>
                <c:pt idx="7">
                  <c:v>7666</c:v>
                </c:pt>
                <c:pt idx="8">
                  <c:v>12232</c:v>
                </c:pt>
                <c:pt idx="9">
                  <c:v>10327</c:v>
                </c:pt>
              </c:numCache>
            </c:numRef>
          </c:val>
          <c:extLst>
            <c:ext xmlns:c16="http://schemas.microsoft.com/office/drawing/2014/chart" uri="{C3380CC4-5D6E-409C-BE32-E72D297353CC}">
              <c16:uniqueId val="{00000000-D8C8-4D61-96BB-A37FF3795A73}"/>
            </c:ext>
          </c:extLst>
        </c:ser>
        <c:ser>
          <c:idx val="1"/>
          <c:order val="1"/>
          <c:tx>
            <c:strRef>
              <c:f>Pivot!$C$259</c:f>
              <c:strCache>
                <c:ptCount val="1"/>
                <c:pt idx="0">
                  <c:v>Sum of Unidades buenas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Pivot!$A$260:$A$270</c:f>
              <c:strCache>
                <c:ptCount val="10"/>
                <c:pt idx="0">
                  <c:v>Cargadora CR-350</c:v>
                </c:pt>
                <c:pt idx="1">
                  <c:v>Cortadora CT-500</c:v>
                </c:pt>
                <c:pt idx="2">
                  <c:v>Dosificadora DF-700</c:v>
                </c:pt>
                <c:pt idx="3">
                  <c:v>Empacadora XP-200</c:v>
                </c:pt>
                <c:pt idx="4">
                  <c:v>Etiquetadora ET-450</c:v>
                </c:pt>
                <c:pt idx="5">
                  <c:v>Mezcladora MX-800</c:v>
                </c:pt>
                <c:pt idx="6">
                  <c:v>Prensadora PR-120</c:v>
                </c:pt>
                <c:pt idx="7">
                  <c:v>Pulidora PL-900</c:v>
                </c:pt>
                <c:pt idx="8">
                  <c:v>Rebanadora RB-600</c:v>
                </c:pt>
                <c:pt idx="9">
                  <c:v>Selladora SL-300</c:v>
                </c:pt>
              </c:strCache>
            </c:strRef>
          </c:cat>
          <c:val>
            <c:numRef>
              <c:f>Pivot!$C$260:$C$270</c:f>
              <c:numCache>
                <c:formatCode>General</c:formatCode>
                <c:ptCount val="10"/>
                <c:pt idx="0">
                  <c:v>15809</c:v>
                </c:pt>
                <c:pt idx="1">
                  <c:v>5943</c:v>
                </c:pt>
                <c:pt idx="2">
                  <c:v>5101</c:v>
                </c:pt>
                <c:pt idx="3">
                  <c:v>6818</c:v>
                </c:pt>
                <c:pt idx="4">
                  <c:v>8065</c:v>
                </c:pt>
                <c:pt idx="5">
                  <c:v>7783</c:v>
                </c:pt>
                <c:pt idx="6">
                  <c:v>13716</c:v>
                </c:pt>
                <c:pt idx="7">
                  <c:v>7565</c:v>
                </c:pt>
                <c:pt idx="8">
                  <c:v>12051</c:v>
                </c:pt>
                <c:pt idx="9">
                  <c:v>10196</c:v>
                </c:pt>
              </c:numCache>
            </c:numRef>
          </c:val>
          <c:extLst>
            <c:ext xmlns:c16="http://schemas.microsoft.com/office/drawing/2014/chart" uri="{C3380CC4-5D6E-409C-BE32-E72D297353CC}">
              <c16:uniqueId val="{00000001-D8C8-4D61-96BB-A37FF3795A73}"/>
            </c:ext>
          </c:extLst>
        </c:ser>
        <c:dLbls>
          <c:dLblPos val="outEnd"/>
          <c:showLegendKey val="0"/>
          <c:showVal val="1"/>
          <c:showCatName val="0"/>
          <c:showSerName val="0"/>
          <c:showPercent val="0"/>
          <c:showBubbleSize val="0"/>
        </c:dLbls>
        <c:gapWidth val="30"/>
        <c:overlap val="100"/>
        <c:axId val="1128153471"/>
        <c:axId val="1128153951"/>
      </c:barChart>
      <c:catAx>
        <c:axId val="112815347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153951"/>
        <c:crosses val="autoZero"/>
        <c:auto val="1"/>
        <c:lblAlgn val="ctr"/>
        <c:lblOffset val="100"/>
        <c:noMultiLvlLbl val="0"/>
      </c:catAx>
      <c:valAx>
        <c:axId val="1128153951"/>
        <c:scaling>
          <c:orientation val="minMax"/>
        </c:scaling>
        <c:delete val="1"/>
        <c:axPos val="b"/>
        <c:numFmt formatCode="General" sourceLinked="1"/>
        <c:majorTickMark val="none"/>
        <c:minorTickMark val="none"/>
        <c:tickLblPos val="nextTo"/>
        <c:crossAx val="11281534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[OEE.xlsx]Pivot!PivotTable12</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Pivot!$B$287</c:f>
              <c:strCache>
                <c:ptCount val="1"/>
                <c:pt idx="0">
                  <c:v>Total</c:v>
                </c:pt>
              </c:strCache>
            </c:strRef>
          </c:tx>
          <c:spPr>
            <a:solidFill>
              <a:schemeClr val="accent1"/>
            </a:solidFill>
            <a:ln>
              <a:noFill/>
            </a:ln>
            <a:effectLst/>
          </c:spPr>
          <c:invertIfNegative val="0"/>
          <c:cat>
            <c:strRef>
              <c:f>Pivot!$A$288:$A$298</c:f>
              <c:strCache>
                <c:ptCount val="10"/>
                <c:pt idx="0">
                  <c:v>Cargadora CR-350</c:v>
                </c:pt>
                <c:pt idx="1">
                  <c:v>Cortadora CT-500</c:v>
                </c:pt>
                <c:pt idx="2">
                  <c:v>Dosificadora DF-700</c:v>
                </c:pt>
                <c:pt idx="3">
                  <c:v>Empacadora XP-200</c:v>
                </c:pt>
                <c:pt idx="4">
                  <c:v>Etiquetadora ET-450</c:v>
                </c:pt>
                <c:pt idx="5">
                  <c:v>Mezcladora MX-800</c:v>
                </c:pt>
                <c:pt idx="6">
                  <c:v>Prensadora PR-120</c:v>
                </c:pt>
                <c:pt idx="7">
                  <c:v>Pulidora PL-900</c:v>
                </c:pt>
                <c:pt idx="8">
                  <c:v>Rebanadora RB-600</c:v>
                </c:pt>
                <c:pt idx="9">
                  <c:v>Selladora SL-300</c:v>
                </c:pt>
              </c:strCache>
            </c:strRef>
          </c:cat>
          <c:val>
            <c:numRef>
              <c:f>Pivot!$B$288:$B$298</c:f>
              <c:numCache>
                <c:formatCode>0.0%</c:formatCode>
                <c:ptCount val="10"/>
                <c:pt idx="0">
                  <c:v>0.98670577955311445</c:v>
                </c:pt>
                <c:pt idx="1">
                  <c:v>0.98053126546774461</c:v>
                </c:pt>
                <c:pt idx="2">
                  <c:v>0.98665377176015479</c:v>
                </c:pt>
                <c:pt idx="3">
                  <c:v>0.98454873646209384</c:v>
                </c:pt>
                <c:pt idx="4">
                  <c:v>0.98751071384841438</c:v>
                </c:pt>
                <c:pt idx="5">
                  <c:v>0.98819197562214323</c:v>
                </c:pt>
                <c:pt idx="6">
                  <c:v>0.98797089966145646</c:v>
                </c:pt>
                <c:pt idx="7">
                  <c:v>0.98682494129924336</c:v>
                </c:pt>
                <c:pt idx="8">
                  <c:v>0.98520274689339438</c:v>
                </c:pt>
                <c:pt idx="9">
                  <c:v>0.98731480584874598</c:v>
                </c:pt>
              </c:numCache>
            </c:numRef>
          </c:val>
          <c:extLst>
            <c:ext xmlns:c16="http://schemas.microsoft.com/office/drawing/2014/chart" uri="{C3380CC4-5D6E-409C-BE32-E72D297353CC}">
              <c16:uniqueId val="{00000000-7226-4554-9B1D-F98503511379}"/>
            </c:ext>
          </c:extLst>
        </c:ser>
        <c:dLbls>
          <c:showLegendKey val="0"/>
          <c:showVal val="0"/>
          <c:showCatName val="0"/>
          <c:showSerName val="0"/>
          <c:showPercent val="0"/>
          <c:showBubbleSize val="0"/>
        </c:dLbls>
        <c:gapWidth val="30"/>
        <c:axId val="1128187551"/>
        <c:axId val="1128193311"/>
      </c:barChart>
      <c:catAx>
        <c:axId val="112818755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193311"/>
        <c:crosses val="autoZero"/>
        <c:auto val="1"/>
        <c:lblAlgn val="ctr"/>
        <c:lblOffset val="100"/>
        <c:noMultiLvlLbl val="0"/>
      </c:catAx>
      <c:valAx>
        <c:axId val="1128193311"/>
        <c:scaling>
          <c:orientation val="minMax"/>
        </c:scaling>
        <c:delete val="1"/>
        <c:axPos val="b"/>
        <c:numFmt formatCode="0.0%" sourceLinked="1"/>
        <c:majorTickMark val="none"/>
        <c:minorTickMark val="none"/>
        <c:tickLblPos val="nextTo"/>
        <c:crossAx val="112818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[OEE.xlsx]Pivot!PivotTable13</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Pivot!$B$315</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Pivot!$A$316:$A$321</c:f>
              <c:strCache>
                <c:ptCount val="5"/>
                <c:pt idx="0">
                  <c:v>May</c:v>
                </c:pt>
                <c:pt idx="1">
                  <c:v>Jun</c:v>
                </c:pt>
                <c:pt idx="2">
                  <c:v>Jul</c:v>
                </c:pt>
                <c:pt idx="3">
                  <c:v>Aug</c:v>
                </c:pt>
                <c:pt idx="4">
                  <c:v>Sep</c:v>
                </c:pt>
              </c:strCache>
            </c:strRef>
          </c:cat>
          <c:val>
            <c:numRef>
              <c:f>Pivot!$B$316:$B$321</c:f>
              <c:numCache>
                <c:formatCode>0.0%</c:formatCode>
                <c:ptCount val="5"/>
                <c:pt idx="0">
                  <c:v>0.98796223722230669</c:v>
                </c:pt>
                <c:pt idx="1">
                  <c:v>0.98610321732250117</c:v>
                </c:pt>
                <c:pt idx="2">
                  <c:v>0.98625221697097687</c:v>
                </c:pt>
                <c:pt idx="3">
                  <c:v>0.98419271920381401</c:v>
                </c:pt>
                <c:pt idx="4">
                  <c:v>0.98640926968376641</c:v>
                </c:pt>
              </c:numCache>
            </c:numRef>
          </c:val>
          <c:extLst>
            <c:ext xmlns:c16="http://schemas.microsoft.com/office/drawing/2014/chart" uri="{C3380CC4-5D6E-409C-BE32-E72D297353CC}">
              <c16:uniqueId val="{00000000-2D6C-4C37-BDC8-93B0B85C0F48}"/>
            </c:ext>
          </c:extLst>
        </c:ser>
        <c:dLbls>
          <c:showLegendKey val="0"/>
          <c:showVal val="1"/>
          <c:showCatName val="0"/>
          <c:showSerName val="0"/>
          <c:showPercent val="0"/>
          <c:showBubbleSize val="0"/>
        </c:dLbls>
        <c:axId val="1128219231"/>
        <c:axId val="1128214911"/>
      </c:areaChart>
      <c:catAx>
        <c:axId val="1128219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214911"/>
        <c:crosses val="autoZero"/>
        <c:auto val="1"/>
        <c:lblAlgn val="ctr"/>
        <c:lblOffset val="100"/>
        <c:noMultiLvlLbl val="0"/>
      </c:catAx>
      <c:valAx>
        <c:axId val="1128214911"/>
        <c:scaling>
          <c:orientation val="minMax"/>
        </c:scaling>
        <c:delete val="1"/>
        <c:axPos val="l"/>
        <c:numFmt formatCode="0.0%" sourceLinked="1"/>
        <c:majorTickMark val="none"/>
        <c:minorTickMark val="none"/>
        <c:tickLblPos val="nextTo"/>
        <c:crossAx val="112821923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[OEE.xlsx]Pivot!PivotTable14</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Pivot!$B$337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2A-49E7-AC3C-9F597E851E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2A-49E7-AC3C-9F597E851E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2A-49E7-AC3C-9F597E851EA7}"/>
              </c:ext>
            </c:extLst>
          </c:dPt>
          <c:cat>
            <c:strRef>
              <c:f>Pivot!$A$338:$A$341</c:f>
              <c:strCache>
                <c:ptCount val="3"/>
                <c:pt idx="0">
                  <c:v>Empaque</c:v>
                </c:pt>
                <c:pt idx="1">
                  <c:v>Envasado</c:v>
                </c:pt>
                <c:pt idx="2">
                  <c:v>Producción</c:v>
                </c:pt>
              </c:strCache>
            </c:strRef>
          </c:cat>
          <c:val>
            <c:numRef>
              <c:f>Pivot!$B$338:$B$341</c:f>
              <c:numCache>
                <c:formatCode>General</c:formatCode>
                <c:ptCount val="3"/>
                <c:pt idx="0">
                  <c:v>478</c:v>
                </c:pt>
                <c:pt idx="1">
                  <c:v>415</c:v>
                </c:pt>
                <c:pt idx="2">
                  <c:v>389</c:v>
                </c:pt>
              </c:numCache>
            </c:numRef>
          </c:val>
          <c:extLst>
            <c:ext xmlns:c16="http://schemas.microsoft.com/office/drawing/2014/chart" uri="{C3380CC4-5D6E-409C-BE32-E72D297353CC}">
              <c16:uniqueId val="{00000000-95D8-4EA9-BB8D-B0FCBC9D3B1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[OEE.xlsx]Pivot!PivotTable15</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Pivot!$B$351</c:f>
              <c:strCache>
                <c:ptCount val="1"/>
                <c:pt idx="0">
                  <c:v>Sum of Producción real</c:v>
                </c:pt>
              </c:strCache>
            </c:strRef>
          </c:tx>
          <c:spPr>
            <a:solidFill>
              <a:schemeClr val="accent1"/>
            </a:solidFill>
            <a:ln>
              <a:noFill/>
            </a:ln>
            <a:effectLst/>
          </c:spPr>
          <c:invertIfNegative val="0"/>
          <c:cat>
            <c:strRef>
              <c:f>Pivot!$A$352:$A$355</c:f>
              <c:strCache>
                <c:ptCount val="3"/>
                <c:pt idx="0">
                  <c:v>Mañana</c:v>
                </c:pt>
                <c:pt idx="1">
                  <c:v>Noche</c:v>
                </c:pt>
                <c:pt idx="2">
                  <c:v>Tarde</c:v>
                </c:pt>
              </c:strCache>
            </c:strRef>
          </c:cat>
          <c:val>
            <c:numRef>
              <c:f>Pivot!$B$352:$B$355</c:f>
              <c:numCache>
                <c:formatCode>General</c:formatCode>
                <c:ptCount val="3"/>
                <c:pt idx="0">
                  <c:v>26911</c:v>
                </c:pt>
                <c:pt idx="1">
                  <c:v>34279</c:v>
                </c:pt>
                <c:pt idx="2">
                  <c:v>33139</c:v>
                </c:pt>
              </c:numCache>
            </c:numRef>
          </c:val>
          <c:extLst>
            <c:ext xmlns:c16="http://schemas.microsoft.com/office/drawing/2014/chart" uri="{C3380CC4-5D6E-409C-BE32-E72D297353CC}">
              <c16:uniqueId val="{00000000-19AF-46C1-8F45-D69D6D334FC5}"/>
            </c:ext>
          </c:extLst>
        </c:ser>
        <c:ser>
          <c:idx val="1"/>
          <c:order val="1"/>
          <c:tx>
            <c:strRef>
              <c:f>Pivot!$C$351</c:f>
              <c:strCache>
                <c:ptCount val="1"/>
                <c:pt idx="0">
                  <c:v>Sum of Unidades buenas</c:v>
                </c:pt>
              </c:strCache>
            </c:strRef>
          </c:tx>
          <c:spPr>
            <a:solidFill>
              <a:schemeClr val="accent2"/>
            </a:solidFill>
            <a:ln>
              <a:noFill/>
            </a:ln>
            <a:effectLst/>
          </c:spPr>
          <c:invertIfNegative val="0"/>
          <c:cat>
            <c:strRef>
              <c:f>Pivot!$A$352:$A$355</c:f>
              <c:strCache>
                <c:ptCount val="3"/>
                <c:pt idx="0">
                  <c:v>Mañana</c:v>
                </c:pt>
                <c:pt idx="1">
                  <c:v>Noche</c:v>
                </c:pt>
                <c:pt idx="2">
                  <c:v>Tarde</c:v>
                </c:pt>
              </c:strCache>
            </c:strRef>
          </c:cat>
          <c:val>
            <c:numRef>
              <c:f>Pivot!$C$352:$C$355</c:f>
              <c:numCache>
                <c:formatCode>General</c:formatCode>
                <c:ptCount val="3"/>
                <c:pt idx="0">
                  <c:v>26539</c:v>
                </c:pt>
                <c:pt idx="1">
                  <c:v>33824</c:v>
                </c:pt>
                <c:pt idx="2">
                  <c:v>32684</c:v>
                </c:pt>
              </c:numCache>
            </c:numRef>
          </c:val>
          <c:extLst>
            <c:ext xmlns:c16="http://schemas.microsoft.com/office/drawing/2014/chart" uri="{C3380CC4-5D6E-409C-BE32-E72D297353CC}">
              <c16:uniqueId val="{00000001-19AF-46C1-8F45-D69D6D334FC5}"/>
            </c:ext>
          </c:extLst>
        </c:ser>
        <c:dLbls>
          <c:showLegendKey val="0"/>
          <c:showVal val="0"/>
          <c:showCatName val="0"/>
          <c:showSerName val="0"/>
          <c:showPercent val="0"/>
          <c:showBubbleSize val="0"/>
        </c:dLbls>
        <c:gapWidth val="150"/>
        <c:overlap val="100"/>
        <c:axId val="1180518591"/>
        <c:axId val="1180508991"/>
      </c:barChart>
      <c:catAx>
        <c:axId val="11805185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508991"/>
        <c:crosses val="autoZero"/>
        <c:auto val="1"/>
        <c:lblAlgn val="ctr"/>
        <c:lblOffset val="100"/>
        <c:noMultiLvlLbl val="0"/>
      </c:catAx>
      <c:valAx>
        <c:axId val="1180508991"/>
        <c:scaling>
          <c:orientation val="minMax"/>
        </c:scaling>
        <c:delete val="1"/>
        <c:axPos val="l"/>
        <c:numFmt formatCode="General" sourceLinked="1"/>
        <c:majorTickMark val="none"/>
        <c:minorTickMark val="none"/>
        <c:tickLblPos val="nextTo"/>
        <c:crossAx val="11805185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[OEE.xlsx]Pivot!PivotTable16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Pivot!$A$374:$A$384</c:f>
              <c:strCache>
                <c:ptCount val="10"/>
                <c:pt idx="0">
                  <c:v>Cargadora CR-350</c:v>
                </c:pt>
                <c:pt idx="1">
                  <c:v>Cortadora CT-500</c:v>
                </c:pt>
                <c:pt idx="2">
                  <c:v>Dosificadora DF-700</c:v>
                </c:pt>
                <c:pt idx="3">
                  <c:v>Empacadora XP-200</c:v>
                </c:pt>
                <c:pt idx="4">
                  <c:v>Etiquetadora ET-450</c:v>
                </c:pt>
                <c:pt idx="5">
                  <c:v>Mezcladora MX-800</c:v>
                </c:pt>
                <c:pt idx="6">
                  <c:v>Prensadora PR-120</c:v>
                </c:pt>
                <c:pt idx="7">
                  <c:v>Pulidora PL-900</c:v>
                </c:pt>
                <c:pt idx="8">
                  <c:v>Rebanadora RB-600</c:v>
                </c:pt>
                <c:pt idx="9">
                  <c:v>Selladora SL-300</c:v>
                </c:pt>
              </c:strCache>
            </c:strRef>
          </c:cat>
          <c:val>
            <c:numRef>
              <c:f>Pivot!$B$374:$B$384</c:f>
              <c:numCache>
                <c:formatCode>0.0%</c:formatCode>
                <c:ptCount val="10"/>
                <c:pt idx="0">
                  <c:v>0.86729328937824435</c:v>
                </c:pt>
                <c:pt idx="1">
                  <c:v>0.82450776047401819</c:v>
                </c:pt>
                <c:pt idx="2">
                  <c:v>0.79349831006205673</c:v>
                </c:pt>
                <c:pt idx="3">
                  <c:v>0.79830223197950967</c:v>
                </c:pt>
                <c:pt idx="4">
                  <c:v>0.81867012965532304</c:v>
                </c:pt>
                <c:pt idx="5">
                  <c:v>0.74178477098368112</c:v>
                </c:pt>
                <c:pt idx="6">
                  <c:v>0.78970185271403237</c:v>
                </c:pt>
                <c:pt idx="7">
                  <c:v>0.79485420681279861</c:v>
                </c:pt>
                <c:pt idx="8">
                  <c:v>0.86263862334866792</c:v>
                </c:pt>
                <c:pt idx="9">
                  <c:v>0.78558820898192872</c:v>
                </c:pt>
              </c:numCache>
            </c:numRef>
          </c:val>
          <c:extLst>
            <c:ext xmlns:c16="http://schemas.microsoft.com/office/drawing/2014/chart" uri="{C3380CC4-5D6E-409C-BE32-E72D297353CC}">
              <c16:uniqueId val="{00000000-EBE2-4947-A5EE-7E1309860B68}"/>
            </c:ext>
          </c:extLst>
        </c:ser>
        <c:dLbls>
          <c:showLegendKey val="0"/>
          <c:showVal val="0"/>
          <c:showCatName val="0"/>
          <c:showSerName val="0"/>
          <c:showPercent val="0"/>
          <c:showBubbleSize val="0"/>
        </c:dLbls>
        <c:gapWidth val="30"/>
        <c:axId val="1439685104"/>
        <c:axId val="1439686064"/>
      </c:barChart>
      <c:catAx>
        <c:axId val="14396851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686064"/>
        <c:crosses val="autoZero"/>
        <c:auto val="1"/>
        <c:lblAlgn val="ctr"/>
        <c:lblOffset val="100"/>
        <c:noMultiLvlLbl val="0"/>
      </c:catAx>
      <c:valAx>
        <c:axId val="1439686064"/>
        <c:scaling>
          <c:orientation val="minMax"/>
        </c:scaling>
        <c:delete val="1"/>
        <c:axPos val="b"/>
        <c:numFmt formatCode="0.0%" sourceLinked="1"/>
        <c:majorTickMark val="none"/>
        <c:minorTickMark val="none"/>
        <c:tickLblPos val="nextTo"/>
        <c:crossAx val="14396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[OEE.xlsx]Pivot!PivotTable18</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Pivot!$B$421</c:f>
              <c:strCache>
                <c:ptCount val="1"/>
                <c:pt idx="0">
                  <c:v>Total</c:v>
                </c:pt>
              </c:strCache>
            </c:strRef>
          </c:tx>
          <c:spPr>
            <a:solidFill>
              <a:srgbClr val="FF0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Pivot!$A$422:$A$425</c:f>
              <c:strCache>
                <c:ptCount val="3"/>
                <c:pt idx="0">
                  <c:v>Empaque</c:v>
                </c:pt>
                <c:pt idx="1">
                  <c:v>Envasado</c:v>
                </c:pt>
                <c:pt idx="2">
                  <c:v>Producción</c:v>
                </c:pt>
              </c:strCache>
            </c:strRef>
          </c:cat>
          <c:val>
            <c:numRef>
              <c:f>Pivot!$B$422:$B$425</c:f>
              <c:numCache>
                <c:formatCode>0.0%</c:formatCode>
                <c:ptCount val="3"/>
                <c:pt idx="0">
                  <c:v>0.81915348522603137</c:v>
                </c:pt>
                <c:pt idx="1">
                  <c:v>0.80362729732535354</c:v>
                </c:pt>
                <c:pt idx="2">
                  <c:v>0.81541124709584178</c:v>
                </c:pt>
              </c:numCache>
            </c:numRef>
          </c:val>
          <c:extLst>
            <c:ext xmlns:c16="http://schemas.microsoft.com/office/drawing/2014/chart" uri="{C3380CC4-5D6E-409C-BE32-E72D297353CC}">
              <c16:uniqueId val="{00000000-A87D-4230-B54B-BDA2A5A56391}"/>
            </c:ext>
          </c:extLst>
        </c:ser>
        <c:dLbls>
          <c:dLblPos val="outEnd"/>
          <c:showLegendKey val="0"/>
          <c:showVal val="1"/>
          <c:showCatName val="0"/>
          <c:showSerName val="0"/>
          <c:showPercent val="0"/>
          <c:showBubbleSize val="0"/>
        </c:dLbls>
        <c:gapWidth val="150"/>
        <c:overlap val="100"/>
        <c:axId val="1514340928"/>
        <c:axId val="1514335168"/>
      </c:barChart>
      <c:catAx>
        <c:axId val="15143409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4335168"/>
        <c:crosses val="autoZero"/>
        <c:auto val="1"/>
        <c:lblAlgn val="ctr"/>
        <c:lblOffset val="100"/>
        <c:noMultiLvlLbl val="0"/>
      </c:catAx>
      <c:valAx>
        <c:axId val="1514335168"/>
        <c:scaling>
          <c:orientation val="minMax"/>
        </c:scaling>
        <c:delete val="1"/>
        <c:axPos val="l"/>
        <c:numFmt formatCode="0.0%" sourceLinked="1"/>
        <c:majorTickMark val="none"/>
        <c:minorTickMark val="none"/>
        <c:tickLblPos val="nextTo"/>
        <c:crossAx val="1514340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[OEE.xlsx]Pivot!PivotTable17</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Pivot!$B$400</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Pivot!$A$401:$A$406</c:f>
              <c:strCache>
                <c:ptCount val="5"/>
                <c:pt idx="0">
                  <c:v>May</c:v>
                </c:pt>
                <c:pt idx="1">
                  <c:v>Jun</c:v>
                </c:pt>
                <c:pt idx="2">
                  <c:v>Jul</c:v>
                </c:pt>
                <c:pt idx="3">
                  <c:v>Aug</c:v>
                </c:pt>
                <c:pt idx="4">
                  <c:v>Sep</c:v>
                </c:pt>
              </c:strCache>
            </c:strRef>
          </c:cat>
          <c:val>
            <c:numRef>
              <c:f>Pivot!$B$401:$B$406</c:f>
              <c:numCache>
                <c:formatCode>0.0%</c:formatCode>
                <c:ptCount val="5"/>
                <c:pt idx="0">
                  <c:v>0.80259711258286859</c:v>
                </c:pt>
                <c:pt idx="1">
                  <c:v>0.8055188665075611</c:v>
                </c:pt>
                <c:pt idx="2">
                  <c:v>0.80187377800634951</c:v>
                </c:pt>
                <c:pt idx="3">
                  <c:v>0.78624442215220602</c:v>
                </c:pt>
                <c:pt idx="4">
                  <c:v>0.81285902411014499</c:v>
                </c:pt>
              </c:numCache>
            </c:numRef>
          </c:val>
          <c:extLst>
            <c:ext xmlns:c16="http://schemas.microsoft.com/office/drawing/2014/chart" uri="{C3380CC4-5D6E-409C-BE32-E72D297353CC}">
              <c16:uniqueId val="{00000000-F2DD-4CDF-AA73-FF8045609D7C}"/>
            </c:ext>
          </c:extLst>
        </c:ser>
        <c:dLbls>
          <c:showLegendKey val="0"/>
          <c:showVal val="1"/>
          <c:showCatName val="0"/>
          <c:showSerName val="0"/>
          <c:showPercent val="0"/>
          <c:showBubbleSize val="0"/>
        </c:dLbls>
        <c:axId val="1514327968"/>
        <c:axId val="1514346208"/>
      </c:areaChart>
      <c:catAx>
        <c:axId val="1514327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46208"/>
        <c:crosses val="autoZero"/>
        <c:auto val="1"/>
        <c:lblAlgn val="ctr"/>
        <c:lblOffset val="100"/>
        <c:noMultiLvlLbl val="0"/>
      </c:catAx>
      <c:valAx>
        <c:axId val="1514346208"/>
        <c:scaling>
          <c:orientation val="minMax"/>
        </c:scaling>
        <c:delete val="1"/>
        <c:axPos val="l"/>
        <c:numFmt formatCode="0.0%" sourceLinked="1"/>
        <c:majorTickMark val="none"/>
        <c:minorTickMark val="none"/>
        <c:tickLblPos val="nextTo"/>
        <c:crossAx val="151432796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[OEE.xlsx]Pivot!PivotTable18</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Pivot!$B$421</c:f>
              <c:strCache>
                <c:ptCount val="1"/>
                <c:pt idx="0">
                  <c:v>Total</c:v>
                </c:pt>
              </c:strCache>
            </c:strRef>
          </c:tx>
          <c:spPr>
            <a:solidFill>
              <a:schemeClr val="accent1"/>
            </a:solidFill>
            <a:ln>
              <a:noFill/>
            </a:ln>
            <a:effectLst/>
          </c:spPr>
          <c:invertIfNegative val="0"/>
          <c:cat>
            <c:strRef>
              <c:f>Pivot!$A$422:$A$425</c:f>
              <c:strCache>
                <c:ptCount val="3"/>
                <c:pt idx="0">
                  <c:v>Empaque</c:v>
                </c:pt>
                <c:pt idx="1">
                  <c:v>Envasado</c:v>
                </c:pt>
                <c:pt idx="2">
                  <c:v>Producción</c:v>
                </c:pt>
              </c:strCache>
            </c:strRef>
          </c:cat>
          <c:val>
            <c:numRef>
              <c:f>Pivot!$B$422:$B$425</c:f>
              <c:numCache>
                <c:formatCode>0.0%</c:formatCode>
                <c:ptCount val="3"/>
                <c:pt idx="0">
                  <c:v>0.81915348522603137</c:v>
                </c:pt>
                <c:pt idx="1">
                  <c:v>0.80362729732535354</c:v>
                </c:pt>
                <c:pt idx="2">
                  <c:v>0.81541124709584178</c:v>
                </c:pt>
              </c:numCache>
            </c:numRef>
          </c:val>
          <c:extLst>
            <c:ext xmlns:c16="http://schemas.microsoft.com/office/drawing/2014/chart" uri="{C3380CC4-5D6E-409C-BE32-E72D297353CC}">
              <c16:uniqueId val="{00000000-E9E7-4367-BE4F-43505D565ABE}"/>
            </c:ext>
          </c:extLst>
        </c:ser>
        <c:dLbls>
          <c:showLegendKey val="0"/>
          <c:showVal val="0"/>
          <c:showCatName val="0"/>
          <c:showSerName val="0"/>
          <c:showPercent val="0"/>
          <c:showBubbleSize val="0"/>
        </c:dLbls>
        <c:gapWidth val="150"/>
        <c:overlap val="100"/>
        <c:axId val="1514340928"/>
        <c:axId val="1514335168"/>
      </c:barChart>
      <c:catAx>
        <c:axId val="15143409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35168"/>
        <c:crosses val="autoZero"/>
        <c:auto val="1"/>
        <c:lblAlgn val="ctr"/>
        <c:lblOffset val="100"/>
        <c:noMultiLvlLbl val="0"/>
      </c:catAx>
      <c:valAx>
        <c:axId val="1514335168"/>
        <c:scaling>
          <c:orientation val="minMax"/>
        </c:scaling>
        <c:delete val="1"/>
        <c:axPos val="l"/>
        <c:numFmt formatCode="0.0%" sourceLinked="1"/>
        <c:majorTickMark val="none"/>
        <c:minorTickMark val="none"/>
        <c:tickLblPos val="nextTo"/>
        <c:crossAx val="1514340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[OEE.xlsx]Pivot!PivotTable19</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Pivot!$A$442:$A$445</c:f>
              <c:strCache>
                <c:ptCount val="3"/>
                <c:pt idx="0">
                  <c:v>Mañana</c:v>
                </c:pt>
                <c:pt idx="1">
                  <c:v>Noche</c:v>
                </c:pt>
                <c:pt idx="2">
                  <c:v>Tarde</c:v>
                </c:pt>
              </c:strCache>
            </c:strRef>
          </c:cat>
          <c:val>
            <c:numRef>
              <c:f>Pivot!$B$442:$B$445</c:f>
              <c:numCache>
                <c:formatCode>0.0%</c:formatCode>
                <c:ptCount val="3"/>
                <c:pt idx="0">
                  <c:v>0.80331707822313214</c:v>
                </c:pt>
                <c:pt idx="1">
                  <c:v>0.82199304235791693</c:v>
                </c:pt>
                <c:pt idx="2">
                  <c:v>0.81135890658945575</c:v>
                </c:pt>
              </c:numCache>
            </c:numRef>
          </c:val>
          <c:extLst>
            <c:ext xmlns:c16="http://schemas.microsoft.com/office/drawing/2014/chart" uri="{C3380CC4-5D6E-409C-BE32-E72D297353CC}">
              <c16:uniqueId val="{00000000-A6C8-4575-B14F-F0A19CB7C384}"/>
            </c:ext>
          </c:extLst>
        </c:ser>
        <c:dLbls>
          <c:dLblPos val="outEnd"/>
          <c:showLegendKey val="0"/>
          <c:showVal val="1"/>
          <c:showCatName val="0"/>
          <c:showSerName val="0"/>
          <c:showPercent val="0"/>
          <c:showBubbleSize val="0"/>
        </c:dLbls>
        <c:gapWidth val="150"/>
        <c:overlap val="100"/>
        <c:axId val="1514321728"/>
        <c:axId val="1514322208"/>
      </c:barChart>
      <c:catAx>
        <c:axId val="15143217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22208"/>
        <c:crosses val="autoZero"/>
        <c:auto val="1"/>
        <c:lblAlgn val="ctr"/>
        <c:lblOffset val="100"/>
        <c:noMultiLvlLbl val="0"/>
      </c:catAx>
      <c:valAx>
        <c:axId val="1514322208"/>
        <c:scaling>
          <c:orientation val="minMax"/>
        </c:scaling>
        <c:delete val="1"/>
        <c:axPos val="l"/>
        <c:numFmt formatCode="0.0%" sourceLinked="1"/>
        <c:majorTickMark val="none"/>
        <c:minorTickMark val="none"/>
        <c:tickLblPos val="nextTo"/>
        <c:crossAx val="1514321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[OEE.xlsx]Pivot!PivotTable20</c:name>
    <c:fmtId val="13"/>
  </c:pivotSource>
  <c:chart>
    <c:autoTitleDeleted val="1"/>
    <c:pivotFmts>
      <c:pivotFmt>
        <c:idx val="0"/>
        <c:spPr>
          <a:solidFill>
            <a:srgbClr val="FF0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80"/>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Pivot!$A$462</c:f>
              <c:strCache>
                <c:ptCount val="1"/>
                <c:pt idx="0">
                  <c:v>Sum of 1</c:v>
                </c:pt>
              </c:strCache>
            </c:strRef>
          </c:tx>
          <c:spPr>
            <a:solidFill>
              <a:schemeClr val="accent1"/>
            </a:solidFill>
            <a:ln>
              <a:noFill/>
            </a:ln>
            <a:effectLst/>
          </c:spPr>
          <c:invertIfNegative val="0"/>
          <c:cat>
            <c:strRef>
              <c:f>Pivot!$A$463</c:f>
              <c:strCache>
                <c:ptCount val="1"/>
                <c:pt idx="0">
                  <c:v>Total</c:v>
                </c:pt>
              </c:strCache>
            </c:strRef>
          </c:cat>
          <c:val>
            <c:numRef>
              <c:f>Pivot!$A$463</c:f>
              <c:numCache>
                <c:formatCode>0.0%</c:formatCode>
                <c:ptCount val="1"/>
                <c:pt idx="0">
                  <c:v>1</c:v>
                </c:pt>
              </c:numCache>
            </c:numRef>
          </c:val>
          <c:extLst>
            <c:ext xmlns:c16="http://schemas.microsoft.com/office/drawing/2014/chart" uri="{C3380CC4-5D6E-409C-BE32-E72D297353CC}">
              <c16:uniqueId val="{00000000-C8B7-40E2-BC83-C128FE58EF03}"/>
            </c:ext>
          </c:extLst>
        </c:ser>
        <c:ser>
          <c:idx val="1"/>
          <c:order val="1"/>
          <c:tx>
            <c:strRef>
              <c:f>Pivot!$B$462</c:f>
              <c:strCache>
                <c:ptCount val="1"/>
                <c:pt idx="0">
                  <c:v> OEE</c:v>
                </c:pt>
              </c:strCache>
            </c:strRef>
          </c:tx>
          <c:spPr>
            <a:solidFill>
              <a:srgbClr val="FF008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Pivot!$A$463</c:f>
              <c:strCache>
                <c:ptCount val="1"/>
                <c:pt idx="0">
                  <c:v>Total</c:v>
                </c:pt>
              </c:strCache>
            </c:strRef>
          </c:cat>
          <c:val>
            <c:numRef>
              <c:f>Pivot!$B$463</c:f>
              <c:numCache>
                <c:formatCode>0.0%</c:formatCode>
                <c:ptCount val="1"/>
                <c:pt idx="0">
                  <c:v>0.81285902411014499</c:v>
                </c:pt>
              </c:numCache>
            </c:numRef>
          </c:val>
          <c:extLst>
            <c:ext xmlns:c16="http://schemas.microsoft.com/office/drawing/2014/chart" uri="{C3380CC4-5D6E-409C-BE32-E72D297353CC}">
              <c16:uniqueId val="{00000003-C8B7-40E2-BC83-C128FE58EF03}"/>
            </c:ext>
          </c:extLst>
        </c:ser>
        <c:dLbls>
          <c:showLegendKey val="0"/>
          <c:showVal val="0"/>
          <c:showCatName val="0"/>
          <c:showSerName val="0"/>
          <c:showPercent val="0"/>
          <c:showBubbleSize val="0"/>
        </c:dLbls>
        <c:gapWidth val="182"/>
        <c:overlap val="100"/>
        <c:axId val="1514331328"/>
        <c:axId val="1514327008"/>
      </c:barChart>
      <c:catAx>
        <c:axId val="15143313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27008"/>
        <c:crosses val="autoZero"/>
        <c:auto val="1"/>
        <c:lblAlgn val="ctr"/>
        <c:lblOffset val="100"/>
        <c:noMultiLvlLbl val="0"/>
      </c:catAx>
      <c:valAx>
        <c:axId val="1514327008"/>
        <c:scaling>
          <c:orientation val="minMax"/>
          <c:max val="1"/>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313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[OEE.xlsx]Pivot!PivotTable21</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Pivot!$A$471</c:f>
              <c:strCache>
                <c:ptCount val="1"/>
                <c:pt idx="0">
                  <c:v>Sum of 1</c:v>
                </c:pt>
              </c:strCache>
            </c:strRef>
          </c:tx>
          <c:spPr>
            <a:solidFill>
              <a:schemeClr val="accent1"/>
            </a:solidFill>
            <a:ln>
              <a:noFill/>
            </a:ln>
            <a:effectLst/>
          </c:spPr>
          <c:invertIfNegative val="0"/>
          <c:cat>
            <c:strRef>
              <c:f>Pivot!$A$472</c:f>
              <c:strCache>
                <c:ptCount val="1"/>
                <c:pt idx="0">
                  <c:v>Total</c:v>
                </c:pt>
              </c:strCache>
            </c:strRef>
          </c:cat>
          <c:val>
            <c:numRef>
              <c:f>Pivot!$A$472</c:f>
              <c:numCache>
                <c:formatCode>0.0%</c:formatCode>
                <c:ptCount val="1"/>
                <c:pt idx="0">
                  <c:v>1</c:v>
                </c:pt>
              </c:numCache>
            </c:numRef>
          </c:val>
          <c:extLst>
            <c:ext xmlns:c16="http://schemas.microsoft.com/office/drawing/2014/chart" uri="{C3380CC4-5D6E-409C-BE32-E72D297353CC}">
              <c16:uniqueId val="{00000000-CE2C-477E-8727-4494CE1E61EB}"/>
            </c:ext>
          </c:extLst>
        </c:ser>
        <c:ser>
          <c:idx val="1"/>
          <c:order val="1"/>
          <c:tx>
            <c:strRef>
              <c:f>Pivot!$B$471</c:f>
              <c:strCache>
                <c:ptCount val="1"/>
                <c:pt idx="0">
                  <c:v>Sum of Eficiencia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Pivot!$A$472</c:f>
              <c:strCache>
                <c:ptCount val="1"/>
                <c:pt idx="0">
                  <c:v>Total</c:v>
                </c:pt>
              </c:strCache>
            </c:strRef>
          </c:cat>
          <c:val>
            <c:numRef>
              <c:f>Pivot!$B$472</c:f>
              <c:numCache>
                <c:formatCode>0.0%</c:formatCode>
                <c:ptCount val="1"/>
                <c:pt idx="0">
                  <c:v>0.93572002499776807</c:v>
                </c:pt>
              </c:numCache>
            </c:numRef>
          </c:val>
          <c:extLst>
            <c:ext xmlns:c16="http://schemas.microsoft.com/office/drawing/2014/chart" uri="{C3380CC4-5D6E-409C-BE32-E72D297353CC}">
              <c16:uniqueId val="{00000001-CE2C-477E-8727-4494CE1E61EB}"/>
            </c:ext>
          </c:extLst>
        </c:ser>
        <c:dLbls>
          <c:showLegendKey val="0"/>
          <c:showVal val="0"/>
          <c:showCatName val="0"/>
          <c:showSerName val="0"/>
          <c:showPercent val="0"/>
          <c:showBubbleSize val="0"/>
        </c:dLbls>
        <c:gapWidth val="182"/>
        <c:overlap val="100"/>
        <c:axId val="1694790639"/>
        <c:axId val="1694776239"/>
      </c:barChart>
      <c:catAx>
        <c:axId val="16947906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776239"/>
        <c:crosses val="autoZero"/>
        <c:auto val="1"/>
        <c:lblAlgn val="ctr"/>
        <c:lblOffset val="100"/>
        <c:noMultiLvlLbl val="0"/>
      </c:catAx>
      <c:valAx>
        <c:axId val="1694776239"/>
        <c:scaling>
          <c:orientation val="minMax"/>
          <c:max val="1"/>
          <c:min val="0"/>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7906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[OEE.xlsx]Pivot!PivotTable22</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Pivot!$A$479</c:f>
              <c:strCache>
                <c:ptCount val="1"/>
                <c:pt idx="0">
                  <c:v>Sum of 1</c:v>
                </c:pt>
              </c:strCache>
            </c:strRef>
          </c:tx>
          <c:spPr>
            <a:solidFill>
              <a:schemeClr val="accent1"/>
            </a:solidFill>
            <a:ln>
              <a:noFill/>
            </a:ln>
            <a:effectLst/>
          </c:spPr>
          <c:invertIfNegative val="0"/>
          <c:cat>
            <c:strRef>
              <c:f>Pivot!$A$480</c:f>
              <c:strCache>
                <c:ptCount val="1"/>
                <c:pt idx="0">
                  <c:v>Total</c:v>
                </c:pt>
              </c:strCache>
            </c:strRef>
          </c:cat>
          <c:val>
            <c:numRef>
              <c:f>Pivot!$A$480</c:f>
              <c:numCache>
                <c:formatCode>0.0%</c:formatCode>
                <c:ptCount val="1"/>
                <c:pt idx="0">
                  <c:v>1</c:v>
                </c:pt>
              </c:numCache>
            </c:numRef>
          </c:val>
          <c:extLst>
            <c:ext xmlns:c16="http://schemas.microsoft.com/office/drawing/2014/chart" uri="{C3380CC4-5D6E-409C-BE32-E72D297353CC}">
              <c16:uniqueId val="{00000000-1408-4526-976B-180F3FA4B305}"/>
            </c:ext>
          </c:extLst>
        </c:ser>
        <c:ser>
          <c:idx val="1"/>
          <c:order val="1"/>
          <c:tx>
            <c:strRef>
              <c:f>Pivot!$B$479</c:f>
              <c:strCache>
                <c:ptCount val="1"/>
                <c:pt idx="0">
                  <c:v>Sum of Disponibilidad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Pivot!$A$480</c:f>
              <c:strCache>
                <c:ptCount val="1"/>
                <c:pt idx="0">
                  <c:v>Total</c:v>
                </c:pt>
              </c:strCache>
            </c:strRef>
          </c:cat>
          <c:val>
            <c:numRef>
              <c:f>Pivot!$B$480</c:f>
              <c:numCache>
                <c:formatCode>0.0%</c:formatCode>
                <c:ptCount val="1"/>
                <c:pt idx="0">
                  <c:v>0.8806678921568627</c:v>
                </c:pt>
              </c:numCache>
            </c:numRef>
          </c:val>
          <c:extLst>
            <c:ext xmlns:c16="http://schemas.microsoft.com/office/drawing/2014/chart" uri="{C3380CC4-5D6E-409C-BE32-E72D297353CC}">
              <c16:uniqueId val="{00000001-1408-4526-976B-180F3FA4B305}"/>
            </c:ext>
          </c:extLst>
        </c:ser>
        <c:dLbls>
          <c:showLegendKey val="0"/>
          <c:showVal val="0"/>
          <c:showCatName val="0"/>
          <c:showSerName val="0"/>
          <c:showPercent val="0"/>
          <c:showBubbleSize val="0"/>
        </c:dLbls>
        <c:gapWidth val="182"/>
        <c:overlap val="100"/>
        <c:axId val="1637555087"/>
        <c:axId val="1637567087"/>
      </c:barChart>
      <c:catAx>
        <c:axId val="16375550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567087"/>
        <c:crosses val="autoZero"/>
        <c:auto val="1"/>
        <c:lblAlgn val="ctr"/>
        <c:lblOffset val="100"/>
        <c:noMultiLvlLbl val="0"/>
      </c:catAx>
      <c:valAx>
        <c:axId val="1637567087"/>
        <c:scaling>
          <c:orientation val="minMax"/>
          <c:max val="1"/>
          <c:min val="0"/>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555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[OEE.xlsx]Pivot!PivotTable23</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Pivot!$A$487</c:f>
              <c:strCache>
                <c:ptCount val="1"/>
                <c:pt idx="0">
                  <c:v>Sum of 1</c:v>
                </c:pt>
              </c:strCache>
            </c:strRef>
          </c:tx>
          <c:spPr>
            <a:solidFill>
              <a:schemeClr val="accent1"/>
            </a:solidFill>
            <a:ln>
              <a:noFill/>
            </a:ln>
            <a:effectLst/>
          </c:spPr>
          <c:invertIfNegative val="0"/>
          <c:cat>
            <c:strRef>
              <c:f>Pivot!$A$488</c:f>
              <c:strCache>
                <c:ptCount val="1"/>
                <c:pt idx="0">
                  <c:v>Total</c:v>
                </c:pt>
              </c:strCache>
            </c:strRef>
          </c:cat>
          <c:val>
            <c:numRef>
              <c:f>Pivot!$A$488</c:f>
              <c:numCache>
                <c:formatCode>0.0%</c:formatCode>
                <c:ptCount val="1"/>
                <c:pt idx="0">
                  <c:v>1</c:v>
                </c:pt>
              </c:numCache>
            </c:numRef>
          </c:val>
          <c:extLst>
            <c:ext xmlns:c16="http://schemas.microsoft.com/office/drawing/2014/chart" uri="{C3380CC4-5D6E-409C-BE32-E72D297353CC}">
              <c16:uniqueId val="{00000000-0076-4B7A-98C5-23FA55AC3E6D}"/>
            </c:ext>
          </c:extLst>
        </c:ser>
        <c:ser>
          <c:idx val="1"/>
          <c:order val="1"/>
          <c:tx>
            <c:strRef>
              <c:f>Pivot!$B$487</c:f>
              <c:strCache>
                <c:ptCount val="1"/>
                <c:pt idx="0">
                  <c:v>Sum of Calidad</c:v>
                </c:pt>
              </c:strCache>
            </c:strRef>
          </c:tx>
          <c:spPr>
            <a:solidFill>
              <a:schemeClr val="accent2"/>
            </a:solidFill>
            <a:ln>
              <a:noFill/>
            </a:ln>
            <a:effectLst/>
          </c:spPr>
          <c:invertIfNegative val="0"/>
          <c:cat>
            <c:strRef>
              <c:f>Pivot!$A$488</c:f>
              <c:strCache>
                <c:ptCount val="1"/>
                <c:pt idx="0">
                  <c:v>Total</c:v>
                </c:pt>
              </c:strCache>
            </c:strRef>
          </c:cat>
          <c:val>
            <c:numRef>
              <c:f>Pivot!$B$488</c:f>
              <c:numCache>
                <c:formatCode>0.0%</c:formatCode>
                <c:ptCount val="1"/>
                <c:pt idx="0">
                  <c:v>0.98640926968376641</c:v>
                </c:pt>
              </c:numCache>
            </c:numRef>
          </c:val>
          <c:extLst>
            <c:ext xmlns:c16="http://schemas.microsoft.com/office/drawing/2014/chart" uri="{C3380CC4-5D6E-409C-BE32-E72D297353CC}">
              <c16:uniqueId val="{00000001-0076-4B7A-98C5-23FA55AC3E6D}"/>
            </c:ext>
          </c:extLst>
        </c:ser>
        <c:dLbls>
          <c:showLegendKey val="0"/>
          <c:showVal val="0"/>
          <c:showCatName val="0"/>
          <c:showSerName val="0"/>
          <c:showPercent val="0"/>
          <c:showBubbleSize val="0"/>
        </c:dLbls>
        <c:gapWidth val="182"/>
        <c:overlap val="100"/>
        <c:axId val="1694777679"/>
        <c:axId val="1694797839"/>
      </c:barChart>
      <c:catAx>
        <c:axId val="16947776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797839"/>
        <c:crosses val="autoZero"/>
        <c:auto val="1"/>
        <c:lblAlgn val="ctr"/>
        <c:lblOffset val="100"/>
        <c:noMultiLvlLbl val="0"/>
      </c:catAx>
      <c:valAx>
        <c:axId val="1694797839"/>
        <c:scaling>
          <c:orientation val="minMax"/>
          <c:max val="1"/>
          <c:min val="0"/>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7776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[OEE.xlsx]Pivot!PivotTable20</c:name>
    <c:fmtId val="17"/>
  </c:pivotSource>
  <c:chart>
    <c:autoTitleDeleted val="1"/>
    <c:pivotFmts>
      <c:pivotFmt>
        <c:idx val="0"/>
        <c:spPr>
          <a:solidFill>
            <a:srgbClr val="FF0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80"/>
          </a:solidFill>
          <a:ln>
            <a:noFill/>
          </a:ln>
          <a:effectLst/>
        </c:spP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800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Pivot!$A$462</c:f>
              <c:strCache>
                <c:ptCount val="1"/>
                <c:pt idx="0">
                  <c:v>Sum of 1</c:v>
                </c:pt>
              </c:strCache>
            </c:strRef>
          </c:tx>
          <c:spPr>
            <a:solidFill>
              <a:srgbClr val="58002C"/>
            </a:solidFill>
            <a:ln>
              <a:noFill/>
            </a:ln>
            <a:effectLst/>
          </c:spPr>
          <c:invertIfNegative val="0"/>
          <c:cat>
            <c:strRef>
              <c:f>Pivot!$A$463</c:f>
              <c:strCache>
                <c:ptCount val="1"/>
                <c:pt idx="0">
                  <c:v>Total</c:v>
                </c:pt>
              </c:strCache>
            </c:strRef>
          </c:cat>
          <c:val>
            <c:numRef>
              <c:f>Pivot!$A$463</c:f>
              <c:numCache>
                <c:formatCode>0.0%</c:formatCode>
                <c:ptCount val="1"/>
                <c:pt idx="0">
                  <c:v>1</c:v>
                </c:pt>
              </c:numCache>
            </c:numRef>
          </c:val>
          <c:extLst>
            <c:ext xmlns:c16="http://schemas.microsoft.com/office/drawing/2014/chart" uri="{C3380CC4-5D6E-409C-BE32-E72D297353CC}">
              <c16:uniqueId val="{00000000-8905-4CD9-AB43-028F94F672AD}"/>
            </c:ext>
          </c:extLst>
        </c:ser>
        <c:ser>
          <c:idx val="1"/>
          <c:order val="1"/>
          <c:tx>
            <c:strRef>
              <c:f>Pivot!$B$462</c:f>
              <c:strCache>
                <c:ptCount val="1"/>
                <c:pt idx="0">
                  <c:v> OEE</c:v>
                </c:pt>
              </c:strCache>
            </c:strRef>
          </c:tx>
          <c:spPr>
            <a:solidFill>
              <a:schemeClr val="bg1"/>
            </a:solidFill>
            <a:ln>
              <a:noFill/>
            </a:ln>
            <a:effectLst/>
          </c:spPr>
          <c:invertIfNegative val="0"/>
          <c:cat>
            <c:strRef>
              <c:f>Pivot!$A$463</c:f>
              <c:strCache>
                <c:ptCount val="1"/>
                <c:pt idx="0">
                  <c:v>Total</c:v>
                </c:pt>
              </c:strCache>
            </c:strRef>
          </c:cat>
          <c:val>
            <c:numRef>
              <c:f>Pivot!$B$463</c:f>
              <c:numCache>
                <c:formatCode>0.0%</c:formatCode>
                <c:ptCount val="1"/>
                <c:pt idx="0">
                  <c:v>0.81285902411014499</c:v>
                </c:pt>
              </c:numCache>
            </c:numRef>
          </c:val>
          <c:extLst>
            <c:ext xmlns:c16="http://schemas.microsoft.com/office/drawing/2014/chart" uri="{C3380CC4-5D6E-409C-BE32-E72D297353CC}">
              <c16:uniqueId val="{00000001-8905-4CD9-AB43-028F94F672AD}"/>
            </c:ext>
          </c:extLst>
        </c:ser>
        <c:dLbls>
          <c:showLegendKey val="0"/>
          <c:showVal val="0"/>
          <c:showCatName val="0"/>
          <c:showSerName val="0"/>
          <c:showPercent val="0"/>
          <c:showBubbleSize val="0"/>
        </c:dLbls>
        <c:gapWidth val="182"/>
        <c:overlap val="100"/>
        <c:axId val="1514331328"/>
        <c:axId val="1514327008"/>
      </c:barChart>
      <c:catAx>
        <c:axId val="1514331328"/>
        <c:scaling>
          <c:orientation val="minMax"/>
        </c:scaling>
        <c:delete val="1"/>
        <c:axPos val="l"/>
        <c:numFmt formatCode="General" sourceLinked="1"/>
        <c:majorTickMark val="out"/>
        <c:minorTickMark val="none"/>
        <c:tickLblPos val="nextTo"/>
        <c:crossAx val="1514327008"/>
        <c:crosses val="autoZero"/>
        <c:auto val="1"/>
        <c:lblAlgn val="ctr"/>
        <c:lblOffset val="100"/>
        <c:noMultiLvlLbl val="0"/>
      </c:catAx>
      <c:valAx>
        <c:axId val="1514327008"/>
        <c:scaling>
          <c:orientation val="minMax"/>
          <c:max val="1"/>
        </c:scaling>
        <c:delete val="1"/>
        <c:axPos val="b"/>
        <c:numFmt formatCode="0.0%" sourceLinked="1"/>
        <c:majorTickMark val="out"/>
        <c:minorTickMark val="none"/>
        <c:tickLblPos val="nextTo"/>
        <c:crossAx val="15143313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[OEE.xlsx]Pivot!PivotTable21</c:name>
    <c:fmtId val="1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800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Pivot!$A$471</c:f>
              <c:strCache>
                <c:ptCount val="1"/>
                <c:pt idx="0">
                  <c:v>Sum of 1</c:v>
                </c:pt>
              </c:strCache>
            </c:strRef>
          </c:tx>
          <c:spPr>
            <a:solidFill>
              <a:srgbClr val="58002C"/>
            </a:solidFill>
            <a:ln>
              <a:noFill/>
            </a:ln>
            <a:effectLst/>
          </c:spPr>
          <c:invertIfNegative val="0"/>
          <c:cat>
            <c:strRef>
              <c:f>Pivot!$A$472</c:f>
              <c:strCache>
                <c:ptCount val="1"/>
                <c:pt idx="0">
                  <c:v>Total</c:v>
                </c:pt>
              </c:strCache>
            </c:strRef>
          </c:cat>
          <c:val>
            <c:numRef>
              <c:f>Pivot!$A$472</c:f>
              <c:numCache>
                <c:formatCode>0.0%</c:formatCode>
                <c:ptCount val="1"/>
                <c:pt idx="0">
                  <c:v>1</c:v>
                </c:pt>
              </c:numCache>
            </c:numRef>
          </c:val>
          <c:extLst>
            <c:ext xmlns:c16="http://schemas.microsoft.com/office/drawing/2014/chart" uri="{C3380CC4-5D6E-409C-BE32-E72D297353CC}">
              <c16:uniqueId val="{00000000-5F35-4A22-B110-F7774B17A361}"/>
            </c:ext>
          </c:extLst>
        </c:ser>
        <c:ser>
          <c:idx val="1"/>
          <c:order val="1"/>
          <c:tx>
            <c:strRef>
              <c:f>Pivot!$B$471</c:f>
              <c:strCache>
                <c:ptCount val="1"/>
                <c:pt idx="0">
                  <c:v>Sum of Eficiencia</c:v>
                </c:pt>
              </c:strCache>
            </c:strRef>
          </c:tx>
          <c:spPr>
            <a:solidFill>
              <a:schemeClr val="bg1"/>
            </a:solidFill>
            <a:ln>
              <a:noFill/>
            </a:ln>
            <a:effectLst/>
          </c:spPr>
          <c:invertIfNegative val="0"/>
          <c:cat>
            <c:strRef>
              <c:f>Pivot!$A$472</c:f>
              <c:strCache>
                <c:ptCount val="1"/>
                <c:pt idx="0">
                  <c:v>Total</c:v>
                </c:pt>
              </c:strCache>
            </c:strRef>
          </c:cat>
          <c:val>
            <c:numRef>
              <c:f>Pivot!$B$472</c:f>
              <c:numCache>
                <c:formatCode>0.0%</c:formatCode>
                <c:ptCount val="1"/>
                <c:pt idx="0">
                  <c:v>0.93572002499776807</c:v>
                </c:pt>
              </c:numCache>
            </c:numRef>
          </c:val>
          <c:extLst>
            <c:ext xmlns:c16="http://schemas.microsoft.com/office/drawing/2014/chart" uri="{C3380CC4-5D6E-409C-BE32-E72D297353CC}">
              <c16:uniqueId val="{00000001-5F35-4A22-B110-F7774B17A361}"/>
            </c:ext>
          </c:extLst>
        </c:ser>
        <c:dLbls>
          <c:showLegendKey val="0"/>
          <c:showVal val="0"/>
          <c:showCatName val="0"/>
          <c:showSerName val="0"/>
          <c:showPercent val="0"/>
          <c:showBubbleSize val="0"/>
        </c:dLbls>
        <c:gapWidth val="182"/>
        <c:overlap val="100"/>
        <c:axId val="1694790639"/>
        <c:axId val="1694776239"/>
      </c:barChart>
      <c:catAx>
        <c:axId val="1694790639"/>
        <c:scaling>
          <c:orientation val="minMax"/>
        </c:scaling>
        <c:delete val="1"/>
        <c:axPos val="l"/>
        <c:numFmt formatCode="General" sourceLinked="1"/>
        <c:majorTickMark val="out"/>
        <c:minorTickMark val="none"/>
        <c:tickLblPos val="nextTo"/>
        <c:crossAx val="1694776239"/>
        <c:crosses val="autoZero"/>
        <c:auto val="1"/>
        <c:lblAlgn val="ctr"/>
        <c:lblOffset val="100"/>
        <c:noMultiLvlLbl val="0"/>
      </c:catAx>
      <c:valAx>
        <c:axId val="1694776239"/>
        <c:scaling>
          <c:orientation val="minMax"/>
          <c:max val="1"/>
          <c:min val="0"/>
        </c:scaling>
        <c:delete val="1"/>
        <c:axPos val="b"/>
        <c:numFmt formatCode="0.0%" sourceLinked="1"/>
        <c:majorTickMark val="out"/>
        <c:minorTickMark val="none"/>
        <c:tickLblPos val="nextTo"/>
        <c:crossAx val="16947906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[OEE.xlsx]Pivot!PivotTable22</c:name>
    <c:fmtId val="1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800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Pivot!$A$479</c:f>
              <c:strCache>
                <c:ptCount val="1"/>
                <c:pt idx="0">
                  <c:v>Sum of 1</c:v>
                </c:pt>
              </c:strCache>
            </c:strRef>
          </c:tx>
          <c:spPr>
            <a:solidFill>
              <a:srgbClr val="58002C"/>
            </a:solidFill>
            <a:ln>
              <a:noFill/>
            </a:ln>
            <a:effectLst/>
          </c:spPr>
          <c:invertIfNegative val="0"/>
          <c:cat>
            <c:strRef>
              <c:f>Pivot!$A$480</c:f>
              <c:strCache>
                <c:ptCount val="1"/>
                <c:pt idx="0">
                  <c:v>Total</c:v>
                </c:pt>
              </c:strCache>
            </c:strRef>
          </c:cat>
          <c:val>
            <c:numRef>
              <c:f>Pivot!$A$480</c:f>
              <c:numCache>
                <c:formatCode>0.0%</c:formatCode>
                <c:ptCount val="1"/>
                <c:pt idx="0">
                  <c:v>1</c:v>
                </c:pt>
              </c:numCache>
            </c:numRef>
          </c:val>
          <c:extLst>
            <c:ext xmlns:c16="http://schemas.microsoft.com/office/drawing/2014/chart" uri="{C3380CC4-5D6E-409C-BE32-E72D297353CC}">
              <c16:uniqueId val="{00000000-A701-42DB-9D7E-9935D7B6DD7A}"/>
            </c:ext>
          </c:extLst>
        </c:ser>
        <c:ser>
          <c:idx val="1"/>
          <c:order val="1"/>
          <c:tx>
            <c:strRef>
              <c:f>Pivot!$B$479</c:f>
              <c:strCache>
                <c:ptCount val="1"/>
                <c:pt idx="0">
                  <c:v>Sum of Disponibilidad</c:v>
                </c:pt>
              </c:strCache>
            </c:strRef>
          </c:tx>
          <c:spPr>
            <a:solidFill>
              <a:schemeClr val="bg1"/>
            </a:solidFill>
            <a:ln>
              <a:noFill/>
            </a:ln>
            <a:effectLst/>
          </c:spPr>
          <c:invertIfNegative val="0"/>
          <c:cat>
            <c:strRef>
              <c:f>Pivot!$A$480</c:f>
              <c:strCache>
                <c:ptCount val="1"/>
                <c:pt idx="0">
                  <c:v>Total</c:v>
                </c:pt>
              </c:strCache>
            </c:strRef>
          </c:cat>
          <c:val>
            <c:numRef>
              <c:f>Pivot!$B$480</c:f>
              <c:numCache>
                <c:formatCode>0.0%</c:formatCode>
                <c:ptCount val="1"/>
                <c:pt idx="0">
                  <c:v>0.8806678921568627</c:v>
                </c:pt>
              </c:numCache>
            </c:numRef>
          </c:val>
          <c:extLst>
            <c:ext xmlns:c16="http://schemas.microsoft.com/office/drawing/2014/chart" uri="{C3380CC4-5D6E-409C-BE32-E72D297353CC}">
              <c16:uniqueId val="{00000001-A701-42DB-9D7E-9935D7B6DD7A}"/>
            </c:ext>
          </c:extLst>
        </c:ser>
        <c:dLbls>
          <c:showLegendKey val="0"/>
          <c:showVal val="0"/>
          <c:showCatName val="0"/>
          <c:showSerName val="0"/>
          <c:showPercent val="0"/>
          <c:showBubbleSize val="0"/>
        </c:dLbls>
        <c:gapWidth val="182"/>
        <c:overlap val="100"/>
        <c:axId val="1637555087"/>
        <c:axId val="1637567087"/>
      </c:barChart>
      <c:catAx>
        <c:axId val="1637555087"/>
        <c:scaling>
          <c:orientation val="minMax"/>
        </c:scaling>
        <c:delete val="1"/>
        <c:axPos val="l"/>
        <c:numFmt formatCode="General" sourceLinked="1"/>
        <c:majorTickMark val="out"/>
        <c:minorTickMark val="none"/>
        <c:tickLblPos val="nextTo"/>
        <c:crossAx val="1637567087"/>
        <c:crosses val="autoZero"/>
        <c:auto val="1"/>
        <c:lblAlgn val="ctr"/>
        <c:lblOffset val="100"/>
        <c:noMultiLvlLbl val="0"/>
      </c:catAx>
      <c:valAx>
        <c:axId val="1637567087"/>
        <c:scaling>
          <c:orientation val="minMax"/>
          <c:max val="1"/>
          <c:min val="0"/>
        </c:scaling>
        <c:delete val="1"/>
        <c:axPos val="b"/>
        <c:numFmt formatCode="0.0%" sourceLinked="1"/>
        <c:majorTickMark val="out"/>
        <c:minorTickMark val="none"/>
        <c:tickLblPos val="nextTo"/>
        <c:crossAx val="1637555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[OEE.xlsx]Pivot!PivotTable23</c:name>
    <c:fmtId val="1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800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Pivot!$A$487</c:f>
              <c:strCache>
                <c:ptCount val="1"/>
                <c:pt idx="0">
                  <c:v>Sum of 1</c:v>
                </c:pt>
              </c:strCache>
            </c:strRef>
          </c:tx>
          <c:spPr>
            <a:solidFill>
              <a:srgbClr val="58002C"/>
            </a:solidFill>
            <a:ln>
              <a:noFill/>
            </a:ln>
            <a:effectLst/>
          </c:spPr>
          <c:invertIfNegative val="0"/>
          <c:cat>
            <c:strRef>
              <c:f>Pivot!$A$488</c:f>
              <c:strCache>
                <c:ptCount val="1"/>
                <c:pt idx="0">
                  <c:v>Total</c:v>
                </c:pt>
              </c:strCache>
            </c:strRef>
          </c:cat>
          <c:val>
            <c:numRef>
              <c:f>Pivot!$A$488</c:f>
              <c:numCache>
                <c:formatCode>0.0%</c:formatCode>
                <c:ptCount val="1"/>
                <c:pt idx="0">
                  <c:v>1</c:v>
                </c:pt>
              </c:numCache>
            </c:numRef>
          </c:val>
          <c:extLst>
            <c:ext xmlns:c16="http://schemas.microsoft.com/office/drawing/2014/chart" uri="{C3380CC4-5D6E-409C-BE32-E72D297353CC}">
              <c16:uniqueId val="{00000000-0912-470F-844A-935B0DCA3FB2}"/>
            </c:ext>
          </c:extLst>
        </c:ser>
        <c:ser>
          <c:idx val="1"/>
          <c:order val="1"/>
          <c:tx>
            <c:strRef>
              <c:f>Pivot!$B$487</c:f>
              <c:strCache>
                <c:ptCount val="1"/>
                <c:pt idx="0">
                  <c:v>Sum of Calidad</c:v>
                </c:pt>
              </c:strCache>
            </c:strRef>
          </c:tx>
          <c:spPr>
            <a:solidFill>
              <a:schemeClr val="bg1"/>
            </a:solidFill>
            <a:ln>
              <a:noFill/>
            </a:ln>
            <a:effectLst/>
          </c:spPr>
          <c:invertIfNegative val="0"/>
          <c:cat>
            <c:strRef>
              <c:f>Pivot!$A$488</c:f>
              <c:strCache>
                <c:ptCount val="1"/>
                <c:pt idx="0">
                  <c:v>Total</c:v>
                </c:pt>
              </c:strCache>
            </c:strRef>
          </c:cat>
          <c:val>
            <c:numRef>
              <c:f>Pivot!$B$488</c:f>
              <c:numCache>
                <c:formatCode>0.0%</c:formatCode>
                <c:ptCount val="1"/>
                <c:pt idx="0">
                  <c:v>0.98640926968376641</c:v>
                </c:pt>
              </c:numCache>
            </c:numRef>
          </c:val>
          <c:extLst>
            <c:ext xmlns:c16="http://schemas.microsoft.com/office/drawing/2014/chart" uri="{C3380CC4-5D6E-409C-BE32-E72D297353CC}">
              <c16:uniqueId val="{00000001-0912-470F-844A-935B0DCA3FB2}"/>
            </c:ext>
          </c:extLst>
        </c:ser>
        <c:dLbls>
          <c:showLegendKey val="0"/>
          <c:showVal val="0"/>
          <c:showCatName val="0"/>
          <c:showSerName val="0"/>
          <c:showPercent val="0"/>
          <c:showBubbleSize val="0"/>
        </c:dLbls>
        <c:gapWidth val="182"/>
        <c:overlap val="100"/>
        <c:axId val="1694777679"/>
        <c:axId val="1694797839"/>
      </c:barChart>
      <c:catAx>
        <c:axId val="1694777679"/>
        <c:scaling>
          <c:orientation val="minMax"/>
        </c:scaling>
        <c:delete val="1"/>
        <c:axPos val="l"/>
        <c:numFmt formatCode="General" sourceLinked="1"/>
        <c:majorTickMark val="out"/>
        <c:minorTickMark val="none"/>
        <c:tickLblPos val="nextTo"/>
        <c:crossAx val="1694797839"/>
        <c:crosses val="autoZero"/>
        <c:auto val="1"/>
        <c:lblAlgn val="ctr"/>
        <c:lblOffset val="100"/>
        <c:noMultiLvlLbl val="0"/>
      </c:catAx>
      <c:valAx>
        <c:axId val="1694797839"/>
        <c:scaling>
          <c:orientation val="minMax"/>
          <c:max val="1"/>
          <c:min val="0"/>
        </c:scaling>
        <c:delete val="1"/>
        <c:axPos val="b"/>
        <c:numFmt formatCode="0.0%" sourceLinked="1"/>
        <c:majorTickMark val="out"/>
        <c:minorTickMark val="none"/>
        <c:tickLblPos val="nextTo"/>
        <c:crossAx val="16947776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[OEE.xlsx]Pivot!PivotTable1</c:name>
    <c:fmtId val="5"/>
  </c:pivotSource>
  <c:chart>
    <c:autoTitleDeleted val="1"/>
    <c:pivotFmts>
      <c:pivotFmt>
        <c:idx val="0"/>
        <c:spPr>
          <a:no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39C1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c:f>
              <c:strCache>
                <c:ptCount val="1"/>
                <c:pt idx="0">
                  <c:v>Sum of Producción teórica</c:v>
                </c:pt>
              </c:strCache>
            </c:strRef>
          </c:tx>
          <c:spPr>
            <a:noFill/>
            <a:ln>
              <a:solidFill>
                <a:schemeClr val="accent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Pivot!$A$4:$A$14</c:f>
              <c:strCache>
                <c:ptCount val="10"/>
                <c:pt idx="0">
                  <c:v>Cargadora CR-350</c:v>
                </c:pt>
                <c:pt idx="1">
                  <c:v>Cortadora CT-500</c:v>
                </c:pt>
                <c:pt idx="2">
                  <c:v>Dosificadora DF-700</c:v>
                </c:pt>
                <c:pt idx="3">
                  <c:v>Empacadora XP-200</c:v>
                </c:pt>
                <c:pt idx="4">
                  <c:v>Etiquetadora ET-450</c:v>
                </c:pt>
                <c:pt idx="5">
                  <c:v>Mezcladora MX-800</c:v>
                </c:pt>
                <c:pt idx="6">
                  <c:v>Prensadora PR-120</c:v>
                </c:pt>
                <c:pt idx="7">
                  <c:v>Pulidora PL-900</c:v>
                </c:pt>
                <c:pt idx="8">
                  <c:v>Rebanadora RB-600</c:v>
                </c:pt>
                <c:pt idx="9">
                  <c:v>Selladora SL-300</c:v>
                </c:pt>
              </c:strCache>
            </c:strRef>
          </c:cat>
          <c:val>
            <c:numRef>
              <c:f>Pivot!$B$4:$B$14</c:f>
              <c:numCache>
                <c:formatCode>General</c:formatCode>
                <c:ptCount val="10"/>
                <c:pt idx="0">
                  <c:v>17087</c:v>
                </c:pt>
                <c:pt idx="1">
                  <c:v>6357</c:v>
                </c:pt>
                <c:pt idx="2">
                  <c:v>5640</c:v>
                </c:pt>
                <c:pt idx="3">
                  <c:v>7288</c:v>
                </c:pt>
                <c:pt idx="4">
                  <c:v>8649</c:v>
                </c:pt>
                <c:pt idx="5">
                  <c:v>8545</c:v>
                </c:pt>
                <c:pt idx="6">
                  <c:v>14809</c:v>
                </c:pt>
                <c:pt idx="7">
                  <c:v>8303</c:v>
                </c:pt>
                <c:pt idx="8">
                  <c:v>12953</c:v>
                </c:pt>
                <c:pt idx="9">
                  <c:v>11178</c:v>
                </c:pt>
              </c:numCache>
            </c:numRef>
          </c:val>
          <c:extLst>
            <c:ext xmlns:c16="http://schemas.microsoft.com/office/drawing/2014/chart" uri="{C3380CC4-5D6E-409C-BE32-E72D297353CC}">
              <c16:uniqueId val="{00000000-4ED4-40DF-9896-A2067B3FBC86}"/>
            </c:ext>
          </c:extLst>
        </c:ser>
        <c:dLbls>
          <c:showLegendKey val="0"/>
          <c:showVal val="1"/>
          <c:showCatName val="0"/>
          <c:showSerName val="0"/>
          <c:showPercent val="0"/>
          <c:showBubbleSize val="0"/>
        </c:dLbls>
        <c:gapWidth val="30"/>
        <c:overlap val="100"/>
        <c:axId val="1672800880"/>
        <c:axId val="1672788400"/>
      </c:barChart>
      <c:barChart>
        <c:barDir val="bar"/>
        <c:grouping val="clustered"/>
        <c:varyColors val="0"/>
        <c:ser>
          <c:idx val="1"/>
          <c:order val="1"/>
          <c:tx>
            <c:strRef>
              <c:f>Pivot!$C$3</c:f>
              <c:strCache>
                <c:ptCount val="1"/>
                <c:pt idx="0">
                  <c:v>Sum of Producción real</c:v>
                </c:pt>
              </c:strCache>
            </c:strRef>
          </c:tx>
          <c:spPr>
            <a:solidFill>
              <a:srgbClr val="F39C1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Pivot!$A$4:$A$14</c:f>
              <c:strCache>
                <c:ptCount val="10"/>
                <c:pt idx="0">
                  <c:v>Cargadora CR-350</c:v>
                </c:pt>
                <c:pt idx="1">
                  <c:v>Cortadora CT-500</c:v>
                </c:pt>
                <c:pt idx="2">
                  <c:v>Dosificadora DF-700</c:v>
                </c:pt>
                <c:pt idx="3">
                  <c:v>Empacadora XP-200</c:v>
                </c:pt>
                <c:pt idx="4">
                  <c:v>Etiquetadora ET-450</c:v>
                </c:pt>
                <c:pt idx="5">
                  <c:v>Mezcladora MX-800</c:v>
                </c:pt>
                <c:pt idx="6">
                  <c:v>Prensadora PR-120</c:v>
                </c:pt>
                <c:pt idx="7">
                  <c:v>Pulidora PL-900</c:v>
                </c:pt>
                <c:pt idx="8">
                  <c:v>Rebanadora RB-600</c:v>
                </c:pt>
                <c:pt idx="9">
                  <c:v>Selladora SL-300</c:v>
                </c:pt>
              </c:strCache>
            </c:strRef>
          </c:cat>
          <c:val>
            <c:numRef>
              <c:f>Pivot!$C$4:$C$14</c:f>
              <c:numCache>
                <c:formatCode>General</c:formatCode>
                <c:ptCount val="10"/>
                <c:pt idx="0">
                  <c:v>16022</c:v>
                </c:pt>
                <c:pt idx="1">
                  <c:v>6061</c:v>
                </c:pt>
                <c:pt idx="2">
                  <c:v>5170</c:v>
                </c:pt>
                <c:pt idx="3">
                  <c:v>6925</c:v>
                </c:pt>
                <c:pt idx="4">
                  <c:v>8167</c:v>
                </c:pt>
                <c:pt idx="5">
                  <c:v>7876</c:v>
                </c:pt>
                <c:pt idx="6">
                  <c:v>13883</c:v>
                </c:pt>
                <c:pt idx="7">
                  <c:v>7666</c:v>
                </c:pt>
                <c:pt idx="8">
                  <c:v>12232</c:v>
                </c:pt>
                <c:pt idx="9">
                  <c:v>10327</c:v>
                </c:pt>
              </c:numCache>
            </c:numRef>
          </c:val>
          <c:extLst>
            <c:ext xmlns:c16="http://schemas.microsoft.com/office/drawing/2014/chart" uri="{C3380CC4-5D6E-409C-BE32-E72D297353CC}">
              <c16:uniqueId val="{00000001-4ED4-40DF-9896-A2067B3FBC86}"/>
            </c:ext>
          </c:extLst>
        </c:ser>
        <c:dLbls>
          <c:showLegendKey val="0"/>
          <c:showVal val="1"/>
          <c:showCatName val="0"/>
          <c:showSerName val="0"/>
          <c:showPercent val="0"/>
          <c:showBubbleSize val="0"/>
        </c:dLbls>
        <c:gapWidth val="30"/>
        <c:overlap val="100"/>
        <c:axId val="1672778800"/>
        <c:axId val="1672781200"/>
      </c:barChart>
      <c:catAx>
        <c:axId val="16728008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2788400"/>
        <c:crosses val="autoZero"/>
        <c:auto val="1"/>
        <c:lblAlgn val="ctr"/>
        <c:lblOffset val="100"/>
        <c:noMultiLvlLbl val="0"/>
      </c:catAx>
      <c:valAx>
        <c:axId val="1672788400"/>
        <c:scaling>
          <c:orientation val="minMax"/>
        </c:scaling>
        <c:delete val="1"/>
        <c:axPos val="b"/>
        <c:numFmt formatCode="General" sourceLinked="1"/>
        <c:majorTickMark val="none"/>
        <c:minorTickMark val="none"/>
        <c:tickLblPos val="nextTo"/>
        <c:crossAx val="1672800880"/>
        <c:crosses val="autoZero"/>
        <c:crossBetween val="between"/>
      </c:valAx>
      <c:valAx>
        <c:axId val="1672781200"/>
        <c:scaling>
          <c:orientation val="minMax"/>
        </c:scaling>
        <c:delete val="1"/>
        <c:axPos val="t"/>
        <c:numFmt formatCode="General" sourceLinked="1"/>
        <c:majorTickMark val="out"/>
        <c:minorTickMark val="none"/>
        <c:tickLblPos val="nextTo"/>
        <c:crossAx val="1672778800"/>
        <c:crosses val="max"/>
        <c:crossBetween val="between"/>
      </c:valAx>
      <c:catAx>
        <c:axId val="1672778800"/>
        <c:scaling>
          <c:orientation val="minMax"/>
        </c:scaling>
        <c:delete val="1"/>
        <c:axPos val="l"/>
        <c:numFmt formatCode="General" sourceLinked="1"/>
        <c:majorTickMark val="out"/>
        <c:minorTickMark val="none"/>
        <c:tickLblPos val="nextTo"/>
        <c:crossAx val="1672781200"/>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series layoutId="clusteredColumn" uniqueId="{AB07A400-7B95-4636-995C-95F0219CB2D9}">
          <cx:tx>
            <cx:txData>
              <cx:f>_xlchart.v1.1</cx:f>
              <cx:v>Tiempo perdido</cx:v>
            </cx:txData>
          </cx:tx>
          <cx:spPr>
            <a:solidFill>
              <a:srgbClr val="00E5FF"/>
            </a:solidFill>
          </cx:spPr>
          <cx:data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dataLabels>
          <cx:dataId val="0"/>
          <cx:layoutPr>
            <cx:aggregation/>
          </cx:layoutPr>
          <cx:axisId val="1"/>
        </cx:series>
        <cx:series layoutId="paretoLine" ownerIdx="0" uniqueId="{BF7E9BB4-F83C-40E7-94AA-565946626F22}">
          <cx:spPr>
            <a:ln>
              <a:solidFill>
                <a:srgbClr val="FF7F00"/>
              </a:solidFill>
            </a:ln>
          </cx:spPr>
          <cx:axisId val="2"/>
        </cx:series>
      </cx:plotAreaRegion>
      <cx:axis id="0">
        <cx:catScaling gapWidth="0"/>
        <cx:tickLabels/>
        <cx:numFmt formatCode="General" sourceLinked="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cx:valScaling/>
        <cx:majorGridlines>
          <cx:spPr>
            <a:ln>
              <a:solidFill>
                <a:schemeClr val="bg1">
                  <a:lumMod val="65000"/>
                  <a:alpha val="10000"/>
                </a:schemeClr>
              </a:solidFill>
            </a:ln>
          </cx:spPr>
        </cx:majorGridlines>
        <cx:tickLabels/>
        <cx:spPr>
          <a:ln>
            <a:solidFill>
              <a:schemeClr val="bg1">
                <a:lumMod val="65000"/>
                <a:alpha val="10000"/>
              </a:schemeClr>
            </a:solidFill>
          </a:ln>
        </cx:spPr>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AU">
              <a:solidFill>
                <a:schemeClr val="bg1"/>
              </a:solidFill>
            </a:endParaRPr>
          </a:p>
        </cx:txPr>
      </cx:axis>
      <cx:axis id="2">
        <cx:valScaling max="1" min="0"/>
        <cx:units unit="percentage"/>
        <cx:tickLabels/>
        <cx:spPr>
          <a:ln>
            <a:solidFill>
              <a:schemeClr val="bg1">
                <a:lumMod val="65000"/>
                <a:alpha val="10000"/>
              </a:schemeClr>
            </a:solidFill>
          </a:ln>
        </cx:spPr>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AU">
              <a:solidFill>
                <a:schemeClr val="bg1"/>
              </a:solidFill>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_xlchart.v1.4</cx:f>
      </cx:numDim>
    </cx:data>
  </cx:chartData>
  <cx:chart>
    <cx:plotArea>
      <cx:plotAreaRegion>
        <cx:series layoutId="waterfall" uniqueId="{A0D3B71E-D417-4B2C-95B1-9B998B55E37A}">
          <cx:spPr>
            <a:solidFill>
              <a:srgbClr val="00E5FF"/>
            </a:solidFill>
          </cx:spPr>
          <cx:dataLabels pos="outEnd">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dataLabel idx="12" pos="inBase">
              <cx:txPr>
                <a:bodyPr spcFirstLastPara="1" vertOverflow="ellipsis" horzOverflow="overflow" wrap="square" lIns="0" tIns="0" rIns="0" bIns="0" anchor="ctr" anchorCtr="1"/>
                <a:lstStyle/>
                <a:p>
                  <a:pPr algn="ctr" rtl="0">
                    <a:defRPr/>
                  </a:pPr>
                  <a:r>
                    <a:rPr lang="en-US" sz="900" b="0" i="0" u="none" strike="noStrike" baseline="0">
                      <a:solidFill>
                        <a:schemeClr val="bg1"/>
                      </a:solidFill>
                      <a:latin typeface="Calibri" panose="020F0502020204030204"/>
                    </a:rPr>
                    <a:t>57490</a:t>
                  </a:r>
                </a:p>
              </cx:txPr>
              <cx:separator>, </cx:separator>
            </cx:dataLabel>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cx:valScaling/>
        <cx:majorGridlines>
          <cx:spPr>
            <a:ln>
              <a:solidFill>
                <a:schemeClr val="bg1">
                  <a:lumMod val="65000"/>
                  <a:alpha val="10000"/>
                </a:schemeClr>
              </a:solidFill>
            </a:ln>
          </cx:spPr>
        </cx:majorGridlines>
        <cx:tickLabels/>
        <cx:spPr>
          <a:ln>
            <a:solidFill>
              <a:schemeClr val="bg1">
                <a:lumMod val="65000"/>
                <a:alpha val="10000"/>
              </a:schemeClr>
            </a:solidFill>
          </a:ln>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image" Target="../media/image2.sv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image" Target="../media/image1.png"/><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image" Target="../media/image2.svg"/><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image" Target="../media/image1.png"/><Relationship Id="rId5" Type="http://schemas.openxmlformats.org/officeDocument/2006/relationships/chart" Target="../charts/chart18.xml"/><Relationship Id="rId4"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7" Type="http://schemas.openxmlformats.org/officeDocument/2006/relationships/image" Target="../media/image2.svg"/><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image" Target="../media/image1.png"/><Relationship Id="rId5" Type="http://schemas.openxmlformats.org/officeDocument/2006/relationships/chart" Target="../charts/chart23.xml"/><Relationship Id="rId4"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image" Target="../media/image2.svg"/><Relationship Id="rId1" Type="http://schemas.openxmlformats.org/officeDocument/2006/relationships/image" Target="../media/image1.png"/><Relationship Id="rId4" Type="http://schemas.microsoft.com/office/2014/relationships/chartEx" Target="../charts/chartEx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1.xml"/><Relationship Id="rId13" Type="http://schemas.openxmlformats.org/officeDocument/2006/relationships/chart" Target="../charts/chart36.xml"/><Relationship Id="rId18" Type="http://schemas.openxmlformats.org/officeDocument/2006/relationships/chart" Target="../charts/chart41.xml"/><Relationship Id="rId3" Type="http://schemas.openxmlformats.org/officeDocument/2006/relationships/chart" Target="../charts/chart26.xml"/><Relationship Id="rId21" Type="http://schemas.openxmlformats.org/officeDocument/2006/relationships/chart" Target="../charts/chart44.xml"/><Relationship Id="rId7" Type="http://schemas.openxmlformats.org/officeDocument/2006/relationships/chart" Target="../charts/chart30.xml"/><Relationship Id="rId12" Type="http://schemas.openxmlformats.org/officeDocument/2006/relationships/chart" Target="../charts/chart35.xml"/><Relationship Id="rId17" Type="http://schemas.openxmlformats.org/officeDocument/2006/relationships/chart" Target="../charts/chart40.xml"/><Relationship Id="rId2" Type="http://schemas.openxmlformats.org/officeDocument/2006/relationships/chart" Target="../charts/chart25.xml"/><Relationship Id="rId16" Type="http://schemas.openxmlformats.org/officeDocument/2006/relationships/chart" Target="../charts/chart39.xml"/><Relationship Id="rId20" Type="http://schemas.openxmlformats.org/officeDocument/2006/relationships/chart" Target="../charts/chart43.xml"/><Relationship Id="rId1" Type="http://schemas.openxmlformats.org/officeDocument/2006/relationships/chart" Target="../charts/chart24.xml"/><Relationship Id="rId6" Type="http://schemas.openxmlformats.org/officeDocument/2006/relationships/chart" Target="../charts/chart29.xml"/><Relationship Id="rId11" Type="http://schemas.openxmlformats.org/officeDocument/2006/relationships/chart" Target="../charts/chart34.xml"/><Relationship Id="rId5" Type="http://schemas.openxmlformats.org/officeDocument/2006/relationships/chart" Target="../charts/chart28.xml"/><Relationship Id="rId15" Type="http://schemas.openxmlformats.org/officeDocument/2006/relationships/chart" Target="../charts/chart38.xml"/><Relationship Id="rId23" Type="http://schemas.openxmlformats.org/officeDocument/2006/relationships/chart" Target="../charts/chart46.xml"/><Relationship Id="rId10" Type="http://schemas.openxmlformats.org/officeDocument/2006/relationships/chart" Target="../charts/chart33.xml"/><Relationship Id="rId19" Type="http://schemas.openxmlformats.org/officeDocument/2006/relationships/chart" Target="../charts/chart42.xml"/><Relationship Id="rId4" Type="http://schemas.openxmlformats.org/officeDocument/2006/relationships/chart" Target="../charts/chart27.xml"/><Relationship Id="rId9" Type="http://schemas.openxmlformats.org/officeDocument/2006/relationships/chart" Target="../charts/chart32.xml"/><Relationship Id="rId14" Type="http://schemas.openxmlformats.org/officeDocument/2006/relationships/chart" Target="../charts/chart37.xml"/><Relationship Id="rId22" Type="http://schemas.openxmlformats.org/officeDocument/2006/relationships/chart" Target="../charts/chart45.xml"/></Relationships>
</file>

<file path=xl/drawings/drawing1.xml><?xml version="1.0" encoding="utf-8"?>
<xdr:wsDr xmlns:xdr="http://schemas.openxmlformats.org/drawingml/2006/spreadsheetDrawing" xmlns:a="http://schemas.openxmlformats.org/drawingml/2006/main">
  <xdr:twoCellAnchor>
    <xdr:from>
      <xdr:col>0</xdr:col>
      <xdr:colOff>457357</xdr:colOff>
      <xdr:row>1</xdr:row>
      <xdr:rowOff>64118</xdr:rowOff>
    </xdr:from>
    <xdr:to>
      <xdr:col>22</xdr:col>
      <xdr:colOff>157357</xdr:colOff>
      <xdr:row>7</xdr:row>
      <xdr:rowOff>106930</xdr:rowOff>
    </xdr:to>
    <xdr:sp macro="" textlink="">
      <xdr:nvSpPr>
        <xdr:cNvPr id="46" name="Rectangle 45">
          <a:extLst>
            <a:ext uri="{FF2B5EF4-FFF2-40B4-BE49-F238E27FC236}">
              <a16:creationId xmlns:a16="http://schemas.microsoft.com/office/drawing/2014/main" id="{961DD9D9-AEC7-4A94-A916-5DB4E940C9E5}"/>
            </a:ext>
          </a:extLst>
        </xdr:cNvPr>
        <xdr:cNvSpPr/>
      </xdr:nvSpPr>
      <xdr:spPr>
        <a:xfrm>
          <a:off x="457357" y="835189"/>
          <a:ext cx="13171071" cy="1199420"/>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457760</xdr:colOff>
      <xdr:row>7</xdr:row>
      <xdr:rowOff>182095</xdr:rowOff>
    </xdr:from>
    <xdr:to>
      <xdr:col>22</xdr:col>
      <xdr:colOff>156537</xdr:colOff>
      <xdr:row>30</xdr:row>
      <xdr:rowOff>1867</xdr:rowOff>
    </xdr:to>
    <xdr:grpSp>
      <xdr:nvGrpSpPr>
        <xdr:cNvPr id="43" name="Group 42">
          <a:extLst>
            <a:ext uri="{FF2B5EF4-FFF2-40B4-BE49-F238E27FC236}">
              <a16:creationId xmlns:a16="http://schemas.microsoft.com/office/drawing/2014/main" id="{D59647B8-0B6D-EBBA-58C3-22FE4A7521DF}"/>
            </a:ext>
          </a:extLst>
        </xdr:cNvPr>
        <xdr:cNvGrpSpPr/>
      </xdr:nvGrpSpPr>
      <xdr:grpSpPr>
        <a:xfrm>
          <a:off x="457760" y="1515595"/>
          <a:ext cx="13109977" cy="4201272"/>
          <a:chOff x="457760" y="2087095"/>
          <a:chExt cx="13169848" cy="4201272"/>
        </a:xfrm>
      </xdr:grpSpPr>
      <xdr:sp macro="" textlink="">
        <xdr:nvSpPr>
          <xdr:cNvPr id="38" name="Rectangle 37">
            <a:extLst>
              <a:ext uri="{FF2B5EF4-FFF2-40B4-BE49-F238E27FC236}">
                <a16:creationId xmlns:a16="http://schemas.microsoft.com/office/drawing/2014/main" id="{E23C010F-6958-4B2C-BAF0-6159E1B36672}"/>
              </a:ext>
            </a:extLst>
          </xdr:cNvPr>
          <xdr:cNvSpPr/>
        </xdr:nvSpPr>
        <xdr:spPr>
          <a:xfrm>
            <a:off x="457760" y="2087095"/>
            <a:ext cx="3330404" cy="4201272"/>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30" name="Rectangle 29">
            <a:extLst>
              <a:ext uri="{FF2B5EF4-FFF2-40B4-BE49-F238E27FC236}">
                <a16:creationId xmlns:a16="http://schemas.microsoft.com/office/drawing/2014/main" id="{A273C764-297E-428A-89B7-AE7E5CD97B2C}"/>
              </a:ext>
            </a:extLst>
          </xdr:cNvPr>
          <xdr:cNvSpPr/>
        </xdr:nvSpPr>
        <xdr:spPr>
          <a:xfrm>
            <a:off x="3900147" y="4339828"/>
            <a:ext cx="2515145" cy="1948539"/>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9" name="Rectangle 28">
            <a:extLst>
              <a:ext uri="{FF2B5EF4-FFF2-40B4-BE49-F238E27FC236}">
                <a16:creationId xmlns:a16="http://schemas.microsoft.com/office/drawing/2014/main" id="{9F3C0078-7F49-4B3A-B101-063EFEE02204}"/>
              </a:ext>
            </a:extLst>
          </xdr:cNvPr>
          <xdr:cNvSpPr/>
        </xdr:nvSpPr>
        <xdr:spPr>
          <a:xfrm>
            <a:off x="6529582" y="4338177"/>
            <a:ext cx="3653093" cy="1950190"/>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8" name="Rectangle 27">
            <a:extLst>
              <a:ext uri="{FF2B5EF4-FFF2-40B4-BE49-F238E27FC236}">
                <a16:creationId xmlns:a16="http://schemas.microsoft.com/office/drawing/2014/main" id="{232081DD-2083-461A-AC73-DCBFB07BFBB0}"/>
              </a:ext>
            </a:extLst>
          </xdr:cNvPr>
          <xdr:cNvSpPr/>
        </xdr:nvSpPr>
        <xdr:spPr>
          <a:xfrm>
            <a:off x="3902695" y="2087095"/>
            <a:ext cx="6279980" cy="2163436"/>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7" name="Rectangle 26">
            <a:extLst>
              <a:ext uri="{FF2B5EF4-FFF2-40B4-BE49-F238E27FC236}">
                <a16:creationId xmlns:a16="http://schemas.microsoft.com/office/drawing/2014/main" id="{47A9DDDD-4952-FF12-DC9F-CE75B6C48D64}"/>
              </a:ext>
            </a:extLst>
          </xdr:cNvPr>
          <xdr:cNvSpPr/>
        </xdr:nvSpPr>
        <xdr:spPr>
          <a:xfrm>
            <a:off x="10297206" y="2087095"/>
            <a:ext cx="3330402" cy="4201272"/>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editAs="oneCell">
    <xdr:from>
      <xdr:col>12</xdr:col>
      <xdr:colOff>506560</xdr:colOff>
      <xdr:row>1</xdr:row>
      <xdr:rowOff>25194</xdr:rowOff>
    </xdr:from>
    <xdr:to>
      <xdr:col>22</xdr:col>
      <xdr:colOff>67052</xdr:colOff>
      <xdr:row>6</xdr:row>
      <xdr:rowOff>153847</xdr:rowOff>
    </xdr:to>
    <mc:AlternateContent xmlns:mc="http://schemas.openxmlformats.org/markup-compatibility/2006" xmlns:tsle="http://schemas.microsoft.com/office/drawing/2012/timeslicer">
      <mc:Choice Requires="tsle">
        <xdr:graphicFrame macro="">
          <xdr:nvGraphicFramePr>
            <xdr:cNvPr id="7" name="Fecha 5">
              <a:extLst>
                <a:ext uri="{FF2B5EF4-FFF2-40B4-BE49-F238E27FC236}">
                  <a16:creationId xmlns:a16="http://schemas.microsoft.com/office/drawing/2014/main" id="{D6EFBC23-A77A-42C9-8003-C9D1F904DF9C}"/>
                </a:ext>
              </a:extLst>
            </xdr:cNvPr>
            <xdr:cNvGraphicFramePr/>
          </xdr:nvGraphicFramePr>
          <xdr:xfrm>
            <a:off x="0" y="0"/>
            <a:ext cx="0" cy="0"/>
          </xdr:xfrm>
          <a:graphic>
            <a:graphicData uri="http://schemas.microsoft.com/office/drawing/2012/timeslicer">
              <tsle:timeslicer name="Fecha 5"/>
            </a:graphicData>
          </a:graphic>
        </xdr:graphicFrame>
      </mc:Choice>
      <mc:Fallback xmlns="">
        <xdr:sp macro="" textlink="">
          <xdr:nvSpPr>
            <xdr:cNvPr id="0" name=""/>
            <xdr:cNvSpPr>
              <a:spLocks noTextEdit="1"/>
            </xdr:cNvSpPr>
          </xdr:nvSpPr>
          <xdr:spPr>
            <a:xfrm>
              <a:off x="7793185" y="215694"/>
              <a:ext cx="5632680" cy="1081153"/>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xdr:from>
      <xdr:col>16</xdr:col>
      <xdr:colOff>568429</xdr:colOff>
      <xdr:row>9</xdr:row>
      <xdr:rowOff>73269</xdr:rowOff>
    </xdr:from>
    <xdr:to>
      <xdr:col>22</xdr:col>
      <xdr:colOff>75698</xdr:colOff>
      <xdr:row>30</xdr:row>
      <xdr:rowOff>73268</xdr:rowOff>
    </xdr:to>
    <xdr:graphicFrame macro="">
      <xdr:nvGraphicFramePr>
        <xdr:cNvPr id="8" name="Chart 7">
          <a:extLst>
            <a:ext uri="{FF2B5EF4-FFF2-40B4-BE49-F238E27FC236}">
              <a16:creationId xmlns:a16="http://schemas.microsoft.com/office/drawing/2014/main" id="{F92245B3-74DF-43BB-BAFE-BF694B919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226218</xdr:colOff>
      <xdr:row>9</xdr:row>
      <xdr:rowOff>10500</xdr:rowOff>
    </xdr:from>
    <xdr:to>
      <xdr:col>16</xdr:col>
      <xdr:colOff>387803</xdr:colOff>
      <xdr:row>19</xdr:row>
      <xdr:rowOff>71055</xdr:rowOff>
    </xdr:to>
    <xdr:graphicFrame macro="">
      <xdr:nvGraphicFramePr>
        <xdr:cNvPr id="9" name="Chart 8">
          <a:extLst>
            <a:ext uri="{FF2B5EF4-FFF2-40B4-BE49-F238E27FC236}">
              <a16:creationId xmlns:a16="http://schemas.microsoft.com/office/drawing/2014/main" id="{4BDCAA5C-BF13-4604-B3B2-DA98F255E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517525</xdr:colOff>
      <xdr:row>21</xdr:row>
      <xdr:rowOff>78316</xdr:rowOff>
    </xdr:from>
    <xdr:to>
      <xdr:col>16</xdr:col>
      <xdr:colOff>263525</xdr:colOff>
      <xdr:row>29</xdr:row>
      <xdr:rowOff>167216</xdr:rowOff>
    </xdr:to>
    <xdr:graphicFrame macro="">
      <xdr:nvGraphicFramePr>
        <xdr:cNvPr id="10" name="Chart 9">
          <a:extLst>
            <a:ext uri="{FF2B5EF4-FFF2-40B4-BE49-F238E27FC236}">
              <a16:creationId xmlns:a16="http://schemas.microsoft.com/office/drawing/2014/main" id="{B6C6F93D-7125-47DD-85BC-838ABBD62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368300</xdr:colOff>
      <xdr:row>21</xdr:row>
      <xdr:rowOff>63499</xdr:rowOff>
    </xdr:from>
    <xdr:to>
      <xdr:col>10</xdr:col>
      <xdr:colOff>177800</xdr:colOff>
      <xdr:row>29</xdr:row>
      <xdr:rowOff>167216</xdr:rowOff>
    </xdr:to>
    <xdr:graphicFrame macro="">
      <xdr:nvGraphicFramePr>
        <xdr:cNvPr id="11" name="Chart 10">
          <a:extLst>
            <a:ext uri="{FF2B5EF4-FFF2-40B4-BE49-F238E27FC236}">
              <a16:creationId xmlns:a16="http://schemas.microsoft.com/office/drawing/2014/main" id="{D0CF63FF-5C08-459D-99F5-BB345DEF8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44624</xdr:colOff>
      <xdr:row>8</xdr:row>
      <xdr:rowOff>104627</xdr:rowOff>
    </xdr:from>
    <xdr:to>
      <xdr:col>5</xdr:col>
      <xdr:colOff>584785</xdr:colOff>
      <xdr:row>12</xdr:row>
      <xdr:rowOff>182836</xdr:rowOff>
    </xdr:to>
    <xdr:grpSp>
      <xdr:nvGrpSpPr>
        <xdr:cNvPr id="31" name="Group 30">
          <a:extLst>
            <a:ext uri="{FF2B5EF4-FFF2-40B4-BE49-F238E27FC236}">
              <a16:creationId xmlns:a16="http://schemas.microsoft.com/office/drawing/2014/main" id="{037F3150-77A9-E746-6F70-A7412A46AC0B}"/>
            </a:ext>
          </a:extLst>
        </xdr:cNvPr>
        <xdr:cNvGrpSpPr/>
      </xdr:nvGrpSpPr>
      <xdr:grpSpPr>
        <a:xfrm>
          <a:off x="654224" y="1628627"/>
          <a:ext cx="2978561" cy="840209"/>
          <a:chOff x="476258" y="2427660"/>
          <a:chExt cx="2986582" cy="840209"/>
        </a:xfrm>
      </xdr:grpSpPr>
      <xdr:sp macro="" textlink="">
        <xdr:nvSpPr>
          <xdr:cNvPr id="16" name="Rectangle 15">
            <a:extLst>
              <a:ext uri="{FF2B5EF4-FFF2-40B4-BE49-F238E27FC236}">
                <a16:creationId xmlns:a16="http://schemas.microsoft.com/office/drawing/2014/main" id="{77964E6D-0794-4C58-2857-5B74F15C3D61}"/>
              </a:ext>
            </a:extLst>
          </xdr:cNvPr>
          <xdr:cNvSpPr/>
        </xdr:nvSpPr>
        <xdr:spPr>
          <a:xfrm>
            <a:off x="476258" y="2607469"/>
            <a:ext cx="2713763" cy="523876"/>
          </a:xfrm>
          <a:prstGeom prst="rect">
            <a:avLst/>
          </a:prstGeom>
          <a:solidFill>
            <a:srgbClr val="FF0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aphicFrame macro="">
        <xdr:nvGraphicFramePr>
          <xdr:cNvPr id="12" name="Chart 11">
            <a:extLst>
              <a:ext uri="{FF2B5EF4-FFF2-40B4-BE49-F238E27FC236}">
                <a16:creationId xmlns:a16="http://schemas.microsoft.com/office/drawing/2014/main" id="{342826E2-264C-4474-8A9B-4C264820E80F}"/>
              </a:ext>
            </a:extLst>
          </xdr:cNvPr>
          <xdr:cNvGraphicFramePr>
            <a:graphicFrameLocks/>
          </xdr:cNvGraphicFramePr>
        </xdr:nvGraphicFramePr>
        <xdr:xfrm>
          <a:off x="542159" y="2499255"/>
          <a:ext cx="1863643" cy="768614"/>
        </xdr:xfrm>
        <a:graphic>
          <a:graphicData uri="http://schemas.openxmlformats.org/drawingml/2006/chart">
            <c:chart xmlns:c="http://schemas.openxmlformats.org/drawingml/2006/chart" xmlns:r="http://schemas.openxmlformats.org/officeDocument/2006/relationships" r:id="rId5"/>
          </a:graphicData>
        </a:graphic>
      </xdr:graphicFrame>
      <xdr:sp macro="" textlink="Pivot!F463">
        <xdr:nvSpPr>
          <xdr:cNvPr id="17" name="TextBox 16">
            <a:extLst>
              <a:ext uri="{FF2B5EF4-FFF2-40B4-BE49-F238E27FC236}">
                <a16:creationId xmlns:a16="http://schemas.microsoft.com/office/drawing/2014/main" id="{B28BA8CF-187F-9191-A5C3-FE7C836B0FE7}"/>
              </a:ext>
            </a:extLst>
          </xdr:cNvPr>
          <xdr:cNvSpPr txBox="1"/>
        </xdr:nvSpPr>
        <xdr:spPr>
          <a:xfrm>
            <a:off x="2490692" y="2464593"/>
            <a:ext cx="972148" cy="535782"/>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F6B042-357F-4E94-A577-412C71A051C9}" type="TxLink">
              <a:rPr lang="en-US" sz="2600" b="0" i="0" u="none" strike="noStrike">
                <a:solidFill>
                  <a:srgbClr val="000000"/>
                </a:solidFill>
                <a:latin typeface="Roboto Condensed" panose="02000000000000000000" pitchFamily="2" charset="0"/>
                <a:ea typeface="Roboto Condensed" panose="02000000000000000000" pitchFamily="2" charset="0"/>
                <a:cs typeface="Ebrima" panose="02000000000000000000" pitchFamily="2" charset="0"/>
              </a:rPr>
              <a:pPr algn="ctr"/>
              <a:t>81,3%</a:t>
            </a:fld>
            <a:endParaRPr lang="en-AU" sz="2600" b="0">
              <a:latin typeface="Roboto Condensed" panose="02000000000000000000" pitchFamily="2" charset="0"/>
              <a:ea typeface="Roboto Condensed" panose="02000000000000000000" pitchFamily="2" charset="0"/>
              <a:cs typeface="Ebrima" panose="02000000000000000000" pitchFamily="2" charset="0"/>
            </a:endParaRPr>
          </a:p>
        </xdr:txBody>
      </xdr:sp>
      <xdr:sp macro="" textlink="">
        <xdr:nvSpPr>
          <xdr:cNvPr id="2" name="TextBox 1">
            <a:extLst>
              <a:ext uri="{FF2B5EF4-FFF2-40B4-BE49-F238E27FC236}">
                <a16:creationId xmlns:a16="http://schemas.microsoft.com/office/drawing/2014/main" id="{625C0C37-5153-D139-93D8-0B4318EEFBDD}"/>
              </a:ext>
            </a:extLst>
          </xdr:cNvPr>
          <xdr:cNvSpPr txBox="1"/>
        </xdr:nvSpPr>
        <xdr:spPr>
          <a:xfrm>
            <a:off x="482600" y="2427660"/>
            <a:ext cx="1352216"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400" b="1">
                <a:solidFill>
                  <a:schemeClr val="bg1"/>
                </a:solidFill>
                <a:latin typeface="Roboto Condensed" panose="02000000000000000000" pitchFamily="2" charset="0"/>
                <a:ea typeface="Roboto Condensed" panose="02000000000000000000" pitchFamily="2" charset="0"/>
              </a:rPr>
              <a:t>OEE</a:t>
            </a:r>
            <a:endParaRPr lang="en-AU" sz="1200" b="1">
              <a:solidFill>
                <a:schemeClr val="bg1"/>
              </a:solidFill>
              <a:latin typeface="Roboto Condensed" panose="02000000000000000000" pitchFamily="2" charset="0"/>
              <a:ea typeface="Roboto Condensed" panose="02000000000000000000" pitchFamily="2" charset="0"/>
            </a:endParaRPr>
          </a:p>
        </xdr:txBody>
      </xdr:sp>
    </xdr:grpSp>
    <xdr:clientData/>
  </xdr:twoCellAnchor>
  <xdr:twoCellAnchor>
    <xdr:from>
      <xdr:col>1</xdr:col>
      <xdr:colOff>44616</xdr:colOff>
      <xdr:row>14</xdr:row>
      <xdr:rowOff>50376</xdr:rowOff>
    </xdr:from>
    <xdr:to>
      <xdr:col>5</xdr:col>
      <xdr:colOff>584777</xdr:colOff>
      <xdr:row>18</xdr:row>
      <xdr:rowOff>115562</xdr:rowOff>
    </xdr:to>
    <xdr:grpSp>
      <xdr:nvGrpSpPr>
        <xdr:cNvPr id="32" name="Group 31">
          <a:extLst>
            <a:ext uri="{FF2B5EF4-FFF2-40B4-BE49-F238E27FC236}">
              <a16:creationId xmlns:a16="http://schemas.microsoft.com/office/drawing/2014/main" id="{3DFA0497-30BF-4FB7-285E-61EE78E6CF80}"/>
            </a:ext>
          </a:extLst>
        </xdr:cNvPr>
        <xdr:cNvGrpSpPr/>
      </xdr:nvGrpSpPr>
      <xdr:grpSpPr>
        <a:xfrm>
          <a:off x="654216" y="2717376"/>
          <a:ext cx="2978561" cy="827186"/>
          <a:chOff x="476250" y="3393317"/>
          <a:chExt cx="2986582" cy="827186"/>
        </a:xfrm>
      </xdr:grpSpPr>
      <xdr:sp macro="" textlink="">
        <xdr:nvSpPr>
          <xdr:cNvPr id="3" name="Rectangle 2">
            <a:extLst>
              <a:ext uri="{FF2B5EF4-FFF2-40B4-BE49-F238E27FC236}">
                <a16:creationId xmlns:a16="http://schemas.microsoft.com/office/drawing/2014/main" id="{F5EDFBB6-0BAE-45C7-A10D-3287B7ECF020}"/>
              </a:ext>
            </a:extLst>
          </xdr:cNvPr>
          <xdr:cNvSpPr/>
        </xdr:nvSpPr>
        <xdr:spPr>
          <a:xfrm>
            <a:off x="476250" y="3574349"/>
            <a:ext cx="2713763" cy="523876"/>
          </a:xfrm>
          <a:prstGeom prst="rect">
            <a:avLst/>
          </a:prstGeom>
          <a:solidFill>
            <a:srgbClr val="FF0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Pivot!F472">
        <xdr:nvSpPr>
          <xdr:cNvPr id="4" name="TextBox 3">
            <a:extLst>
              <a:ext uri="{FF2B5EF4-FFF2-40B4-BE49-F238E27FC236}">
                <a16:creationId xmlns:a16="http://schemas.microsoft.com/office/drawing/2014/main" id="{E21A6ABB-0CDB-4828-A9FE-13295A6FE4B6}"/>
              </a:ext>
            </a:extLst>
          </xdr:cNvPr>
          <xdr:cNvSpPr txBox="1"/>
        </xdr:nvSpPr>
        <xdr:spPr>
          <a:xfrm>
            <a:off x="2490684" y="3431473"/>
            <a:ext cx="972148" cy="535782"/>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CA88CD-B200-468D-93D3-3FA560C08077}" type="TxLink">
              <a:rPr lang="en-US" sz="2600" b="0" i="0" u="none" strike="noStrike">
                <a:solidFill>
                  <a:srgbClr val="000000"/>
                </a:solidFill>
                <a:latin typeface="Roboto Condensed" panose="02000000000000000000" pitchFamily="2" charset="0"/>
                <a:ea typeface="Roboto Condensed" panose="02000000000000000000" pitchFamily="2" charset="0"/>
                <a:cs typeface="Ebrima" panose="02000000000000000000" pitchFamily="2" charset="0"/>
              </a:rPr>
              <a:pPr marL="0" indent="0" algn="ctr"/>
              <a:t>93,6%</a:t>
            </a:fld>
            <a:endParaRPr lang="en-AU" sz="2600" b="0" i="0" u="none" strike="noStrike">
              <a:solidFill>
                <a:srgbClr val="000000"/>
              </a:solidFill>
              <a:latin typeface="Roboto Condensed" panose="02000000000000000000" pitchFamily="2" charset="0"/>
              <a:ea typeface="Roboto Condensed" panose="02000000000000000000" pitchFamily="2" charset="0"/>
              <a:cs typeface="Ebrima" panose="02000000000000000000" pitchFamily="2" charset="0"/>
            </a:endParaRPr>
          </a:p>
        </xdr:txBody>
      </xdr:sp>
      <xdr:graphicFrame macro="">
        <xdr:nvGraphicFramePr>
          <xdr:cNvPr id="13" name="Chart 12">
            <a:extLst>
              <a:ext uri="{FF2B5EF4-FFF2-40B4-BE49-F238E27FC236}">
                <a16:creationId xmlns:a16="http://schemas.microsoft.com/office/drawing/2014/main" id="{EE1F930E-89BA-4B41-AE6E-A903F67125F4}"/>
              </a:ext>
            </a:extLst>
          </xdr:cNvPr>
          <xdr:cNvGraphicFramePr>
            <a:graphicFrameLocks/>
          </xdr:cNvGraphicFramePr>
        </xdr:nvGraphicFramePr>
        <xdr:xfrm>
          <a:off x="541202" y="3450103"/>
          <a:ext cx="1863349" cy="770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4" name="TextBox 23">
            <a:extLst>
              <a:ext uri="{FF2B5EF4-FFF2-40B4-BE49-F238E27FC236}">
                <a16:creationId xmlns:a16="http://schemas.microsoft.com/office/drawing/2014/main" id="{3353222E-D92F-4F1F-8CB2-6539CFF46A69}"/>
              </a:ext>
            </a:extLst>
          </xdr:cNvPr>
          <xdr:cNvSpPr txBox="1"/>
        </xdr:nvSpPr>
        <xdr:spPr>
          <a:xfrm>
            <a:off x="476250" y="3393317"/>
            <a:ext cx="1350211"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400" b="1">
                <a:solidFill>
                  <a:schemeClr val="bg1"/>
                </a:solidFill>
                <a:latin typeface="Roboto Condensed" panose="02000000000000000000" pitchFamily="2" charset="0"/>
                <a:ea typeface="Roboto Condensed" panose="02000000000000000000" pitchFamily="2" charset="0"/>
              </a:rPr>
              <a:t>RENDIMIENTO</a:t>
            </a:r>
            <a:endParaRPr lang="en-AU" sz="1200" b="1">
              <a:solidFill>
                <a:schemeClr val="bg1"/>
              </a:solidFill>
              <a:latin typeface="Roboto Condensed" panose="02000000000000000000" pitchFamily="2" charset="0"/>
              <a:ea typeface="Roboto Condensed" panose="02000000000000000000" pitchFamily="2" charset="0"/>
            </a:endParaRPr>
          </a:p>
        </xdr:txBody>
      </xdr:sp>
    </xdr:grpSp>
    <xdr:clientData/>
  </xdr:twoCellAnchor>
  <xdr:twoCellAnchor>
    <xdr:from>
      <xdr:col>1</xdr:col>
      <xdr:colOff>44616</xdr:colOff>
      <xdr:row>19</xdr:row>
      <xdr:rowOff>173602</xdr:rowOff>
    </xdr:from>
    <xdr:to>
      <xdr:col>5</xdr:col>
      <xdr:colOff>586521</xdr:colOff>
      <xdr:row>24</xdr:row>
      <xdr:rowOff>49149</xdr:rowOff>
    </xdr:to>
    <xdr:grpSp>
      <xdr:nvGrpSpPr>
        <xdr:cNvPr id="33" name="Group 32">
          <a:extLst>
            <a:ext uri="{FF2B5EF4-FFF2-40B4-BE49-F238E27FC236}">
              <a16:creationId xmlns:a16="http://schemas.microsoft.com/office/drawing/2014/main" id="{A66B434E-B86F-82ED-8A9B-580BCDD9BCE8}"/>
            </a:ext>
          </a:extLst>
        </xdr:cNvPr>
        <xdr:cNvGrpSpPr/>
      </xdr:nvGrpSpPr>
      <xdr:grpSpPr>
        <a:xfrm>
          <a:off x="654216" y="3793102"/>
          <a:ext cx="2980305" cy="828047"/>
          <a:chOff x="476250" y="4345817"/>
          <a:chExt cx="2988326" cy="828047"/>
        </a:xfrm>
      </xdr:grpSpPr>
      <xdr:grpSp>
        <xdr:nvGrpSpPr>
          <xdr:cNvPr id="22" name="Group 21">
            <a:extLst>
              <a:ext uri="{FF2B5EF4-FFF2-40B4-BE49-F238E27FC236}">
                <a16:creationId xmlns:a16="http://schemas.microsoft.com/office/drawing/2014/main" id="{8C74CC01-0ACD-B39B-F58B-5373854849CE}"/>
              </a:ext>
            </a:extLst>
          </xdr:cNvPr>
          <xdr:cNvGrpSpPr/>
        </xdr:nvGrpSpPr>
        <xdr:grpSpPr>
          <a:xfrm>
            <a:off x="476250" y="4384107"/>
            <a:ext cx="2988326" cy="789757"/>
            <a:chOff x="476250" y="4312014"/>
            <a:chExt cx="2999467" cy="789757"/>
          </a:xfrm>
        </xdr:grpSpPr>
        <xdr:sp macro="" textlink="">
          <xdr:nvSpPr>
            <xdr:cNvPr id="5" name="Rectangle 4">
              <a:extLst>
                <a:ext uri="{FF2B5EF4-FFF2-40B4-BE49-F238E27FC236}">
                  <a16:creationId xmlns:a16="http://schemas.microsoft.com/office/drawing/2014/main" id="{DE05DB8B-9317-4F28-94B9-BA32AAE2355F}"/>
                </a:ext>
              </a:extLst>
            </xdr:cNvPr>
            <xdr:cNvSpPr/>
          </xdr:nvSpPr>
          <xdr:spPr>
            <a:xfrm>
              <a:off x="476250" y="4454109"/>
              <a:ext cx="2725630" cy="523876"/>
            </a:xfrm>
            <a:prstGeom prst="rect">
              <a:avLst/>
            </a:prstGeom>
            <a:solidFill>
              <a:srgbClr val="FF0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Pivot!F480">
          <xdr:nvSpPr>
            <xdr:cNvPr id="6" name="TextBox 5">
              <a:extLst>
                <a:ext uri="{FF2B5EF4-FFF2-40B4-BE49-F238E27FC236}">
                  <a16:creationId xmlns:a16="http://schemas.microsoft.com/office/drawing/2014/main" id="{BE13C90A-0FEA-46AC-B597-D9922C9F8731}"/>
                </a:ext>
              </a:extLst>
            </xdr:cNvPr>
            <xdr:cNvSpPr txBox="1"/>
          </xdr:nvSpPr>
          <xdr:spPr>
            <a:xfrm>
              <a:off x="2499943" y="4312014"/>
              <a:ext cx="975774" cy="535002"/>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27FD2D4-C5AF-43FC-8531-860C6EA8AAC7}" type="TxLink">
                <a:rPr lang="en-US" sz="2600" b="0" i="0" u="none" strike="noStrike">
                  <a:solidFill>
                    <a:srgbClr val="000000"/>
                  </a:solidFill>
                  <a:latin typeface="Roboto Condensed" panose="02000000000000000000" pitchFamily="2" charset="0"/>
                  <a:ea typeface="Roboto Condensed" panose="02000000000000000000" pitchFamily="2" charset="0"/>
                  <a:cs typeface="Ebrima" panose="02000000000000000000" pitchFamily="2" charset="0"/>
                </a:rPr>
                <a:pPr marL="0" indent="0" algn="ctr"/>
                <a:t>88,1%</a:t>
              </a:fld>
              <a:endParaRPr lang="en-AU" sz="2600" b="0" i="0" u="none" strike="noStrike">
                <a:solidFill>
                  <a:srgbClr val="000000"/>
                </a:solidFill>
                <a:latin typeface="Roboto Condensed" panose="02000000000000000000" pitchFamily="2" charset="0"/>
                <a:ea typeface="Roboto Condensed" panose="02000000000000000000" pitchFamily="2" charset="0"/>
                <a:cs typeface="Ebrima" panose="02000000000000000000" pitchFamily="2" charset="0"/>
              </a:endParaRPr>
            </a:p>
          </xdr:txBody>
        </xdr:sp>
        <xdr:graphicFrame macro="">
          <xdr:nvGraphicFramePr>
            <xdr:cNvPr id="14" name="Chart 13">
              <a:extLst>
                <a:ext uri="{FF2B5EF4-FFF2-40B4-BE49-F238E27FC236}">
                  <a16:creationId xmlns:a16="http://schemas.microsoft.com/office/drawing/2014/main" id="{DB2FC02E-EA33-4648-A193-C550FBBB19F7}"/>
                </a:ext>
              </a:extLst>
            </xdr:cNvPr>
            <xdr:cNvGraphicFramePr>
              <a:graphicFrameLocks/>
            </xdr:cNvGraphicFramePr>
          </xdr:nvGraphicFramePr>
          <xdr:xfrm>
            <a:off x="542786" y="4331371"/>
            <a:ext cx="1872174" cy="770400"/>
          </xdr:xfrm>
          <a:graphic>
            <a:graphicData uri="http://schemas.openxmlformats.org/drawingml/2006/chart">
              <c:chart xmlns:c="http://schemas.openxmlformats.org/drawingml/2006/chart" xmlns:r="http://schemas.openxmlformats.org/officeDocument/2006/relationships" r:id="rId7"/>
            </a:graphicData>
          </a:graphic>
        </xdr:graphicFrame>
      </xdr:grpSp>
      <xdr:sp macro="" textlink="">
        <xdr:nvSpPr>
          <xdr:cNvPr id="25" name="TextBox 24">
            <a:extLst>
              <a:ext uri="{FF2B5EF4-FFF2-40B4-BE49-F238E27FC236}">
                <a16:creationId xmlns:a16="http://schemas.microsoft.com/office/drawing/2014/main" id="{421374AC-7A53-44BC-B92C-DC891667ACFC}"/>
              </a:ext>
            </a:extLst>
          </xdr:cNvPr>
          <xdr:cNvSpPr txBox="1"/>
        </xdr:nvSpPr>
        <xdr:spPr>
          <a:xfrm>
            <a:off x="479425" y="4345817"/>
            <a:ext cx="1350211"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400" b="1">
                <a:solidFill>
                  <a:schemeClr val="bg1"/>
                </a:solidFill>
                <a:latin typeface="Roboto Condensed" panose="02000000000000000000" pitchFamily="2" charset="0"/>
                <a:ea typeface="Roboto Condensed" panose="02000000000000000000" pitchFamily="2" charset="0"/>
              </a:rPr>
              <a:t>DISPONIBILIDAD</a:t>
            </a:r>
            <a:endParaRPr lang="en-AU" sz="1200" b="1">
              <a:solidFill>
                <a:schemeClr val="bg1"/>
              </a:solidFill>
              <a:latin typeface="Roboto Condensed" panose="02000000000000000000" pitchFamily="2" charset="0"/>
              <a:ea typeface="Roboto Condensed" panose="02000000000000000000" pitchFamily="2" charset="0"/>
            </a:endParaRPr>
          </a:p>
        </xdr:txBody>
      </xdr:sp>
    </xdr:grpSp>
    <xdr:clientData/>
  </xdr:twoCellAnchor>
  <xdr:twoCellAnchor>
    <xdr:from>
      <xdr:col>1</xdr:col>
      <xdr:colOff>44616</xdr:colOff>
      <xdr:row>25</xdr:row>
      <xdr:rowOff>107189</xdr:rowOff>
    </xdr:from>
    <xdr:to>
      <xdr:col>5</xdr:col>
      <xdr:colOff>586521</xdr:colOff>
      <xdr:row>29</xdr:row>
      <xdr:rowOff>185812</xdr:rowOff>
    </xdr:to>
    <xdr:grpSp>
      <xdr:nvGrpSpPr>
        <xdr:cNvPr id="34" name="Group 33">
          <a:extLst>
            <a:ext uri="{FF2B5EF4-FFF2-40B4-BE49-F238E27FC236}">
              <a16:creationId xmlns:a16="http://schemas.microsoft.com/office/drawing/2014/main" id="{181FDE3B-9231-2BED-A985-8C441454CB9D}"/>
            </a:ext>
          </a:extLst>
        </xdr:cNvPr>
        <xdr:cNvGrpSpPr/>
      </xdr:nvGrpSpPr>
      <xdr:grpSpPr>
        <a:xfrm>
          <a:off x="654216" y="4869689"/>
          <a:ext cx="2980305" cy="840623"/>
          <a:chOff x="476250" y="5298317"/>
          <a:chExt cx="2988326" cy="840623"/>
        </a:xfrm>
      </xdr:grpSpPr>
      <xdr:grpSp>
        <xdr:nvGrpSpPr>
          <xdr:cNvPr id="23" name="Group 22">
            <a:extLst>
              <a:ext uri="{FF2B5EF4-FFF2-40B4-BE49-F238E27FC236}">
                <a16:creationId xmlns:a16="http://schemas.microsoft.com/office/drawing/2014/main" id="{465AD431-9247-9932-4924-A830DF4D4489}"/>
              </a:ext>
            </a:extLst>
          </xdr:cNvPr>
          <xdr:cNvGrpSpPr/>
        </xdr:nvGrpSpPr>
        <xdr:grpSpPr>
          <a:xfrm>
            <a:off x="476250" y="5337468"/>
            <a:ext cx="2988326" cy="801472"/>
            <a:chOff x="476250" y="5252804"/>
            <a:chExt cx="2999467" cy="801472"/>
          </a:xfrm>
        </xdr:grpSpPr>
        <xdr:sp macro="" textlink="">
          <xdr:nvSpPr>
            <xdr:cNvPr id="18" name="Rectangle 17">
              <a:extLst>
                <a:ext uri="{FF2B5EF4-FFF2-40B4-BE49-F238E27FC236}">
                  <a16:creationId xmlns:a16="http://schemas.microsoft.com/office/drawing/2014/main" id="{BCA10FEB-78F2-4E18-A297-8C75B119DBFD}"/>
                </a:ext>
              </a:extLst>
            </xdr:cNvPr>
            <xdr:cNvSpPr/>
          </xdr:nvSpPr>
          <xdr:spPr>
            <a:xfrm>
              <a:off x="476250" y="5394899"/>
              <a:ext cx="2725630" cy="523876"/>
            </a:xfrm>
            <a:prstGeom prst="rect">
              <a:avLst/>
            </a:prstGeom>
            <a:solidFill>
              <a:srgbClr val="FF0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Pivot!F488">
          <xdr:nvSpPr>
            <xdr:cNvPr id="19" name="TextBox 18">
              <a:extLst>
                <a:ext uri="{FF2B5EF4-FFF2-40B4-BE49-F238E27FC236}">
                  <a16:creationId xmlns:a16="http://schemas.microsoft.com/office/drawing/2014/main" id="{16D6A8E5-8D23-4249-86F4-BDA1D09A76FD}"/>
                </a:ext>
              </a:extLst>
            </xdr:cNvPr>
            <xdr:cNvSpPr txBox="1"/>
          </xdr:nvSpPr>
          <xdr:spPr>
            <a:xfrm>
              <a:off x="2499943" y="5252804"/>
              <a:ext cx="975774" cy="535002"/>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08A7A0C-4D64-46A9-984F-1516D97CF8FC}" type="TxLink">
                <a:rPr lang="en-US" sz="2600" b="0" i="0" u="none" strike="noStrike">
                  <a:solidFill>
                    <a:srgbClr val="000000"/>
                  </a:solidFill>
                  <a:latin typeface="Roboto Condensed" panose="02000000000000000000" pitchFamily="2" charset="0"/>
                  <a:ea typeface="Roboto Condensed" panose="02000000000000000000" pitchFamily="2" charset="0"/>
                  <a:cs typeface="Ebrima" panose="02000000000000000000" pitchFamily="2" charset="0"/>
                </a:rPr>
                <a:pPr marL="0" indent="0" algn="ctr"/>
                <a:t>98,6%</a:t>
              </a:fld>
              <a:endParaRPr lang="en-AU" sz="2600" b="0" i="0" u="none" strike="noStrike">
                <a:solidFill>
                  <a:srgbClr val="000000"/>
                </a:solidFill>
                <a:latin typeface="Roboto Condensed" panose="02000000000000000000" pitchFamily="2" charset="0"/>
                <a:ea typeface="Roboto Condensed" panose="02000000000000000000" pitchFamily="2" charset="0"/>
                <a:cs typeface="Ebrima" panose="02000000000000000000" pitchFamily="2" charset="0"/>
              </a:endParaRPr>
            </a:p>
          </xdr:txBody>
        </xdr:sp>
        <xdr:graphicFrame macro="">
          <xdr:nvGraphicFramePr>
            <xdr:cNvPr id="15" name="Chart 14">
              <a:extLst>
                <a:ext uri="{FF2B5EF4-FFF2-40B4-BE49-F238E27FC236}">
                  <a16:creationId xmlns:a16="http://schemas.microsoft.com/office/drawing/2014/main" id="{6813D334-BDA8-4CDD-B9D7-B9344C65EC81}"/>
                </a:ext>
              </a:extLst>
            </xdr:cNvPr>
            <xdr:cNvGraphicFramePr>
              <a:graphicFrameLocks/>
            </xdr:cNvGraphicFramePr>
          </xdr:nvGraphicFramePr>
          <xdr:xfrm>
            <a:off x="542786" y="5283876"/>
            <a:ext cx="1872174" cy="770400"/>
          </xdr:xfrm>
          <a:graphic>
            <a:graphicData uri="http://schemas.openxmlformats.org/drawingml/2006/chart">
              <c:chart xmlns:c="http://schemas.openxmlformats.org/drawingml/2006/chart" xmlns:r="http://schemas.openxmlformats.org/officeDocument/2006/relationships" r:id="rId8"/>
            </a:graphicData>
          </a:graphic>
        </xdr:graphicFrame>
      </xdr:grpSp>
      <xdr:sp macro="" textlink="">
        <xdr:nvSpPr>
          <xdr:cNvPr id="26" name="TextBox 25">
            <a:extLst>
              <a:ext uri="{FF2B5EF4-FFF2-40B4-BE49-F238E27FC236}">
                <a16:creationId xmlns:a16="http://schemas.microsoft.com/office/drawing/2014/main" id="{3B58765C-C1D6-4501-9F17-4C9CAEBDC245}"/>
              </a:ext>
            </a:extLst>
          </xdr:cNvPr>
          <xdr:cNvSpPr txBox="1"/>
        </xdr:nvSpPr>
        <xdr:spPr>
          <a:xfrm>
            <a:off x="479425" y="5298317"/>
            <a:ext cx="1350211"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400" b="1">
                <a:solidFill>
                  <a:schemeClr val="bg1"/>
                </a:solidFill>
                <a:latin typeface="Roboto Condensed" panose="02000000000000000000" pitchFamily="2" charset="0"/>
                <a:ea typeface="Roboto Condensed" panose="02000000000000000000" pitchFamily="2" charset="0"/>
              </a:rPr>
              <a:t>CALIDAD</a:t>
            </a:r>
            <a:endParaRPr lang="en-AU" sz="1200" b="1">
              <a:solidFill>
                <a:schemeClr val="bg1"/>
              </a:solidFill>
              <a:latin typeface="Roboto Condensed" panose="02000000000000000000" pitchFamily="2" charset="0"/>
              <a:ea typeface="Roboto Condensed" panose="02000000000000000000" pitchFamily="2" charset="0"/>
            </a:endParaRPr>
          </a:p>
        </xdr:txBody>
      </xdr:sp>
    </xdr:grpSp>
    <xdr:clientData/>
  </xdr:twoCellAnchor>
  <xdr:twoCellAnchor>
    <xdr:from>
      <xdr:col>17</xdr:col>
      <xdr:colOff>942</xdr:colOff>
      <xdr:row>8</xdr:row>
      <xdr:rowOff>41868</xdr:rowOff>
    </xdr:from>
    <xdr:to>
      <xdr:col>20</xdr:col>
      <xdr:colOff>105613</xdr:colOff>
      <xdr:row>9</xdr:row>
      <xdr:rowOff>115137</xdr:rowOff>
    </xdr:to>
    <xdr:sp macro="" textlink="">
      <xdr:nvSpPr>
        <xdr:cNvPr id="37" name="TextBox 36">
          <a:extLst>
            <a:ext uri="{FF2B5EF4-FFF2-40B4-BE49-F238E27FC236}">
              <a16:creationId xmlns:a16="http://schemas.microsoft.com/office/drawing/2014/main" id="{23C5856D-F81D-6A3E-20A7-874D53DE0A2A}"/>
            </a:ext>
          </a:extLst>
        </xdr:cNvPr>
        <xdr:cNvSpPr txBox="1"/>
      </xdr:nvSpPr>
      <xdr:spPr>
        <a:xfrm>
          <a:off x="10364142" y="2137368"/>
          <a:ext cx="1933471"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solidFill>
                <a:schemeClr val="bg1"/>
              </a:solidFill>
              <a:latin typeface="Roboto Condensed" panose="02000000000000000000" pitchFamily="2" charset="0"/>
              <a:ea typeface="Roboto Condensed" panose="02000000000000000000" pitchFamily="2" charset="0"/>
            </a:rPr>
            <a:t>OEE por</a:t>
          </a:r>
          <a:r>
            <a:rPr lang="en-AU" sz="1200" b="1" baseline="0">
              <a:solidFill>
                <a:schemeClr val="bg1"/>
              </a:solidFill>
              <a:latin typeface="Roboto Condensed" panose="02000000000000000000" pitchFamily="2" charset="0"/>
              <a:ea typeface="Roboto Condensed" panose="02000000000000000000" pitchFamily="2" charset="0"/>
            </a:rPr>
            <a:t> máquina</a:t>
          </a:r>
          <a:endParaRPr lang="en-AU" sz="1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xdr:from>
      <xdr:col>6</xdr:col>
      <xdr:colOff>386939</xdr:colOff>
      <xdr:row>8</xdr:row>
      <xdr:rowOff>39687</xdr:rowOff>
    </xdr:from>
    <xdr:to>
      <xdr:col>9</xdr:col>
      <xdr:colOff>491611</xdr:colOff>
      <xdr:row>9</xdr:row>
      <xdr:rowOff>112956</xdr:rowOff>
    </xdr:to>
    <xdr:sp macro="" textlink="">
      <xdr:nvSpPr>
        <xdr:cNvPr id="39" name="TextBox 38">
          <a:extLst>
            <a:ext uri="{FF2B5EF4-FFF2-40B4-BE49-F238E27FC236}">
              <a16:creationId xmlns:a16="http://schemas.microsoft.com/office/drawing/2014/main" id="{25447181-398B-4142-A543-FE27E20A3F13}"/>
            </a:ext>
          </a:extLst>
        </xdr:cNvPr>
        <xdr:cNvSpPr txBox="1"/>
      </xdr:nvSpPr>
      <xdr:spPr>
        <a:xfrm>
          <a:off x="4018345" y="2113359"/>
          <a:ext cx="1920375" cy="261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solidFill>
                <a:schemeClr val="bg1"/>
              </a:solidFill>
              <a:latin typeface="Roboto Condensed" panose="02000000000000000000" pitchFamily="2" charset="0"/>
              <a:ea typeface="Roboto Condensed" panose="02000000000000000000" pitchFamily="2" charset="0"/>
            </a:rPr>
            <a:t>OEE por</a:t>
          </a:r>
          <a:r>
            <a:rPr lang="en-AU" sz="1200" b="1" baseline="0">
              <a:solidFill>
                <a:schemeClr val="bg1"/>
              </a:solidFill>
              <a:latin typeface="Roboto Condensed" panose="02000000000000000000" pitchFamily="2" charset="0"/>
              <a:ea typeface="Roboto Condensed" panose="02000000000000000000" pitchFamily="2" charset="0"/>
            </a:rPr>
            <a:t> mes</a:t>
          </a:r>
          <a:endParaRPr lang="en-AU" sz="1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xdr:from>
      <xdr:col>6</xdr:col>
      <xdr:colOff>386953</xdr:colOff>
      <xdr:row>19</xdr:row>
      <xdr:rowOff>180588</xdr:rowOff>
    </xdr:from>
    <xdr:to>
      <xdr:col>9</xdr:col>
      <xdr:colOff>491625</xdr:colOff>
      <xdr:row>21</xdr:row>
      <xdr:rowOff>65342</xdr:rowOff>
    </xdr:to>
    <xdr:sp macro="" textlink="">
      <xdr:nvSpPr>
        <xdr:cNvPr id="40" name="TextBox 39">
          <a:extLst>
            <a:ext uri="{FF2B5EF4-FFF2-40B4-BE49-F238E27FC236}">
              <a16:creationId xmlns:a16="http://schemas.microsoft.com/office/drawing/2014/main" id="{377503FB-F725-44D5-B9C5-69D198C23BDB}"/>
            </a:ext>
          </a:extLst>
        </xdr:cNvPr>
        <xdr:cNvSpPr txBox="1"/>
      </xdr:nvSpPr>
      <xdr:spPr>
        <a:xfrm>
          <a:off x="4069953" y="4371588"/>
          <a:ext cx="1946172" cy="265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solidFill>
                <a:schemeClr val="bg1"/>
              </a:solidFill>
              <a:latin typeface="Roboto Condensed" panose="02000000000000000000" pitchFamily="2" charset="0"/>
              <a:ea typeface="Roboto Condensed" panose="02000000000000000000" pitchFamily="2" charset="0"/>
            </a:rPr>
            <a:t>OEE por</a:t>
          </a:r>
          <a:r>
            <a:rPr lang="en-AU" sz="1200" b="1" baseline="0">
              <a:solidFill>
                <a:schemeClr val="bg1"/>
              </a:solidFill>
              <a:latin typeface="Roboto Condensed" panose="02000000000000000000" pitchFamily="2" charset="0"/>
              <a:ea typeface="Roboto Condensed" panose="02000000000000000000" pitchFamily="2" charset="0"/>
            </a:rPr>
            <a:t> sector</a:t>
          </a:r>
          <a:endParaRPr lang="en-AU" sz="1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xdr:from>
      <xdr:col>10</xdr:col>
      <xdr:colOff>539749</xdr:colOff>
      <xdr:row>19</xdr:row>
      <xdr:rowOff>180573</xdr:rowOff>
    </xdr:from>
    <xdr:to>
      <xdr:col>14</xdr:col>
      <xdr:colOff>30587</xdr:colOff>
      <xdr:row>21</xdr:row>
      <xdr:rowOff>65327</xdr:rowOff>
    </xdr:to>
    <xdr:sp macro="" textlink="">
      <xdr:nvSpPr>
        <xdr:cNvPr id="41" name="TextBox 40">
          <a:extLst>
            <a:ext uri="{FF2B5EF4-FFF2-40B4-BE49-F238E27FC236}">
              <a16:creationId xmlns:a16="http://schemas.microsoft.com/office/drawing/2014/main" id="{6ECEB81F-794C-4C3D-AA10-A087EFF50329}"/>
            </a:ext>
          </a:extLst>
        </xdr:cNvPr>
        <xdr:cNvSpPr txBox="1"/>
      </xdr:nvSpPr>
      <xdr:spPr>
        <a:xfrm>
          <a:off x="6678082" y="4371573"/>
          <a:ext cx="1946172" cy="265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solidFill>
                <a:schemeClr val="bg1"/>
              </a:solidFill>
              <a:latin typeface="Roboto Condensed" panose="02000000000000000000" pitchFamily="2" charset="0"/>
              <a:ea typeface="Roboto Condensed" panose="02000000000000000000" pitchFamily="2" charset="0"/>
            </a:rPr>
            <a:t>OEE por</a:t>
          </a:r>
          <a:r>
            <a:rPr lang="en-AU" sz="1200" b="1" baseline="0">
              <a:solidFill>
                <a:schemeClr val="bg1"/>
              </a:solidFill>
              <a:latin typeface="Roboto Condensed" panose="02000000000000000000" pitchFamily="2" charset="0"/>
              <a:ea typeface="Roboto Condensed" panose="02000000000000000000" pitchFamily="2" charset="0"/>
            </a:rPr>
            <a:t> turno</a:t>
          </a:r>
          <a:endParaRPr lang="en-AU" sz="1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editAs="oneCell">
    <xdr:from>
      <xdr:col>0</xdr:col>
      <xdr:colOff>559593</xdr:colOff>
      <xdr:row>1</xdr:row>
      <xdr:rowOff>140492</xdr:rowOff>
    </xdr:from>
    <xdr:to>
      <xdr:col>2</xdr:col>
      <xdr:colOff>345281</xdr:colOff>
      <xdr:row>6</xdr:row>
      <xdr:rowOff>188118</xdr:rowOff>
    </xdr:to>
    <xdr:pic>
      <xdr:nvPicPr>
        <xdr:cNvPr id="90" name="Graphic 89" descr="Circular flowchart with solid fill">
          <a:extLst>
            <a:ext uri="{FF2B5EF4-FFF2-40B4-BE49-F238E27FC236}">
              <a16:creationId xmlns:a16="http://schemas.microsoft.com/office/drawing/2014/main" id="{EC42E292-A9A7-EF1F-77E9-B73855CA36A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59593" y="902492"/>
          <a:ext cx="1000126" cy="1000126"/>
        </a:xfrm>
        <a:prstGeom prst="rect">
          <a:avLst/>
        </a:prstGeom>
      </xdr:spPr>
    </xdr:pic>
    <xdr:clientData/>
  </xdr:twoCellAnchor>
  <xdr:twoCellAnchor>
    <xdr:from>
      <xdr:col>2</xdr:col>
      <xdr:colOff>309561</xdr:colOff>
      <xdr:row>2</xdr:row>
      <xdr:rowOff>35720</xdr:rowOff>
    </xdr:from>
    <xdr:to>
      <xdr:col>4</xdr:col>
      <xdr:colOff>404811</xdr:colOff>
      <xdr:row>6</xdr:row>
      <xdr:rowOff>107158</xdr:rowOff>
    </xdr:to>
    <xdr:sp macro="" textlink="">
      <xdr:nvSpPr>
        <xdr:cNvPr id="91" name="TextBox 90">
          <a:extLst>
            <a:ext uri="{FF2B5EF4-FFF2-40B4-BE49-F238E27FC236}">
              <a16:creationId xmlns:a16="http://schemas.microsoft.com/office/drawing/2014/main" id="{B99DBD03-E813-4A8B-C1DA-BE7637BD3275}"/>
            </a:ext>
          </a:extLst>
        </xdr:cNvPr>
        <xdr:cNvSpPr txBox="1"/>
      </xdr:nvSpPr>
      <xdr:spPr>
        <a:xfrm>
          <a:off x="1523999" y="988220"/>
          <a:ext cx="1309687" cy="833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5400" b="1">
              <a:solidFill>
                <a:schemeClr val="bg1"/>
              </a:solidFill>
              <a:latin typeface="Roboto Condensed" panose="02000000000000000000" pitchFamily="2" charset="0"/>
              <a:ea typeface="Roboto Condensed" panose="02000000000000000000" pitchFamily="2" charset="0"/>
            </a:rPr>
            <a:t>OEE</a:t>
          </a:r>
          <a:endParaRPr lang="en-AU" sz="5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xdr:from>
      <xdr:col>6</xdr:col>
      <xdr:colOff>250031</xdr:colOff>
      <xdr:row>3</xdr:row>
      <xdr:rowOff>154779</xdr:rowOff>
    </xdr:from>
    <xdr:to>
      <xdr:col>12</xdr:col>
      <xdr:colOff>369094</xdr:colOff>
      <xdr:row>5</xdr:row>
      <xdr:rowOff>178591</xdr:rowOff>
    </xdr:to>
    <xdr:sp macro="" textlink="">
      <xdr:nvSpPr>
        <xdr:cNvPr id="92" name="TextBox 91">
          <a:extLst>
            <a:ext uri="{FF2B5EF4-FFF2-40B4-BE49-F238E27FC236}">
              <a16:creationId xmlns:a16="http://schemas.microsoft.com/office/drawing/2014/main" id="{7EFA671B-59CA-D42A-534D-56F0FA6F9BB5}"/>
            </a:ext>
          </a:extLst>
        </xdr:cNvPr>
        <xdr:cNvSpPr txBox="1"/>
      </xdr:nvSpPr>
      <xdr:spPr>
        <a:xfrm>
          <a:off x="3893344" y="1297779"/>
          <a:ext cx="3762375" cy="404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bg1"/>
              </a:solidFill>
              <a:latin typeface="Roboto Condensed" panose="02000000000000000000" pitchFamily="2" charset="0"/>
              <a:ea typeface="Roboto Condensed" panose="02000000000000000000" pitchFamily="2" charset="0"/>
            </a:rPr>
            <a:t>OVERALL EQUIPMENT EFFECTIVENESS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430895</xdr:colOff>
      <xdr:row>7</xdr:row>
      <xdr:rowOff>179917</xdr:rowOff>
    </xdr:from>
    <xdr:to>
      <xdr:col>22</xdr:col>
      <xdr:colOff>236828</xdr:colOff>
      <xdr:row>29</xdr:row>
      <xdr:rowOff>190189</xdr:rowOff>
    </xdr:to>
    <xdr:grpSp>
      <xdr:nvGrpSpPr>
        <xdr:cNvPr id="58" name="Group 57">
          <a:extLst>
            <a:ext uri="{FF2B5EF4-FFF2-40B4-BE49-F238E27FC236}">
              <a16:creationId xmlns:a16="http://schemas.microsoft.com/office/drawing/2014/main" id="{6731BE8F-D957-41C5-803F-AD4456205C52}"/>
            </a:ext>
          </a:extLst>
        </xdr:cNvPr>
        <xdr:cNvGrpSpPr/>
      </xdr:nvGrpSpPr>
      <xdr:grpSpPr>
        <a:xfrm>
          <a:off x="430895" y="1513417"/>
          <a:ext cx="13217133" cy="4201272"/>
          <a:chOff x="457760" y="2087095"/>
          <a:chExt cx="13169848" cy="4201272"/>
        </a:xfrm>
      </xdr:grpSpPr>
      <xdr:sp macro="" textlink="">
        <xdr:nvSpPr>
          <xdr:cNvPr id="59" name="Rectangle 58">
            <a:extLst>
              <a:ext uri="{FF2B5EF4-FFF2-40B4-BE49-F238E27FC236}">
                <a16:creationId xmlns:a16="http://schemas.microsoft.com/office/drawing/2014/main" id="{D13B456D-AADA-E0B6-339A-98062BBC3246}"/>
              </a:ext>
            </a:extLst>
          </xdr:cNvPr>
          <xdr:cNvSpPr/>
        </xdr:nvSpPr>
        <xdr:spPr>
          <a:xfrm>
            <a:off x="457760" y="2087095"/>
            <a:ext cx="3330404" cy="4201272"/>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60" name="Rectangle 59">
            <a:extLst>
              <a:ext uri="{FF2B5EF4-FFF2-40B4-BE49-F238E27FC236}">
                <a16:creationId xmlns:a16="http://schemas.microsoft.com/office/drawing/2014/main" id="{01DB782B-CC2D-C0FC-B232-A6A8D475A1C7}"/>
              </a:ext>
            </a:extLst>
          </xdr:cNvPr>
          <xdr:cNvSpPr/>
        </xdr:nvSpPr>
        <xdr:spPr>
          <a:xfrm>
            <a:off x="3900147" y="4339828"/>
            <a:ext cx="2515145" cy="1948539"/>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61" name="Rectangle 60">
            <a:extLst>
              <a:ext uri="{FF2B5EF4-FFF2-40B4-BE49-F238E27FC236}">
                <a16:creationId xmlns:a16="http://schemas.microsoft.com/office/drawing/2014/main" id="{E727B8EE-C9F9-76A8-5E52-BB6856B9D40D}"/>
              </a:ext>
            </a:extLst>
          </xdr:cNvPr>
          <xdr:cNvSpPr/>
        </xdr:nvSpPr>
        <xdr:spPr>
          <a:xfrm>
            <a:off x="6529582" y="4338177"/>
            <a:ext cx="3653093" cy="1950190"/>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62" name="Rectangle 61">
            <a:extLst>
              <a:ext uri="{FF2B5EF4-FFF2-40B4-BE49-F238E27FC236}">
                <a16:creationId xmlns:a16="http://schemas.microsoft.com/office/drawing/2014/main" id="{0518F55A-550E-2905-9933-C30EB912FED6}"/>
              </a:ext>
            </a:extLst>
          </xdr:cNvPr>
          <xdr:cNvSpPr/>
        </xdr:nvSpPr>
        <xdr:spPr>
          <a:xfrm>
            <a:off x="3902695" y="2087095"/>
            <a:ext cx="6279980" cy="2163436"/>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63" name="Rectangle 62">
            <a:extLst>
              <a:ext uri="{FF2B5EF4-FFF2-40B4-BE49-F238E27FC236}">
                <a16:creationId xmlns:a16="http://schemas.microsoft.com/office/drawing/2014/main" id="{79A7E5B9-3B04-CC99-FBE8-F5DCF2BF5BDE}"/>
              </a:ext>
            </a:extLst>
          </xdr:cNvPr>
          <xdr:cNvSpPr/>
        </xdr:nvSpPr>
        <xdr:spPr>
          <a:xfrm>
            <a:off x="10297206" y="2087095"/>
            <a:ext cx="3330402" cy="4201272"/>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xdr:from>
      <xdr:col>0</xdr:col>
      <xdr:colOff>581026</xdr:colOff>
      <xdr:row>9</xdr:row>
      <xdr:rowOff>66675</xdr:rowOff>
    </xdr:from>
    <xdr:to>
      <xdr:col>5</xdr:col>
      <xdr:colOff>600076</xdr:colOff>
      <xdr:row>30</xdr:row>
      <xdr:rowOff>47625</xdr:rowOff>
    </xdr:to>
    <xdr:graphicFrame macro="">
      <xdr:nvGraphicFramePr>
        <xdr:cNvPr id="4" name="Chart 3">
          <a:extLst>
            <a:ext uri="{FF2B5EF4-FFF2-40B4-BE49-F238E27FC236}">
              <a16:creationId xmlns:a16="http://schemas.microsoft.com/office/drawing/2014/main" id="{A168FE92-0B38-4BD5-9DB7-79BBCBA39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19048</xdr:colOff>
      <xdr:row>9</xdr:row>
      <xdr:rowOff>74081</xdr:rowOff>
    </xdr:from>
    <xdr:to>
      <xdr:col>22</xdr:col>
      <xdr:colOff>128057</xdr:colOff>
      <xdr:row>30</xdr:row>
      <xdr:rowOff>74081</xdr:rowOff>
    </xdr:to>
    <xdr:graphicFrame macro="">
      <xdr:nvGraphicFramePr>
        <xdr:cNvPr id="5" name="Chart 4">
          <a:extLst>
            <a:ext uri="{FF2B5EF4-FFF2-40B4-BE49-F238E27FC236}">
              <a16:creationId xmlns:a16="http://schemas.microsoft.com/office/drawing/2014/main" id="{13B4F845-10CB-4208-9DAC-8F1BC3BFD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260349</xdr:colOff>
      <xdr:row>9</xdr:row>
      <xdr:rowOff>10583</xdr:rowOff>
    </xdr:from>
    <xdr:to>
      <xdr:col>16</xdr:col>
      <xdr:colOff>412749</xdr:colOff>
      <xdr:row>19</xdr:row>
      <xdr:rowOff>57153</xdr:rowOff>
    </xdr:to>
    <xdr:graphicFrame macro="">
      <xdr:nvGraphicFramePr>
        <xdr:cNvPr id="6" name="Chart 5">
          <a:extLst>
            <a:ext uri="{FF2B5EF4-FFF2-40B4-BE49-F238E27FC236}">
              <a16:creationId xmlns:a16="http://schemas.microsoft.com/office/drawing/2014/main" id="{433CFBC5-371F-43DE-B68F-49A198A87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353484</xdr:colOff>
      <xdr:row>20</xdr:row>
      <xdr:rowOff>171715</xdr:rowOff>
    </xdr:from>
    <xdr:to>
      <xdr:col>10</xdr:col>
      <xdr:colOff>182033</xdr:colOff>
      <xdr:row>30</xdr:row>
      <xdr:rowOff>28840</xdr:rowOff>
    </xdr:to>
    <xdr:graphicFrame macro="">
      <xdr:nvGraphicFramePr>
        <xdr:cNvPr id="7" name="Chart 6">
          <a:extLst>
            <a:ext uri="{FF2B5EF4-FFF2-40B4-BE49-F238E27FC236}">
              <a16:creationId xmlns:a16="http://schemas.microsoft.com/office/drawing/2014/main" id="{340F1FA2-D031-42F4-9C08-49D10642E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566206</xdr:colOff>
      <xdr:row>21</xdr:row>
      <xdr:rowOff>26191</xdr:rowOff>
    </xdr:from>
    <xdr:to>
      <xdr:col>16</xdr:col>
      <xdr:colOff>289981</xdr:colOff>
      <xdr:row>29</xdr:row>
      <xdr:rowOff>179916</xdr:rowOff>
    </xdr:to>
    <xdr:graphicFrame macro="">
      <xdr:nvGraphicFramePr>
        <xdr:cNvPr id="8" name="Chart 7">
          <a:extLst>
            <a:ext uri="{FF2B5EF4-FFF2-40B4-BE49-F238E27FC236}">
              <a16:creationId xmlns:a16="http://schemas.microsoft.com/office/drawing/2014/main" id="{E6AE4511-D8EC-4F59-9FB1-2A09BA428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55720</xdr:colOff>
      <xdr:row>8</xdr:row>
      <xdr:rowOff>39690</xdr:rowOff>
    </xdr:from>
    <xdr:to>
      <xdr:col>20</xdr:col>
      <xdr:colOff>175700</xdr:colOff>
      <xdr:row>9</xdr:row>
      <xdr:rowOff>112959</xdr:rowOff>
    </xdr:to>
    <xdr:sp macro="" textlink="">
      <xdr:nvSpPr>
        <xdr:cNvPr id="64" name="TextBox 63">
          <a:extLst>
            <a:ext uri="{FF2B5EF4-FFF2-40B4-BE49-F238E27FC236}">
              <a16:creationId xmlns:a16="http://schemas.microsoft.com/office/drawing/2014/main" id="{209CF9CF-DB2A-43B3-B964-1ED7F7D5F196}"/>
            </a:ext>
          </a:extLst>
        </xdr:cNvPr>
        <xdr:cNvSpPr txBox="1"/>
      </xdr:nvSpPr>
      <xdr:spPr>
        <a:xfrm>
          <a:off x="10490887" y="2135190"/>
          <a:ext cx="1961480"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solidFill>
                <a:schemeClr val="bg1"/>
              </a:solidFill>
              <a:latin typeface="Roboto Condensed" panose="02000000000000000000" pitchFamily="2" charset="0"/>
              <a:ea typeface="Roboto Condensed" panose="02000000000000000000" pitchFamily="2" charset="0"/>
            </a:rPr>
            <a:t>Rendimiento</a:t>
          </a:r>
          <a:r>
            <a:rPr lang="en-AU" sz="1200" b="1" baseline="0">
              <a:solidFill>
                <a:schemeClr val="bg1"/>
              </a:solidFill>
              <a:latin typeface="Roboto Condensed" panose="02000000000000000000" pitchFamily="2" charset="0"/>
              <a:ea typeface="Roboto Condensed" panose="02000000000000000000" pitchFamily="2" charset="0"/>
            </a:rPr>
            <a:t> por máquina</a:t>
          </a:r>
          <a:endParaRPr lang="en-AU" sz="1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xdr:from>
      <xdr:col>6</xdr:col>
      <xdr:colOff>385588</xdr:colOff>
      <xdr:row>8</xdr:row>
      <xdr:rowOff>37509</xdr:rowOff>
    </xdr:from>
    <xdr:to>
      <xdr:col>9</xdr:col>
      <xdr:colOff>510670</xdr:colOff>
      <xdr:row>9</xdr:row>
      <xdr:rowOff>110778</xdr:rowOff>
    </xdr:to>
    <xdr:sp macro="" textlink="">
      <xdr:nvSpPr>
        <xdr:cNvPr id="65" name="TextBox 64">
          <a:extLst>
            <a:ext uri="{FF2B5EF4-FFF2-40B4-BE49-F238E27FC236}">
              <a16:creationId xmlns:a16="http://schemas.microsoft.com/office/drawing/2014/main" id="{FDC16759-AA06-429C-9DED-470A29D75610}"/>
            </a:ext>
          </a:extLst>
        </xdr:cNvPr>
        <xdr:cNvSpPr txBox="1"/>
      </xdr:nvSpPr>
      <xdr:spPr>
        <a:xfrm>
          <a:off x="4068588" y="2133009"/>
          <a:ext cx="1966582"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solidFill>
                <a:schemeClr val="bg1"/>
              </a:solidFill>
              <a:latin typeface="Roboto Condensed" panose="02000000000000000000" pitchFamily="2" charset="0"/>
              <a:ea typeface="Roboto Condensed" panose="02000000000000000000" pitchFamily="2" charset="0"/>
            </a:rPr>
            <a:t>Rendimiento por</a:t>
          </a:r>
          <a:r>
            <a:rPr lang="en-AU" sz="1200" b="1" baseline="0">
              <a:solidFill>
                <a:schemeClr val="bg1"/>
              </a:solidFill>
              <a:latin typeface="Roboto Condensed" panose="02000000000000000000" pitchFamily="2" charset="0"/>
              <a:ea typeface="Roboto Condensed" panose="02000000000000000000" pitchFamily="2" charset="0"/>
            </a:rPr>
            <a:t> mes</a:t>
          </a:r>
          <a:endParaRPr lang="en-AU" sz="1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xdr:from>
      <xdr:col>6</xdr:col>
      <xdr:colOff>385602</xdr:colOff>
      <xdr:row>19</xdr:row>
      <xdr:rowOff>178410</xdr:rowOff>
    </xdr:from>
    <xdr:to>
      <xdr:col>9</xdr:col>
      <xdr:colOff>510684</xdr:colOff>
      <xdr:row>21</xdr:row>
      <xdr:rowOff>63164</xdr:rowOff>
    </xdr:to>
    <xdr:sp macro="" textlink="">
      <xdr:nvSpPr>
        <xdr:cNvPr id="66" name="TextBox 65">
          <a:extLst>
            <a:ext uri="{FF2B5EF4-FFF2-40B4-BE49-F238E27FC236}">
              <a16:creationId xmlns:a16="http://schemas.microsoft.com/office/drawing/2014/main" id="{226FA317-D3DA-41DD-A317-D899DCB85AEC}"/>
            </a:ext>
          </a:extLst>
        </xdr:cNvPr>
        <xdr:cNvSpPr txBox="1"/>
      </xdr:nvSpPr>
      <xdr:spPr>
        <a:xfrm>
          <a:off x="4068602" y="4369410"/>
          <a:ext cx="1966582" cy="265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solidFill>
                <a:schemeClr val="bg1"/>
              </a:solidFill>
              <a:latin typeface="Roboto Condensed" panose="02000000000000000000" pitchFamily="2" charset="0"/>
              <a:ea typeface="Roboto Condensed" panose="02000000000000000000" pitchFamily="2" charset="0"/>
            </a:rPr>
            <a:t>Rendimiento por</a:t>
          </a:r>
          <a:r>
            <a:rPr lang="en-AU" sz="1200" b="1" baseline="0">
              <a:solidFill>
                <a:schemeClr val="bg1"/>
              </a:solidFill>
              <a:latin typeface="Roboto Condensed" panose="02000000000000000000" pitchFamily="2" charset="0"/>
              <a:ea typeface="Roboto Condensed" panose="02000000000000000000" pitchFamily="2" charset="0"/>
            </a:rPr>
            <a:t> sector</a:t>
          </a:r>
          <a:endParaRPr lang="en-AU" sz="1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xdr:from>
      <xdr:col>10</xdr:col>
      <xdr:colOff>563912</xdr:colOff>
      <xdr:row>19</xdr:row>
      <xdr:rowOff>178395</xdr:rowOff>
    </xdr:from>
    <xdr:to>
      <xdr:col>14</xdr:col>
      <xdr:colOff>70057</xdr:colOff>
      <xdr:row>21</xdr:row>
      <xdr:rowOff>63149</xdr:rowOff>
    </xdr:to>
    <xdr:sp macro="" textlink="">
      <xdr:nvSpPr>
        <xdr:cNvPr id="67" name="TextBox 66">
          <a:extLst>
            <a:ext uri="{FF2B5EF4-FFF2-40B4-BE49-F238E27FC236}">
              <a16:creationId xmlns:a16="http://schemas.microsoft.com/office/drawing/2014/main" id="{888028C7-1C08-45F1-8787-BB59EC77DAD7}"/>
            </a:ext>
          </a:extLst>
        </xdr:cNvPr>
        <xdr:cNvSpPr txBox="1"/>
      </xdr:nvSpPr>
      <xdr:spPr>
        <a:xfrm>
          <a:off x="6702245" y="4369395"/>
          <a:ext cx="1961479" cy="265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solidFill>
                <a:schemeClr val="bg1"/>
              </a:solidFill>
              <a:latin typeface="Roboto Condensed" panose="02000000000000000000" pitchFamily="2" charset="0"/>
              <a:ea typeface="Roboto Condensed" panose="02000000000000000000" pitchFamily="2" charset="0"/>
            </a:rPr>
            <a:t>Rendimiento por</a:t>
          </a:r>
          <a:r>
            <a:rPr lang="en-AU" sz="1200" b="1" baseline="0">
              <a:solidFill>
                <a:schemeClr val="bg1"/>
              </a:solidFill>
              <a:latin typeface="Roboto Condensed" panose="02000000000000000000" pitchFamily="2" charset="0"/>
              <a:ea typeface="Roboto Condensed" panose="02000000000000000000" pitchFamily="2" charset="0"/>
            </a:rPr>
            <a:t> turno</a:t>
          </a:r>
          <a:endParaRPr lang="en-AU" sz="1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xdr:from>
      <xdr:col>1</xdr:col>
      <xdr:colOff>20107</xdr:colOff>
      <xdr:row>8</xdr:row>
      <xdr:rowOff>42333</xdr:rowOff>
    </xdr:from>
    <xdr:to>
      <xdr:col>4</xdr:col>
      <xdr:colOff>504824</xdr:colOff>
      <xdr:row>9</xdr:row>
      <xdr:rowOff>115602</xdr:rowOff>
    </xdr:to>
    <xdr:sp macro="" textlink="">
      <xdr:nvSpPr>
        <xdr:cNvPr id="68" name="TextBox 67">
          <a:extLst>
            <a:ext uri="{FF2B5EF4-FFF2-40B4-BE49-F238E27FC236}">
              <a16:creationId xmlns:a16="http://schemas.microsoft.com/office/drawing/2014/main" id="{7612A22B-1948-460C-8E82-BE9702E66332}"/>
            </a:ext>
          </a:extLst>
        </xdr:cNvPr>
        <xdr:cNvSpPr txBox="1"/>
      </xdr:nvSpPr>
      <xdr:spPr>
        <a:xfrm>
          <a:off x="629707" y="2137833"/>
          <a:ext cx="2313517"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solidFill>
                <a:schemeClr val="bg1"/>
              </a:solidFill>
              <a:latin typeface="Roboto Condensed" panose="02000000000000000000" pitchFamily="2" charset="0"/>
              <a:ea typeface="Roboto Condensed" panose="02000000000000000000" pitchFamily="2" charset="0"/>
            </a:rPr>
            <a:t>Unidades</a:t>
          </a:r>
          <a:r>
            <a:rPr lang="en-AU" sz="1200" b="1" baseline="0">
              <a:solidFill>
                <a:schemeClr val="bg1"/>
              </a:solidFill>
              <a:latin typeface="Roboto Condensed" panose="02000000000000000000" pitchFamily="2" charset="0"/>
              <a:ea typeface="Roboto Condensed" panose="02000000000000000000" pitchFamily="2" charset="0"/>
            </a:rPr>
            <a:t> producidas por máquina</a:t>
          </a:r>
          <a:endParaRPr lang="en-AU" sz="1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xdr:from>
      <xdr:col>0</xdr:col>
      <xdr:colOff>440530</xdr:colOff>
      <xdr:row>1</xdr:row>
      <xdr:rowOff>23812</xdr:rowOff>
    </xdr:from>
    <xdr:to>
      <xdr:col>22</xdr:col>
      <xdr:colOff>252788</xdr:colOff>
      <xdr:row>7</xdr:row>
      <xdr:rowOff>80232</xdr:rowOff>
    </xdr:to>
    <xdr:sp macro="" textlink="">
      <xdr:nvSpPr>
        <xdr:cNvPr id="19" name="Rectangle 18">
          <a:extLst>
            <a:ext uri="{FF2B5EF4-FFF2-40B4-BE49-F238E27FC236}">
              <a16:creationId xmlns:a16="http://schemas.microsoft.com/office/drawing/2014/main" id="{BEB6F576-22D7-446B-B408-E3DD87F1F88C}"/>
            </a:ext>
          </a:extLst>
        </xdr:cNvPr>
        <xdr:cNvSpPr/>
      </xdr:nvSpPr>
      <xdr:spPr>
        <a:xfrm>
          <a:off x="440530" y="785812"/>
          <a:ext cx="13171071" cy="1199420"/>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12</xdr:col>
      <xdr:colOff>550965</xdr:colOff>
      <xdr:row>0</xdr:row>
      <xdr:rowOff>175388</xdr:rowOff>
    </xdr:from>
    <xdr:to>
      <xdr:col>22</xdr:col>
      <xdr:colOff>112777</xdr:colOff>
      <xdr:row>6</xdr:row>
      <xdr:rowOff>112388</xdr:rowOff>
    </xdr:to>
    <mc:AlternateContent xmlns:mc="http://schemas.openxmlformats.org/markup-compatibility/2006" xmlns:tsle="http://schemas.microsoft.com/office/drawing/2012/timeslicer">
      <mc:Choice Requires="tsle">
        <xdr:graphicFrame macro="">
          <xdr:nvGraphicFramePr>
            <xdr:cNvPr id="20" name="Fecha 6">
              <a:extLst>
                <a:ext uri="{FF2B5EF4-FFF2-40B4-BE49-F238E27FC236}">
                  <a16:creationId xmlns:a16="http://schemas.microsoft.com/office/drawing/2014/main" id="{9CA4B87C-670F-4530-9E2F-E2F5A982F3A9}"/>
                </a:ext>
              </a:extLst>
            </xdr:cNvPr>
            <xdr:cNvGraphicFramePr/>
          </xdr:nvGraphicFramePr>
          <xdr:xfrm>
            <a:off x="0" y="0"/>
            <a:ext cx="0" cy="0"/>
          </xdr:xfrm>
          <a:graphic>
            <a:graphicData uri="http://schemas.microsoft.com/office/drawing/2012/timeslicer">
              <tsle:timeslicer name="Fecha 6"/>
            </a:graphicData>
          </a:graphic>
        </xdr:graphicFrame>
      </mc:Choice>
      <mc:Fallback xmlns="">
        <xdr:sp macro="" textlink="">
          <xdr:nvSpPr>
            <xdr:cNvPr id="0" name=""/>
            <xdr:cNvSpPr>
              <a:spLocks noTextEdit="1"/>
            </xdr:cNvSpPr>
          </xdr:nvSpPr>
          <xdr:spPr>
            <a:xfrm>
              <a:off x="7837590" y="175388"/>
              <a:ext cx="5634000" cy="108000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0</xdr:col>
      <xdr:colOff>542766</xdr:colOff>
      <xdr:row>1</xdr:row>
      <xdr:rowOff>100186</xdr:rowOff>
    </xdr:from>
    <xdr:to>
      <xdr:col>2</xdr:col>
      <xdr:colOff>338659</xdr:colOff>
      <xdr:row>6</xdr:row>
      <xdr:rowOff>159152</xdr:rowOff>
    </xdr:to>
    <xdr:pic>
      <xdr:nvPicPr>
        <xdr:cNvPr id="21" name="Graphic 20" descr="Circular flowchart with solid fill">
          <a:extLst>
            <a:ext uri="{FF2B5EF4-FFF2-40B4-BE49-F238E27FC236}">
              <a16:creationId xmlns:a16="http://schemas.microsoft.com/office/drawing/2014/main" id="{829E2578-7D49-4985-9C4F-9CDDBA6CAF0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2766" y="862186"/>
          <a:ext cx="1010331" cy="1011466"/>
        </a:xfrm>
        <a:prstGeom prst="rect">
          <a:avLst/>
        </a:prstGeom>
      </xdr:spPr>
    </xdr:pic>
    <xdr:clientData/>
  </xdr:twoCellAnchor>
  <xdr:twoCellAnchor>
    <xdr:from>
      <xdr:col>2</xdr:col>
      <xdr:colOff>302939</xdr:colOff>
      <xdr:row>1</xdr:row>
      <xdr:rowOff>188182</xdr:rowOff>
    </xdr:from>
    <xdr:to>
      <xdr:col>4</xdr:col>
      <xdr:colOff>408395</xdr:colOff>
      <xdr:row>6</xdr:row>
      <xdr:rowOff>78192</xdr:rowOff>
    </xdr:to>
    <xdr:sp macro="" textlink="">
      <xdr:nvSpPr>
        <xdr:cNvPr id="22" name="TextBox 21">
          <a:extLst>
            <a:ext uri="{FF2B5EF4-FFF2-40B4-BE49-F238E27FC236}">
              <a16:creationId xmlns:a16="http://schemas.microsoft.com/office/drawing/2014/main" id="{087F2E3F-EF49-4C67-9E9E-24815B99B1B7}"/>
            </a:ext>
          </a:extLst>
        </xdr:cNvPr>
        <xdr:cNvSpPr txBox="1"/>
      </xdr:nvSpPr>
      <xdr:spPr>
        <a:xfrm>
          <a:off x="1517377" y="950182"/>
          <a:ext cx="1319893" cy="842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5400" b="1">
              <a:solidFill>
                <a:schemeClr val="bg1"/>
              </a:solidFill>
              <a:latin typeface="Roboto Condensed" panose="02000000000000000000" pitchFamily="2" charset="0"/>
              <a:ea typeface="Roboto Condensed" panose="02000000000000000000" pitchFamily="2" charset="0"/>
            </a:rPr>
            <a:t>OEE</a:t>
          </a:r>
          <a:endParaRPr lang="en-AU" sz="5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xdr:from>
      <xdr:col>6</xdr:col>
      <xdr:colOff>263820</xdr:colOff>
      <xdr:row>3</xdr:row>
      <xdr:rowOff>119009</xdr:rowOff>
    </xdr:from>
    <xdr:to>
      <xdr:col>12</xdr:col>
      <xdr:colOff>413499</xdr:colOff>
      <xdr:row>5</xdr:row>
      <xdr:rowOff>147357</xdr:rowOff>
    </xdr:to>
    <xdr:sp macro="" textlink="">
      <xdr:nvSpPr>
        <xdr:cNvPr id="23" name="TextBox 22">
          <a:extLst>
            <a:ext uri="{FF2B5EF4-FFF2-40B4-BE49-F238E27FC236}">
              <a16:creationId xmlns:a16="http://schemas.microsoft.com/office/drawing/2014/main" id="{F21C5547-39AA-4B78-8A96-FD9D402FE389}"/>
            </a:ext>
          </a:extLst>
        </xdr:cNvPr>
        <xdr:cNvSpPr txBox="1"/>
      </xdr:nvSpPr>
      <xdr:spPr>
        <a:xfrm>
          <a:off x="3907133" y="1262009"/>
          <a:ext cx="3792991" cy="409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bg1"/>
              </a:solidFill>
              <a:latin typeface="Roboto Condensed" panose="02000000000000000000" pitchFamily="2" charset="0"/>
              <a:ea typeface="Roboto Condensed" panose="02000000000000000000" pitchFamily="2" charset="0"/>
            </a:rPr>
            <a:t>OVERALL EQUIPMENT EFFECTIVENESS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429969</xdr:colOff>
      <xdr:row>8</xdr:row>
      <xdr:rowOff>0</xdr:rowOff>
    </xdr:from>
    <xdr:to>
      <xdr:col>22</xdr:col>
      <xdr:colOff>241004</xdr:colOff>
      <xdr:row>30</xdr:row>
      <xdr:rowOff>10272</xdr:rowOff>
    </xdr:to>
    <xdr:grpSp>
      <xdr:nvGrpSpPr>
        <xdr:cNvPr id="14" name="Group 13">
          <a:extLst>
            <a:ext uri="{FF2B5EF4-FFF2-40B4-BE49-F238E27FC236}">
              <a16:creationId xmlns:a16="http://schemas.microsoft.com/office/drawing/2014/main" id="{3122B54B-2ECC-4F72-A3A3-24EE97EEC0A7}"/>
            </a:ext>
          </a:extLst>
        </xdr:cNvPr>
        <xdr:cNvGrpSpPr/>
      </xdr:nvGrpSpPr>
      <xdr:grpSpPr>
        <a:xfrm>
          <a:off x="429969" y="1524000"/>
          <a:ext cx="13222235" cy="4201272"/>
          <a:chOff x="457760" y="2087095"/>
          <a:chExt cx="13169848" cy="4201272"/>
        </a:xfrm>
      </xdr:grpSpPr>
      <xdr:sp macro="" textlink="">
        <xdr:nvSpPr>
          <xdr:cNvPr id="15" name="Rectangle 14">
            <a:extLst>
              <a:ext uri="{FF2B5EF4-FFF2-40B4-BE49-F238E27FC236}">
                <a16:creationId xmlns:a16="http://schemas.microsoft.com/office/drawing/2014/main" id="{7403743C-13DD-4B18-066A-2EED014ED501}"/>
              </a:ext>
            </a:extLst>
          </xdr:cNvPr>
          <xdr:cNvSpPr/>
        </xdr:nvSpPr>
        <xdr:spPr>
          <a:xfrm>
            <a:off x="457760" y="2087095"/>
            <a:ext cx="3330404" cy="4201272"/>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6" name="Rectangle 15">
            <a:extLst>
              <a:ext uri="{FF2B5EF4-FFF2-40B4-BE49-F238E27FC236}">
                <a16:creationId xmlns:a16="http://schemas.microsoft.com/office/drawing/2014/main" id="{46139501-ECBF-DE43-5E88-E069D06839E7}"/>
              </a:ext>
            </a:extLst>
          </xdr:cNvPr>
          <xdr:cNvSpPr/>
        </xdr:nvSpPr>
        <xdr:spPr>
          <a:xfrm>
            <a:off x="3900147" y="4339828"/>
            <a:ext cx="2515145" cy="1948539"/>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7" name="Rectangle 16">
            <a:extLst>
              <a:ext uri="{FF2B5EF4-FFF2-40B4-BE49-F238E27FC236}">
                <a16:creationId xmlns:a16="http://schemas.microsoft.com/office/drawing/2014/main" id="{47F1BC31-933C-009A-973E-28D8B95D8947}"/>
              </a:ext>
            </a:extLst>
          </xdr:cNvPr>
          <xdr:cNvSpPr/>
        </xdr:nvSpPr>
        <xdr:spPr>
          <a:xfrm>
            <a:off x="6529582" y="4338177"/>
            <a:ext cx="3653093" cy="1950190"/>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8" name="Rectangle 17">
            <a:extLst>
              <a:ext uri="{FF2B5EF4-FFF2-40B4-BE49-F238E27FC236}">
                <a16:creationId xmlns:a16="http://schemas.microsoft.com/office/drawing/2014/main" id="{180BCF54-8E84-2169-A49A-DCA3EF3E891F}"/>
              </a:ext>
            </a:extLst>
          </xdr:cNvPr>
          <xdr:cNvSpPr/>
        </xdr:nvSpPr>
        <xdr:spPr>
          <a:xfrm>
            <a:off x="3902695" y="2087095"/>
            <a:ext cx="6279980" cy="2163436"/>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9" name="Rectangle 18">
            <a:extLst>
              <a:ext uri="{FF2B5EF4-FFF2-40B4-BE49-F238E27FC236}">
                <a16:creationId xmlns:a16="http://schemas.microsoft.com/office/drawing/2014/main" id="{D7A8D1D4-881E-656F-D65A-5F880503CEA6}"/>
              </a:ext>
            </a:extLst>
          </xdr:cNvPr>
          <xdr:cNvSpPr/>
        </xdr:nvSpPr>
        <xdr:spPr>
          <a:xfrm>
            <a:off x="10297206" y="2087095"/>
            <a:ext cx="3330402" cy="4201272"/>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xdr:from>
      <xdr:col>0</xdr:col>
      <xdr:colOff>590550</xdr:colOff>
      <xdr:row>9</xdr:row>
      <xdr:rowOff>76202</xdr:rowOff>
    </xdr:from>
    <xdr:to>
      <xdr:col>5</xdr:col>
      <xdr:colOff>609599</xdr:colOff>
      <xdr:row>30</xdr:row>
      <xdr:rowOff>52387</xdr:rowOff>
    </xdr:to>
    <xdr:graphicFrame macro="">
      <xdr:nvGraphicFramePr>
        <xdr:cNvPr id="8" name="Chart 7">
          <a:extLst>
            <a:ext uri="{FF2B5EF4-FFF2-40B4-BE49-F238E27FC236}">
              <a16:creationId xmlns:a16="http://schemas.microsoft.com/office/drawing/2014/main" id="{C203EB07-8D1F-403A-A34A-036F4D0E4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21166</xdr:colOff>
      <xdr:row>9</xdr:row>
      <xdr:rowOff>63500</xdr:rowOff>
    </xdr:from>
    <xdr:to>
      <xdr:col>22</xdr:col>
      <xdr:colOff>116417</xdr:colOff>
      <xdr:row>30</xdr:row>
      <xdr:rowOff>63498</xdr:rowOff>
    </xdr:to>
    <xdr:graphicFrame macro="">
      <xdr:nvGraphicFramePr>
        <xdr:cNvPr id="9" name="Chart 8">
          <a:extLst>
            <a:ext uri="{FF2B5EF4-FFF2-40B4-BE49-F238E27FC236}">
              <a16:creationId xmlns:a16="http://schemas.microsoft.com/office/drawing/2014/main" id="{04519DAE-2D08-48AF-B83C-65C43DF44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257966</xdr:colOff>
      <xdr:row>9</xdr:row>
      <xdr:rowOff>21168</xdr:rowOff>
    </xdr:from>
    <xdr:to>
      <xdr:col>16</xdr:col>
      <xdr:colOff>412748</xdr:colOff>
      <xdr:row>19</xdr:row>
      <xdr:rowOff>73562</xdr:rowOff>
    </xdr:to>
    <xdr:graphicFrame macro="">
      <xdr:nvGraphicFramePr>
        <xdr:cNvPr id="10" name="Chart 9">
          <a:extLst>
            <a:ext uri="{FF2B5EF4-FFF2-40B4-BE49-F238E27FC236}">
              <a16:creationId xmlns:a16="http://schemas.microsoft.com/office/drawing/2014/main" id="{A3C18D5E-F297-4FD0-AC27-4E71C5736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346146</xdr:colOff>
      <xdr:row>20</xdr:row>
      <xdr:rowOff>173662</xdr:rowOff>
    </xdr:from>
    <xdr:to>
      <xdr:col>10</xdr:col>
      <xdr:colOff>190154</xdr:colOff>
      <xdr:row>30</xdr:row>
      <xdr:rowOff>40311</xdr:rowOff>
    </xdr:to>
    <xdr:graphicFrame macro="">
      <xdr:nvGraphicFramePr>
        <xdr:cNvPr id="11" name="Chart 10">
          <a:extLst>
            <a:ext uri="{FF2B5EF4-FFF2-40B4-BE49-F238E27FC236}">
              <a16:creationId xmlns:a16="http://schemas.microsoft.com/office/drawing/2014/main" id="{FEDA37B6-A71A-47ED-89CB-7A811D1A0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8239</xdr:colOff>
      <xdr:row>21</xdr:row>
      <xdr:rowOff>37041</xdr:rowOff>
    </xdr:from>
    <xdr:to>
      <xdr:col>16</xdr:col>
      <xdr:colOff>248400</xdr:colOff>
      <xdr:row>30</xdr:row>
      <xdr:rowOff>0</xdr:rowOff>
    </xdr:to>
    <xdr:graphicFrame macro="">
      <xdr:nvGraphicFramePr>
        <xdr:cNvPr id="12" name="Chart 11">
          <a:extLst>
            <a:ext uri="{FF2B5EF4-FFF2-40B4-BE49-F238E27FC236}">
              <a16:creationId xmlns:a16="http://schemas.microsoft.com/office/drawing/2014/main" id="{DC1783C4-9D92-48AA-9117-AA7B22928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59896</xdr:colOff>
      <xdr:row>8</xdr:row>
      <xdr:rowOff>50273</xdr:rowOff>
    </xdr:from>
    <xdr:to>
      <xdr:col>20</xdr:col>
      <xdr:colOff>179876</xdr:colOff>
      <xdr:row>9</xdr:row>
      <xdr:rowOff>123542</xdr:rowOff>
    </xdr:to>
    <xdr:sp macro="" textlink="">
      <xdr:nvSpPr>
        <xdr:cNvPr id="20" name="TextBox 19">
          <a:extLst>
            <a:ext uri="{FF2B5EF4-FFF2-40B4-BE49-F238E27FC236}">
              <a16:creationId xmlns:a16="http://schemas.microsoft.com/office/drawing/2014/main" id="{19DBF8C0-B853-448C-88A3-9A56F5680697}"/>
            </a:ext>
          </a:extLst>
        </xdr:cNvPr>
        <xdr:cNvSpPr txBox="1"/>
      </xdr:nvSpPr>
      <xdr:spPr>
        <a:xfrm>
          <a:off x="10495063" y="2145773"/>
          <a:ext cx="1961480"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solidFill>
                <a:schemeClr val="bg1"/>
              </a:solidFill>
              <a:latin typeface="Roboto Condensed" panose="02000000000000000000" pitchFamily="2" charset="0"/>
              <a:ea typeface="Roboto Condensed" panose="02000000000000000000" pitchFamily="2" charset="0"/>
            </a:rPr>
            <a:t>Disponibilidad por</a:t>
          </a:r>
          <a:r>
            <a:rPr lang="en-AU" sz="1200" b="1" baseline="0">
              <a:solidFill>
                <a:schemeClr val="bg1"/>
              </a:solidFill>
              <a:latin typeface="Roboto Condensed" panose="02000000000000000000" pitchFamily="2" charset="0"/>
              <a:ea typeface="Roboto Condensed" panose="02000000000000000000" pitchFamily="2" charset="0"/>
            </a:rPr>
            <a:t> máquina</a:t>
          </a:r>
          <a:endParaRPr lang="en-AU" sz="1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xdr:from>
      <xdr:col>6</xdr:col>
      <xdr:colOff>389764</xdr:colOff>
      <xdr:row>8</xdr:row>
      <xdr:rowOff>48092</xdr:rowOff>
    </xdr:from>
    <xdr:to>
      <xdr:col>9</xdr:col>
      <xdr:colOff>509744</xdr:colOff>
      <xdr:row>9</xdr:row>
      <xdr:rowOff>121361</xdr:rowOff>
    </xdr:to>
    <xdr:sp macro="" textlink="">
      <xdr:nvSpPr>
        <xdr:cNvPr id="21" name="TextBox 20">
          <a:extLst>
            <a:ext uri="{FF2B5EF4-FFF2-40B4-BE49-F238E27FC236}">
              <a16:creationId xmlns:a16="http://schemas.microsoft.com/office/drawing/2014/main" id="{1EEF6304-4385-4270-935C-5E7F41E0DAA4}"/>
            </a:ext>
          </a:extLst>
        </xdr:cNvPr>
        <xdr:cNvSpPr txBox="1"/>
      </xdr:nvSpPr>
      <xdr:spPr>
        <a:xfrm>
          <a:off x="4072764" y="2143592"/>
          <a:ext cx="1961480"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solidFill>
                <a:schemeClr val="bg1"/>
              </a:solidFill>
              <a:latin typeface="Roboto Condensed" panose="02000000000000000000" pitchFamily="2" charset="0"/>
              <a:ea typeface="Roboto Condensed" panose="02000000000000000000" pitchFamily="2" charset="0"/>
            </a:rPr>
            <a:t>Disponibilidad por</a:t>
          </a:r>
          <a:r>
            <a:rPr lang="en-AU" sz="1200" b="1" baseline="0">
              <a:solidFill>
                <a:schemeClr val="bg1"/>
              </a:solidFill>
              <a:latin typeface="Roboto Condensed" panose="02000000000000000000" pitchFamily="2" charset="0"/>
              <a:ea typeface="Roboto Condensed" panose="02000000000000000000" pitchFamily="2" charset="0"/>
            </a:rPr>
            <a:t> mes</a:t>
          </a:r>
          <a:endParaRPr lang="en-AU" sz="1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xdr:from>
      <xdr:col>6</xdr:col>
      <xdr:colOff>389778</xdr:colOff>
      <xdr:row>19</xdr:row>
      <xdr:rowOff>188993</xdr:rowOff>
    </xdr:from>
    <xdr:to>
      <xdr:col>9</xdr:col>
      <xdr:colOff>509758</xdr:colOff>
      <xdr:row>21</xdr:row>
      <xdr:rowOff>73747</xdr:rowOff>
    </xdr:to>
    <xdr:sp macro="" textlink="">
      <xdr:nvSpPr>
        <xdr:cNvPr id="22" name="TextBox 21">
          <a:extLst>
            <a:ext uri="{FF2B5EF4-FFF2-40B4-BE49-F238E27FC236}">
              <a16:creationId xmlns:a16="http://schemas.microsoft.com/office/drawing/2014/main" id="{34BD7A1F-C3F5-47C4-A0C4-9AA890ED24D7}"/>
            </a:ext>
          </a:extLst>
        </xdr:cNvPr>
        <xdr:cNvSpPr txBox="1"/>
      </xdr:nvSpPr>
      <xdr:spPr>
        <a:xfrm>
          <a:off x="4072778" y="4379993"/>
          <a:ext cx="1961480" cy="265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solidFill>
                <a:schemeClr val="bg1"/>
              </a:solidFill>
              <a:latin typeface="Roboto Condensed" panose="02000000000000000000" pitchFamily="2" charset="0"/>
              <a:ea typeface="Roboto Condensed" panose="02000000000000000000" pitchFamily="2" charset="0"/>
            </a:rPr>
            <a:t>Disponibilidad por</a:t>
          </a:r>
          <a:r>
            <a:rPr lang="en-AU" sz="1200" b="1" baseline="0">
              <a:solidFill>
                <a:schemeClr val="bg1"/>
              </a:solidFill>
              <a:latin typeface="Roboto Condensed" panose="02000000000000000000" pitchFamily="2" charset="0"/>
              <a:ea typeface="Roboto Condensed" panose="02000000000000000000" pitchFamily="2" charset="0"/>
            </a:rPr>
            <a:t> sector</a:t>
          </a:r>
          <a:endParaRPr lang="en-AU" sz="1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xdr:from>
      <xdr:col>10</xdr:col>
      <xdr:colOff>562984</xdr:colOff>
      <xdr:row>19</xdr:row>
      <xdr:rowOff>188978</xdr:rowOff>
    </xdr:from>
    <xdr:to>
      <xdr:col>14</xdr:col>
      <xdr:colOff>74233</xdr:colOff>
      <xdr:row>21</xdr:row>
      <xdr:rowOff>73732</xdr:rowOff>
    </xdr:to>
    <xdr:sp macro="" textlink="">
      <xdr:nvSpPr>
        <xdr:cNvPr id="23" name="TextBox 22">
          <a:extLst>
            <a:ext uri="{FF2B5EF4-FFF2-40B4-BE49-F238E27FC236}">
              <a16:creationId xmlns:a16="http://schemas.microsoft.com/office/drawing/2014/main" id="{987AD335-4CA0-4D6B-B731-2078F29BE666}"/>
            </a:ext>
          </a:extLst>
        </xdr:cNvPr>
        <xdr:cNvSpPr txBox="1"/>
      </xdr:nvSpPr>
      <xdr:spPr>
        <a:xfrm>
          <a:off x="6701317" y="4379978"/>
          <a:ext cx="1966583" cy="265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solidFill>
                <a:schemeClr val="bg1"/>
              </a:solidFill>
              <a:latin typeface="Roboto Condensed" panose="02000000000000000000" pitchFamily="2" charset="0"/>
              <a:ea typeface="Roboto Condensed" panose="02000000000000000000" pitchFamily="2" charset="0"/>
            </a:rPr>
            <a:t>Disponibilidad</a:t>
          </a:r>
          <a:r>
            <a:rPr lang="en-AU" sz="1200" b="1" baseline="0">
              <a:solidFill>
                <a:schemeClr val="bg1"/>
              </a:solidFill>
              <a:latin typeface="Roboto Condensed" panose="02000000000000000000" pitchFamily="2" charset="0"/>
              <a:ea typeface="Roboto Condensed" panose="02000000000000000000" pitchFamily="2" charset="0"/>
            </a:rPr>
            <a:t> </a:t>
          </a:r>
          <a:r>
            <a:rPr lang="en-AU" sz="1200" b="1">
              <a:solidFill>
                <a:schemeClr val="bg1"/>
              </a:solidFill>
              <a:latin typeface="Roboto Condensed" panose="02000000000000000000" pitchFamily="2" charset="0"/>
              <a:ea typeface="Roboto Condensed" panose="02000000000000000000" pitchFamily="2" charset="0"/>
            </a:rPr>
            <a:t>por</a:t>
          </a:r>
          <a:r>
            <a:rPr lang="en-AU" sz="1200" b="1" baseline="0">
              <a:solidFill>
                <a:schemeClr val="bg1"/>
              </a:solidFill>
              <a:latin typeface="Roboto Condensed" panose="02000000000000000000" pitchFamily="2" charset="0"/>
              <a:ea typeface="Roboto Condensed" panose="02000000000000000000" pitchFamily="2" charset="0"/>
            </a:rPr>
            <a:t> turno</a:t>
          </a:r>
          <a:endParaRPr lang="en-AU" sz="1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xdr:from>
      <xdr:col>1</xdr:col>
      <xdr:colOff>38100</xdr:colOff>
      <xdr:row>8</xdr:row>
      <xdr:rowOff>47625</xdr:rowOff>
    </xdr:from>
    <xdr:to>
      <xdr:col>5</xdr:col>
      <xdr:colOff>190500</xdr:colOff>
      <xdr:row>9</xdr:row>
      <xdr:rowOff>120894</xdr:rowOff>
    </xdr:to>
    <xdr:sp macro="" textlink="">
      <xdr:nvSpPr>
        <xdr:cNvPr id="24" name="TextBox 23">
          <a:extLst>
            <a:ext uri="{FF2B5EF4-FFF2-40B4-BE49-F238E27FC236}">
              <a16:creationId xmlns:a16="http://schemas.microsoft.com/office/drawing/2014/main" id="{39057AB9-BEEC-4C10-92BE-D0C7A4373A80}"/>
            </a:ext>
          </a:extLst>
        </xdr:cNvPr>
        <xdr:cNvSpPr txBox="1"/>
      </xdr:nvSpPr>
      <xdr:spPr>
        <a:xfrm>
          <a:off x="647700" y="2143125"/>
          <a:ext cx="2590800"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solidFill>
                <a:schemeClr val="bg1"/>
              </a:solidFill>
              <a:latin typeface="Roboto Condensed" panose="02000000000000000000" pitchFamily="2" charset="0"/>
              <a:ea typeface="Roboto Condensed" panose="02000000000000000000" pitchFamily="2" charset="0"/>
            </a:rPr>
            <a:t>Tiempo neto de producción por máquina</a:t>
          </a:r>
        </a:p>
      </xdr:txBody>
    </xdr:sp>
    <xdr:clientData/>
  </xdr:twoCellAnchor>
  <xdr:twoCellAnchor>
    <xdr:from>
      <xdr:col>0</xdr:col>
      <xdr:colOff>440531</xdr:colOff>
      <xdr:row>1</xdr:row>
      <xdr:rowOff>47625</xdr:rowOff>
    </xdr:from>
    <xdr:to>
      <xdr:col>22</xdr:col>
      <xdr:colOff>252789</xdr:colOff>
      <xdr:row>7</xdr:row>
      <xdr:rowOff>104045</xdr:rowOff>
    </xdr:to>
    <xdr:sp macro="" textlink="">
      <xdr:nvSpPr>
        <xdr:cNvPr id="2" name="Rectangle 1">
          <a:extLst>
            <a:ext uri="{FF2B5EF4-FFF2-40B4-BE49-F238E27FC236}">
              <a16:creationId xmlns:a16="http://schemas.microsoft.com/office/drawing/2014/main" id="{A5968D83-A583-4337-A1F9-A077A1E9D92E}"/>
            </a:ext>
          </a:extLst>
        </xdr:cNvPr>
        <xdr:cNvSpPr/>
      </xdr:nvSpPr>
      <xdr:spPr>
        <a:xfrm>
          <a:off x="440531" y="809625"/>
          <a:ext cx="13171071" cy="1199420"/>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12</xdr:col>
      <xdr:colOff>550966</xdr:colOff>
      <xdr:row>1</xdr:row>
      <xdr:rowOff>8701</xdr:rowOff>
    </xdr:from>
    <xdr:to>
      <xdr:col>22</xdr:col>
      <xdr:colOff>112778</xdr:colOff>
      <xdr:row>6</xdr:row>
      <xdr:rowOff>136201</xdr:rowOff>
    </xdr:to>
    <mc:AlternateContent xmlns:mc="http://schemas.openxmlformats.org/markup-compatibility/2006" xmlns:tsle="http://schemas.microsoft.com/office/drawing/2012/timeslicer">
      <mc:Choice Requires="tsle">
        <xdr:graphicFrame macro="">
          <xdr:nvGraphicFramePr>
            <xdr:cNvPr id="3" name="Fecha 7">
              <a:extLst>
                <a:ext uri="{FF2B5EF4-FFF2-40B4-BE49-F238E27FC236}">
                  <a16:creationId xmlns:a16="http://schemas.microsoft.com/office/drawing/2014/main" id="{7D517712-BF03-4E3A-BDC7-41A232B5DB80}"/>
                </a:ext>
              </a:extLst>
            </xdr:cNvPr>
            <xdr:cNvGraphicFramePr/>
          </xdr:nvGraphicFramePr>
          <xdr:xfrm>
            <a:off x="0" y="0"/>
            <a:ext cx="0" cy="0"/>
          </xdr:xfrm>
          <a:graphic>
            <a:graphicData uri="http://schemas.microsoft.com/office/drawing/2012/timeslicer">
              <tsle:timeslicer name="Fecha 7"/>
            </a:graphicData>
          </a:graphic>
        </xdr:graphicFrame>
      </mc:Choice>
      <mc:Fallback xmlns="">
        <xdr:sp macro="" textlink="">
          <xdr:nvSpPr>
            <xdr:cNvPr id="0" name=""/>
            <xdr:cNvSpPr>
              <a:spLocks noTextEdit="1"/>
            </xdr:cNvSpPr>
          </xdr:nvSpPr>
          <xdr:spPr>
            <a:xfrm>
              <a:off x="7837591" y="199201"/>
              <a:ext cx="5634000" cy="108000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0</xdr:col>
      <xdr:colOff>542767</xdr:colOff>
      <xdr:row>1</xdr:row>
      <xdr:rowOff>123999</xdr:rowOff>
    </xdr:from>
    <xdr:to>
      <xdr:col>2</xdr:col>
      <xdr:colOff>338660</xdr:colOff>
      <xdr:row>6</xdr:row>
      <xdr:rowOff>182965</xdr:rowOff>
    </xdr:to>
    <xdr:pic>
      <xdr:nvPicPr>
        <xdr:cNvPr id="4" name="Graphic 3" descr="Circular flowchart with solid fill">
          <a:extLst>
            <a:ext uri="{FF2B5EF4-FFF2-40B4-BE49-F238E27FC236}">
              <a16:creationId xmlns:a16="http://schemas.microsoft.com/office/drawing/2014/main" id="{BC89DB79-598C-442F-9A2C-A203A83CF97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2767" y="885999"/>
          <a:ext cx="1010331" cy="1011466"/>
        </a:xfrm>
        <a:prstGeom prst="rect">
          <a:avLst/>
        </a:prstGeom>
      </xdr:spPr>
    </xdr:pic>
    <xdr:clientData/>
  </xdr:twoCellAnchor>
  <xdr:twoCellAnchor>
    <xdr:from>
      <xdr:col>2</xdr:col>
      <xdr:colOff>302940</xdr:colOff>
      <xdr:row>2</xdr:row>
      <xdr:rowOff>21495</xdr:rowOff>
    </xdr:from>
    <xdr:to>
      <xdr:col>4</xdr:col>
      <xdr:colOff>408396</xdr:colOff>
      <xdr:row>6</xdr:row>
      <xdr:rowOff>102005</xdr:rowOff>
    </xdr:to>
    <xdr:sp macro="" textlink="">
      <xdr:nvSpPr>
        <xdr:cNvPr id="5" name="TextBox 4">
          <a:extLst>
            <a:ext uri="{FF2B5EF4-FFF2-40B4-BE49-F238E27FC236}">
              <a16:creationId xmlns:a16="http://schemas.microsoft.com/office/drawing/2014/main" id="{1108CE22-65DF-4E26-94ED-FD88BA3BF6B0}"/>
            </a:ext>
          </a:extLst>
        </xdr:cNvPr>
        <xdr:cNvSpPr txBox="1"/>
      </xdr:nvSpPr>
      <xdr:spPr>
        <a:xfrm>
          <a:off x="1517378" y="973995"/>
          <a:ext cx="1319893" cy="842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5400" b="1">
              <a:solidFill>
                <a:schemeClr val="bg1"/>
              </a:solidFill>
              <a:latin typeface="Roboto Condensed" panose="02000000000000000000" pitchFamily="2" charset="0"/>
              <a:ea typeface="Roboto Condensed" panose="02000000000000000000" pitchFamily="2" charset="0"/>
            </a:rPr>
            <a:t>OEE</a:t>
          </a:r>
          <a:endParaRPr lang="en-AU" sz="5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xdr:from>
      <xdr:col>6</xdr:col>
      <xdr:colOff>263821</xdr:colOff>
      <xdr:row>3</xdr:row>
      <xdr:rowOff>142822</xdr:rowOff>
    </xdr:from>
    <xdr:to>
      <xdr:col>12</xdr:col>
      <xdr:colOff>413500</xdr:colOff>
      <xdr:row>5</xdr:row>
      <xdr:rowOff>171170</xdr:rowOff>
    </xdr:to>
    <xdr:sp macro="" textlink="">
      <xdr:nvSpPr>
        <xdr:cNvPr id="6" name="TextBox 5">
          <a:extLst>
            <a:ext uri="{FF2B5EF4-FFF2-40B4-BE49-F238E27FC236}">
              <a16:creationId xmlns:a16="http://schemas.microsoft.com/office/drawing/2014/main" id="{85273418-F88A-44D7-BB66-9E69C031C70F}"/>
            </a:ext>
          </a:extLst>
        </xdr:cNvPr>
        <xdr:cNvSpPr txBox="1"/>
      </xdr:nvSpPr>
      <xdr:spPr>
        <a:xfrm>
          <a:off x="3907134" y="1285822"/>
          <a:ext cx="3792991" cy="409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bg1"/>
              </a:solidFill>
              <a:latin typeface="Roboto Condensed" panose="02000000000000000000" pitchFamily="2" charset="0"/>
              <a:ea typeface="Roboto Condensed" panose="02000000000000000000" pitchFamily="2" charset="0"/>
            </a:rPr>
            <a:t>OVERALL EQUIPMENT EFFECTIVENESS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436581</xdr:colOff>
      <xdr:row>7</xdr:row>
      <xdr:rowOff>187855</xdr:rowOff>
    </xdr:from>
    <xdr:to>
      <xdr:col>22</xdr:col>
      <xdr:colOff>247616</xdr:colOff>
      <xdr:row>30</xdr:row>
      <xdr:rowOff>7627</xdr:rowOff>
    </xdr:to>
    <xdr:grpSp>
      <xdr:nvGrpSpPr>
        <xdr:cNvPr id="14" name="Group 13">
          <a:extLst>
            <a:ext uri="{FF2B5EF4-FFF2-40B4-BE49-F238E27FC236}">
              <a16:creationId xmlns:a16="http://schemas.microsoft.com/office/drawing/2014/main" id="{505ABC37-2378-44D5-B216-94B7CE87DE3A}"/>
            </a:ext>
          </a:extLst>
        </xdr:cNvPr>
        <xdr:cNvGrpSpPr/>
      </xdr:nvGrpSpPr>
      <xdr:grpSpPr>
        <a:xfrm>
          <a:off x="436581" y="1521355"/>
          <a:ext cx="13222235" cy="4201272"/>
          <a:chOff x="457760" y="2087095"/>
          <a:chExt cx="13169848" cy="4201272"/>
        </a:xfrm>
      </xdr:grpSpPr>
      <xdr:sp macro="" textlink="">
        <xdr:nvSpPr>
          <xdr:cNvPr id="15" name="Rectangle 14">
            <a:extLst>
              <a:ext uri="{FF2B5EF4-FFF2-40B4-BE49-F238E27FC236}">
                <a16:creationId xmlns:a16="http://schemas.microsoft.com/office/drawing/2014/main" id="{77F5768F-BF54-CA2A-B8A6-AA594262D063}"/>
              </a:ext>
            </a:extLst>
          </xdr:cNvPr>
          <xdr:cNvSpPr/>
        </xdr:nvSpPr>
        <xdr:spPr>
          <a:xfrm>
            <a:off x="457760" y="2087095"/>
            <a:ext cx="3330404" cy="4201272"/>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6" name="Rectangle 15">
            <a:extLst>
              <a:ext uri="{FF2B5EF4-FFF2-40B4-BE49-F238E27FC236}">
                <a16:creationId xmlns:a16="http://schemas.microsoft.com/office/drawing/2014/main" id="{753A8D70-FCCB-4D9E-FA0C-89B1506C9879}"/>
              </a:ext>
            </a:extLst>
          </xdr:cNvPr>
          <xdr:cNvSpPr/>
        </xdr:nvSpPr>
        <xdr:spPr>
          <a:xfrm>
            <a:off x="3900147" y="4339828"/>
            <a:ext cx="2515145" cy="1948539"/>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7" name="Rectangle 16">
            <a:extLst>
              <a:ext uri="{FF2B5EF4-FFF2-40B4-BE49-F238E27FC236}">
                <a16:creationId xmlns:a16="http://schemas.microsoft.com/office/drawing/2014/main" id="{92EA5F0C-2DC6-5DC1-FDFB-800ADB551ECC}"/>
              </a:ext>
            </a:extLst>
          </xdr:cNvPr>
          <xdr:cNvSpPr/>
        </xdr:nvSpPr>
        <xdr:spPr>
          <a:xfrm>
            <a:off x="6529582" y="4338177"/>
            <a:ext cx="3653093" cy="1950190"/>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8" name="Rectangle 17">
            <a:extLst>
              <a:ext uri="{FF2B5EF4-FFF2-40B4-BE49-F238E27FC236}">
                <a16:creationId xmlns:a16="http://schemas.microsoft.com/office/drawing/2014/main" id="{57A10A92-54E7-0B28-2733-D0C2D04F568F}"/>
              </a:ext>
            </a:extLst>
          </xdr:cNvPr>
          <xdr:cNvSpPr/>
        </xdr:nvSpPr>
        <xdr:spPr>
          <a:xfrm>
            <a:off x="3902695" y="2087095"/>
            <a:ext cx="6279980" cy="2163436"/>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9" name="Rectangle 18">
            <a:extLst>
              <a:ext uri="{FF2B5EF4-FFF2-40B4-BE49-F238E27FC236}">
                <a16:creationId xmlns:a16="http://schemas.microsoft.com/office/drawing/2014/main" id="{A8E31E51-4A17-1D73-2861-97C23DB3696C}"/>
              </a:ext>
            </a:extLst>
          </xdr:cNvPr>
          <xdr:cNvSpPr/>
        </xdr:nvSpPr>
        <xdr:spPr>
          <a:xfrm>
            <a:off x="10297206" y="2087095"/>
            <a:ext cx="3330402" cy="4201272"/>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xdr:from>
      <xdr:col>0</xdr:col>
      <xdr:colOff>555626</xdr:colOff>
      <xdr:row>9</xdr:row>
      <xdr:rowOff>76987</xdr:rowOff>
    </xdr:from>
    <xdr:to>
      <xdr:col>6</xdr:col>
      <xdr:colOff>28575</xdr:colOff>
      <xdr:row>30</xdr:row>
      <xdr:rowOff>65084</xdr:rowOff>
    </xdr:to>
    <xdr:graphicFrame macro="">
      <xdr:nvGraphicFramePr>
        <xdr:cNvPr id="8" name="Chart 7">
          <a:extLst>
            <a:ext uri="{FF2B5EF4-FFF2-40B4-BE49-F238E27FC236}">
              <a16:creationId xmlns:a16="http://schemas.microsoft.com/office/drawing/2014/main" id="{281A5AB4-2C49-409F-8802-898D2C260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4724</xdr:colOff>
      <xdr:row>9</xdr:row>
      <xdr:rowOff>77085</xdr:rowOff>
    </xdr:from>
    <xdr:to>
      <xdr:col>22</xdr:col>
      <xdr:colOff>159315</xdr:colOff>
      <xdr:row>30</xdr:row>
      <xdr:rowOff>76197</xdr:rowOff>
    </xdr:to>
    <xdr:graphicFrame macro="">
      <xdr:nvGraphicFramePr>
        <xdr:cNvPr id="9" name="Chart 8">
          <a:extLst>
            <a:ext uri="{FF2B5EF4-FFF2-40B4-BE49-F238E27FC236}">
              <a16:creationId xmlns:a16="http://schemas.microsoft.com/office/drawing/2014/main" id="{9FC46D3B-D0C1-4265-9C2E-FD365A271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270932</xdr:colOff>
      <xdr:row>9</xdr:row>
      <xdr:rowOff>10583</xdr:rowOff>
    </xdr:from>
    <xdr:to>
      <xdr:col>16</xdr:col>
      <xdr:colOff>423331</xdr:colOff>
      <xdr:row>19</xdr:row>
      <xdr:rowOff>63506</xdr:rowOff>
    </xdr:to>
    <xdr:graphicFrame macro="">
      <xdr:nvGraphicFramePr>
        <xdr:cNvPr id="10" name="Chart 9">
          <a:extLst>
            <a:ext uri="{FF2B5EF4-FFF2-40B4-BE49-F238E27FC236}">
              <a16:creationId xmlns:a16="http://schemas.microsoft.com/office/drawing/2014/main" id="{A9E8EDEE-AF6C-41D8-8DAE-0D0F6FC22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365819</xdr:colOff>
      <xdr:row>20</xdr:row>
      <xdr:rowOff>171450</xdr:rowOff>
    </xdr:from>
    <xdr:to>
      <xdr:col>10</xdr:col>
      <xdr:colOff>178970</xdr:colOff>
      <xdr:row>30</xdr:row>
      <xdr:rowOff>44532</xdr:rowOff>
    </xdr:to>
    <xdr:graphicFrame macro="">
      <xdr:nvGraphicFramePr>
        <xdr:cNvPr id="2" name="Chart 1">
          <a:extLst>
            <a:ext uri="{FF2B5EF4-FFF2-40B4-BE49-F238E27FC236}">
              <a16:creationId xmlns:a16="http://schemas.microsoft.com/office/drawing/2014/main" id="{DECE7A43-0918-4C2B-AF4D-045BF4270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572209</xdr:colOff>
      <xdr:row>21</xdr:row>
      <xdr:rowOff>41668</xdr:rowOff>
    </xdr:from>
    <xdr:to>
      <xdr:col>16</xdr:col>
      <xdr:colOff>306609</xdr:colOff>
      <xdr:row>29</xdr:row>
      <xdr:rowOff>190499</xdr:rowOff>
    </xdr:to>
    <xdr:graphicFrame macro="">
      <xdr:nvGraphicFramePr>
        <xdr:cNvPr id="3" name="Chart 2">
          <a:extLst>
            <a:ext uri="{FF2B5EF4-FFF2-40B4-BE49-F238E27FC236}">
              <a16:creationId xmlns:a16="http://schemas.microsoft.com/office/drawing/2014/main" id="{4B0E2407-1511-479F-9A56-1CF0B09EE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66508</xdr:colOff>
      <xdr:row>8</xdr:row>
      <xdr:rowOff>47628</xdr:rowOff>
    </xdr:from>
    <xdr:to>
      <xdr:col>20</xdr:col>
      <xdr:colOff>186488</xdr:colOff>
      <xdr:row>9</xdr:row>
      <xdr:rowOff>120897</xdr:rowOff>
    </xdr:to>
    <xdr:sp macro="" textlink="">
      <xdr:nvSpPr>
        <xdr:cNvPr id="20" name="TextBox 19">
          <a:extLst>
            <a:ext uri="{FF2B5EF4-FFF2-40B4-BE49-F238E27FC236}">
              <a16:creationId xmlns:a16="http://schemas.microsoft.com/office/drawing/2014/main" id="{13FE51E2-AAB1-4DC1-9AF4-D328BEF6AABE}"/>
            </a:ext>
          </a:extLst>
        </xdr:cNvPr>
        <xdr:cNvSpPr txBox="1"/>
      </xdr:nvSpPr>
      <xdr:spPr>
        <a:xfrm>
          <a:off x="10501675" y="2143128"/>
          <a:ext cx="1961480"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solidFill>
                <a:schemeClr val="bg1"/>
              </a:solidFill>
              <a:latin typeface="Roboto Condensed" panose="02000000000000000000" pitchFamily="2" charset="0"/>
              <a:ea typeface="Roboto Condensed" panose="02000000000000000000" pitchFamily="2" charset="0"/>
            </a:rPr>
            <a:t>Calidad por</a:t>
          </a:r>
          <a:r>
            <a:rPr lang="en-AU" sz="1200" b="1" baseline="0">
              <a:solidFill>
                <a:schemeClr val="bg1"/>
              </a:solidFill>
              <a:latin typeface="Roboto Condensed" panose="02000000000000000000" pitchFamily="2" charset="0"/>
              <a:ea typeface="Roboto Condensed" panose="02000000000000000000" pitchFamily="2" charset="0"/>
            </a:rPr>
            <a:t> máquina</a:t>
          </a:r>
          <a:endParaRPr lang="en-AU" sz="1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xdr:from>
      <xdr:col>6</xdr:col>
      <xdr:colOff>396376</xdr:colOff>
      <xdr:row>8</xdr:row>
      <xdr:rowOff>45447</xdr:rowOff>
    </xdr:from>
    <xdr:to>
      <xdr:col>9</xdr:col>
      <xdr:colOff>516356</xdr:colOff>
      <xdr:row>9</xdr:row>
      <xdr:rowOff>118716</xdr:rowOff>
    </xdr:to>
    <xdr:sp macro="" textlink="">
      <xdr:nvSpPr>
        <xdr:cNvPr id="21" name="TextBox 20">
          <a:extLst>
            <a:ext uri="{FF2B5EF4-FFF2-40B4-BE49-F238E27FC236}">
              <a16:creationId xmlns:a16="http://schemas.microsoft.com/office/drawing/2014/main" id="{EEFFB039-873E-4DB7-A9F8-0DD4325AD512}"/>
            </a:ext>
          </a:extLst>
        </xdr:cNvPr>
        <xdr:cNvSpPr txBox="1"/>
      </xdr:nvSpPr>
      <xdr:spPr>
        <a:xfrm>
          <a:off x="4079376" y="2140947"/>
          <a:ext cx="1961480"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solidFill>
                <a:schemeClr val="bg1"/>
              </a:solidFill>
              <a:latin typeface="Roboto Condensed" panose="02000000000000000000" pitchFamily="2" charset="0"/>
              <a:ea typeface="Roboto Condensed" panose="02000000000000000000" pitchFamily="2" charset="0"/>
            </a:rPr>
            <a:t>Calidad por</a:t>
          </a:r>
          <a:r>
            <a:rPr lang="en-AU" sz="1200" b="1" baseline="0">
              <a:solidFill>
                <a:schemeClr val="bg1"/>
              </a:solidFill>
              <a:latin typeface="Roboto Condensed" panose="02000000000000000000" pitchFamily="2" charset="0"/>
              <a:ea typeface="Roboto Condensed" panose="02000000000000000000" pitchFamily="2" charset="0"/>
            </a:rPr>
            <a:t> mes</a:t>
          </a:r>
          <a:endParaRPr lang="en-AU" sz="1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xdr:from>
      <xdr:col>6</xdr:col>
      <xdr:colOff>396390</xdr:colOff>
      <xdr:row>19</xdr:row>
      <xdr:rowOff>186348</xdr:rowOff>
    </xdr:from>
    <xdr:to>
      <xdr:col>9</xdr:col>
      <xdr:colOff>516370</xdr:colOff>
      <xdr:row>21</xdr:row>
      <xdr:rowOff>71102</xdr:rowOff>
    </xdr:to>
    <xdr:sp macro="" textlink="">
      <xdr:nvSpPr>
        <xdr:cNvPr id="22" name="TextBox 21">
          <a:extLst>
            <a:ext uri="{FF2B5EF4-FFF2-40B4-BE49-F238E27FC236}">
              <a16:creationId xmlns:a16="http://schemas.microsoft.com/office/drawing/2014/main" id="{7C42AA1E-062E-42CF-AC17-2A9C0CA5F64E}"/>
            </a:ext>
          </a:extLst>
        </xdr:cNvPr>
        <xdr:cNvSpPr txBox="1"/>
      </xdr:nvSpPr>
      <xdr:spPr>
        <a:xfrm>
          <a:off x="4079390" y="4377348"/>
          <a:ext cx="1961480" cy="265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solidFill>
                <a:schemeClr val="bg1"/>
              </a:solidFill>
              <a:latin typeface="Roboto Condensed" panose="02000000000000000000" pitchFamily="2" charset="0"/>
              <a:ea typeface="Roboto Condensed" panose="02000000000000000000" pitchFamily="2" charset="0"/>
            </a:rPr>
            <a:t>Calidad por</a:t>
          </a:r>
          <a:r>
            <a:rPr lang="en-AU" sz="1200" b="1" baseline="0">
              <a:solidFill>
                <a:schemeClr val="bg1"/>
              </a:solidFill>
              <a:latin typeface="Roboto Condensed" panose="02000000000000000000" pitchFamily="2" charset="0"/>
              <a:ea typeface="Roboto Condensed" panose="02000000000000000000" pitchFamily="2" charset="0"/>
            </a:rPr>
            <a:t> sector</a:t>
          </a:r>
          <a:endParaRPr lang="en-AU" sz="1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xdr:from>
      <xdr:col>10</xdr:col>
      <xdr:colOff>569596</xdr:colOff>
      <xdr:row>19</xdr:row>
      <xdr:rowOff>186333</xdr:rowOff>
    </xdr:from>
    <xdr:to>
      <xdr:col>14</xdr:col>
      <xdr:colOff>80845</xdr:colOff>
      <xdr:row>21</xdr:row>
      <xdr:rowOff>71087</xdr:rowOff>
    </xdr:to>
    <xdr:sp macro="" textlink="">
      <xdr:nvSpPr>
        <xdr:cNvPr id="23" name="TextBox 22">
          <a:extLst>
            <a:ext uri="{FF2B5EF4-FFF2-40B4-BE49-F238E27FC236}">
              <a16:creationId xmlns:a16="http://schemas.microsoft.com/office/drawing/2014/main" id="{81AD9352-32E1-41BD-B4C8-4EAFD8361C85}"/>
            </a:ext>
          </a:extLst>
        </xdr:cNvPr>
        <xdr:cNvSpPr txBox="1"/>
      </xdr:nvSpPr>
      <xdr:spPr>
        <a:xfrm>
          <a:off x="6707929" y="4377333"/>
          <a:ext cx="1966583" cy="265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solidFill>
                <a:schemeClr val="bg1"/>
              </a:solidFill>
              <a:latin typeface="Roboto Condensed" panose="02000000000000000000" pitchFamily="2" charset="0"/>
              <a:ea typeface="Roboto Condensed" panose="02000000000000000000" pitchFamily="2" charset="0"/>
            </a:rPr>
            <a:t>Calidad por</a:t>
          </a:r>
          <a:r>
            <a:rPr lang="en-AU" sz="1200" b="1" baseline="0">
              <a:solidFill>
                <a:schemeClr val="bg1"/>
              </a:solidFill>
              <a:latin typeface="Roboto Condensed" panose="02000000000000000000" pitchFamily="2" charset="0"/>
              <a:ea typeface="Roboto Condensed" panose="02000000000000000000" pitchFamily="2" charset="0"/>
            </a:rPr>
            <a:t> turno</a:t>
          </a:r>
          <a:endParaRPr lang="en-AU" sz="1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xdr:from>
      <xdr:col>1</xdr:col>
      <xdr:colOff>9524</xdr:colOff>
      <xdr:row>8</xdr:row>
      <xdr:rowOff>47625</xdr:rowOff>
    </xdr:from>
    <xdr:to>
      <xdr:col>4</xdr:col>
      <xdr:colOff>266699</xdr:colOff>
      <xdr:row>9</xdr:row>
      <xdr:rowOff>120894</xdr:rowOff>
    </xdr:to>
    <xdr:sp macro="" textlink="">
      <xdr:nvSpPr>
        <xdr:cNvPr id="24" name="TextBox 23">
          <a:extLst>
            <a:ext uri="{FF2B5EF4-FFF2-40B4-BE49-F238E27FC236}">
              <a16:creationId xmlns:a16="http://schemas.microsoft.com/office/drawing/2014/main" id="{54B0A5E2-2039-4630-95F1-4D077DC0B163}"/>
            </a:ext>
          </a:extLst>
        </xdr:cNvPr>
        <xdr:cNvSpPr txBox="1"/>
      </xdr:nvSpPr>
      <xdr:spPr>
        <a:xfrm>
          <a:off x="619124" y="2143125"/>
          <a:ext cx="2085975"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solidFill>
                <a:schemeClr val="bg1"/>
              </a:solidFill>
              <a:latin typeface="Roboto Condensed" panose="02000000000000000000" pitchFamily="2" charset="0"/>
              <a:ea typeface="Roboto Condensed" panose="02000000000000000000" pitchFamily="2" charset="0"/>
            </a:rPr>
            <a:t>Unidades</a:t>
          </a:r>
          <a:r>
            <a:rPr lang="en-AU" sz="1200" b="1" baseline="0">
              <a:solidFill>
                <a:schemeClr val="bg1"/>
              </a:solidFill>
              <a:latin typeface="Roboto Condensed" panose="02000000000000000000" pitchFamily="2" charset="0"/>
              <a:ea typeface="Roboto Condensed" panose="02000000000000000000" pitchFamily="2" charset="0"/>
            </a:rPr>
            <a:t> buenas por máquina</a:t>
          </a:r>
          <a:endParaRPr lang="en-AU" sz="1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xdr:from>
      <xdr:col>0</xdr:col>
      <xdr:colOff>440532</xdr:colOff>
      <xdr:row>1</xdr:row>
      <xdr:rowOff>47625</xdr:rowOff>
    </xdr:from>
    <xdr:to>
      <xdr:col>22</xdr:col>
      <xdr:colOff>252790</xdr:colOff>
      <xdr:row>7</xdr:row>
      <xdr:rowOff>104045</xdr:rowOff>
    </xdr:to>
    <xdr:sp macro="" textlink="">
      <xdr:nvSpPr>
        <xdr:cNvPr id="4" name="Rectangle 3">
          <a:extLst>
            <a:ext uri="{FF2B5EF4-FFF2-40B4-BE49-F238E27FC236}">
              <a16:creationId xmlns:a16="http://schemas.microsoft.com/office/drawing/2014/main" id="{561DD18A-B2F0-4ABA-9B94-BBF018F0739E}"/>
            </a:ext>
          </a:extLst>
        </xdr:cNvPr>
        <xdr:cNvSpPr/>
      </xdr:nvSpPr>
      <xdr:spPr>
        <a:xfrm>
          <a:off x="440532" y="809625"/>
          <a:ext cx="13171071" cy="1199420"/>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12</xdr:col>
      <xdr:colOff>550967</xdr:colOff>
      <xdr:row>1</xdr:row>
      <xdr:rowOff>8701</xdr:rowOff>
    </xdr:from>
    <xdr:to>
      <xdr:col>22</xdr:col>
      <xdr:colOff>112779</xdr:colOff>
      <xdr:row>6</xdr:row>
      <xdr:rowOff>136201</xdr:rowOff>
    </xdr:to>
    <mc:AlternateContent xmlns:mc="http://schemas.openxmlformats.org/markup-compatibility/2006" xmlns:tsle="http://schemas.microsoft.com/office/drawing/2012/timeslicer">
      <mc:Choice Requires="tsle">
        <xdr:graphicFrame macro="">
          <xdr:nvGraphicFramePr>
            <xdr:cNvPr id="5" name="Fecha 8">
              <a:extLst>
                <a:ext uri="{FF2B5EF4-FFF2-40B4-BE49-F238E27FC236}">
                  <a16:creationId xmlns:a16="http://schemas.microsoft.com/office/drawing/2014/main" id="{F70F9550-593D-4806-80D5-9E25472D962B}"/>
                </a:ext>
              </a:extLst>
            </xdr:cNvPr>
            <xdr:cNvGraphicFramePr/>
          </xdr:nvGraphicFramePr>
          <xdr:xfrm>
            <a:off x="0" y="0"/>
            <a:ext cx="0" cy="0"/>
          </xdr:xfrm>
          <a:graphic>
            <a:graphicData uri="http://schemas.microsoft.com/office/drawing/2012/timeslicer">
              <tsle:timeslicer name="Fecha 8"/>
            </a:graphicData>
          </a:graphic>
        </xdr:graphicFrame>
      </mc:Choice>
      <mc:Fallback xmlns="">
        <xdr:sp macro="" textlink="">
          <xdr:nvSpPr>
            <xdr:cNvPr id="0" name=""/>
            <xdr:cNvSpPr>
              <a:spLocks noTextEdit="1"/>
            </xdr:cNvSpPr>
          </xdr:nvSpPr>
          <xdr:spPr>
            <a:xfrm>
              <a:off x="7837592" y="199201"/>
              <a:ext cx="5634000" cy="108000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0</xdr:col>
      <xdr:colOff>542768</xdr:colOff>
      <xdr:row>1</xdr:row>
      <xdr:rowOff>123999</xdr:rowOff>
    </xdr:from>
    <xdr:to>
      <xdr:col>2</xdr:col>
      <xdr:colOff>338661</xdr:colOff>
      <xdr:row>6</xdr:row>
      <xdr:rowOff>182965</xdr:rowOff>
    </xdr:to>
    <xdr:pic>
      <xdr:nvPicPr>
        <xdr:cNvPr id="6" name="Graphic 5" descr="Circular flowchart with solid fill">
          <a:extLst>
            <a:ext uri="{FF2B5EF4-FFF2-40B4-BE49-F238E27FC236}">
              <a16:creationId xmlns:a16="http://schemas.microsoft.com/office/drawing/2014/main" id="{B9E9C266-1307-4860-99C7-33C4FEBB69E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2768" y="885999"/>
          <a:ext cx="1010331" cy="1011466"/>
        </a:xfrm>
        <a:prstGeom prst="rect">
          <a:avLst/>
        </a:prstGeom>
      </xdr:spPr>
    </xdr:pic>
    <xdr:clientData/>
  </xdr:twoCellAnchor>
  <xdr:twoCellAnchor>
    <xdr:from>
      <xdr:col>2</xdr:col>
      <xdr:colOff>302941</xdr:colOff>
      <xdr:row>2</xdr:row>
      <xdr:rowOff>21495</xdr:rowOff>
    </xdr:from>
    <xdr:to>
      <xdr:col>4</xdr:col>
      <xdr:colOff>408397</xdr:colOff>
      <xdr:row>6</xdr:row>
      <xdr:rowOff>102005</xdr:rowOff>
    </xdr:to>
    <xdr:sp macro="" textlink="">
      <xdr:nvSpPr>
        <xdr:cNvPr id="11" name="TextBox 10">
          <a:extLst>
            <a:ext uri="{FF2B5EF4-FFF2-40B4-BE49-F238E27FC236}">
              <a16:creationId xmlns:a16="http://schemas.microsoft.com/office/drawing/2014/main" id="{7F91817C-C29C-49A7-BEBE-FAEE3EF8DACD}"/>
            </a:ext>
          </a:extLst>
        </xdr:cNvPr>
        <xdr:cNvSpPr txBox="1"/>
      </xdr:nvSpPr>
      <xdr:spPr>
        <a:xfrm>
          <a:off x="1517379" y="973995"/>
          <a:ext cx="1319893" cy="842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5400" b="1">
              <a:solidFill>
                <a:schemeClr val="bg1"/>
              </a:solidFill>
              <a:latin typeface="Roboto Condensed" panose="02000000000000000000" pitchFamily="2" charset="0"/>
              <a:ea typeface="Roboto Condensed" panose="02000000000000000000" pitchFamily="2" charset="0"/>
            </a:rPr>
            <a:t>OEE</a:t>
          </a:r>
          <a:endParaRPr lang="en-AU" sz="5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xdr:from>
      <xdr:col>6</xdr:col>
      <xdr:colOff>263822</xdr:colOff>
      <xdr:row>3</xdr:row>
      <xdr:rowOff>142822</xdr:rowOff>
    </xdr:from>
    <xdr:to>
      <xdr:col>12</xdr:col>
      <xdr:colOff>413501</xdr:colOff>
      <xdr:row>5</xdr:row>
      <xdr:rowOff>171170</xdr:rowOff>
    </xdr:to>
    <xdr:sp macro="" textlink="">
      <xdr:nvSpPr>
        <xdr:cNvPr id="12" name="TextBox 11">
          <a:extLst>
            <a:ext uri="{FF2B5EF4-FFF2-40B4-BE49-F238E27FC236}">
              <a16:creationId xmlns:a16="http://schemas.microsoft.com/office/drawing/2014/main" id="{F1094E25-7D0B-49C8-94A0-3A0C69B08919}"/>
            </a:ext>
          </a:extLst>
        </xdr:cNvPr>
        <xdr:cNvSpPr txBox="1"/>
      </xdr:nvSpPr>
      <xdr:spPr>
        <a:xfrm>
          <a:off x="3907135" y="1285822"/>
          <a:ext cx="3792991" cy="409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bg1"/>
              </a:solidFill>
              <a:latin typeface="Roboto Condensed" panose="02000000000000000000" pitchFamily="2" charset="0"/>
              <a:ea typeface="Roboto Condensed" panose="02000000000000000000" pitchFamily="2" charset="0"/>
            </a:rPr>
            <a:t>OVERALL EQUIPMENT EFFECTIVENESS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30</xdr:row>
      <xdr:rowOff>96324</xdr:rowOff>
    </xdr:from>
    <xdr:to>
      <xdr:col>22</xdr:col>
      <xdr:colOff>252789</xdr:colOff>
      <xdr:row>43</xdr:row>
      <xdr:rowOff>148167</xdr:rowOff>
    </xdr:to>
    <xdr:sp macro="" textlink="">
      <xdr:nvSpPr>
        <xdr:cNvPr id="19" name="Rectangle 18">
          <a:extLst>
            <a:ext uri="{FF2B5EF4-FFF2-40B4-BE49-F238E27FC236}">
              <a16:creationId xmlns:a16="http://schemas.microsoft.com/office/drawing/2014/main" id="{5ED9F937-CC53-4AA2-8513-E4414DB99E35}"/>
            </a:ext>
          </a:extLst>
        </xdr:cNvPr>
        <xdr:cNvSpPr/>
      </xdr:nvSpPr>
      <xdr:spPr>
        <a:xfrm>
          <a:off x="2455333" y="5811324"/>
          <a:ext cx="11301789" cy="2528343"/>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440531</xdr:colOff>
      <xdr:row>1</xdr:row>
      <xdr:rowOff>47625</xdr:rowOff>
    </xdr:from>
    <xdr:to>
      <xdr:col>22</xdr:col>
      <xdr:colOff>252789</xdr:colOff>
      <xdr:row>7</xdr:row>
      <xdr:rowOff>104045</xdr:rowOff>
    </xdr:to>
    <xdr:sp macro="" textlink="">
      <xdr:nvSpPr>
        <xdr:cNvPr id="2" name="Rectangle 1">
          <a:extLst>
            <a:ext uri="{FF2B5EF4-FFF2-40B4-BE49-F238E27FC236}">
              <a16:creationId xmlns:a16="http://schemas.microsoft.com/office/drawing/2014/main" id="{645D5597-27AE-47F5-BFF9-44A2F86BA231}"/>
            </a:ext>
          </a:extLst>
        </xdr:cNvPr>
        <xdr:cNvSpPr/>
      </xdr:nvSpPr>
      <xdr:spPr>
        <a:xfrm>
          <a:off x="440531" y="240265"/>
          <a:ext cx="13232876" cy="1212263"/>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12</xdr:col>
      <xdr:colOff>550966</xdr:colOff>
      <xdr:row>1</xdr:row>
      <xdr:rowOff>8701</xdr:rowOff>
    </xdr:from>
    <xdr:to>
      <xdr:col>22</xdr:col>
      <xdr:colOff>86952</xdr:colOff>
      <xdr:row>6</xdr:row>
      <xdr:rowOff>136201</xdr:rowOff>
    </xdr:to>
    <mc:AlternateContent xmlns:mc="http://schemas.openxmlformats.org/markup-compatibility/2006">
      <mc:Choice xmlns:tsle="http://schemas.microsoft.com/office/drawing/2012/timeslicer" Requires="tsle">
        <xdr:graphicFrame macro="">
          <xdr:nvGraphicFramePr>
            <xdr:cNvPr id="3" name="Fecha 9">
              <a:extLst>
                <a:ext uri="{FF2B5EF4-FFF2-40B4-BE49-F238E27FC236}">
                  <a16:creationId xmlns:a16="http://schemas.microsoft.com/office/drawing/2014/main" id="{1AD9E3C0-AA2F-4039-96C0-C2C60AB693F1}"/>
                </a:ext>
              </a:extLst>
            </xdr:cNvPr>
            <xdr:cNvGraphicFramePr/>
          </xdr:nvGraphicFramePr>
          <xdr:xfrm>
            <a:off x="0" y="0"/>
            <a:ext cx="0" cy="0"/>
          </xdr:xfrm>
          <a:graphic>
            <a:graphicData uri="http://schemas.microsoft.com/office/drawing/2012/timeslicer">
              <tsle:timeslicer xmlns:tsle="http://schemas.microsoft.com/office/drawing/2012/timeslicer" name="Fecha 9"/>
            </a:graphicData>
          </a:graphic>
        </xdr:graphicFrame>
      </mc:Choice>
      <mc:Fallback>
        <xdr:sp macro="" textlink="">
          <xdr:nvSpPr>
            <xdr:cNvPr id="0" name=""/>
            <xdr:cNvSpPr>
              <a:spLocks noTextEdit="1"/>
            </xdr:cNvSpPr>
          </xdr:nvSpPr>
          <xdr:spPr>
            <a:xfrm>
              <a:off x="7866166" y="199201"/>
              <a:ext cx="5631986" cy="108000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0</xdr:col>
      <xdr:colOff>542767</xdr:colOff>
      <xdr:row>1</xdr:row>
      <xdr:rowOff>123999</xdr:rowOff>
    </xdr:from>
    <xdr:to>
      <xdr:col>2</xdr:col>
      <xdr:colOff>338660</xdr:colOff>
      <xdr:row>6</xdr:row>
      <xdr:rowOff>182965</xdr:rowOff>
    </xdr:to>
    <xdr:pic>
      <xdr:nvPicPr>
        <xdr:cNvPr id="4" name="Graphic 3" descr="Circular flowchart with solid fill">
          <a:extLst>
            <a:ext uri="{FF2B5EF4-FFF2-40B4-BE49-F238E27FC236}">
              <a16:creationId xmlns:a16="http://schemas.microsoft.com/office/drawing/2014/main" id="{6DE580DA-9E7A-4BA2-BE7E-3C1CB141F8E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42767" y="314499"/>
          <a:ext cx="1010331" cy="1011466"/>
        </a:xfrm>
        <a:prstGeom prst="rect">
          <a:avLst/>
        </a:prstGeom>
      </xdr:spPr>
    </xdr:pic>
    <xdr:clientData/>
  </xdr:twoCellAnchor>
  <xdr:twoCellAnchor>
    <xdr:from>
      <xdr:col>2</xdr:col>
      <xdr:colOff>302940</xdr:colOff>
      <xdr:row>2</xdr:row>
      <xdr:rowOff>21495</xdr:rowOff>
    </xdr:from>
    <xdr:to>
      <xdr:col>4</xdr:col>
      <xdr:colOff>408396</xdr:colOff>
      <xdr:row>6</xdr:row>
      <xdr:rowOff>102005</xdr:rowOff>
    </xdr:to>
    <xdr:sp macro="" textlink="">
      <xdr:nvSpPr>
        <xdr:cNvPr id="5" name="TextBox 4">
          <a:extLst>
            <a:ext uri="{FF2B5EF4-FFF2-40B4-BE49-F238E27FC236}">
              <a16:creationId xmlns:a16="http://schemas.microsoft.com/office/drawing/2014/main" id="{139D7E6C-24A1-4EB5-9041-EA58D7C9135B}"/>
            </a:ext>
          </a:extLst>
        </xdr:cNvPr>
        <xdr:cNvSpPr txBox="1"/>
      </xdr:nvSpPr>
      <xdr:spPr>
        <a:xfrm>
          <a:off x="1517378" y="402495"/>
          <a:ext cx="1319893" cy="842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5400" b="1">
              <a:solidFill>
                <a:schemeClr val="bg1"/>
              </a:solidFill>
              <a:latin typeface="Roboto Condensed" panose="02000000000000000000" pitchFamily="2" charset="0"/>
              <a:ea typeface="Roboto Condensed" panose="02000000000000000000" pitchFamily="2" charset="0"/>
            </a:rPr>
            <a:t>OEE</a:t>
          </a:r>
          <a:endParaRPr lang="en-AU" sz="5200" b="1">
            <a:solidFill>
              <a:schemeClr val="bg1"/>
            </a:solidFill>
            <a:latin typeface="Roboto Condensed" panose="02000000000000000000" pitchFamily="2" charset="0"/>
            <a:ea typeface="Roboto Condensed" panose="02000000000000000000" pitchFamily="2" charset="0"/>
          </a:endParaRPr>
        </a:p>
      </xdr:txBody>
    </xdr:sp>
    <xdr:clientData/>
  </xdr:twoCellAnchor>
  <xdr:twoCellAnchor>
    <xdr:from>
      <xdr:col>8</xdr:col>
      <xdr:colOff>263820</xdr:colOff>
      <xdr:row>3</xdr:row>
      <xdr:rowOff>142822</xdr:rowOff>
    </xdr:from>
    <xdr:to>
      <xdr:col>10</xdr:col>
      <xdr:colOff>333373</xdr:colOff>
      <xdr:row>5</xdr:row>
      <xdr:rowOff>171170</xdr:rowOff>
    </xdr:to>
    <xdr:sp macro="" textlink="">
      <xdr:nvSpPr>
        <xdr:cNvPr id="6" name="TextBox 5">
          <a:extLst>
            <a:ext uri="{FF2B5EF4-FFF2-40B4-BE49-F238E27FC236}">
              <a16:creationId xmlns:a16="http://schemas.microsoft.com/office/drawing/2014/main" id="{E648A6B5-2CCF-42DF-B0C3-A6E30558E23A}"/>
            </a:ext>
          </a:extLst>
        </xdr:cNvPr>
        <xdr:cNvSpPr txBox="1"/>
      </xdr:nvSpPr>
      <xdr:spPr>
        <a:xfrm>
          <a:off x="5121570" y="714322"/>
          <a:ext cx="1283991" cy="409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bg1"/>
              </a:solidFill>
              <a:latin typeface="Roboto Condensed" panose="02000000000000000000" pitchFamily="2" charset="0"/>
              <a:ea typeface="Roboto Condensed" panose="02000000000000000000" pitchFamily="2" charset="0"/>
            </a:rPr>
            <a:t>ANÁLISIS</a:t>
          </a:r>
        </a:p>
      </xdr:txBody>
    </xdr:sp>
    <xdr:clientData/>
  </xdr:twoCellAnchor>
  <xdr:twoCellAnchor>
    <xdr:from>
      <xdr:col>0</xdr:col>
      <xdr:colOff>440531</xdr:colOff>
      <xdr:row>7</xdr:row>
      <xdr:rowOff>187234</xdr:rowOff>
    </xdr:from>
    <xdr:to>
      <xdr:col>3</xdr:col>
      <xdr:colOff>503007</xdr:colOff>
      <xdr:row>43</xdr:row>
      <xdr:rowOff>148167</xdr:rowOff>
    </xdr:to>
    <xdr:sp macro="" textlink="">
      <xdr:nvSpPr>
        <xdr:cNvPr id="8" name="Rectangle 7">
          <a:extLst>
            <a:ext uri="{FF2B5EF4-FFF2-40B4-BE49-F238E27FC236}">
              <a16:creationId xmlns:a16="http://schemas.microsoft.com/office/drawing/2014/main" id="{9387AA19-0B04-AFA2-FF74-45B655487E2E}"/>
            </a:ext>
          </a:extLst>
        </xdr:cNvPr>
        <xdr:cNvSpPr/>
      </xdr:nvSpPr>
      <xdr:spPr>
        <a:xfrm>
          <a:off x="440531" y="1520734"/>
          <a:ext cx="1903976" cy="6818933"/>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4</xdr:col>
      <xdr:colOff>0</xdr:colOff>
      <xdr:row>7</xdr:row>
      <xdr:rowOff>187235</xdr:rowOff>
    </xdr:from>
    <xdr:to>
      <xdr:col>22</xdr:col>
      <xdr:colOff>252789</xdr:colOff>
      <xdr:row>30</xdr:row>
      <xdr:rowOff>21405</xdr:rowOff>
    </xdr:to>
    <xdr:sp macro="" textlink="">
      <xdr:nvSpPr>
        <xdr:cNvPr id="11" name="Rectangle 10">
          <a:extLst>
            <a:ext uri="{FF2B5EF4-FFF2-40B4-BE49-F238E27FC236}">
              <a16:creationId xmlns:a16="http://schemas.microsoft.com/office/drawing/2014/main" id="{E84C7253-BCDC-49FE-7A60-4F5750A63FD2}"/>
            </a:ext>
          </a:extLst>
        </xdr:cNvPr>
        <xdr:cNvSpPr/>
      </xdr:nvSpPr>
      <xdr:spPr>
        <a:xfrm>
          <a:off x="2440112" y="1535718"/>
          <a:ext cx="11233295" cy="4264900"/>
        </a:xfrm>
        <a:prstGeom prst="rect">
          <a:avLst/>
        </a:prstGeom>
        <a:solidFill>
          <a:schemeClr val="tx1">
            <a:lumMod val="75000"/>
            <a:lumOff val="2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4</xdr:col>
      <xdr:colOff>32107</xdr:colOff>
      <xdr:row>8</xdr:row>
      <xdr:rowOff>21887</xdr:rowOff>
    </xdr:from>
    <xdr:to>
      <xdr:col>22</xdr:col>
      <xdr:colOff>181938</xdr:colOff>
      <xdr:row>29</xdr:row>
      <xdr:rowOff>171237</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D932A45B-ECF2-4E3D-A564-952DFE9FE6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472219" y="1563011"/>
              <a:ext cx="11130337" cy="4194799"/>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523875</xdr:colOff>
      <xdr:row>23</xdr:row>
      <xdr:rowOff>182276</xdr:rowOff>
    </xdr:from>
    <xdr:to>
      <xdr:col>3</xdr:col>
      <xdr:colOff>403791</xdr:colOff>
      <xdr:row>41</xdr:row>
      <xdr:rowOff>82763</xdr:rowOff>
    </xdr:to>
    <mc:AlternateContent xmlns:mc="http://schemas.openxmlformats.org/markup-compatibility/2006">
      <mc:Choice xmlns:a14="http://schemas.microsoft.com/office/drawing/2010/main" Requires="a14">
        <xdr:graphicFrame macro="">
          <xdr:nvGraphicFramePr>
            <xdr:cNvPr id="14" name="Máquina">
              <a:extLst>
                <a:ext uri="{FF2B5EF4-FFF2-40B4-BE49-F238E27FC236}">
                  <a16:creationId xmlns:a16="http://schemas.microsoft.com/office/drawing/2014/main" id="{06909C52-FB5D-4B99-AAB8-3FF67716C4D0}"/>
                </a:ext>
              </a:extLst>
            </xdr:cNvPr>
            <xdr:cNvGraphicFramePr/>
          </xdr:nvGraphicFramePr>
          <xdr:xfrm>
            <a:off x="0" y="0"/>
            <a:ext cx="0" cy="0"/>
          </xdr:xfrm>
          <a:graphic>
            <a:graphicData uri="http://schemas.microsoft.com/office/drawing/2010/slicer">
              <sle:slicer xmlns:sle="http://schemas.microsoft.com/office/drawing/2010/slicer" name="Máquina"/>
            </a:graphicData>
          </a:graphic>
        </xdr:graphicFrame>
      </mc:Choice>
      <mc:Fallback>
        <xdr:sp macro="" textlink="">
          <xdr:nvSpPr>
            <xdr:cNvPr id="0" name=""/>
            <xdr:cNvSpPr>
              <a:spLocks noTextEdit="1"/>
            </xdr:cNvSpPr>
          </xdr:nvSpPr>
          <xdr:spPr>
            <a:xfrm>
              <a:off x="523875" y="4563776"/>
              <a:ext cx="1708716" cy="332948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523875</xdr:colOff>
      <xdr:row>8</xdr:row>
      <xdr:rowOff>107158</xdr:rowOff>
    </xdr:from>
    <xdr:to>
      <xdr:col>3</xdr:col>
      <xdr:colOff>403791</xdr:colOff>
      <xdr:row>15</xdr:row>
      <xdr:rowOff>675</xdr:rowOff>
    </xdr:to>
    <mc:AlternateContent xmlns:mc="http://schemas.openxmlformats.org/markup-compatibility/2006">
      <mc:Choice xmlns:a14="http://schemas.microsoft.com/office/drawing/2010/main" Requires="a14">
        <xdr:graphicFrame macro="">
          <xdr:nvGraphicFramePr>
            <xdr:cNvPr id="15" name="Sector">
              <a:extLst>
                <a:ext uri="{FF2B5EF4-FFF2-40B4-BE49-F238E27FC236}">
                  <a16:creationId xmlns:a16="http://schemas.microsoft.com/office/drawing/2014/main" id="{793BC87D-1CEA-4288-96D6-E473CBD6F2B8}"/>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dr:sp macro="" textlink="">
          <xdr:nvSpPr>
            <xdr:cNvPr id="0" name=""/>
            <xdr:cNvSpPr>
              <a:spLocks noTextEdit="1"/>
            </xdr:cNvSpPr>
          </xdr:nvSpPr>
          <xdr:spPr>
            <a:xfrm>
              <a:off x="523875" y="1631158"/>
              <a:ext cx="1708716" cy="122701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523875</xdr:colOff>
      <xdr:row>16</xdr:row>
      <xdr:rowOff>49467</xdr:rowOff>
    </xdr:from>
    <xdr:to>
      <xdr:col>3</xdr:col>
      <xdr:colOff>403791</xdr:colOff>
      <xdr:row>22</xdr:row>
      <xdr:rowOff>133484</xdr:rowOff>
    </xdr:to>
    <mc:AlternateContent xmlns:mc="http://schemas.openxmlformats.org/markup-compatibility/2006">
      <mc:Choice xmlns:a14="http://schemas.microsoft.com/office/drawing/2010/main" Requires="a14">
        <xdr:graphicFrame macro="">
          <xdr:nvGraphicFramePr>
            <xdr:cNvPr id="16" name="Turno">
              <a:extLst>
                <a:ext uri="{FF2B5EF4-FFF2-40B4-BE49-F238E27FC236}">
                  <a16:creationId xmlns:a16="http://schemas.microsoft.com/office/drawing/2014/main" id="{B4775FA3-54A5-4DAD-B7C0-A32EC813EF18}"/>
                </a:ext>
              </a:extLst>
            </xdr:cNvPr>
            <xdr:cNvGraphicFramePr/>
          </xdr:nvGraphicFramePr>
          <xdr:xfrm>
            <a:off x="0" y="0"/>
            <a:ext cx="0" cy="0"/>
          </xdr:xfrm>
          <a:graphic>
            <a:graphicData uri="http://schemas.microsoft.com/office/drawing/2010/slicer">
              <sle:slicer xmlns:sle="http://schemas.microsoft.com/office/drawing/2010/slicer" name="Turno"/>
            </a:graphicData>
          </a:graphic>
        </xdr:graphicFrame>
      </mc:Choice>
      <mc:Fallback>
        <xdr:sp macro="" textlink="">
          <xdr:nvSpPr>
            <xdr:cNvPr id="0" name=""/>
            <xdr:cNvSpPr>
              <a:spLocks noTextEdit="1"/>
            </xdr:cNvSpPr>
          </xdr:nvSpPr>
          <xdr:spPr>
            <a:xfrm>
              <a:off x="523875" y="3097467"/>
              <a:ext cx="1708716" cy="122701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96322</xdr:colOff>
      <xdr:row>30</xdr:row>
      <xdr:rowOff>139130</xdr:rowOff>
    </xdr:from>
    <xdr:to>
      <xdr:col>21</xdr:col>
      <xdr:colOff>588623</xdr:colOff>
      <xdr:row>43</xdr:row>
      <xdr:rowOff>84668</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A3399969-3388-4203-83FE-42247603FA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551655" y="5854130"/>
              <a:ext cx="10927468" cy="2422038"/>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190500</xdr:colOff>
      <xdr:row>14</xdr:row>
      <xdr:rowOff>100011</xdr:rowOff>
    </xdr:from>
    <xdr:to>
      <xdr:col>2</xdr:col>
      <xdr:colOff>1009649</xdr:colOff>
      <xdr:row>31</xdr:row>
      <xdr:rowOff>142875</xdr:rowOff>
    </xdr:to>
    <xdr:graphicFrame macro="">
      <xdr:nvGraphicFramePr>
        <xdr:cNvPr id="3" name="Chart 2">
          <a:extLst>
            <a:ext uri="{FF2B5EF4-FFF2-40B4-BE49-F238E27FC236}">
              <a16:creationId xmlns:a16="http://schemas.microsoft.com/office/drawing/2014/main" id="{376719D8-781D-030B-A8C4-7A18A033E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219076</xdr:colOff>
      <xdr:row>45</xdr:row>
      <xdr:rowOff>42862</xdr:rowOff>
    </xdr:from>
    <xdr:to>
      <xdr:col>2</xdr:col>
      <xdr:colOff>1047751</xdr:colOff>
      <xdr:row>62</xdr:row>
      <xdr:rowOff>38100</xdr:rowOff>
    </xdr:to>
    <xdr:graphicFrame macro="">
      <xdr:nvGraphicFramePr>
        <xdr:cNvPr id="9" name="Chart 8">
          <a:extLst>
            <a:ext uri="{FF2B5EF4-FFF2-40B4-BE49-F238E27FC236}">
              <a16:creationId xmlns:a16="http://schemas.microsoft.com/office/drawing/2014/main" id="{29FE8924-1AA3-E27C-890A-713548193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285749</xdr:colOff>
      <xdr:row>70</xdr:row>
      <xdr:rowOff>119062</xdr:rowOff>
    </xdr:from>
    <xdr:to>
      <xdr:col>18</xdr:col>
      <xdr:colOff>76199</xdr:colOff>
      <xdr:row>89</xdr:row>
      <xdr:rowOff>142876</xdr:rowOff>
    </xdr:to>
    <xdr:graphicFrame macro="">
      <xdr:nvGraphicFramePr>
        <xdr:cNvPr id="10" name="Chart 9">
          <a:extLst>
            <a:ext uri="{FF2B5EF4-FFF2-40B4-BE49-F238E27FC236}">
              <a16:creationId xmlns:a16="http://schemas.microsoft.com/office/drawing/2014/main" id="{70D6CE6A-9967-CD64-9253-003779FB8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276225</xdr:colOff>
      <xdr:row>96</xdr:row>
      <xdr:rowOff>71437</xdr:rowOff>
    </xdr:from>
    <xdr:to>
      <xdr:col>2</xdr:col>
      <xdr:colOff>952500</xdr:colOff>
      <xdr:row>110</xdr:row>
      <xdr:rowOff>147637</xdr:rowOff>
    </xdr:to>
    <xdr:graphicFrame macro="">
      <xdr:nvGraphicFramePr>
        <xdr:cNvPr id="11" name="Chart 10">
          <a:extLst>
            <a:ext uri="{FF2B5EF4-FFF2-40B4-BE49-F238E27FC236}">
              <a16:creationId xmlns:a16="http://schemas.microsoft.com/office/drawing/2014/main" id="{B276E007-48A1-D554-7F2B-3AD8390742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190500</xdr:colOff>
      <xdr:row>116</xdr:row>
      <xdr:rowOff>80962</xdr:rowOff>
    </xdr:from>
    <xdr:to>
      <xdr:col>3</xdr:col>
      <xdr:colOff>809625</xdr:colOff>
      <xdr:row>130</xdr:row>
      <xdr:rowOff>157162</xdr:rowOff>
    </xdr:to>
    <xdr:graphicFrame macro="">
      <xdr:nvGraphicFramePr>
        <xdr:cNvPr id="2" name="Chart 1">
          <a:extLst>
            <a:ext uri="{FF2B5EF4-FFF2-40B4-BE49-F238E27FC236}">
              <a16:creationId xmlns:a16="http://schemas.microsoft.com/office/drawing/2014/main" id="{FFC6DA6A-EF29-2F12-1368-05FE3BEA3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66675</xdr:colOff>
      <xdr:row>148</xdr:row>
      <xdr:rowOff>14286</xdr:rowOff>
    </xdr:from>
    <xdr:to>
      <xdr:col>2</xdr:col>
      <xdr:colOff>476250</xdr:colOff>
      <xdr:row>165</xdr:row>
      <xdr:rowOff>152399</xdr:rowOff>
    </xdr:to>
    <xdr:graphicFrame macro="">
      <xdr:nvGraphicFramePr>
        <xdr:cNvPr id="4" name="Chart 3">
          <a:extLst>
            <a:ext uri="{FF2B5EF4-FFF2-40B4-BE49-F238E27FC236}">
              <a16:creationId xmlns:a16="http://schemas.microsoft.com/office/drawing/2014/main" id="{F16F74DB-9432-2D83-BB30-A4307E90E3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85725</xdr:colOff>
      <xdr:row>180</xdr:row>
      <xdr:rowOff>14286</xdr:rowOff>
    </xdr:from>
    <xdr:to>
      <xdr:col>2</xdr:col>
      <xdr:colOff>1352550</xdr:colOff>
      <xdr:row>195</xdr:row>
      <xdr:rowOff>76199</xdr:rowOff>
    </xdr:to>
    <xdr:graphicFrame macro="">
      <xdr:nvGraphicFramePr>
        <xdr:cNvPr id="12" name="Chart 11">
          <a:extLst>
            <a:ext uri="{FF2B5EF4-FFF2-40B4-BE49-F238E27FC236}">
              <a16:creationId xmlns:a16="http://schemas.microsoft.com/office/drawing/2014/main" id="{B705F2CD-DB1D-5063-867D-7CB953C11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295274</xdr:colOff>
      <xdr:row>204</xdr:row>
      <xdr:rowOff>42862</xdr:rowOff>
    </xdr:from>
    <xdr:to>
      <xdr:col>4</xdr:col>
      <xdr:colOff>285749</xdr:colOff>
      <xdr:row>218</xdr:row>
      <xdr:rowOff>119062</xdr:rowOff>
    </xdr:to>
    <xdr:graphicFrame macro="">
      <xdr:nvGraphicFramePr>
        <xdr:cNvPr id="13" name="Chart 12">
          <a:extLst>
            <a:ext uri="{FF2B5EF4-FFF2-40B4-BE49-F238E27FC236}">
              <a16:creationId xmlns:a16="http://schemas.microsoft.com/office/drawing/2014/main" id="{9C959285-DD68-305A-E927-DA648054D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228601</xdr:colOff>
      <xdr:row>226</xdr:row>
      <xdr:rowOff>85725</xdr:rowOff>
    </xdr:from>
    <xdr:to>
      <xdr:col>1</xdr:col>
      <xdr:colOff>1743075</xdr:colOff>
      <xdr:row>235</xdr:row>
      <xdr:rowOff>185737</xdr:rowOff>
    </xdr:to>
    <xdr:graphicFrame macro="">
      <xdr:nvGraphicFramePr>
        <xdr:cNvPr id="14" name="Chart 13">
          <a:extLst>
            <a:ext uri="{FF2B5EF4-FFF2-40B4-BE49-F238E27FC236}">
              <a16:creationId xmlns:a16="http://schemas.microsoft.com/office/drawing/2014/main" id="{195C8788-EEBE-90D2-76E7-8CC75934A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76200</xdr:colOff>
      <xdr:row>242</xdr:row>
      <xdr:rowOff>33337</xdr:rowOff>
    </xdr:from>
    <xdr:to>
      <xdr:col>3</xdr:col>
      <xdr:colOff>838200</xdr:colOff>
      <xdr:row>256</xdr:row>
      <xdr:rowOff>109537</xdr:rowOff>
    </xdr:to>
    <xdr:graphicFrame macro="">
      <xdr:nvGraphicFramePr>
        <xdr:cNvPr id="15" name="Chart 14">
          <a:extLst>
            <a:ext uri="{FF2B5EF4-FFF2-40B4-BE49-F238E27FC236}">
              <a16:creationId xmlns:a16="http://schemas.microsoft.com/office/drawing/2014/main" id="{C9CC577D-8FB9-FD9D-1DBF-4F555E8605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276225</xdr:colOff>
      <xdr:row>271</xdr:row>
      <xdr:rowOff>14287</xdr:rowOff>
    </xdr:from>
    <xdr:to>
      <xdr:col>3</xdr:col>
      <xdr:colOff>590550</xdr:colOff>
      <xdr:row>285</xdr:row>
      <xdr:rowOff>90487</xdr:rowOff>
    </xdr:to>
    <xdr:graphicFrame macro="">
      <xdr:nvGraphicFramePr>
        <xdr:cNvPr id="5" name="Chart 4">
          <a:extLst>
            <a:ext uri="{FF2B5EF4-FFF2-40B4-BE49-F238E27FC236}">
              <a16:creationId xmlns:a16="http://schemas.microsoft.com/office/drawing/2014/main" id="{39F37273-29D6-A116-FFA6-868DEE0BCA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161925</xdr:colOff>
      <xdr:row>298</xdr:row>
      <xdr:rowOff>90487</xdr:rowOff>
    </xdr:from>
    <xdr:to>
      <xdr:col>4</xdr:col>
      <xdr:colOff>190500</xdr:colOff>
      <xdr:row>312</xdr:row>
      <xdr:rowOff>166687</xdr:rowOff>
    </xdr:to>
    <xdr:graphicFrame macro="">
      <xdr:nvGraphicFramePr>
        <xdr:cNvPr id="6" name="Chart 5">
          <a:extLst>
            <a:ext uri="{FF2B5EF4-FFF2-40B4-BE49-F238E27FC236}">
              <a16:creationId xmlns:a16="http://schemas.microsoft.com/office/drawing/2014/main" id="{95301A93-A75B-CD1A-5891-9C4AB07B0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438150</xdr:colOff>
      <xdr:row>321</xdr:row>
      <xdr:rowOff>147637</xdr:rowOff>
    </xdr:from>
    <xdr:to>
      <xdr:col>5</xdr:col>
      <xdr:colOff>962025</xdr:colOff>
      <xdr:row>334</xdr:row>
      <xdr:rowOff>95250</xdr:rowOff>
    </xdr:to>
    <xdr:graphicFrame macro="">
      <xdr:nvGraphicFramePr>
        <xdr:cNvPr id="7" name="Chart 6">
          <a:extLst>
            <a:ext uri="{FF2B5EF4-FFF2-40B4-BE49-F238E27FC236}">
              <a16:creationId xmlns:a16="http://schemas.microsoft.com/office/drawing/2014/main" id="{BBA5037A-A7AE-7D9D-ED82-96188F1DF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200025</xdr:colOff>
      <xdr:row>341</xdr:row>
      <xdr:rowOff>71437</xdr:rowOff>
    </xdr:from>
    <xdr:to>
      <xdr:col>1</xdr:col>
      <xdr:colOff>1333500</xdr:colOff>
      <xdr:row>349</xdr:row>
      <xdr:rowOff>38100</xdr:rowOff>
    </xdr:to>
    <xdr:graphicFrame macro="">
      <xdr:nvGraphicFramePr>
        <xdr:cNvPr id="8" name="Chart 7">
          <a:extLst>
            <a:ext uri="{FF2B5EF4-FFF2-40B4-BE49-F238E27FC236}">
              <a16:creationId xmlns:a16="http://schemas.microsoft.com/office/drawing/2014/main" id="{8EF24127-43B4-98A1-06D7-583C0BFC0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304800</xdr:colOff>
      <xdr:row>355</xdr:row>
      <xdr:rowOff>42862</xdr:rowOff>
    </xdr:from>
    <xdr:to>
      <xdr:col>4</xdr:col>
      <xdr:colOff>47625</xdr:colOff>
      <xdr:row>369</xdr:row>
      <xdr:rowOff>119062</xdr:rowOff>
    </xdr:to>
    <xdr:graphicFrame macro="">
      <xdr:nvGraphicFramePr>
        <xdr:cNvPr id="16" name="Chart 15">
          <a:extLst>
            <a:ext uri="{FF2B5EF4-FFF2-40B4-BE49-F238E27FC236}">
              <a16:creationId xmlns:a16="http://schemas.microsoft.com/office/drawing/2014/main" id="{F158D466-3E86-493A-AD11-139E24898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161925</xdr:colOff>
      <xdr:row>384</xdr:row>
      <xdr:rowOff>52387</xdr:rowOff>
    </xdr:from>
    <xdr:to>
      <xdr:col>5</xdr:col>
      <xdr:colOff>466725</xdr:colOff>
      <xdr:row>398</xdr:row>
      <xdr:rowOff>128587</xdr:rowOff>
    </xdr:to>
    <xdr:graphicFrame macro="">
      <xdr:nvGraphicFramePr>
        <xdr:cNvPr id="18" name="Chart 17">
          <a:extLst>
            <a:ext uri="{FF2B5EF4-FFF2-40B4-BE49-F238E27FC236}">
              <a16:creationId xmlns:a16="http://schemas.microsoft.com/office/drawing/2014/main" id="{110E9AAC-137F-E372-5F4B-4CFEF1B3A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261937</xdr:colOff>
      <xdr:row>406</xdr:row>
      <xdr:rowOff>71437</xdr:rowOff>
    </xdr:from>
    <xdr:to>
      <xdr:col>5</xdr:col>
      <xdr:colOff>566737</xdr:colOff>
      <xdr:row>419</xdr:row>
      <xdr:rowOff>95250</xdr:rowOff>
    </xdr:to>
    <xdr:graphicFrame macro="">
      <xdr:nvGraphicFramePr>
        <xdr:cNvPr id="19" name="Chart 18">
          <a:extLst>
            <a:ext uri="{FF2B5EF4-FFF2-40B4-BE49-F238E27FC236}">
              <a16:creationId xmlns:a16="http://schemas.microsoft.com/office/drawing/2014/main" id="{38086A51-63C1-C3C2-9C84-B187ABFB5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271462</xdr:colOff>
      <xdr:row>425</xdr:row>
      <xdr:rowOff>71437</xdr:rowOff>
    </xdr:from>
    <xdr:to>
      <xdr:col>5</xdr:col>
      <xdr:colOff>576262</xdr:colOff>
      <xdr:row>439</xdr:row>
      <xdr:rowOff>147637</xdr:rowOff>
    </xdr:to>
    <xdr:graphicFrame macro="">
      <xdr:nvGraphicFramePr>
        <xdr:cNvPr id="20" name="Chart 19">
          <a:extLst>
            <a:ext uri="{FF2B5EF4-FFF2-40B4-BE49-F238E27FC236}">
              <a16:creationId xmlns:a16="http://schemas.microsoft.com/office/drawing/2014/main" id="{FA168A09-8E1E-4931-3A0E-7F3881B50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285750</xdr:colOff>
      <xdr:row>445</xdr:row>
      <xdr:rowOff>128587</xdr:rowOff>
    </xdr:from>
    <xdr:to>
      <xdr:col>5</xdr:col>
      <xdr:colOff>590550</xdr:colOff>
      <xdr:row>460</xdr:row>
      <xdr:rowOff>14287</xdr:rowOff>
    </xdr:to>
    <xdr:graphicFrame macro="">
      <xdr:nvGraphicFramePr>
        <xdr:cNvPr id="21" name="Chart 20">
          <a:extLst>
            <a:ext uri="{FF2B5EF4-FFF2-40B4-BE49-F238E27FC236}">
              <a16:creationId xmlns:a16="http://schemas.microsoft.com/office/drawing/2014/main" id="{93502410-7A7E-CF30-B1B0-B190FB5059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276225</xdr:colOff>
      <xdr:row>463</xdr:row>
      <xdr:rowOff>52388</xdr:rowOff>
    </xdr:from>
    <xdr:to>
      <xdr:col>4</xdr:col>
      <xdr:colOff>152400</xdr:colOff>
      <xdr:row>469</xdr:row>
      <xdr:rowOff>104775</xdr:rowOff>
    </xdr:to>
    <xdr:graphicFrame macro="">
      <xdr:nvGraphicFramePr>
        <xdr:cNvPr id="22" name="Chart 21">
          <a:extLst>
            <a:ext uri="{FF2B5EF4-FFF2-40B4-BE49-F238E27FC236}">
              <a16:creationId xmlns:a16="http://schemas.microsoft.com/office/drawing/2014/main" id="{A71A1487-6D4B-8E56-06A8-46689C592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190500</xdr:colOff>
      <xdr:row>472</xdr:row>
      <xdr:rowOff>33337</xdr:rowOff>
    </xdr:from>
    <xdr:to>
      <xdr:col>4</xdr:col>
      <xdr:colOff>152400</xdr:colOff>
      <xdr:row>477</xdr:row>
      <xdr:rowOff>85725</xdr:rowOff>
    </xdr:to>
    <xdr:graphicFrame macro="">
      <xdr:nvGraphicFramePr>
        <xdr:cNvPr id="23" name="Chart 22">
          <a:extLst>
            <a:ext uri="{FF2B5EF4-FFF2-40B4-BE49-F238E27FC236}">
              <a16:creationId xmlns:a16="http://schemas.microsoft.com/office/drawing/2014/main" id="{32C169D0-2F1D-CB9E-B344-087642060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109537</xdr:colOff>
      <xdr:row>480</xdr:row>
      <xdr:rowOff>138112</xdr:rowOff>
    </xdr:from>
    <xdr:to>
      <xdr:col>4</xdr:col>
      <xdr:colOff>133350</xdr:colOff>
      <xdr:row>485</xdr:row>
      <xdr:rowOff>66675</xdr:rowOff>
    </xdr:to>
    <xdr:graphicFrame macro="">
      <xdr:nvGraphicFramePr>
        <xdr:cNvPr id="24" name="Chart 23">
          <a:extLst>
            <a:ext uri="{FF2B5EF4-FFF2-40B4-BE49-F238E27FC236}">
              <a16:creationId xmlns:a16="http://schemas.microsoft.com/office/drawing/2014/main" id="{CF7E2C34-C251-625A-620F-B0A759E27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90487</xdr:colOff>
      <xdr:row>488</xdr:row>
      <xdr:rowOff>52387</xdr:rowOff>
    </xdr:from>
    <xdr:to>
      <xdr:col>4</xdr:col>
      <xdr:colOff>114300</xdr:colOff>
      <xdr:row>492</xdr:row>
      <xdr:rowOff>76200</xdr:rowOff>
    </xdr:to>
    <xdr:graphicFrame macro="">
      <xdr:nvGraphicFramePr>
        <xdr:cNvPr id="25" name="Chart 24">
          <a:extLst>
            <a:ext uri="{FF2B5EF4-FFF2-40B4-BE49-F238E27FC236}">
              <a16:creationId xmlns:a16="http://schemas.microsoft.com/office/drawing/2014/main" id="{C42AE656-0FDD-4EA6-3D2C-654DF80CF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us" refreshedDate="45872.586866898149" createdVersion="8" refreshedVersion="8" minRefreshableVersion="3" recordCount="657" xr:uid="{B148CFE2-AB56-4339-B975-15CB7B2F09B2}">
  <cacheSource type="worksheet">
    <worksheetSource name="Data"/>
  </cacheSource>
  <cacheFields count="30">
    <cacheField name="Fecha" numFmtId="14">
      <sharedItems containsSemiMixedTypes="0" containsNonDate="0" containsDate="1" containsString="0" minDate="2025-05-06T00:00:00" maxDate="2025-10-01T00:00:00" count="148">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1T00:00:00"/>
        <d v="2025-09-02T00:00:00"/>
        <d v="2025-09-03T00:00:00"/>
        <d v="2025-09-04T00:00:00"/>
        <d v="2025-09-05T00:00:00"/>
        <d v="2025-09-06T00:00:00"/>
        <d v="2025-09-07T00:00:00"/>
        <d v="2025-09-08T00:00:00"/>
        <d v="2025-09-09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d v="2025-09-27T00:00:00"/>
        <d v="2025-09-28T00:00:00"/>
        <d v="2025-09-29T00:00:00"/>
        <d v="2025-09-30T00:00:00"/>
      </sharedItems>
      <fieldGroup par="22"/>
    </cacheField>
    <cacheField name="Sector" numFmtId="0">
      <sharedItems count="3">
        <s v="Producción"/>
        <s v="Empaque"/>
        <s v="Envasado"/>
      </sharedItems>
    </cacheField>
    <cacheField name="Máquina" numFmtId="0">
      <sharedItems count="10">
        <s v="Cortadora CT-500"/>
        <s v="Etiquetadora ET-450"/>
        <s v="Cargadora CR-350"/>
        <s v="Selladora SL-300"/>
        <s v="Empacadora XP-200"/>
        <s v="Dosificadora DF-700"/>
        <s v="Pulidora PL-900"/>
        <s v="Prensadora PR-120"/>
        <s v="Mezcladora MX-800"/>
        <s v="Rebanadora RB-600"/>
      </sharedItems>
    </cacheField>
    <cacheField name="Operario" numFmtId="0">
      <sharedItems/>
    </cacheField>
    <cacheField name="Turno" numFmtId="0">
      <sharedItems count="3">
        <s v="Mañana"/>
        <s v="Tarde"/>
        <s v="Noche"/>
      </sharedItems>
    </cacheField>
    <cacheField name="Producción teórica" numFmtId="0">
      <sharedItems containsSemiMixedTypes="0" containsString="0" containsNumber="1" containsInteger="1" minValue="500" maxValue="1000" count="365">
        <n v="697"/>
        <n v="742"/>
        <n v="731"/>
        <n v="584"/>
        <n v="882"/>
        <n v="946"/>
        <n v="810"/>
        <n v="829"/>
        <n v="547"/>
        <n v="814"/>
        <n v="680"/>
        <n v="537"/>
        <n v="813"/>
        <n v="925"/>
        <n v="819"/>
        <n v="985"/>
        <n v="771"/>
        <n v="850"/>
        <n v="901"/>
        <n v="738"/>
        <n v="836"/>
        <n v="612"/>
        <n v="664"/>
        <n v="963"/>
        <n v="864"/>
        <n v="621"/>
        <n v="628"/>
        <n v="505"/>
        <n v="638"/>
        <n v="734"/>
        <n v="678"/>
        <n v="927"/>
        <n v="918"/>
        <n v="555"/>
        <n v="550"/>
        <n v="579"/>
        <n v="898"/>
        <n v="808"/>
        <n v="956"/>
        <n v="945"/>
        <n v="690"/>
        <n v="720"/>
        <n v="543"/>
        <n v="794"/>
        <n v="806"/>
        <n v="725"/>
        <n v="828"/>
        <n v="764"/>
        <n v="705"/>
        <n v="593"/>
        <n v="535"/>
        <n v="795"/>
        <n v="944"/>
        <n v="975"/>
        <n v="557"/>
        <n v="586"/>
        <n v="997"/>
        <n v="639"/>
        <n v="701"/>
        <n v="531"/>
        <n v="694"/>
        <n v="800"/>
        <n v="980"/>
        <n v="772"/>
        <n v="928"/>
        <n v="732"/>
        <n v="766"/>
        <n v="733"/>
        <n v="994"/>
        <n v="871"/>
        <n v="757"/>
        <n v="514"/>
        <n v="979"/>
        <n v="804"/>
        <n v="572"/>
        <n v="796"/>
        <n v="615"/>
        <n v="600"/>
        <n v="969"/>
        <n v="999"/>
        <n v="641"/>
        <n v="745"/>
        <n v="805"/>
        <n v="666"/>
        <n v="648"/>
        <n v="899"/>
        <n v="807"/>
        <n v="644"/>
        <n v="769"/>
        <n v="933"/>
        <n v="816"/>
        <n v="857"/>
        <n v="951"/>
        <n v="726"/>
        <n v="922"/>
        <n v="744"/>
        <n v="826"/>
        <n v="660"/>
        <n v="554"/>
        <n v="760"/>
        <n v="793"/>
        <n v="770"/>
        <n v="567"/>
        <n v="569"/>
        <n v="962"/>
        <n v="740"/>
        <n v="992"/>
        <n v="919"/>
        <n v="888"/>
        <n v="920"/>
        <n v="930"/>
        <n v="768"/>
        <n v="576"/>
        <n v="583"/>
        <n v="892"/>
        <n v="683"/>
        <n v="974"/>
        <n v="693"/>
        <n v="508"/>
        <n v="546"/>
        <n v="792"/>
        <n v="605"/>
        <n v="884"/>
        <n v="634"/>
        <n v="886"/>
        <n v="967"/>
        <n v="686"/>
        <n v="960"/>
        <n v="658"/>
        <n v="894"/>
        <n v="767"/>
        <n v="832"/>
        <n v="602"/>
        <n v="811"/>
        <n v="540"/>
        <n v="937"/>
        <n v="607"/>
        <n v="902"/>
        <n v="575"/>
        <n v="649"/>
        <n v="749"/>
        <n v="715"/>
        <n v="993"/>
        <n v="877"/>
        <n v="609"/>
        <n v="799"/>
        <n v="651"/>
        <n v="659"/>
        <n v="687"/>
        <n v="773"/>
        <n v="582"/>
        <n v="856"/>
        <n v="635"/>
        <n v="822"/>
        <n v="965"/>
        <n v="739"/>
        <n v="718"/>
        <n v="851"/>
        <n v="735"/>
        <n v="544"/>
        <n v="996"/>
        <n v="849"/>
        <n v="650"/>
        <n v="780"/>
        <n v="812"/>
        <n v="921"/>
        <n v="717"/>
        <n v="594"/>
        <n v="889"/>
        <n v="619"/>
        <n v="501"/>
        <n v="566"/>
        <n v="620"/>
        <n v="781"/>
        <n v="689"/>
        <n v="723"/>
        <n v="823"/>
        <n v="746"/>
        <n v="675"/>
        <n v="968"/>
        <n v="949"/>
        <n v="736"/>
        <n v="669"/>
        <n v="524"/>
        <n v="724"/>
        <n v="691"/>
        <n v="647"/>
        <n v="665"/>
        <n v="903"/>
        <n v="926"/>
        <n v="754"/>
        <n v="560"/>
        <n v="873"/>
        <n v="876"/>
        <n v="955"/>
        <n v="908"/>
        <n v="663"/>
        <n v="802"/>
        <n v="532"/>
        <n v="719"/>
        <n v="841"/>
        <n v="681"/>
        <n v="597"/>
        <n v="521"/>
        <n v="957"/>
        <n v="711"/>
        <n v="590"/>
        <n v="916"/>
        <n v="574"/>
        <n v="786"/>
        <n v="990"/>
        <n v="548"/>
        <n v="672"/>
        <n v="699"/>
        <n v="936"/>
        <n v="653"/>
        <n v="818"/>
        <n v="976"/>
        <n v="923"/>
        <n v="787"/>
        <n v="797"/>
        <n v="858"/>
        <n v="863"/>
        <n v="801"/>
        <n v="702"/>
        <n v="838"/>
        <n v="565"/>
        <n v="958"/>
        <n v="500"/>
        <n v="538"/>
        <n v="748"/>
        <n v="981"/>
        <n v="640"/>
        <n v="821"/>
        <n v="815"/>
        <n v="784"/>
        <n v="530"/>
        <n v="662"/>
        <n v="545"/>
        <n v="878"/>
        <n v="721"/>
        <n v="618"/>
        <n v="556"/>
        <n v="610"/>
        <n v="912"/>
        <n v="552"/>
        <n v="865"/>
        <n v="601"/>
        <n v="940"/>
        <n v="964"/>
        <n v="747"/>
        <n v="778"/>
        <n v="970"/>
        <n v="827"/>
        <n v="755"/>
        <n v="599"/>
        <n v="852"/>
        <n v="783"/>
        <n v="758"/>
        <n v="520"/>
        <n v="752"/>
        <n v="682"/>
        <n v="588"/>
        <n v="774"/>
        <n v="874"/>
        <n v="961"/>
        <n v="777"/>
        <n v="558"/>
        <n v="846"/>
        <n v="798"/>
        <n v="643"/>
        <n v="872"/>
        <n v="835"/>
        <n v="765"/>
        <n v="779"/>
        <n v="551"/>
        <n v="553"/>
        <n v="947"/>
        <n v="611"/>
        <n v="636"/>
        <n v="511"/>
        <n v="507"/>
        <n v="652"/>
        <n v="722"/>
        <n v="534"/>
        <n v="713"/>
        <n v="539"/>
        <n v="1000"/>
        <n v="656"/>
        <n v="762"/>
        <n v="542"/>
        <n v="869"/>
        <n v="803"/>
        <n v="513"/>
        <n v="517"/>
        <n v="698"/>
        <n v="763"/>
        <n v="875"/>
        <n v="573"/>
        <n v="630"/>
        <n v="905"/>
        <n v="549"/>
        <n v="661"/>
        <n v="883"/>
        <n v="870"/>
        <n v="563"/>
        <n v="753"/>
        <n v="706"/>
        <n v="782"/>
        <n v="525"/>
        <n v="727"/>
        <n v="942"/>
        <n v="830"/>
        <n v="688"/>
        <n v="833"/>
        <n v="710"/>
        <n v="616"/>
        <n v="707"/>
        <n v="598"/>
        <n v="776"/>
        <n v="868"/>
        <n v="626"/>
        <n v="632"/>
        <n v="789"/>
        <n v="934"/>
        <n v="853"/>
        <n v="887"/>
        <n v="504"/>
        <n v="844"/>
        <n v="516"/>
        <n v="729"/>
        <n v="696"/>
        <n v="622"/>
        <n v="655"/>
        <n v="924"/>
        <n v="519"/>
        <n v="890"/>
        <n v="900"/>
        <n v="952"/>
        <n v="515"/>
        <n v="561"/>
        <n v="938"/>
        <n v="728"/>
        <n v="972"/>
        <n v="971"/>
        <n v="759"/>
        <n v="906"/>
        <n v="824"/>
        <n v="907"/>
        <n v="737"/>
        <n v="522"/>
        <n v="866"/>
        <n v="839"/>
        <n v="512"/>
        <n v="986"/>
        <n v="741"/>
        <n v="667"/>
        <n v="859"/>
        <n v="885"/>
        <n v="847"/>
        <n v="909"/>
        <n v="685"/>
        <n v="637"/>
        <n v="613"/>
        <n v="578"/>
      </sharedItems>
    </cacheField>
    <cacheField name="Producción real" numFmtId="0">
      <sharedItems containsSemiMixedTypes="0" containsString="0" containsNumber="1" containsInteger="1" minValue="416" maxValue="993" count="373">
        <n v="641"/>
        <n v="704"/>
        <n v="711"/>
        <n v="565"/>
        <n v="794"/>
        <n v="882"/>
        <n v="785"/>
        <n v="547"/>
        <n v="740"/>
        <n v="591"/>
        <n v="477"/>
        <n v="754"/>
        <n v="806"/>
        <n v="887"/>
        <n v="792"/>
        <n v="772"/>
        <n v="909"/>
        <n v="696"/>
        <n v="834"/>
        <n v="876"/>
        <n v="717"/>
        <n v="760"/>
        <n v="587"/>
        <n v="603"/>
        <n v="869"/>
        <n v="859"/>
        <n v="613"/>
        <n v="584"/>
        <n v="498"/>
        <n v="561"/>
        <n v="646"/>
        <n v="588"/>
        <n v="855"/>
        <n v="911"/>
        <n v="459"/>
        <n v="453"/>
        <n v="513"/>
        <n v="840"/>
        <n v="766"/>
        <n v="944"/>
        <n v="638"/>
        <n v="622"/>
        <n v="458"/>
        <n v="747"/>
        <n v="797"/>
        <n v="720"/>
        <n v="807"/>
        <n v="741"/>
        <n v="676"/>
        <n v="495"/>
        <n v="487"/>
        <n v="702"/>
        <n v="920"/>
        <n v="962"/>
        <n v="497"/>
        <n v="664"/>
        <n v="734"/>
        <n v="530"/>
        <n v="723"/>
        <n v="987"/>
        <n v="572"/>
        <n v="634"/>
        <n v="456"/>
        <n v="745"/>
        <n v="923"/>
        <n v="865"/>
        <n v="670"/>
        <n v="699"/>
        <n v="654"/>
        <n v="898"/>
        <n v="796"/>
        <n v="509"/>
        <n v="881"/>
        <n v="675"/>
        <n v="501"/>
        <n v="596"/>
        <n v="579"/>
        <n v="910"/>
        <n v="490"/>
        <n v="716"/>
        <n v="969"/>
        <n v="908"/>
        <n v="575"/>
        <n v="742"/>
        <n v="619"/>
        <n v="562"/>
        <n v="892"/>
        <n v="783"/>
        <n v="578"/>
        <n v="691"/>
        <n v="889"/>
        <n v="848"/>
        <n v="964"/>
        <n v="931"/>
        <n v="755"/>
        <n v="902"/>
        <n v="913"/>
        <n v="692"/>
        <n v="693"/>
        <n v="799"/>
        <n v="556"/>
        <n v="639"/>
        <n v="481"/>
        <n v="725"/>
        <n v="765"/>
        <n v="500"/>
        <n v="907"/>
        <n v="659"/>
        <n v="425"/>
        <n v="899"/>
        <n v="805"/>
        <n v="885"/>
        <n v="891"/>
        <n v="684"/>
        <n v="504"/>
        <n v="553"/>
        <n v="823"/>
        <n v="680"/>
        <n v="836"/>
        <n v="626"/>
        <n v="543"/>
        <n v="489"/>
        <n v="724"/>
        <n v="466"/>
        <n v="515"/>
        <n v="842"/>
        <n v="554"/>
        <n v="787"/>
        <n v="439"/>
        <n v="926"/>
        <n v="861"/>
        <n v="832"/>
        <n v="967"/>
        <n v="661"/>
        <n v="732"/>
        <n v="774"/>
        <n v="850"/>
        <n v="598"/>
        <n v="663"/>
        <n v="749"/>
        <n v="452"/>
        <n v="854"/>
        <n v="585"/>
        <n v="900"/>
        <n v="508"/>
        <n v="595"/>
        <n v="569"/>
        <n v="708"/>
        <n v="778"/>
        <n v="993"/>
        <n v="705"/>
        <n v="871"/>
        <n v="519"/>
        <n v="730"/>
        <n v="535"/>
        <n v="630"/>
        <n v="592"/>
        <n v="731"/>
        <n v="808"/>
        <n v="614"/>
        <n v="617"/>
        <n v="895"/>
        <n v="709"/>
        <n v="830"/>
        <n v="450"/>
        <n v="918"/>
        <n v="777"/>
        <n v="615"/>
        <n v="449"/>
        <n v="738"/>
        <n v="570"/>
        <n v="480"/>
        <n v="549"/>
        <n v="542"/>
        <n v="662"/>
        <n v="631"/>
        <n v="770"/>
        <n v="698"/>
        <n v="651"/>
        <n v="884"/>
        <n v="853"/>
        <n v="822"/>
        <n v="849"/>
        <n v="574"/>
        <n v="870"/>
        <n v="690"/>
        <n v="559"/>
        <n v="600"/>
        <n v="776"/>
        <n v="606"/>
        <n v="862"/>
        <n v="580"/>
        <n v="924"/>
        <n v="750"/>
        <n v="531"/>
        <n v="955"/>
        <n v="599"/>
        <n v="868"/>
        <n v="494"/>
        <n v="897"/>
        <n v="649"/>
        <n v="443"/>
        <n v="894"/>
        <n v="540"/>
        <n v="674"/>
        <n v="847"/>
        <n v="516"/>
        <n v="488"/>
        <n v="502"/>
        <n v="687"/>
        <n v="537"/>
        <n v="893"/>
        <n v="506"/>
        <n v="660"/>
        <n v="492"/>
        <n v="653"/>
        <n v="795"/>
        <n v="642"/>
        <n v="775"/>
        <n v="706"/>
        <n v="726"/>
        <n v="825"/>
        <n v="484"/>
        <n v="803"/>
        <n v="801"/>
        <n v="737"/>
        <n v="474"/>
        <n v="934"/>
        <n v="544"/>
        <n v="945"/>
        <n v="472"/>
        <n v="739"/>
        <n v="974"/>
        <n v="637"/>
        <n v="989"/>
        <n v="735"/>
        <n v="564"/>
        <n v="524"/>
        <n v="736"/>
        <n v="816"/>
        <n v="896"/>
        <n v="457"/>
        <n v="746"/>
        <n v="689"/>
        <n v="715"/>
        <n v="583"/>
        <n v="517"/>
        <n v="667"/>
        <n v="954"/>
        <n v="936"/>
        <n v="713"/>
        <n v="533"/>
        <n v="756"/>
        <n v="835"/>
        <n v="546"/>
        <n v="427"/>
        <n v="883"/>
        <n v="681"/>
        <n v="846"/>
        <n v="473"/>
        <n v="710"/>
        <n v="582"/>
        <n v="648"/>
        <n v="491"/>
        <n v="941"/>
        <n v="812"/>
        <n v="904"/>
        <n v="930"/>
        <n v="811"/>
        <n v="526"/>
        <n v="673"/>
        <n v="864"/>
        <n v="728"/>
        <n v="798"/>
        <n v="790"/>
        <n v="793"/>
        <n v="486"/>
        <n v="780"/>
        <n v="632"/>
        <n v="511"/>
        <n v="514"/>
        <n v="541"/>
        <n v="460"/>
        <n v="435"/>
        <n v="567"/>
        <n v="635"/>
        <n v="605"/>
        <n v="527"/>
        <n v="461"/>
        <n v="981"/>
        <n v="499"/>
        <n v="866"/>
        <n v="820"/>
        <n v="878"/>
        <n v="470"/>
        <n v="475"/>
        <n v="636"/>
        <n v="721"/>
        <n v="879"/>
        <n v="875"/>
        <n v="845"/>
        <n v="764"/>
        <n v="601"/>
        <n v="837"/>
        <n v="629"/>
        <n v="655"/>
        <n v="940"/>
        <n v="767"/>
        <n v="656"/>
        <n v="753"/>
        <n v="917"/>
        <n v="445"/>
        <n v="744"/>
        <n v="594"/>
        <n v="485"/>
        <n v="593"/>
        <n v="858"/>
        <n v="686"/>
        <n v="534"/>
        <n v="700"/>
        <n v="607"/>
        <n v="612"/>
        <n v="522"/>
        <n v="558"/>
        <n v="525"/>
        <n v="608"/>
        <n v="938"/>
        <n v="586"/>
        <n v="947"/>
        <n v="888"/>
        <n v="658"/>
        <n v="928"/>
        <n v="416"/>
        <n v="440"/>
        <n v="844"/>
        <n v="505"/>
        <n v="536"/>
        <n v="520"/>
        <n v="666"/>
        <n v="633"/>
        <n v="545"/>
        <n v="478"/>
        <n v="576"/>
        <n v="548"/>
        <n v="919"/>
        <n v="863"/>
        <n v="960"/>
        <n v="496"/>
        <n v="644"/>
        <n v="722"/>
        <n v="719"/>
        <n v="729"/>
        <n v="510"/>
        <n v="668"/>
        <n v="959"/>
        <n v="697"/>
        <n v="817"/>
        <n v="678"/>
        <n v="933"/>
        <n v="446"/>
        <n v="733"/>
        <n v="444"/>
        <n v="695"/>
        <n v="828"/>
        <n v="982"/>
        <n v="610"/>
        <n v="563"/>
        <n v="759"/>
        <n v="521"/>
        <n v="557"/>
        <n v="652"/>
        <n v="552"/>
        <n v="782"/>
      </sharedItems>
    </cacheField>
    <cacheField name="Unidades defectuosas / rechazadas" numFmtId="0">
      <sharedItems containsSemiMixedTypes="0" containsString="0" containsNumber="1" containsInteger="1" minValue="0" maxValue="20"/>
    </cacheField>
    <cacheField name="Tiempo disponible" numFmtId="0">
      <sharedItems containsSemiMixedTypes="0" containsString="0" containsNumber="1" containsInteger="1" minValue="480" maxValue="480"/>
    </cacheField>
    <cacheField name="Fallas mecánicas" numFmtId="0">
      <sharedItems containsSemiMixedTypes="0" containsString="0" containsNumber="1" containsInteger="1" minValue="0" maxValue="60"/>
    </cacheField>
    <cacheField name="Fallas eléctricas" numFmtId="0">
      <sharedItems containsSemiMixedTypes="0" containsString="0" containsNumber="1" containsInteger="1" minValue="0" maxValue="60"/>
    </cacheField>
    <cacheField name="Falta de materia prima" numFmtId="0">
      <sharedItems containsSemiMixedTypes="0" containsString="0" containsNumber="1" containsInteger="1" minValue="0" maxValue="60"/>
    </cacheField>
    <cacheField name="Mantenimiento preventivo" numFmtId="0">
      <sharedItems containsSemiMixedTypes="0" containsString="0" containsNumber="1" containsInteger="1" minValue="0" maxValue="60"/>
    </cacheField>
    <cacheField name="Mantenimiento correctivo" numFmtId="0">
      <sharedItems containsSemiMixedTypes="0" containsString="0" containsNumber="1" containsInteger="1" minValue="0" maxValue="60"/>
    </cacheField>
    <cacheField name="Calibración" numFmtId="0">
      <sharedItems containsSemiMixedTypes="0" containsString="0" containsNumber="1" containsInteger="1" minValue="0" maxValue="60"/>
    </cacheField>
    <cacheField name="Falta de personal" numFmtId="0">
      <sharedItems containsSemiMixedTypes="0" containsString="0" containsNumber="1" containsInteger="1" minValue="0" maxValue="58"/>
    </cacheField>
    <cacheField name="Retraso cambio de turno" numFmtId="0">
      <sharedItems containsSemiMixedTypes="0" containsString="0" containsNumber="1" containsInteger="1" minValue="0" maxValue="60"/>
    </cacheField>
    <cacheField name="Paro por conflicto laboral" numFmtId="0">
      <sharedItems containsSemiMixedTypes="0" containsString="0" containsNumber="1" containsInteger="1" minValue="0" maxValue="60"/>
    </cacheField>
    <cacheField name="Capacitación" numFmtId="0">
      <sharedItems containsSemiMixedTypes="0" containsString="0" containsNumber="1" containsInteger="1" minValue="0" maxValue="60"/>
    </cacheField>
    <cacheField name="Accidente" numFmtId="0">
      <sharedItems containsSemiMixedTypes="0" containsString="0" containsNumber="1" containsInteger="1" minValue="0" maxValue="60"/>
    </cacheField>
    <cacheField name="Eficiencia" numFmtId="0" formula="'Producción real'/'Producción teórica'" databaseField="0"/>
    <cacheField name="Days (Fecha)" numFmtId="0" databaseField="0">
      <fieldGroup base="0">
        <rangePr groupBy="days" startDate="2025-05-06T00:00:00" endDate="2025-10-01T00:00:00"/>
        <groupItems count="368">
          <s v="&lt;6/05/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0/2025"/>
        </groupItems>
      </fieldGroup>
    </cacheField>
    <cacheField name="Months (Fecha)" numFmtId="0" databaseField="0">
      <fieldGroup base="0">
        <rangePr groupBy="months" startDate="2025-05-06T00:00:00" endDate="2025-10-01T00:00:00"/>
        <groupItems count="14">
          <s v="&lt;6/05/2025"/>
          <s v="Jan"/>
          <s v="Feb"/>
          <s v="Mar"/>
          <s v="Apr"/>
          <s v="May"/>
          <s v="Jun"/>
          <s v="Jul"/>
          <s v="Aug"/>
          <s v="Sep"/>
          <s v="Oct"/>
          <s v="Nov"/>
          <s v="Dec"/>
          <s v="&gt;1/10/2025"/>
        </groupItems>
      </fieldGroup>
    </cacheField>
    <cacheField name="Tiempo perdido" numFmtId="0" formula="'Fallas mecánicas'+'Fallas eléctricas'+'Falta de materia prima'+'Mantenimiento preventivo'+'Mantenimiento correctivo'+Calibración+'Falta de personal'+'Retraso cambio de turno'+'Paro por conflicto laboral'+Capacitación+Accidente" databaseField="0"/>
    <cacheField name="Disponibilidad" numFmtId="0" formula="'Tiempo neto de producción'/'Tiempo disponible'" databaseField="0"/>
    <cacheField name="Tiempo neto de producción" numFmtId="0" formula="'Tiempo disponible'-'Tiempo perdido'" databaseField="0"/>
    <cacheField name="Unidades buenas" numFmtId="0" formula="'Producción real'-'Unidades defectuosas / rechazadas'" databaseField="0"/>
    <cacheField name="Calidad" numFmtId="0" formula="'Unidades buenas'/'Producción real'" databaseField="0"/>
    <cacheField name="OEE" numFmtId="0" formula="Eficiencia*Disponibilidad*Calidad" databaseField="0"/>
    <cacheField name="1" numFmtId="0" formula=" 1" databaseField="0"/>
  </cacheFields>
  <extLst>
    <ext xmlns:x14="http://schemas.microsoft.com/office/spreadsheetml/2009/9/main" uri="{725AE2AE-9491-48be-B2B4-4EB974FC3084}">
      <x14:pivotCacheDefinition pivotCacheId="1849864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7">
  <r>
    <x v="0"/>
    <x v="0"/>
    <x v="0"/>
    <s v="María González"/>
    <x v="0"/>
    <x v="0"/>
    <x v="0"/>
    <n v="10"/>
    <n v="480"/>
    <n v="0"/>
    <n v="0"/>
    <n v="18"/>
    <n v="0"/>
    <n v="0"/>
    <n v="0"/>
    <n v="0"/>
    <n v="0"/>
    <n v="0"/>
    <n v="0"/>
    <n v="21"/>
  </r>
  <r>
    <x v="0"/>
    <x v="1"/>
    <x v="1"/>
    <s v="Carlos López"/>
    <x v="0"/>
    <x v="1"/>
    <x v="1"/>
    <n v="3"/>
    <n v="480"/>
    <n v="0"/>
    <n v="0"/>
    <n v="0"/>
    <n v="21"/>
    <n v="0"/>
    <n v="0"/>
    <n v="0"/>
    <n v="0"/>
    <n v="0"/>
    <n v="0"/>
    <n v="0"/>
  </r>
  <r>
    <x v="0"/>
    <x v="2"/>
    <x v="2"/>
    <s v="Sofía Rodríguez"/>
    <x v="0"/>
    <x v="2"/>
    <x v="2"/>
    <n v="2"/>
    <n v="480"/>
    <n v="0"/>
    <n v="0"/>
    <n v="0"/>
    <n v="0"/>
    <n v="0"/>
    <n v="0"/>
    <n v="0"/>
    <n v="0"/>
    <n v="0"/>
    <n v="0"/>
    <n v="58"/>
  </r>
  <r>
    <x v="0"/>
    <x v="1"/>
    <x v="3"/>
    <s v="Valentina Herrera"/>
    <x v="1"/>
    <x v="3"/>
    <x v="3"/>
    <n v="0"/>
    <n v="480"/>
    <n v="0"/>
    <n v="20"/>
    <n v="0"/>
    <n v="0"/>
    <n v="0"/>
    <n v="0"/>
    <n v="0"/>
    <n v="0"/>
    <n v="20"/>
    <n v="0"/>
    <n v="0"/>
  </r>
  <r>
    <x v="0"/>
    <x v="0"/>
    <x v="2"/>
    <s v="Laura Díaz"/>
    <x v="2"/>
    <x v="4"/>
    <x v="4"/>
    <n v="11"/>
    <n v="480"/>
    <n v="0"/>
    <n v="0"/>
    <n v="0"/>
    <n v="0"/>
    <n v="0"/>
    <n v="0"/>
    <n v="0"/>
    <n v="0"/>
    <n v="0"/>
    <n v="0"/>
    <n v="0"/>
  </r>
  <r>
    <x v="1"/>
    <x v="2"/>
    <x v="4"/>
    <s v="Lucas Martínez"/>
    <x v="0"/>
    <x v="5"/>
    <x v="5"/>
    <n v="19"/>
    <n v="480"/>
    <n v="10"/>
    <n v="0"/>
    <n v="0"/>
    <n v="0"/>
    <n v="0"/>
    <n v="0"/>
    <n v="0"/>
    <n v="0"/>
    <n v="0"/>
    <n v="0"/>
    <n v="0"/>
  </r>
  <r>
    <x v="1"/>
    <x v="1"/>
    <x v="5"/>
    <s v="Valentina Herrera"/>
    <x v="0"/>
    <x v="6"/>
    <x v="6"/>
    <n v="5"/>
    <n v="480"/>
    <n v="0"/>
    <n v="0"/>
    <n v="40"/>
    <n v="0"/>
    <n v="0"/>
    <n v="0"/>
    <n v="0"/>
    <n v="56"/>
    <n v="0"/>
    <n v="0"/>
    <n v="0"/>
  </r>
  <r>
    <x v="1"/>
    <x v="0"/>
    <x v="0"/>
    <s v="Carlos López"/>
    <x v="2"/>
    <x v="7"/>
    <x v="6"/>
    <n v="8"/>
    <n v="480"/>
    <n v="0"/>
    <n v="0"/>
    <n v="37"/>
    <n v="0"/>
    <n v="0"/>
    <n v="0"/>
    <n v="23"/>
    <n v="0"/>
    <n v="0"/>
    <n v="0"/>
    <n v="0"/>
  </r>
  <r>
    <x v="1"/>
    <x v="1"/>
    <x v="4"/>
    <s v="Valentina Herrera"/>
    <x v="0"/>
    <x v="8"/>
    <x v="7"/>
    <n v="7"/>
    <n v="480"/>
    <n v="0"/>
    <n v="57"/>
    <n v="0"/>
    <n v="52"/>
    <n v="0"/>
    <n v="0"/>
    <n v="0"/>
    <n v="0"/>
    <n v="31"/>
    <n v="0"/>
    <n v="0"/>
  </r>
  <r>
    <x v="1"/>
    <x v="2"/>
    <x v="6"/>
    <s v="María González"/>
    <x v="2"/>
    <x v="9"/>
    <x v="8"/>
    <n v="6"/>
    <n v="480"/>
    <n v="0"/>
    <n v="0"/>
    <n v="0"/>
    <n v="0"/>
    <n v="0"/>
    <n v="0"/>
    <n v="0"/>
    <n v="0"/>
    <n v="0"/>
    <n v="0"/>
    <n v="0"/>
  </r>
  <r>
    <x v="1"/>
    <x v="0"/>
    <x v="7"/>
    <s v="Juan Pérez"/>
    <x v="1"/>
    <x v="10"/>
    <x v="9"/>
    <n v="11"/>
    <n v="480"/>
    <n v="0"/>
    <n v="0"/>
    <n v="0"/>
    <n v="0"/>
    <n v="0"/>
    <n v="0"/>
    <n v="0"/>
    <n v="0"/>
    <n v="40"/>
    <n v="0"/>
    <n v="0"/>
  </r>
  <r>
    <x v="2"/>
    <x v="2"/>
    <x v="7"/>
    <s v="Carlos López"/>
    <x v="1"/>
    <x v="11"/>
    <x v="10"/>
    <n v="4"/>
    <n v="480"/>
    <n v="0"/>
    <n v="0"/>
    <n v="0"/>
    <n v="0"/>
    <n v="0"/>
    <n v="0"/>
    <n v="0"/>
    <n v="0"/>
    <n v="23"/>
    <n v="0"/>
    <n v="0"/>
  </r>
  <r>
    <x v="2"/>
    <x v="0"/>
    <x v="8"/>
    <s v="Juan Pérez"/>
    <x v="1"/>
    <x v="12"/>
    <x v="11"/>
    <n v="9"/>
    <n v="480"/>
    <n v="0"/>
    <n v="0"/>
    <n v="0"/>
    <n v="56"/>
    <n v="53"/>
    <n v="0"/>
    <n v="0"/>
    <n v="0"/>
    <n v="53"/>
    <n v="0"/>
    <n v="50"/>
  </r>
  <r>
    <x v="2"/>
    <x v="2"/>
    <x v="9"/>
    <s v="Valentina Herrera"/>
    <x v="1"/>
    <x v="12"/>
    <x v="12"/>
    <n v="3"/>
    <n v="480"/>
    <n v="0"/>
    <n v="0"/>
    <n v="0"/>
    <n v="0"/>
    <n v="0"/>
    <n v="0"/>
    <n v="0"/>
    <n v="0"/>
    <n v="23"/>
    <n v="0"/>
    <n v="0"/>
  </r>
  <r>
    <x v="2"/>
    <x v="0"/>
    <x v="5"/>
    <s v="Federico Romero"/>
    <x v="0"/>
    <x v="13"/>
    <x v="13"/>
    <n v="0"/>
    <n v="480"/>
    <n v="0"/>
    <n v="0"/>
    <n v="0"/>
    <n v="0"/>
    <n v="0"/>
    <n v="0"/>
    <n v="0"/>
    <n v="0"/>
    <n v="0"/>
    <n v="0"/>
    <n v="0"/>
  </r>
  <r>
    <x v="2"/>
    <x v="2"/>
    <x v="8"/>
    <s v="Juan Pérez"/>
    <x v="0"/>
    <x v="14"/>
    <x v="14"/>
    <n v="5"/>
    <n v="480"/>
    <n v="0"/>
    <n v="0"/>
    <n v="0"/>
    <n v="14"/>
    <n v="0"/>
    <n v="0"/>
    <n v="0"/>
    <n v="0"/>
    <n v="0"/>
    <n v="0"/>
    <n v="0"/>
  </r>
  <r>
    <x v="2"/>
    <x v="1"/>
    <x v="4"/>
    <s v="Federico Romero"/>
    <x v="0"/>
    <x v="12"/>
    <x v="15"/>
    <n v="11"/>
    <n v="480"/>
    <n v="11"/>
    <n v="0"/>
    <n v="51"/>
    <n v="0"/>
    <n v="0"/>
    <n v="0"/>
    <n v="0"/>
    <n v="60"/>
    <n v="0"/>
    <n v="0"/>
    <n v="0"/>
  </r>
  <r>
    <x v="3"/>
    <x v="2"/>
    <x v="6"/>
    <s v="Martín Gómez"/>
    <x v="2"/>
    <x v="15"/>
    <x v="16"/>
    <n v="0"/>
    <n v="480"/>
    <n v="48"/>
    <n v="0"/>
    <n v="46"/>
    <n v="0"/>
    <n v="0"/>
    <n v="19"/>
    <n v="0"/>
    <n v="0"/>
    <n v="23"/>
    <n v="0"/>
    <n v="0"/>
  </r>
  <r>
    <x v="3"/>
    <x v="0"/>
    <x v="3"/>
    <s v="Federico Romero"/>
    <x v="0"/>
    <x v="16"/>
    <x v="17"/>
    <n v="19"/>
    <n v="480"/>
    <n v="0"/>
    <n v="0"/>
    <n v="0"/>
    <n v="0"/>
    <n v="0"/>
    <n v="0"/>
    <n v="0"/>
    <n v="0"/>
    <n v="0"/>
    <n v="51"/>
    <n v="0"/>
  </r>
  <r>
    <x v="3"/>
    <x v="0"/>
    <x v="9"/>
    <s v="Carlos López"/>
    <x v="0"/>
    <x v="13"/>
    <x v="18"/>
    <n v="17"/>
    <n v="480"/>
    <n v="0"/>
    <n v="37"/>
    <n v="0"/>
    <n v="0"/>
    <n v="0"/>
    <n v="0"/>
    <n v="0"/>
    <n v="0"/>
    <n v="0"/>
    <n v="0"/>
    <n v="42"/>
  </r>
  <r>
    <x v="3"/>
    <x v="2"/>
    <x v="8"/>
    <s v="Sofía Rodríguez"/>
    <x v="1"/>
    <x v="17"/>
    <x v="18"/>
    <n v="8"/>
    <n v="480"/>
    <n v="0"/>
    <n v="0"/>
    <n v="0"/>
    <n v="0"/>
    <n v="0"/>
    <n v="0"/>
    <n v="0"/>
    <n v="0"/>
    <n v="16"/>
    <n v="0"/>
    <n v="0"/>
  </r>
  <r>
    <x v="3"/>
    <x v="0"/>
    <x v="1"/>
    <s v="Juan Pérez"/>
    <x v="0"/>
    <x v="18"/>
    <x v="19"/>
    <n v="4"/>
    <n v="480"/>
    <n v="0"/>
    <n v="58"/>
    <n v="0"/>
    <n v="0"/>
    <n v="38"/>
    <n v="0"/>
    <n v="0"/>
    <n v="0"/>
    <n v="0"/>
    <n v="0"/>
    <n v="0"/>
  </r>
  <r>
    <x v="3"/>
    <x v="2"/>
    <x v="7"/>
    <s v="Carlos López"/>
    <x v="1"/>
    <x v="19"/>
    <x v="20"/>
    <n v="6"/>
    <n v="480"/>
    <n v="0"/>
    <n v="60"/>
    <n v="0"/>
    <n v="0"/>
    <n v="0"/>
    <n v="0"/>
    <n v="0"/>
    <n v="0"/>
    <n v="56"/>
    <n v="0"/>
    <n v="0"/>
  </r>
  <r>
    <x v="4"/>
    <x v="2"/>
    <x v="9"/>
    <s v="Lucas Martínez"/>
    <x v="0"/>
    <x v="20"/>
    <x v="21"/>
    <n v="5"/>
    <n v="480"/>
    <n v="0"/>
    <n v="0"/>
    <n v="0"/>
    <n v="0"/>
    <n v="44"/>
    <n v="0"/>
    <n v="0"/>
    <n v="0"/>
    <n v="0"/>
    <n v="30"/>
    <n v="0"/>
  </r>
  <r>
    <x v="4"/>
    <x v="1"/>
    <x v="7"/>
    <s v="Juan Pérez"/>
    <x v="1"/>
    <x v="21"/>
    <x v="22"/>
    <n v="4"/>
    <n v="480"/>
    <n v="0"/>
    <n v="0"/>
    <n v="0"/>
    <n v="0"/>
    <n v="0"/>
    <n v="0"/>
    <n v="37"/>
    <n v="45"/>
    <n v="0"/>
    <n v="0"/>
    <n v="0"/>
  </r>
  <r>
    <x v="4"/>
    <x v="1"/>
    <x v="5"/>
    <s v="Martín Gómez"/>
    <x v="0"/>
    <x v="22"/>
    <x v="23"/>
    <n v="9"/>
    <n v="480"/>
    <n v="0"/>
    <n v="0"/>
    <n v="0"/>
    <n v="0"/>
    <n v="59"/>
    <n v="0"/>
    <n v="0"/>
    <n v="0"/>
    <n v="0"/>
    <n v="0"/>
    <n v="17"/>
  </r>
  <r>
    <x v="4"/>
    <x v="1"/>
    <x v="7"/>
    <s v="Carlos López"/>
    <x v="1"/>
    <x v="23"/>
    <x v="24"/>
    <n v="9"/>
    <n v="480"/>
    <n v="0"/>
    <n v="0"/>
    <n v="0"/>
    <n v="0"/>
    <n v="0"/>
    <n v="0"/>
    <n v="0"/>
    <n v="0"/>
    <n v="0"/>
    <n v="0"/>
    <n v="0"/>
  </r>
  <r>
    <x v="4"/>
    <x v="2"/>
    <x v="0"/>
    <s v="Juan Pérez"/>
    <x v="1"/>
    <x v="24"/>
    <x v="25"/>
    <n v="11"/>
    <n v="480"/>
    <n v="0"/>
    <n v="0"/>
    <n v="0"/>
    <n v="0"/>
    <n v="0"/>
    <n v="0"/>
    <n v="27"/>
    <n v="0"/>
    <n v="0"/>
    <n v="0"/>
    <n v="0"/>
  </r>
  <r>
    <x v="4"/>
    <x v="0"/>
    <x v="8"/>
    <s v="Martín Gómez"/>
    <x v="2"/>
    <x v="25"/>
    <x v="26"/>
    <n v="8"/>
    <n v="480"/>
    <n v="60"/>
    <n v="0"/>
    <n v="0"/>
    <n v="0"/>
    <n v="0"/>
    <n v="0"/>
    <n v="0"/>
    <n v="0"/>
    <n v="0"/>
    <n v="30"/>
    <n v="0"/>
  </r>
  <r>
    <x v="5"/>
    <x v="0"/>
    <x v="3"/>
    <s v="Federico Romero"/>
    <x v="2"/>
    <x v="26"/>
    <x v="27"/>
    <n v="3"/>
    <n v="480"/>
    <n v="0"/>
    <n v="41"/>
    <n v="0"/>
    <n v="13"/>
    <n v="14"/>
    <n v="0"/>
    <n v="0"/>
    <n v="0"/>
    <n v="0"/>
    <n v="0"/>
    <n v="0"/>
  </r>
  <r>
    <x v="5"/>
    <x v="1"/>
    <x v="5"/>
    <s v="Juan Pérez"/>
    <x v="0"/>
    <x v="27"/>
    <x v="28"/>
    <n v="12"/>
    <n v="480"/>
    <n v="0"/>
    <n v="0"/>
    <n v="0"/>
    <n v="0"/>
    <n v="0"/>
    <n v="0"/>
    <n v="0"/>
    <n v="0"/>
    <n v="0"/>
    <n v="0"/>
    <n v="21"/>
  </r>
  <r>
    <x v="5"/>
    <x v="2"/>
    <x v="3"/>
    <s v="Martín Gómez"/>
    <x v="1"/>
    <x v="28"/>
    <x v="29"/>
    <n v="4"/>
    <n v="480"/>
    <n v="0"/>
    <n v="0"/>
    <n v="14"/>
    <n v="0"/>
    <n v="0"/>
    <n v="0"/>
    <n v="0"/>
    <n v="0"/>
    <n v="0"/>
    <n v="43"/>
    <n v="0"/>
  </r>
  <r>
    <x v="6"/>
    <x v="1"/>
    <x v="0"/>
    <s v="Juan Pérez"/>
    <x v="1"/>
    <x v="29"/>
    <x v="30"/>
    <n v="8"/>
    <n v="480"/>
    <n v="0"/>
    <n v="0"/>
    <n v="27"/>
    <n v="14"/>
    <n v="0"/>
    <n v="0"/>
    <n v="0"/>
    <n v="0"/>
    <n v="0"/>
    <n v="0"/>
    <n v="0"/>
  </r>
  <r>
    <x v="6"/>
    <x v="0"/>
    <x v="0"/>
    <s v="Federico Romero"/>
    <x v="1"/>
    <x v="30"/>
    <x v="31"/>
    <n v="12"/>
    <n v="480"/>
    <n v="12"/>
    <n v="0"/>
    <n v="0"/>
    <n v="0"/>
    <n v="39"/>
    <n v="0"/>
    <n v="0"/>
    <n v="20"/>
    <n v="0"/>
    <n v="51"/>
    <n v="0"/>
  </r>
  <r>
    <x v="6"/>
    <x v="2"/>
    <x v="5"/>
    <s v="Ana Fernández"/>
    <x v="2"/>
    <x v="31"/>
    <x v="32"/>
    <n v="12"/>
    <n v="480"/>
    <n v="0"/>
    <n v="0"/>
    <n v="0"/>
    <n v="27"/>
    <n v="18"/>
    <n v="18"/>
    <n v="0"/>
    <n v="0"/>
    <n v="40"/>
    <n v="0"/>
    <n v="13"/>
  </r>
  <r>
    <x v="6"/>
    <x v="0"/>
    <x v="9"/>
    <s v="Federico Romero"/>
    <x v="0"/>
    <x v="32"/>
    <x v="33"/>
    <n v="13"/>
    <n v="480"/>
    <n v="0"/>
    <n v="0"/>
    <n v="0"/>
    <n v="0"/>
    <n v="0"/>
    <n v="0"/>
    <n v="0"/>
    <n v="0"/>
    <n v="0"/>
    <n v="0"/>
    <n v="0"/>
  </r>
  <r>
    <x v="7"/>
    <x v="0"/>
    <x v="6"/>
    <s v="Ana Fernández"/>
    <x v="1"/>
    <x v="33"/>
    <x v="34"/>
    <n v="19"/>
    <n v="480"/>
    <n v="0"/>
    <n v="39"/>
    <n v="0"/>
    <n v="0"/>
    <n v="0"/>
    <n v="0"/>
    <n v="0"/>
    <n v="0"/>
    <n v="0"/>
    <n v="0"/>
    <n v="0"/>
  </r>
  <r>
    <x v="7"/>
    <x v="2"/>
    <x v="7"/>
    <s v="Martín Gómez"/>
    <x v="1"/>
    <x v="34"/>
    <x v="35"/>
    <n v="1"/>
    <n v="480"/>
    <n v="0"/>
    <n v="0"/>
    <n v="11"/>
    <n v="0"/>
    <n v="0"/>
    <n v="16"/>
    <n v="55"/>
    <n v="39"/>
    <n v="0"/>
    <n v="0"/>
    <n v="0"/>
  </r>
  <r>
    <x v="7"/>
    <x v="0"/>
    <x v="4"/>
    <s v="Lucas Martínez"/>
    <x v="2"/>
    <x v="35"/>
    <x v="36"/>
    <n v="0"/>
    <n v="480"/>
    <n v="0"/>
    <n v="0"/>
    <n v="0"/>
    <n v="0"/>
    <n v="0"/>
    <n v="0"/>
    <n v="0"/>
    <n v="0"/>
    <n v="0"/>
    <n v="46"/>
    <n v="0"/>
  </r>
  <r>
    <x v="7"/>
    <x v="2"/>
    <x v="7"/>
    <s v="Martín Gómez"/>
    <x v="1"/>
    <x v="36"/>
    <x v="37"/>
    <n v="16"/>
    <n v="480"/>
    <n v="0"/>
    <n v="0"/>
    <n v="0"/>
    <n v="0"/>
    <n v="0"/>
    <n v="0"/>
    <n v="0"/>
    <n v="0"/>
    <n v="0"/>
    <n v="0"/>
    <n v="0"/>
  </r>
  <r>
    <x v="8"/>
    <x v="1"/>
    <x v="3"/>
    <s v="Carlos López"/>
    <x v="0"/>
    <x v="37"/>
    <x v="38"/>
    <n v="19"/>
    <n v="480"/>
    <n v="0"/>
    <n v="0"/>
    <n v="0"/>
    <n v="0"/>
    <n v="29"/>
    <n v="0"/>
    <n v="0"/>
    <n v="0"/>
    <n v="13"/>
    <n v="0"/>
    <n v="0"/>
  </r>
  <r>
    <x v="8"/>
    <x v="1"/>
    <x v="9"/>
    <s v="Martín Gómez"/>
    <x v="2"/>
    <x v="38"/>
    <x v="5"/>
    <n v="2"/>
    <n v="480"/>
    <n v="0"/>
    <n v="0"/>
    <n v="0"/>
    <n v="0"/>
    <n v="0"/>
    <n v="0"/>
    <n v="0"/>
    <n v="0"/>
    <n v="0"/>
    <n v="24"/>
    <n v="0"/>
  </r>
  <r>
    <x v="8"/>
    <x v="1"/>
    <x v="4"/>
    <s v="María González"/>
    <x v="2"/>
    <x v="39"/>
    <x v="39"/>
    <n v="13"/>
    <n v="480"/>
    <n v="0"/>
    <n v="0"/>
    <n v="0"/>
    <n v="0"/>
    <n v="0"/>
    <n v="39"/>
    <n v="0"/>
    <n v="0"/>
    <n v="0"/>
    <n v="0"/>
    <n v="54"/>
  </r>
  <r>
    <x v="8"/>
    <x v="1"/>
    <x v="9"/>
    <s v="Ana Fernández"/>
    <x v="0"/>
    <x v="40"/>
    <x v="40"/>
    <n v="16"/>
    <n v="480"/>
    <n v="0"/>
    <n v="0"/>
    <n v="0"/>
    <n v="0"/>
    <n v="0"/>
    <n v="0"/>
    <n v="51"/>
    <n v="0"/>
    <n v="0"/>
    <n v="0"/>
    <n v="0"/>
  </r>
  <r>
    <x v="8"/>
    <x v="1"/>
    <x v="3"/>
    <s v="Laura Díaz"/>
    <x v="1"/>
    <x v="41"/>
    <x v="41"/>
    <n v="17"/>
    <n v="480"/>
    <n v="0"/>
    <n v="0"/>
    <n v="55"/>
    <n v="0"/>
    <n v="0"/>
    <n v="0"/>
    <n v="0"/>
    <n v="53"/>
    <n v="0"/>
    <n v="0"/>
    <n v="0"/>
  </r>
  <r>
    <x v="8"/>
    <x v="1"/>
    <x v="1"/>
    <s v="Laura Díaz"/>
    <x v="2"/>
    <x v="42"/>
    <x v="42"/>
    <n v="8"/>
    <n v="480"/>
    <n v="0"/>
    <n v="0"/>
    <n v="60"/>
    <n v="0"/>
    <n v="0"/>
    <n v="0"/>
    <n v="0"/>
    <n v="0"/>
    <n v="0"/>
    <n v="0"/>
    <n v="0"/>
  </r>
  <r>
    <x v="9"/>
    <x v="1"/>
    <x v="3"/>
    <s v="Valentina Herrera"/>
    <x v="1"/>
    <x v="43"/>
    <x v="43"/>
    <n v="2"/>
    <n v="480"/>
    <n v="33"/>
    <n v="0"/>
    <n v="53"/>
    <n v="0"/>
    <n v="0"/>
    <n v="0"/>
    <n v="0"/>
    <n v="0"/>
    <n v="0"/>
    <n v="28"/>
    <n v="0"/>
  </r>
  <r>
    <x v="9"/>
    <x v="2"/>
    <x v="9"/>
    <s v="Juan Pérez"/>
    <x v="0"/>
    <x v="44"/>
    <x v="44"/>
    <n v="5"/>
    <n v="480"/>
    <n v="0"/>
    <n v="0"/>
    <n v="0"/>
    <n v="0"/>
    <n v="0"/>
    <n v="0"/>
    <n v="0"/>
    <n v="0"/>
    <n v="0"/>
    <n v="0"/>
    <n v="0"/>
  </r>
  <r>
    <x v="9"/>
    <x v="2"/>
    <x v="8"/>
    <s v="Sofía Rodríguez"/>
    <x v="0"/>
    <x v="45"/>
    <x v="45"/>
    <n v="13"/>
    <n v="480"/>
    <n v="0"/>
    <n v="0"/>
    <n v="0"/>
    <n v="12"/>
    <n v="0"/>
    <n v="0"/>
    <n v="0"/>
    <n v="0"/>
    <n v="0"/>
    <n v="0"/>
    <n v="0"/>
  </r>
  <r>
    <x v="9"/>
    <x v="1"/>
    <x v="4"/>
    <s v="Valentina Herrera"/>
    <x v="0"/>
    <x v="46"/>
    <x v="46"/>
    <n v="18"/>
    <n v="480"/>
    <n v="0"/>
    <n v="0"/>
    <n v="0"/>
    <n v="0"/>
    <n v="0"/>
    <n v="51"/>
    <n v="0"/>
    <n v="0"/>
    <n v="0"/>
    <n v="0"/>
    <n v="0"/>
  </r>
  <r>
    <x v="9"/>
    <x v="2"/>
    <x v="4"/>
    <s v="Lucas Martínez"/>
    <x v="0"/>
    <x v="47"/>
    <x v="47"/>
    <n v="0"/>
    <n v="480"/>
    <n v="0"/>
    <n v="0"/>
    <n v="0"/>
    <n v="49"/>
    <n v="0"/>
    <n v="34"/>
    <n v="0"/>
    <n v="0"/>
    <n v="0"/>
    <n v="0"/>
    <n v="0"/>
  </r>
  <r>
    <x v="9"/>
    <x v="2"/>
    <x v="9"/>
    <s v="Sofía Rodríguez"/>
    <x v="0"/>
    <x v="48"/>
    <x v="48"/>
    <n v="13"/>
    <n v="480"/>
    <n v="0"/>
    <n v="53"/>
    <n v="0"/>
    <n v="0"/>
    <n v="0"/>
    <n v="0"/>
    <n v="0"/>
    <n v="0"/>
    <n v="0"/>
    <n v="0"/>
    <n v="0"/>
  </r>
  <r>
    <x v="10"/>
    <x v="0"/>
    <x v="6"/>
    <s v="Carlos López"/>
    <x v="2"/>
    <x v="49"/>
    <x v="49"/>
    <n v="12"/>
    <n v="480"/>
    <n v="0"/>
    <n v="0"/>
    <n v="0"/>
    <n v="0"/>
    <n v="0"/>
    <n v="39"/>
    <n v="26"/>
    <n v="0"/>
    <n v="0"/>
    <n v="0"/>
    <n v="0"/>
  </r>
  <r>
    <x v="10"/>
    <x v="2"/>
    <x v="0"/>
    <s v="Lucas Martínez"/>
    <x v="1"/>
    <x v="50"/>
    <x v="50"/>
    <n v="20"/>
    <n v="480"/>
    <n v="0"/>
    <n v="0"/>
    <n v="0"/>
    <n v="0"/>
    <n v="0"/>
    <n v="0"/>
    <n v="52"/>
    <n v="0"/>
    <n v="0"/>
    <n v="0"/>
    <n v="0"/>
  </r>
  <r>
    <x v="10"/>
    <x v="1"/>
    <x v="3"/>
    <s v="Valentina Herrera"/>
    <x v="2"/>
    <x v="51"/>
    <x v="51"/>
    <n v="13"/>
    <n v="480"/>
    <n v="0"/>
    <n v="0"/>
    <n v="18"/>
    <n v="0"/>
    <n v="0"/>
    <n v="0"/>
    <n v="34"/>
    <n v="0"/>
    <n v="0"/>
    <n v="0"/>
    <n v="0"/>
  </r>
  <r>
    <x v="10"/>
    <x v="0"/>
    <x v="0"/>
    <s v="Federico Romero"/>
    <x v="2"/>
    <x v="52"/>
    <x v="52"/>
    <n v="18"/>
    <n v="480"/>
    <n v="0"/>
    <n v="0"/>
    <n v="0"/>
    <n v="0"/>
    <n v="0"/>
    <n v="0"/>
    <n v="0"/>
    <n v="15"/>
    <n v="0"/>
    <n v="35"/>
    <n v="0"/>
  </r>
  <r>
    <x v="11"/>
    <x v="2"/>
    <x v="1"/>
    <s v="Federico Romero"/>
    <x v="0"/>
    <x v="53"/>
    <x v="53"/>
    <n v="7"/>
    <n v="480"/>
    <n v="0"/>
    <n v="0"/>
    <n v="0"/>
    <n v="0"/>
    <n v="0"/>
    <n v="34"/>
    <n v="0"/>
    <n v="0"/>
    <n v="0"/>
    <n v="0"/>
    <n v="22"/>
  </r>
  <r>
    <x v="11"/>
    <x v="0"/>
    <x v="4"/>
    <s v="María González"/>
    <x v="2"/>
    <x v="54"/>
    <x v="54"/>
    <n v="15"/>
    <n v="480"/>
    <n v="0"/>
    <n v="0"/>
    <n v="0"/>
    <n v="0"/>
    <n v="0"/>
    <n v="0"/>
    <n v="0"/>
    <n v="0"/>
    <n v="38"/>
    <n v="0"/>
    <n v="0"/>
  </r>
  <r>
    <x v="11"/>
    <x v="0"/>
    <x v="4"/>
    <s v="Federico Romero"/>
    <x v="2"/>
    <x v="48"/>
    <x v="55"/>
    <n v="6"/>
    <n v="480"/>
    <n v="0"/>
    <n v="0"/>
    <n v="0"/>
    <n v="0"/>
    <n v="0"/>
    <n v="0"/>
    <n v="0"/>
    <n v="0"/>
    <n v="0"/>
    <n v="0"/>
    <n v="43"/>
  </r>
  <r>
    <x v="11"/>
    <x v="0"/>
    <x v="1"/>
    <s v="Carlos López"/>
    <x v="2"/>
    <x v="16"/>
    <x v="56"/>
    <n v="1"/>
    <n v="480"/>
    <n v="0"/>
    <n v="0"/>
    <n v="0"/>
    <n v="33"/>
    <n v="0"/>
    <n v="0"/>
    <n v="0"/>
    <n v="0"/>
    <n v="0"/>
    <n v="21"/>
    <n v="0"/>
  </r>
  <r>
    <x v="12"/>
    <x v="2"/>
    <x v="6"/>
    <s v="Valentina Herrera"/>
    <x v="0"/>
    <x v="55"/>
    <x v="57"/>
    <n v="15"/>
    <n v="480"/>
    <n v="0"/>
    <n v="0"/>
    <n v="0"/>
    <n v="0"/>
    <n v="0"/>
    <n v="0"/>
    <n v="18"/>
    <n v="0"/>
    <n v="0"/>
    <n v="0"/>
    <n v="0"/>
  </r>
  <r>
    <x v="12"/>
    <x v="1"/>
    <x v="9"/>
    <s v="Federico Romero"/>
    <x v="1"/>
    <x v="12"/>
    <x v="58"/>
    <n v="16"/>
    <n v="480"/>
    <n v="0"/>
    <n v="0"/>
    <n v="39"/>
    <n v="0"/>
    <n v="0"/>
    <n v="0"/>
    <n v="0"/>
    <n v="26"/>
    <n v="0"/>
    <n v="0"/>
    <n v="0"/>
  </r>
  <r>
    <x v="12"/>
    <x v="0"/>
    <x v="1"/>
    <s v="Valentina Herrera"/>
    <x v="2"/>
    <x v="56"/>
    <x v="59"/>
    <n v="5"/>
    <n v="480"/>
    <n v="0"/>
    <n v="0"/>
    <n v="22"/>
    <n v="0"/>
    <n v="0"/>
    <n v="0"/>
    <n v="39"/>
    <n v="0"/>
    <n v="59"/>
    <n v="0"/>
    <n v="0"/>
  </r>
  <r>
    <x v="13"/>
    <x v="0"/>
    <x v="6"/>
    <s v="Valentina Herrera"/>
    <x v="1"/>
    <x v="57"/>
    <x v="60"/>
    <n v="6"/>
    <n v="480"/>
    <n v="0"/>
    <n v="0"/>
    <n v="0"/>
    <n v="0"/>
    <n v="0"/>
    <n v="0"/>
    <n v="0"/>
    <n v="31"/>
    <n v="0"/>
    <n v="0"/>
    <n v="0"/>
  </r>
  <r>
    <x v="13"/>
    <x v="0"/>
    <x v="9"/>
    <s v="Sofía Rodríguez"/>
    <x v="0"/>
    <x v="58"/>
    <x v="61"/>
    <n v="12"/>
    <n v="480"/>
    <n v="0"/>
    <n v="29"/>
    <n v="53"/>
    <n v="38"/>
    <n v="0"/>
    <n v="0"/>
    <n v="14"/>
    <n v="0"/>
    <n v="0"/>
    <n v="0"/>
    <n v="0"/>
  </r>
  <r>
    <x v="13"/>
    <x v="0"/>
    <x v="5"/>
    <s v="Juan Pérez"/>
    <x v="0"/>
    <x v="59"/>
    <x v="62"/>
    <n v="13"/>
    <n v="480"/>
    <n v="0"/>
    <n v="0"/>
    <n v="0"/>
    <n v="0"/>
    <n v="0"/>
    <n v="0"/>
    <n v="0"/>
    <n v="0"/>
    <n v="0"/>
    <n v="0"/>
    <n v="0"/>
  </r>
  <r>
    <x v="13"/>
    <x v="2"/>
    <x v="7"/>
    <s v="Lucas Martínez"/>
    <x v="0"/>
    <x v="60"/>
    <x v="61"/>
    <n v="7"/>
    <n v="480"/>
    <n v="50"/>
    <n v="0"/>
    <n v="0"/>
    <n v="27"/>
    <n v="14"/>
    <n v="0"/>
    <n v="0"/>
    <n v="0"/>
    <n v="0"/>
    <n v="0"/>
    <n v="0"/>
  </r>
  <r>
    <x v="13"/>
    <x v="2"/>
    <x v="2"/>
    <s v="Ana Fernández"/>
    <x v="0"/>
    <x v="61"/>
    <x v="63"/>
    <n v="16"/>
    <n v="480"/>
    <n v="0"/>
    <n v="0"/>
    <n v="0"/>
    <n v="0"/>
    <n v="0"/>
    <n v="0"/>
    <n v="0"/>
    <n v="34"/>
    <n v="0"/>
    <n v="14"/>
    <n v="33"/>
  </r>
  <r>
    <x v="14"/>
    <x v="0"/>
    <x v="6"/>
    <s v="Lucas Martínez"/>
    <x v="1"/>
    <x v="62"/>
    <x v="64"/>
    <n v="3"/>
    <n v="480"/>
    <n v="0"/>
    <n v="0"/>
    <n v="0"/>
    <n v="0"/>
    <n v="0"/>
    <n v="0"/>
    <n v="0"/>
    <n v="0"/>
    <n v="0"/>
    <n v="55"/>
    <n v="0"/>
  </r>
  <r>
    <x v="14"/>
    <x v="2"/>
    <x v="1"/>
    <s v="Carlos López"/>
    <x v="2"/>
    <x v="63"/>
    <x v="2"/>
    <n v="20"/>
    <n v="480"/>
    <n v="0"/>
    <n v="0"/>
    <n v="43"/>
    <n v="0"/>
    <n v="0"/>
    <n v="0"/>
    <n v="0"/>
    <n v="0"/>
    <n v="0"/>
    <n v="0"/>
    <n v="0"/>
  </r>
  <r>
    <x v="14"/>
    <x v="2"/>
    <x v="0"/>
    <s v="Juan Pérez"/>
    <x v="2"/>
    <x v="64"/>
    <x v="65"/>
    <n v="8"/>
    <n v="480"/>
    <n v="0"/>
    <n v="0"/>
    <n v="0"/>
    <n v="0"/>
    <n v="0"/>
    <n v="0"/>
    <n v="0"/>
    <n v="0"/>
    <n v="0"/>
    <n v="0"/>
    <n v="0"/>
  </r>
  <r>
    <x v="14"/>
    <x v="0"/>
    <x v="1"/>
    <s v="Laura Díaz"/>
    <x v="1"/>
    <x v="65"/>
    <x v="66"/>
    <n v="1"/>
    <n v="480"/>
    <n v="0"/>
    <n v="0"/>
    <n v="0"/>
    <n v="0"/>
    <n v="0"/>
    <n v="0"/>
    <n v="0"/>
    <n v="0"/>
    <n v="0"/>
    <n v="0"/>
    <n v="0"/>
  </r>
  <r>
    <x v="14"/>
    <x v="1"/>
    <x v="3"/>
    <s v="Juan Pérez"/>
    <x v="1"/>
    <x v="66"/>
    <x v="67"/>
    <n v="6"/>
    <n v="480"/>
    <n v="0"/>
    <n v="0"/>
    <n v="0"/>
    <n v="0"/>
    <n v="0"/>
    <n v="0"/>
    <n v="0"/>
    <n v="0"/>
    <n v="0"/>
    <n v="60"/>
    <n v="0"/>
  </r>
  <r>
    <x v="15"/>
    <x v="0"/>
    <x v="3"/>
    <s v="Carlos López"/>
    <x v="2"/>
    <x v="67"/>
    <x v="68"/>
    <n v="2"/>
    <n v="480"/>
    <n v="0"/>
    <n v="0"/>
    <n v="0"/>
    <n v="0"/>
    <n v="0"/>
    <n v="0"/>
    <n v="0"/>
    <n v="0"/>
    <n v="0"/>
    <n v="29"/>
    <n v="0"/>
  </r>
  <r>
    <x v="15"/>
    <x v="2"/>
    <x v="0"/>
    <s v="María González"/>
    <x v="1"/>
    <x v="68"/>
    <x v="69"/>
    <n v="4"/>
    <n v="480"/>
    <n v="0"/>
    <n v="0"/>
    <n v="0"/>
    <n v="0"/>
    <n v="0"/>
    <n v="0"/>
    <n v="0"/>
    <n v="0"/>
    <n v="0"/>
    <n v="0"/>
    <n v="0"/>
  </r>
  <r>
    <x v="15"/>
    <x v="0"/>
    <x v="3"/>
    <s v="Lucas Martínez"/>
    <x v="2"/>
    <x v="69"/>
    <x v="70"/>
    <n v="5"/>
    <n v="480"/>
    <n v="0"/>
    <n v="0"/>
    <n v="0"/>
    <n v="0"/>
    <n v="0"/>
    <n v="0"/>
    <n v="44"/>
    <n v="0"/>
    <n v="56"/>
    <n v="31"/>
    <n v="0"/>
  </r>
  <r>
    <x v="15"/>
    <x v="1"/>
    <x v="6"/>
    <s v="Juan Pérez"/>
    <x v="1"/>
    <x v="70"/>
    <x v="58"/>
    <n v="19"/>
    <n v="480"/>
    <n v="0"/>
    <n v="0"/>
    <n v="0"/>
    <n v="0"/>
    <n v="16"/>
    <n v="0"/>
    <n v="0"/>
    <n v="0"/>
    <n v="0"/>
    <n v="0"/>
    <n v="15"/>
  </r>
  <r>
    <x v="16"/>
    <x v="0"/>
    <x v="4"/>
    <s v="María González"/>
    <x v="2"/>
    <x v="71"/>
    <x v="71"/>
    <n v="1"/>
    <n v="480"/>
    <n v="22"/>
    <n v="0"/>
    <n v="0"/>
    <n v="0"/>
    <n v="0"/>
    <n v="36"/>
    <n v="0"/>
    <n v="25"/>
    <n v="0"/>
    <n v="0"/>
    <n v="0"/>
  </r>
  <r>
    <x v="16"/>
    <x v="1"/>
    <x v="1"/>
    <s v="Ana Fernández"/>
    <x v="1"/>
    <x v="72"/>
    <x v="72"/>
    <n v="10"/>
    <n v="480"/>
    <n v="0"/>
    <n v="0"/>
    <n v="0"/>
    <n v="57"/>
    <n v="0"/>
    <n v="0"/>
    <n v="0"/>
    <n v="0"/>
    <n v="0"/>
    <n v="0"/>
    <n v="0"/>
  </r>
  <r>
    <x v="16"/>
    <x v="1"/>
    <x v="6"/>
    <s v="Laura Díaz"/>
    <x v="0"/>
    <x v="73"/>
    <x v="58"/>
    <n v="5"/>
    <n v="480"/>
    <n v="0"/>
    <n v="0"/>
    <n v="0"/>
    <n v="27"/>
    <n v="0"/>
    <n v="0"/>
    <n v="52"/>
    <n v="0"/>
    <n v="0"/>
    <n v="0"/>
    <n v="0"/>
  </r>
  <r>
    <x v="16"/>
    <x v="0"/>
    <x v="3"/>
    <s v="Sofía Rodríguez"/>
    <x v="0"/>
    <x v="63"/>
    <x v="73"/>
    <n v="1"/>
    <n v="480"/>
    <n v="0"/>
    <n v="56"/>
    <n v="0"/>
    <n v="0"/>
    <n v="0"/>
    <n v="0"/>
    <n v="0"/>
    <n v="0"/>
    <n v="0"/>
    <n v="0"/>
    <n v="0"/>
  </r>
  <r>
    <x v="16"/>
    <x v="2"/>
    <x v="6"/>
    <s v="Lucas Martínez"/>
    <x v="0"/>
    <x v="74"/>
    <x v="74"/>
    <n v="8"/>
    <n v="480"/>
    <n v="16"/>
    <n v="0"/>
    <n v="0"/>
    <n v="0"/>
    <n v="0"/>
    <n v="0"/>
    <n v="0"/>
    <n v="47"/>
    <n v="0"/>
    <n v="0"/>
    <n v="51"/>
  </r>
  <r>
    <x v="17"/>
    <x v="1"/>
    <x v="6"/>
    <s v="Sofía Rodríguez"/>
    <x v="2"/>
    <x v="75"/>
    <x v="43"/>
    <n v="12"/>
    <n v="480"/>
    <n v="0"/>
    <n v="0"/>
    <n v="0"/>
    <n v="38"/>
    <n v="0"/>
    <n v="0"/>
    <n v="0"/>
    <n v="53"/>
    <n v="0"/>
    <n v="0"/>
    <n v="0"/>
  </r>
  <r>
    <x v="17"/>
    <x v="2"/>
    <x v="3"/>
    <s v="Ana Fernández"/>
    <x v="0"/>
    <x v="76"/>
    <x v="75"/>
    <n v="1"/>
    <n v="480"/>
    <n v="0"/>
    <n v="0"/>
    <n v="0"/>
    <n v="0"/>
    <n v="0"/>
    <n v="59"/>
    <n v="37"/>
    <n v="0"/>
    <n v="0"/>
    <n v="0"/>
    <n v="0"/>
  </r>
  <r>
    <x v="17"/>
    <x v="1"/>
    <x v="6"/>
    <s v="Ana Fernández"/>
    <x v="0"/>
    <x v="77"/>
    <x v="76"/>
    <n v="6"/>
    <n v="480"/>
    <n v="0"/>
    <n v="0"/>
    <n v="0"/>
    <n v="0"/>
    <n v="0"/>
    <n v="0"/>
    <n v="0"/>
    <n v="0"/>
    <n v="0"/>
    <n v="0"/>
    <n v="0"/>
  </r>
  <r>
    <x v="18"/>
    <x v="2"/>
    <x v="4"/>
    <s v="Valentina Herrera"/>
    <x v="1"/>
    <x v="38"/>
    <x v="77"/>
    <n v="4"/>
    <n v="480"/>
    <n v="0"/>
    <n v="31"/>
    <n v="0"/>
    <n v="0"/>
    <n v="0"/>
    <n v="0"/>
    <n v="0"/>
    <n v="0"/>
    <n v="0"/>
    <n v="0"/>
    <n v="0"/>
  </r>
  <r>
    <x v="18"/>
    <x v="0"/>
    <x v="8"/>
    <s v="Juan Pérez"/>
    <x v="2"/>
    <x v="78"/>
    <x v="72"/>
    <n v="1"/>
    <n v="480"/>
    <n v="0"/>
    <n v="52"/>
    <n v="0"/>
    <n v="11"/>
    <n v="0"/>
    <n v="0"/>
    <n v="0"/>
    <n v="23"/>
    <n v="54"/>
    <n v="0"/>
    <n v="58"/>
  </r>
  <r>
    <x v="18"/>
    <x v="0"/>
    <x v="1"/>
    <s v="Valentina Herrera"/>
    <x v="2"/>
    <x v="55"/>
    <x v="78"/>
    <n v="6"/>
    <n v="480"/>
    <n v="0"/>
    <n v="0"/>
    <n v="0"/>
    <n v="35"/>
    <n v="35"/>
    <n v="0"/>
    <n v="0"/>
    <n v="0"/>
    <n v="31"/>
    <n v="45"/>
    <n v="0"/>
  </r>
  <r>
    <x v="18"/>
    <x v="2"/>
    <x v="1"/>
    <s v="Federico Romero"/>
    <x v="1"/>
    <x v="75"/>
    <x v="79"/>
    <n v="17"/>
    <n v="480"/>
    <n v="0"/>
    <n v="0"/>
    <n v="0"/>
    <n v="0"/>
    <n v="0"/>
    <n v="0"/>
    <n v="0"/>
    <n v="0"/>
    <n v="0"/>
    <n v="0"/>
    <n v="29"/>
  </r>
  <r>
    <x v="19"/>
    <x v="1"/>
    <x v="8"/>
    <s v="Martín Gómez"/>
    <x v="0"/>
    <x v="79"/>
    <x v="80"/>
    <n v="13"/>
    <n v="480"/>
    <n v="0"/>
    <n v="0"/>
    <n v="0"/>
    <n v="0"/>
    <n v="21"/>
    <n v="18"/>
    <n v="0"/>
    <n v="11"/>
    <n v="0"/>
    <n v="51"/>
    <n v="0"/>
  </r>
  <r>
    <x v="19"/>
    <x v="1"/>
    <x v="6"/>
    <s v="Ana Fernández"/>
    <x v="1"/>
    <x v="5"/>
    <x v="81"/>
    <n v="20"/>
    <n v="480"/>
    <n v="26"/>
    <n v="0"/>
    <n v="0"/>
    <n v="0"/>
    <n v="0"/>
    <n v="0"/>
    <n v="0"/>
    <n v="0"/>
    <n v="0"/>
    <n v="0"/>
    <n v="0"/>
  </r>
  <r>
    <x v="19"/>
    <x v="0"/>
    <x v="4"/>
    <s v="Sofía Rodríguez"/>
    <x v="0"/>
    <x v="80"/>
    <x v="82"/>
    <n v="8"/>
    <n v="480"/>
    <n v="0"/>
    <n v="0"/>
    <n v="0"/>
    <n v="41"/>
    <n v="0"/>
    <n v="0"/>
    <n v="0"/>
    <n v="0"/>
    <n v="0"/>
    <n v="0"/>
    <n v="0"/>
  </r>
  <r>
    <x v="19"/>
    <x v="2"/>
    <x v="3"/>
    <s v="Laura Díaz"/>
    <x v="1"/>
    <x v="81"/>
    <x v="58"/>
    <n v="7"/>
    <n v="480"/>
    <n v="0"/>
    <n v="0"/>
    <n v="48"/>
    <n v="0"/>
    <n v="0"/>
    <n v="0"/>
    <n v="0"/>
    <n v="0"/>
    <n v="0"/>
    <n v="0"/>
    <n v="50"/>
  </r>
  <r>
    <x v="19"/>
    <x v="1"/>
    <x v="3"/>
    <s v="Federico Romero"/>
    <x v="0"/>
    <x v="82"/>
    <x v="83"/>
    <n v="13"/>
    <n v="480"/>
    <n v="0"/>
    <n v="0"/>
    <n v="0"/>
    <n v="47"/>
    <n v="0"/>
    <n v="0"/>
    <n v="0"/>
    <n v="0"/>
    <n v="0"/>
    <n v="0"/>
    <n v="0"/>
  </r>
  <r>
    <x v="20"/>
    <x v="1"/>
    <x v="7"/>
    <s v="Federico Romero"/>
    <x v="0"/>
    <x v="83"/>
    <x v="84"/>
    <n v="5"/>
    <n v="480"/>
    <n v="52"/>
    <n v="0"/>
    <n v="33"/>
    <n v="0"/>
    <n v="0"/>
    <n v="0"/>
    <n v="0"/>
    <n v="19"/>
    <n v="0"/>
    <n v="0"/>
    <n v="0"/>
  </r>
  <r>
    <x v="20"/>
    <x v="0"/>
    <x v="7"/>
    <s v="Ana Fernández"/>
    <x v="0"/>
    <x v="84"/>
    <x v="85"/>
    <n v="1"/>
    <n v="480"/>
    <n v="0"/>
    <n v="0"/>
    <n v="51"/>
    <n v="0"/>
    <n v="38"/>
    <n v="0"/>
    <n v="0"/>
    <n v="0"/>
    <n v="0"/>
    <n v="0"/>
    <n v="37"/>
  </r>
  <r>
    <x v="20"/>
    <x v="1"/>
    <x v="5"/>
    <s v="Ana Fernández"/>
    <x v="0"/>
    <x v="85"/>
    <x v="86"/>
    <n v="4"/>
    <n v="480"/>
    <n v="0"/>
    <n v="0"/>
    <n v="0"/>
    <n v="0"/>
    <n v="0"/>
    <n v="0"/>
    <n v="0"/>
    <n v="0"/>
    <n v="0"/>
    <n v="0"/>
    <n v="36"/>
  </r>
  <r>
    <x v="20"/>
    <x v="0"/>
    <x v="6"/>
    <s v="Federico Romero"/>
    <x v="2"/>
    <x v="86"/>
    <x v="87"/>
    <n v="1"/>
    <n v="480"/>
    <n v="20"/>
    <n v="12"/>
    <n v="0"/>
    <n v="32"/>
    <n v="15"/>
    <n v="0"/>
    <n v="0"/>
    <n v="0"/>
    <n v="45"/>
    <n v="0"/>
    <n v="0"/>
  </r>
  <r>
    <x v="21"/>
    <x v="1"/>
    <x v="1"/>
    <s v="Martín Gómez"/>
    <x v="1"/>
    <x v="87"/>
    <x v="88"/>
    <n v="1"/>
    <n v="480"/>
    <n v="0"/>
    <n v="0"/>
    <n v="0"/>
    <n v="0"/>
    <n v="0"/>
    <n v="0"/>
    <n v="0"/>
    <n v="0"/>
    <n v="39"/>
    <n v="0"/>
    <n v="0"/>
  </r>
  <r>
    <x v="21"/>
    <x v="1"/>
    <x v="6"/>
    <s v="María González"/>
    <x v="2"/>
    <x v="88"/>
    <x v="89"/>
    <n v="4"/>
    <n v="480"/>
    <n v="0"/>
    <n v="0"/>
    <n v="0"/>
    <n v="0"/>
    <n v="0"/>
    <n v="0"/>
    <n v="0"/>
    <n v="0"/>
    <n v="57"/>
    <n v="0"/>
    <n v="0"/>
  </r>
  <r>
    <x v="21"/>
    <x v="2"/>
    <x v="3"/>
    <s v="Laura Díaz"/>
    <x v="0"/>
    <x v="62"/>
    <x v="90"/>
    <n v="17"/>
    <n v="480"/>
    <n v="51"/>
    <n v="60"/>
    <n v="0"/>
    <n v="36"/>
    <n v="0"/>
    <n v="0"/>
    <n v="0"/>
    <n v="0"/>
    <n v="0"/>
    <n v="0"/>
    <n v="0"/>
  </r>
  <r>
    <x v="21"/>
    <x v="2"/>
    <x v="4"/>
    <s v="María González"/>
    <x v="1"/>
    <x v="89"/>
    <x v="91"/>
    <n v="20"/>
    <n v="480"/>
    <n v="0"/>
    <n v="0"/>
    <n v="0"/>
    <n v="0"/>
    <n v="27"/>
    <n v="0"/>
    <n v="0"/>
    <n v="14"/>
    <n v="0"/>
    <n v="0"/>
    <n v="0"/>
  </r>
  <r>
    <x v="22"/>
    <x v="1"/>
    <x v="5"/>
    <s v="Lucas Martínez"/>
    <x v="0"/>
    <x v="15"/>
    <x v="92"/>
    <n v="2"/>
    <n v="480"/>
    <n v="0"/>
    <n v="0"/>
    <n v="0"/>
    <n v="0"/>
    <n v="0"/>
    <n v="0"/>
    <n v="15"/>
    <n v="0"/>
    <n v="0"/>
    <n v="39"/>
    <n v="0"/>
  </r>
  <r>
    <x v="22"/>
    <x v="1"/>
    <x v="3"/>
    <s v="Martín Gómez"/>
    <x v="2"/>
    <x v="15"/>
    <x v="93"/>
    <n v="7"/>
    <n v="480"/>
    <n v="20"/>
    <n v="0"/>
    <n v="0"/>
    <n v="0"/>
    <n v="0"/>
    <n v="0"/>
    <n v="0"/>
    <n v="0"/>
    <n v="0"/>
    <n v="0"/>
    <n v="0"/>
  </r>
  <r>
    <x v="22"/>
    <x v="2"/>
    <x v="5"/>
    <s v="Federico Romero"/>
    <x v="2"/>
    <x v="90"/>
    <x v="94"/>
    <n v="1"/>
    <n v="480"/>
    <n v="50"/>
    <n v="0"/>
    <n v="0"/>
    <n v="0"/>
    <n v="0"/>
    <n v="0"/>
    <n v="0"/>
    <n v="0"/>
    <n v="0"/>
    <n v="0"/>
    <n v="10"/>
  </r>
  <r>
    <x v="22"/>
    <x v="0"/>
    <x v="8"/>
    <s v="Martín Gómez"/>
    <x v="2"/>
    <x v="91"/>
    <x v="6"/>
    <n v="11"/>
    <n v="480"/>
    <n v="0"/>
    <n v="24"/>
    <n v="0"/>
    <n v="0"/>
    <n v="0"/>
    <n v="0"/>
    <n v="0"/>
    <n v="0"/>
    <n v="0"/>
    <n v="0"/>
    <n v="0"/>
  </r>
  <r>
    <x v="22"/>
    <x v="2"/>
    <x v="7"/>
    <s v="Laura Díaz"/>
    <x v="1"/>
    <x v="39"/>
    <x v="95"/>
    <n v="14"/>
    <n v="480"/>
    <n v="0"/>
    <n v="0"/>
    <n v="0"/>
    <n v="0"/>
    <n v="0"/>
    <n v="0"/>
    <n v="0"/>
    <n v="25"/>
    <n v="0"/>
    <n v="0"/>
    <n v="0"/>
  </r>
  <r>
    <x v="23"/>
    <x v="1"/>
    <x v="4"/>
    <s v="Laura Díaz"/>
    <x v="1"/>
    <x v="92"/>
    <x v="96"/>
    <n v="13"/>
    <n v="480"/>
    <n v="0"/>
    <n v="0"/>
    <n v="0"/>
    <n v="0"/>
    <n v="0"/>
    <n v="0"/>
    <n v="0"/>
    <n v="0"/>
    <n v="0"/>
    <n v="0"/>
    <n v="0"/>
  </r>
  <r>
    <x v="23"/>
    <x v="0"/>
    <x v="9"/>
    <s v="Federico Romero"/>
    <x v="1"/>
    <x v="93"/>
    <x v="97"/>
    <n v="14"/>
    <n v="480"/>
    <n v="0"/>
    <n v="0"/>
    <n v="33"/>
    <n v="0"/>
    <n v="0"/>
    <n v="0"/>
    <n v="0"/>
    <n v="0"/>
    <n v="0"/>
    <n v="0"/>
    <n v="0"/>
  </r>
  <r>
    <x v="23"/>
    <x v="0"/>
    <x v="2"/>
    <s v="Lucas Martínez"/>
    <x v="2"/>
    <x v="94"/>
    <x v="25"/>
    <n v="14"/>
    <n v="480"/>
    <n v="0"/>
    <n v="0"/>
    <n v="0"/>
    <n v="0"/>
    <n v="0"/>
    <n v="0"/>
    <n v="0"/>
    <n v="0"/>
    <n v="0"/>
    <n v="0"/>
    <n v="0"/>
  </r>
  <r>
    <x v="23"/>
    <x v="1"/>
    <x v="5"/>
    <s v="Laura Díaz"/>
    <x v="0"/>
    <x v="95"/>
    <x v="98"/>
    <n v="12"/>
    <n v="480"/>
    <n v="0"/>
    <n v="45"/>
    <n v="0"/>
    <n v="0"/>
    <n v="0"/>
    <n v="0"/>
    <n v="21"/>
    <n v="0"/>
    <n v="0"/>
    <n v="0"/>
    <n v="0"/>
  </r>
  <r>
    <x v="24"/>
    <x v="2"/>
    <x v="7"/>
    <s v="Carlos López"/>
    <x v="2"/>
    <x v="4"/>
    <x v="99"/>
    <n v="11"/>
    <n v="480"/>
    <n v="0"/>
    <n v="0"/>
    <n v="46"/>
    <n v="0"/>
    <n v="30"/>
    <n v="0"/>
    <n v="0"/>
    <n v="0"/>
    <n v="0"/>
    <n v="0"/>
    <n v="0"/>
  </r>
  <r>
    <x v="24"/>
    <x v="0"/>
    <x v="7"/>
    <s v="Carlos López"/>
    <x v="0"/>
    <x v="96"/>
    <x v="15"/>
    <n v="8"/>
    <n v="480"/>
    <n v="0"/>
    <n v="0"/>
    <n v="0"/>
    <n v="30"/>
    <n v="0"/>
    <n v="0"/>
    <n v="0"/>
    <n v="0"/>
    <n v="0"/>
    <n v="0"/>
    <n v="0"/>
  </r>
  <r>
    <x v="24"/>
    <x v="0"/>
    <x v="2"/>
    <s v="Ana Fernández"/>
    <x v="1"/>
    <x v="87"/>
    <x v="100"/>
    <n v="11"/>
    <n v="480"/>
    <n v="0"/>
    <n v="0"/>
    <n v="0"/>
    <n v="34"/>
    <n v="0"/>
    <n v="0"/>
    <n v="0"/>
    <n v="37"/>
    <n v="0"/>
    <n v="0"/>
    <n v="0"/>
  </r>
  <r>
    <x v="25"/>
    <x v="0"/>
    <x v="5"/>
    <s v="María González"/>
    <x v="2"/>
    <x v="97"/>
    <x v="26"/>
    <n v="8"/>
    <n v="480"/>
    <n v="0"/>
    <n v="0"/>
    <n v="0"/>
    <n v="0"/>
    <n v="57"/>
    <n v="0"/>
    <n v="23"/>
    <n v="0"/>
    <n v="0"/>
    <n v="0"/>
    <n v="23"/>
  </r>
  <r>
    <x v="25"/>
    <x v="0"/>
    <x v="8"/>
    <s v="Valentina Herrera"/>
    <x v="0"/>
    <x v="97"/>
    <x v="101"/>
    <n v="6"/>
    <n v="480"/>
    <n v="0"/>
    <n v="0"/>
    <n v="0"/>
    <n v="0"/>
    <n v="38"/>
    <n v="0"/>
    <n v="0"/>
    <n v="0"/>
    <n v="0"/>
    <n v="0"/>
    <n v="0"/>
  </r>
  <r>
    <x v="25"/>
    <x v="0"/>
    <x v="2"/>
    <s v="Lucas Martínez"/>
    <x v="0"/>
    <x v="98"/>
    <x v="102"/>
    <n v="4"/>
    <n v="480"/>
    <n v="0"/>
    <n v="0"/>
    <n v="0"/>
    <n v="0"/>
    <n v="0"/>
    <n v="0"/>
    <n v="42"/>
    <n v="22"/>
    <n v="35"/>
    <n v="28"/>
    <n v="0"/>
  </r>
  <r>
    <x v="25"/>
    <x v="1"/>
    <x v="2"/>
    <s v="Laura Díaz"/>
    <x v="2"/>
    <x v="99"/>
    <x v="103"/>
    <n v="17"/>
    <n v="480"/>
    <n v="21"/>
    <n v="0"/>
    <n v="0"/>
    <n v="44"/>
    <n v="0"/>
    <n v="0"/>
    <n v="0"/>
    <n v="36"/>
    <n v="0"/>
    <n v="0"/>
    <n v="0"/>
  </r>
  <r>
    <x v="25"/>
    <x v="1"/>
    <x v="4"/>
    <s v="Juan Pérez"/>
    <x v="2"/>
    <x v="67"/>
    <x v="40"/>
    <n v="0"/>
    <n v="480"/>
    <n v="0"/>
    <n v="0"/>
    <n v="46"/>
    <n v="0"/>
    <n v="0"/>
    <n v="0"/>
    <n v="0"/>
    <n v="48"/>
    <n v="0"/>
    <n v="0"/>
    <n v="0"/>
  </r>
  <r>
    <x v="26"/>
    <x v="0"/>
    <x v="0"/>
    <s v="Martín Gómez"/>
    <x v="2"/>
    <x v="100"/>
    <x v="51"/>
    <n v="9"/>
    <n v="480"/>
    <n v="0"/>
    <n v="0"/>
    <n v="0"/>
    <n v="0"/>
    <n v="20"/>
    <n v="0"/>
    <n v="22"/>
    <n v="0"/>
    <n v="0"/>
    <n v="21"/>
    <n v="0"/>
  </r>
  <r>
    <x v="26"/>
    <x v="0"/>
    <x v="3"/>
    <s v="Ana Fernández"/>
    <x v="1"/>
    <x v="101"/>
    <x v="104"/>
    <n v="8"/>
    <n v="480"/>
    <n v="36"/>
    <n v="0"/>
    <n v="0"/>
    <n v="0"/>
    <n v="0"/>
    <n v="0"/>
    <n v="0"/>
    <n v="0"/>
    <n v="0"/>
    <n v="0"/>
    <n v="0"/>
  </r>
  <r>
    <x v="26"/>
    <x v="1"/>
    <x v="4"/>
    <s v="Martín Gómez"/>
    <x v="2"/>
    <x v="102"/>
    <x v="71"/>
    <n v="20"/>
    <n v="480"/>
    <n v="0"/>
    <n v="0"/>
    <n v="0"/>
    <n v="0"/>
    <n v="0"/>
    <n v="26"/>
    <n v="0"/>
    <n v="0"/>
    <n v="15"/>
    <n v="0"/>
    <n v="60"/>
  </r>
  <r>
    <x v="26"/>
    <x v="0"/>
    <x v="1"/>
    <s v="Martín Gómez"/>
    <x v="2"/>
    <x v="103"/>
    <x v="105"/>
    <n v="17"/>
    <n v="480"/>
    <n v="0"/>
    <n v="0"/>
    <n v="0"/>
    <n v="57"/>
    <n v="0"/>
    <n v="47"/>
    <n v="0"/>
    <n v="0"/>
    <n v="0"/>
    <n v="0"/>
    <n v="0"/>
  </r>
  <r>
    <x v="26"/>
    <x v="1"/>
    <x v="2"/>
    <s v="Juan Pérez"/>
    <x v="2"/>
    <x v="104"/>
    <x v="106"/>
    <n v="3"/>
    <n v="480"/>
    <n v="0"/>
    <n v="0"/>
    <n v="0"/>
    <n v="0"/>
    <n v="0"/>
    <n v="0"/>
    <n v="0"/>
    <n v="0"/>
    <n v="0"/>
    <n v="0"/>
    <n v="0"/>
  </r>
  <r>
    <x v="26"/>
    <x v="1"/>
    <x v="3"/>
    <s v="Carlos López"/>
    <x v="1"/>
    <x v="105"/>
    <x v="107"/>
    <n v="7"/>
    <n v="480"/>
    <n v="0"/>
    <n v="0"/>
    <n v="0"/>
    <n v="20"/>
    <n v="0"/>
    <n v="0"/>
    <n v="0"/>
    <n v="0"/>
    <n v="60"/>
    <n v="0"/>
    <n v="0"/>
  </r>
  <r>
    <x v="27"/>
    <x v="1"/>
    <x v="3"/>
    <s v="Ana Fernández"/>
    <x v="1"/>
    <x v="71"/>
    <x v="108"/>
    <n v="14"/>
    <n v="480"/>
    <n v="33"/>
    <n v="0"/>
    <n v="0"/>
    <n v="0"/>
    <n v="0"/>
    <n v="59"/>
    <n v="0"/>
    <n v="0"/>
    <n v="0"/>
    <n v="0"/>
    <n v="0"/>
  </r>
  <r>
    <x v="27"/>
    <x v="1"/>
    <x v="3"/>
    <s v="Sofía Rodríguez"/>
    <x v="0"/>
    <x v="106"/>
    <x v="86"/>
    <n v="1"/>
    <n v="480"/>
    <n v="0"/>
    <n v="0"/>
    <n v="0"/>
    <n v="0"/>
    <n v="46"/>
    <n v="0"/>
    <n v="0"/>
    <n v="30"/>
    <n v="0"/>
    <n v="0"/>
    <n v="0"/>
  </r>
  <r>
    <x v="27"/>
    <x v="0"/>
    <x v="6"/>
    <s v="Valentina Herrera"/>
    <x v="2"/>
    <x v="107"/>
    <x v="109"/>
    <n v="12"/>
    <n v="480"/>
    <n v="0"/>
    <n v="0"/>
    <n v="0"/>
    <n v="0"/>
    <n v="0"/>
    <n v="0"/>
    <n v="56"/>
    <n v="0"/>
    <n v="0"/>
    <n v="50"/>
    <n v="0"/>
  </r>
  <r>
    <x v="27"/>
    <x v="1"/>
    <x v="7"/>
    <s v="Laura Díaz"/>
    <x v="2"/>
    <x v="108"/>
    <x v="110"/>
    <n v="11"/>
    <n v="480"/>
    <n v="38"/>
    <n v="12"/>
    <n v="0"/>
    <n v="0"/>
    <n v="0"/>
    <n v="0"/>
    <n v="24"/>
    <n v="0"/>
    <n v="0"/>
    <n v="50"/>
    <n v="17"/>
  </r>
  <r>
    <x v="27"/>
    <x v="1"/>
    <x v="6"/>
    <s v="Sofía Rodríguez"/>
    <x v="0"/>
    <x v="109"/>
    <x v="111"/>
    <n v="1"/>
    <n v="480"/>
    <n v="0"/>
    <n v="0"/>
    <n v="0"/>
    <n v="0"/>
    <n v="0"/>
    <n v="0"/>
    <n v="16"/>
    <n v="0"/>
    <n v="0"/>
    <n v="0"/>
    <n v="0"/>
  </r>
  <r>
    <x v="27"/>
    <x v="0"/>
    <x v="2"/>
    <s v="Sofía Rodríguez"/>
    <x v="0"/>
    <x v="110"/>
    <x v="112"/>
    <n v="18"/>
    <n v="480"/>
    <n v="14"/>
    <n v="0"/>
    <n v="0"/>
    <n v="0"/>
    <n v="0"/>
    <n v="0"/>
    <n v="0"/>
    <n v="0"/>
    <n v="0"/>
    <n v="0"/>
    <n v="0"/>
  </r>
  <r>
    <x v="28"/>
    <x v="0"/>
    <x v="8"/>
    <s v="Juan Pérez"/>
    <x v="0"/>
    <x v="111"/>
    <x v="113"/>
    <n v="15"/>
    <n v="480"/>
    <n v="0"/>
    <n v="0"/>
    <n v="26"/>
    <n v="0"/>
    <n v="0"/>
    <n v="0"/>
    <n v="0"/>
    <n v="0"/>
    <n v="0"/>
    <n v="0"/>
    <n v="0"/>
  </r>
  <r>
    <x v="28"/>
    <x v="1"/>
    <x v="4"/>
    <s v="Juan Pérez"/>
    <x v="2"/>
    <x v="112"/>
    <x v="114"/>
    <n v="14"/>
    <n v="480"/>
    <n v="0"/>
    <n v="12"/>
    <n v="10"/>
    <n v="0"/>
    <n v="0"/>
    <n v="0"/>
    <n v="0"/>
    <n v="0"/>
    <n v="11"/>
    <n v="0"/>
    <n v="0"/>
  </r>
  <r>
    <x v="28"/>
    <x v="0"/>
    <x v="1"/>
    <s v="María González"/>
    <x v="2"/>
    <x v="113"/>
    <x v="115"/>
    <n v="3"/>
    <n v="480"/>
    <n v="0"/>
    <n v="0"/>
    <n v="0"/>
    <n v="0"/>
    <n v="10"/>
    <n v="0"/>
    <n v="0"/>
    <n v="0"/>
    <n v="0"/>
    <n v="0"/>
    <n v="0"/>
  </r>
  <r>
    <x v="28"/>
    <x v="1"/>
    <x v="5"/>
    <s v="Ana Fernández"/>
    <x v="2"/>
    <x v="114"/>
    <x v="72"/>
    <n v="10"/>
    <n v="480"/>
    <n v="0"/>
    <n v="0"/>
    <n v="0"/>
    <n v="50"/>
    <n v="0"/>
    <n v="10"/>
    <n v="0"/>
    <n v="0"/>
    <n v="33"/>
    <n v="0"/>
    <n v="60"/>
  </r>
  <r>
    <x v="28"/>
    <x v="0"/>
    <x v="7"/>
    <s v="Laura Díaz"/>
    <x v="0"/>
    <x v="17"/>
    <x v="116"/>
    <n v="10"/>
    <n v="480"/>
    <n v="0"/>
    <n v="56"/>
    <n v="0"/>
    <n v="0"/>
    <n v="0"/>
    <n v="0"/>
    <n v="0"/>
    <n v="0"/>
    <n v="0"/>
    <n v="0"/>
    <n v="0"/>
  </r>
  <r>
    <x v="28"/>
    <x v="1"/>
    <x v="0"/>
    <s v="Valentina Herrera"/>
    <x v="2"/>
    <x v="115"/>
    <x v="117"/>
    <n v="9"/>
    <n v="480"/>
    <n v="0"/>
    <n v="0"/>
    <n v="39"/>
    <n v="0"/>
    <n v="0"/>
    <n v="0"/>
    <n v="0"/>
    <n v="0"/>
    <n v="0"/>
    <n v="14"/>
    <n v="0"/>
  </r>
  <r>
    <x v="29"/>
    <x v="1"/>
    <x v="7"/>
    <s v="María González"/>
    <x v="1"/>
    <x v="18"/>
    <x v="118"/>
    <n v="9"/>
    <n v="480"/>
    <n v="0"/>
    <n v="0"/>
    <n v="0"/>
    <n v="0"/>
    <n v="0"/>
    <n v="0"/>
    <n v="0"/>
    <n v="0"/>
    <n v="0"/>
    <n v="0"/>
    <n v="0"/>
  </r>
  <r>
    <x v="29"/>
    <x v="1"/>
    <x v="5"/>
    <s v="Juan Pérez"/>
    <x v="1"/>
    <x v="30"/>
    <x v="119"/>
    <n v="9"/>
    <n v="480"/>
    <n v="0"/>
    <n v="0"/>
    <n v="29"/>
    <n v="0"/>
    <n v="0"/>
    <n v="38"/>
    <n v="41"/>
    <n v="0"/>
    <n v="44"/>
    <n v="32"/>
    <n v="0"/>
  </r>
  <r>
    <x v="29"/>
    <x v="1"/>
    <x v="2"/>
    <s v="Ana Fernández"/>
    <x v="0"/>
    <x v="116"/>
    <x v="111"/>
    <n v="3"/>
    <n v="480"/>
    <n v="0"/>
    <n v="0"/>
    <n v="59"/>
    <n v="0"/>
    <n v="0"/>
    <n v="0"/>
    <n v="0"/>
    <n v="0"/>
    <n v="0"/>
    <n v="0"/>
    <n v="0"/>
  </r>
  <r>
    <x v="30"/>
    <x v="1"/>
    <x v="0"/>
    <s v="Juan Pérez"/>
    <x v="2"/>
    <x v="80"/>
    <x v="120"/>
    <n v="14"/>
    <n v="480"/>
    <n v="0"/>
    <n v="0"/>
    <n v="16"/>
    <n v="59"/>
    <n v="0"/>
    <n v="0"/>
    <n v="0"/>
    <n v="0"/>
    <n v="0"/>
    <n v="0"/>
    <n v="0"/>
  </r>
  <r>
    <x v="30"/>
    <x v="1"/>
    <x v="7"/>
    <s v="Federico Romero"/>
    <x v="1"/>
    <x v="117"/>
    <x v="89"/>
    <n v="14"/>
    <n v="480"/>
    <n v="42"/>
    <n v="0"/>
    <n v="0"/>
    <n v="0"/>
    <n v="21"/>
    <n v="0"/>
    <n v="0"/>
    <n v="0"/>
    <n v="0"/>
    <n v="44"/>
    <n v="0"/>
  </r>
  <r>
    <x v="30"/>
    <x v="2"/>
    <x v="5"/>
    <s v="Sofía Rodríguez"/>
    <x v="0"/>
    <x v="118"/>
    <x v="121"/>
    <n v="8"/>
    <n v="480"/>
    <n v="0"/>
    <n v="0"/>
    <n v="0"/>
    <n v="0"/>
    <n v="0"/>
    <n v="0"/>
    <n v="0"/>
    <n v="0"/>
    <n v="0"/>
    <n v="0"/>
    <n v="0"/>
  </r>
  <r>
    <x v="30"/>
    <x v="0"/>
    <x v="2"/>
    <s v="Laura Díaz"/>
    <x v="0"/>
    <x v="119"/>
    <x v="71"/>
    <n v="0"/>
    <n v="480"/>
    <n v="0"/>
    <n v="0"/>
    <n v="0"/>
    <n v="0"/>
    <n v="0"/>
    <n v="0"/>
    <n v="0"/>
    <n v="0"/>
    <n v="0"/>
    <n v="0"/>
    <n v="0"/>
  </r>
  <r>
    <x v="31"/>
    <x v="0"/>
    <x v="9"/>
    <s v="Lucas Martínez"/>
    <x v="1"/>
    <x v="120"/>
    <x v="122"/>
    <n v="0"/>
    <n v="480"/>
    <n v="0"/>
    <n v="0"/>
    <n v="0"/>
    <n v="43"/>
    <n v="0"/>
    <n v="0"/>
    <n v="0"/>
    <n v="0"/>
    <n v="51"/>
    <n v="0"/>
    <n v="0"/>
  </r>
  <r>
    <x v="31"/>
    <x v="1"/>
    <x v="8"/>
    <s v="Sofía Rodríguez"/>
    <x v="0"/>
    <x v="27"/>
    <x v="123"/>
    <n v="3"/>
    <n v="480"/>
    <n v="0"/>
    <n v="0"/>
    <n v="51"/>
    <n v="0"/>
    <n v="0"/>
    <n v="0"/>
    <n v="0"/>
    <n v="0"/>
    <n v="0"/>
    <n v="0"/>
    <n v="0"/>
  </r>
  <r>
    <x v="31"/>
    <x v="1"/>
    <x v="1"/>
    <s v="Laura Díaz"/>
    <x v="1"/>
    <x v="121"/>
    <x v="124"/>
    <n v="20"/>
    <n v="480"/>
    <n v="16"/>
    <n v="0"/>
    <n v="0"/>
    <n v="0"/>
    <n v="38"/>
    <n v="0"/>
    <n v="15"/>
    <n v="0"/>
    <n v="0"/>
    <n v="0"/>
    <n v="0"/>
  </r>
  <r>
    <x v="32"/>
    <x v="1"/>
    <x v="3"/>
    <s v="Carlos López"/>
    <x v="2"/>
    <x v="122"/>
    <x v="125"/>
    <n v="0"/>
    <n v="480"/>
    <n v="0"/>
    <n v="0"/>
    <n v="19"/>
    <n v="0"/>
    <n v="0"/>
    <n v="0"/>
    <n v="56"/>
    <n v="0"/>
    <n v="0"/>
    <n v="25"/>
    <n v="0"/>
  </r>
  <r>
    <x v="32"/>
    <x v="0"/>
    <x v="0"/>
    <s v="Sofía Rodríguez"/>
    <x v="1"/>
    <x v="123"/>
    <x v="126"/>
    <n v="11"/>
    <n v="480"/>
    <n v="0"/>
    <n v="0"/>
    <n v="0"/>
    <n v="0"/>
    <n v="0"/>
    <n v="0"/>
    <n v="11"/>
    <n v="47"/>
    <n v="0"/>
    <n v="0"/>
    <n v="0"/>
  </r>
  <r>
    <x v="32"/>
    <x v="1"/>
    <x v="8"/>
    <s v="Valentina Herrera"/>
    <x v="0"/>
    <x v="124"/>
    <x v="127"/>
    <n v="2"/>
    <n v="480"/>
    <n v="0"/>
    <n v="0"/>
    <n v="0"/>
    <n v="0"/>
    <n v="0"/>
    <n v="37"/>
    <n v="11"/>
    <n v="0"/>
    <n v="0"/>
    <n v="0"/>
    <n v="0"/>
  </r>
  <r>
    <x v="33"/>
    <x v="0"/>
    <x v="1"/>
    <s v="Federico Romero"/>
    <x v="1"/>
    <x v="50"/>
    <x v="128"/>
    <n v="0"/>
    <n v="480"/>
    <n v="0"/>
    <n v="0"/>
    <n v="0"/>
    <n v="17"/>
    <n v="0"/>
    <n v="19"/>
    <n v="0"/>
    <n v="32"/>
    <n v="0"/>
    <n v="56"/>
    <n v="0"/>
  </r>
  <r>
    <x v="33"/>
    <x v="2"/>
    <x v="3"/>
    <s v="María González"/>
    <x v="0"/>
    <x v="125"/>
    <x v="129"/>
    <n v="1"/>
    <n v="480"/>
    <n v="0"/>
    <n v="0"/>
    <n v="0"/>
    <n v="0"/>
    <n v="0"/>
    <n v="0"/>
    <n v="0"/>
    <n v="0"/>
    <n v="0"/>
    <n v="0"/>
    <n v="0"/>
  </r>
  <r>
    <x v="33"/>
    <x v="0"/>
    <x v="4"/>
    <s v="Valentina Herrera"/>
    <x v="0"/>
    <x v="126"/>
    <x v="73"/>
    <n v="20"/>
    <n v="480"/>
    <n v="0"/>
    <n v="0"/>
    <n v="0"/>
    <n v="0"/>
    <n v="0"/>
    <n v="32"/>
    <n v="0"/>
    <n v="18"/>
    <n v="0"/>
    <n v="18"/>
    <n v="0"/>
  </r>
  <r>
    <x v="34"/>
    <x v="2"/>
    <x v="3"/>
    <s v="Martín Gómez"/>
    <x v="2"/>
    <x v="54"/>
    <x v="114"/>
    <n v="1"/>
    <n v="480"/>
    <n v="0"/>
    <n v="0"/>
    <n v="28"/>
    <n v="0"/>
    <n v="0"/>
    <n v="52"/>
    <n v="0"/>
    <n v="0"/>
    <n v="0"/>
    <n v="0"/>
    <n v="0"/>
  </r>
  <r>
    <x v="34"/>
    <x v="0"/>
    <x v="9"/>
    <s v="Federico Romero"/>
    <x v="2"/>
    <x v="127"/>
    <x v="130"/>
    <n v="17"/>
    <n v="480"/>
    <n v="19"/>
    <n v="53"/>
    <n v="37"/>
    <n v="0"/>
    <n v="44"/>
    <n v="0"/>
    <n v="0"/>
    <n v="51"/>
    <n v="0"/>
    <n v="0"/>
    <n v="0"/>
  </r>
  <r>
    <x v="34"/>
    <x v="2"/>
    <x v="9"/>
    <s v="Carlos López"/>
    <x v="2"/>
    <x v="128"/>
    <x v="88"/>
    <n v="5"/>
    <n v="480"/>
    <n v="23"/>
    <n v="0"/>
    <n v="0"/>
    <n v="0"/>
    <n v="0"/>
    <n v="0"/>
    <n v="0"/>
    <n v="0"/>
    <n v="0"/>
    <n v="0"/>
    <n v="0"/>
  </r>
  <r>
    <x v="35"/>
    <x v="2"/>
    <x v="3"/>
    <s v="Juan Pérez"/>
    <x v="1"/>
    <x v="129"/>
    <x v="131"/>
    <n v="11"/>
    <n v="480"/>
    <n v="0"/>
    <n v="0"/>
    <n v="0"/>
    <n v="0"/>
    <n v="0"/>
    <n v="0"/>
    <n v="0"/>
    <n v="0"/>
    <n v="0"/>
    <n v="0"/>
    <n v="0"/>
  </r>
  <r>
    <x v="35"/>
    <x v="1"/>
    <x v="3"/>
    <s v="María González"/>
    <x v="0"/>
    <x v="116"/>
    <x v="132"/>
    <n v="16"/>
    <n v="480"/>
    <n v="0"/>
    <n v="27"/>
    <n v="0"/>
    <n v="0"/>
    <n v="0"/>
    <n v="0"/>
    <n v="0"/>
    <n v="0"/>
    <n v="0"/>
    <n v="22"/>
    <n v="0"/>
  </r>
  <r>
    <x v="35"/>
    <x v="1"/>
    <x v="6"/>
    <s v="Martín Gómez"/>
    <x v="0"/>
    <x v="99"/>
    <x v="133"/>
    <n v="18"/>
    <n v="480"/>
    <n v="0"/>
    <n v="0"/>
    <n v="0"/>
    <n v="0"/>
    <n v="0"/>
    <n v="0"/>
    <n v="0"/>
    <n v="23"/>
    <n v="0"/>
    <n v="0"/>
    <n v="0"/>
  </r>
  <r>
    <x v="35"/>
    <x v="2"/>
    <x v="8"/>
    <s v="Lucas Martínez"/>
    <x v="0"/>
    <x v="130"/>
    <x v="134"/>
    <n v="15"/>
    <n v="480"/>
    <n v="0"/>
    <n v="0"/>
    <n v="0"/>
    <n v="0"/>
    <n v="0"/>
    <n v="0"/>
    <n v="0"/>
    <n v="0"/>
    <n v="35"/>
    <n v="0"/>
    <n v="0"/>
  </r>
  <r>
    <x v="35"/>
    <x v="0"/>
    <x v="3"/>
    <s v="Ana Fernández"/>
    <x v="0"/>
    <x v="131"/>
    <x v="135"/>
    <n v="7"/>
    <n v="480"/>
    <n v="0"/>
    <n v="0"/>
    <n v="0"/>
    <n v="29"/>
    <n v="0"/>
    <n v="0"/>
    <n v="44"/>
    <n v="0"/>
    <n v="0"/>
    <n v="0"/>
    <n v="0"/>
  </r>
  <r>
    <x v="35"/>
    <x v="2"/>
    <x v="1"/>
    <s v="Laura Díaz"/>
    <x v="0"/>
    <x v="16"/>
    <x v="83"/>
    <n v="6"/>
    <n v="480"/>
    <n v="0"/>
    <n v="0"/>
    <n v="59"/>
    <n v="31"/>
    <n v="0"/>
    <n v="0"/>
    <n v="0"/>
    <n v="0"/>
    <n v="15"/>
    <n v="0"/>
    <n v="0"/>
  </r>
  <r>
    <x v="36"/>
    <x v="2"/>
    <x v="3"/>
    <s v="Carlos López"/>
    <x v="1"/>
    <x v="64"/>
    <x v="136"/>
    <n v="8"/>
    <n v="480"/>
    <n v="0"/>
    <n v="0"/>
    <n v="0"/>
    <n v="0"/>
    <n v="0"/>
    <n v="0"/>
    <n v="0"/>
    <n v="0"/>
    <n v="0"/>
    <n v="0"/>
    <n v="0"/>
  </r>
  <r>
    <x v="36"/>
    <x v="0"/>
    <x v="5"/>
    <s v="Sofía Rodríguez"/>
    <x v="0"/>
    <x v="132"/>
    <x v="137"/>
    <n v="8"/>
    <n v="480"/>
    <n v="0"/>
    <n v="0"/>
    <n v="0"/>
    <n v="0"/>
    <n v="0"/>
    <n v="0"/>
    <n v="0"/>
    <n v="0"/>
    <n v="0"/>
    <n v="0"/>
    <n v="0"/>
  </r>
  <r>
    <x v="36"/>
    <x v="0"/>
    <x v="9"/>
    <s v="María González"/>
    <x v="1"/>
    <x v="30"/>
    <x v="138"/>
    <n v="12"/>
    <n v="480"/>
    <n v="0"/>
    <n v="0"/>
    <n v="0"/>
    <n v="0"/>
    <n v="0"/>
    <n v="0"/>
    <n v="0"/>
    <n v="0"/>
    <n v="0"/>
    <n v="0"/>
    <n v="0"/>
  </r>
  <r>
    <x v="36"/>
    <x v="0"/>
    <x v="2"/>
    <s v="María González"/>
    <x v="0"/>
    <x v="133"/>
    <x v="139"/>
    <n v="1"/>
    <n v="480"/>
    <n v="33"/>
    <n v="0"/>
    <n v="0"/>
    <n v="0"/>
    <n v="0"/>
    <n v="0"/>
    <n v="0"/>
    <n v="0"/>
    <n v="0"/>
    <n v="0"/>
    <n v="57"/>
  </r>
  <r>
    <x v="36"/>
    <x v="0"/>
    <x v="9"/>
    <s v="Sofía Rodríguez"/>
    <x v="2"/>
    <x v="134"/>
    <x v="140"/>
    <n v="11"/>
    <n v="480"/>
    <n v="0"/>
    <n v="0"/>
    <n v="0"/>
    <n v="0"/>
    <n v="0"/>
    <n v="0"/>
    <n v="0"/>
    <n v="0"/>
    <n v="0"/>
    <n v="0"/>
    <n v="0"/>
  </r>
  <r>
    <x v="37"/>
    <x v="2"/>
    <x v="5"/>
    <s v="Juan Pérez"/>
    <x v="0"/>
    <x v="135"/>
    <x v="141"/>
    <n v="20"/>
    <n v="480"/>
    <n v="18"/>
    <n v="17"/>
    <n v="0"/>
    <n v="0"/>
    <n v="0"/>
    <n v="0"/>
    <n v="0"/>
    <n v="0"/>
    <n v="0"/>
    <n v="0"/>
    <n v="43"/>
  </r>
  <r>
    <x v="37"/>
    <x v="0"/>
    <x v="0"/>
    <s v="Carlos López"/>
    <x v="2"/>
    <x v="136"/>
    <x v="142"/>
    <n v="12"/>
    <n v="480"/>
    <n v="0"/>
    <n v="0"/>
    <n v="0"/>
    <n v="0"/>
    <n v="0"/>
    <n v="0"/>
    <n v="0"/>
    <n v="0"/>
    <n v="23"/>
    <n v="0"/>
    <n v="0"/>
  </r>
  <r>
    <x v="37"/>
    <x v="2"/>
    <x v="5"/>
    <s v="Juan Pérez"/>
    <x v="0"/>
    <x v="137"/>
    <x v="143"/>
    <n v="17"/>
    <n v="480"/>
    <n v="21"/>
    <n v="0"/>
    <n v="0"/>
    <n v="58"/>
    <n v="0"/>
    <n v="0"/>
    <n v="0"/>
    <n v="0"/>
    <n v="0"/>
    <n v="0"/>
    <n v="0"/>
  </r>
  <r>
    <x v="38"/>
    <x v="0"/>
    <x v="3"/>
    <s v="Sofía Rodríguez"/>
    <x v="2"/>
    <x v="138"/>
    <x v="144"/>
    <n v="13"/>
    <n v="480"/>
    <n v="0"/>
    <n v="0"/>
    <n v="24"/>
    <n v="0"/>
    <n v="0"/>
    <n v="0"/>
    <n v="0"/>
    <n v="0"/>
    <n v="0"/>
    <n v="0"/>
    <n v="0"/>
  </r>
  <r>
    <x v="38"/>
    <x v="1"/>
    <x v="7"/>
    <s v="Juan Pérez"/>
    <x v="2"/>
    <x v="139"/>
    <x v="145"/>
    <n v="0"/>
    <n v="480"/>
    <n v="59"/>
    <n v="0"/>
    <n v="0"/>
    <n v="0"/>
    <n v="0"/>
    <n v="0"/>
    <n v="0"/>
    <n v="25"/>
    <n v="0"/>
    <n v="0"/>
    <n v="0"/>
  </r>
  <r>
    <x v="38"/>
    <x v="1"/>
    <x v="6"/>
    <s v="Lucas Martínez"/>
    <x v="0"/>
    <x v="140"/>
    <x v="139"/>
    <n v="4"/>
    <n v="480"/>
    <n v="0"/>
    <n v="0"/>
    <n v="11"/>
    <n v="0"/>
    <n v="0"/>
    <n v="0"/>
    <n v="0"/>
    <n v="0"/>
    <n v="0"/>
    <n v="0"/>
    <n v="0"/>
  </r>
  <r>
    <x v="39"/>
    <x v="0"/>
    <x v="6"/>
    <s v="Sofía Rodríguez"/>
    <x v="1"/>
    <x v="55"/>
    <x v="146"/>
    <n v="1"/>
    <n v="480"/>
    <n v="0"/>
    <n v="0"/>
    <n v="0"/>
    <n v="20"/>
    <n v="0"/>
    <n v="0"/>
    <n v="41"/>
    <n v="0"/>
    <n v="0"/>
    <n v="55"/>
    <n v="0"/>
  </r>
  <r>
    <x v="39"/>
    <x v="2"/>
    <x v="5"/>
    <s v="Valentina Herrera"/>
    <x v="1"/>
    <x v="141"/>
    <x v="147"/>
    <n v="10"/>
    <n v="480"/>
    <n v="0"/>
    <n v="0"/>
    <n v="0"/>
    <n v="0"/>
    <n v="0"/>
    <n v="0"/>
    <n v="0"/>
    <n v="0"/>
    <n v="0"/>
    <n v="0"/>
    <n v="0"/>
  </r>
  <r>
    <x v="39"/>
    <x v="1"/>
    <x v="7"/>
    <s v="Martín Gómez"/>
    <x v="0"/>
    <x v="7"/>
    <x v="148"/>
    <n v="0"/>
    <n v="480"/>
    <n v="0"/>
    <n v="42"/>
    <n v="0"/>
    <n v="0"/>
    <n v="0"/>
    <n v="29"/>
    <n v="0"/>
    <n v="0"/>
    <n v="0"/>
    <n v="0"/>
    <n v="0"/>
  </r>
  <r>
    <x v="39"/>
    <x v="2"/>
    <x v="3"/>
    <s v="Martín Gómez"/>
    <x v="0"/>
    <x v="142"/>
    <x v="149"/>
    <n v="11"/>
    <n v="480"/>
    <n v="26"/>
    <n v="57"/>
    <n v="0"/>
    <n v="0"/>
    <n v="0"/>
    <n v="0"/>
    <n v="0"/>
    <n v="0"/>
    <n v="0"/>
    <n v="0"/>
    <n v="0"/>
  </r>
  <r>
    <x v="39"/>
    <x v="0"/>
    <x v="4"/>
    <s v="Martín Gómez"/>
    <x v="2"/>
    <x v="16"/>
    <x v="150"/>
    <n v="18"/>
    <n v="480"/>
    <n v="0"/>
    <n v="0"/>
    <n v="0"/>
    <n v="0"/>
    <n v="0"/>
    <n v="0"/>
    <n v="0"/>
    <n v="0"/>
    <n v="0"/>
    <n v="0"/>
    <n v="0"/>
  </r>
  <r>
    <x v="39"/>
    <x v="1"/>
    <x v="7"/>
    <s v="Ana Fernández"/>
    <x v="0"/>
    <x v="143"/>
    <x v="151"/>
    <n v="16"/>
    <n v="480"/>
    <n v="0"/>
    <n v="50"/>
    <n v="0"/>
    <n v="0"/>
    <n v="0"/>
    <n v="0"/>
    <n v="0"/>
    <n v="0"/>
    <n v="0"/>
    <n v="0"/>
    <n v="0"/>
  </r>
  <r>
    <x v="40"/>
    <x v="2"/>
    <x v="0"/>
    <s v="Ana Fernández"/>
    <x v="1"/>
    <x v="144"/>
    <x v="152"/>
    <n v="17"/>
    <n v="480"/>
    <n v="0"/>
    <n v="0"/>
    <n v="0"/>
    <n v="0"/>
    <n v="0"/>
    <n v="0"/>
    <n v="0"/>
    <n v="0"/>
    <n v="0"/>
    <n v="0"/>
    <n v="0"/>
  </r>
  <r>
    <x v="40"/>
    <x v="2"/>
    <x v="7"/>
    <s v="Carlos López"/>
    <x v="0"/>
    <x v="145"/>
    <x v="153"/>
    <n v="10"/>
    <n v="480"/>
    <n v="0"/>
    <n v="0"/>
    <n v="0"/>
    <n v="0"/>
    <n v="0"/>
    <n v="29"/>
    <n v="0"/>
    <n v="0"/>
    <n v="0"/>
    <n v="0"/>
    <n v="0"/>
  </r>
  <r>
    <x v="40"/>
    <x v="1"/>
    <x v="6"/>
    <s v="Lucas Martínez"/>
    <x v="0"/>
    <x v="136"/>
    <x v="154"/>
    <n v="10"/>
    <n v="480"/>
    <n v="0"/>
    <n v="0"/>
    <n v="56"/>
    <n v="0"/>
    <n v="12"/>
    <n v="0"/>
    <n v="0"/>
    <n v="0"/>
    <n v="0"/>
    <n v="0"/>
    <n v="0"/>
  </r>
  <r>
    <x v="41"/>
    <x v="1"/>
    <x v="1"/>
    <s v="María González"/>
    <x v="0"/>
    <x v="146"/>
    <x v="155"/>
    <n v="0"/>
    <n v="480"/>
    <n v="0"/>
    <n v="0"/>
    <n v="0"/>
    <n v="0"/>
    <n v="0"/>
    <n v="0"/>
    <n v="34"/>
    <n v="0"/>
    <n v="0"/>
    <n v="0"/>
    <n v="0"/>
  </r>
  <r>
    <x v="41"/>
    <x v="2"/>
    <x v="8"/>
    <s v="Federico Romero"/>
    <x v="1"/>
    <x v="147"/>
    <x v="101"/>
    <n v="9"/>
    <n v="480"/>
    <n v="0"/>
    <n v="0"/>
    <n v="0"/>
    <n v="0"/>
    <n v="0"/>
    <n v="29"/>
    <n v="0"/>
    <n v="0"/>
    <n v="0"/>
    <n v="50"/>
    <n v="49"/>
  </r>
  <r>
    <x v="41"/>
    <x v="2"/>
    <x v="9"/>
    <s v="Lucas Martínez"/>
    <x v="2"/>
    <x v="148"/>
    <x v="156"/>
    <n v="13"/>
    <n v="480"/>
    <n v="0"/>
    <n v="43"/>
    <n v="0"/>
    <n v="0"/>
    <n v="0"/>
    <n v="32"/>
    <n v="0"/>
    <n v="0"/>
    <n v="0"/>
    <n v="0"/>
    <n v="0"/>
  </r>
  <r>
    <x v="41"/>
    <x v="0"/>
    <x v="9"/>
    <s v="Ana Fernández"/>
    <x v="0"/>
    <x v="149"/>
    <x v="43"/>
    <n v="4"/>
    <n v="480"/>
    <n v="0"/>
    <n v="0"/>
    <n v="0"/>
    <n v="55"/>
    <n v="0"/>
    <n v="15"/>
    <n v="0"/>
    <n v="0"/>
    <n v="58"/>
    <n v="0"/>
    <n v="0"/>
  </r>
  <r>
    <x v="41"/>
    <x v="2"/>
    <x v="1"/>
    <s v="Sofía Rodríguez"/>
    <x v="2"/>
    <x v="150"/>
    <x v="115"/>
    <n v="10"/>
    <n v="480"/>
    <n v="0"/>
    <n v="0"/>
    <n v="0"/>
    <n v="23"/>
    <n v="0"/>
    <n v="0"/>
    <n v="0"/>
    <n v="0"/>
    <n v="22"/>
    <n v="24"/>
    <n v="32"/>
  </r>
  <r>
    <x v="41"/>
    <x v="1"/>
    <x v="6"/>
    <s v="Lucas Martínez"/>
    <x v="0"/>
    <x v="140"/>
    <x v="157"/>
    <n v="3"/>
    <n v="480"/>
    <n v="0"/>
    <n v="0"/>
    <n v="0"/>
    <n v="0"/>
    <n v="35"/>
    <n v="0"/>
    <n v="0"/>
    <n v="0"/>
    <n v="0"/>
    <n v="0"/>
    <n v="19"/>
  </r>
  <r>
    <x v="42"/>
    <x v="0"/>
    <x v="5"/>
    <s v="Valentina Herrera"/>
    <x v="2"/>
    <x v="151"/>
    <x v="158"/>
    <n v="11"/>
    <n v="480"/>
    <n v="0"/>
    <n v="0"/>
    <n v="48"/>
    <n v="0"/>
    <n v="0"/>
    <n v="0"/>
    <n v="0"/>
    <n v="0"/>
    <n v="0"/>
    <n v="0"/>
    <n v="0"/>
  </r>
  <r>
    <x v="42"/>
    <x v="1"/>
    <x v="6"/>
    <s v="Lucas Martínez"/>
    <x v="1"/>
    <x v="117"/>
    <x v="159"/>
    <n v="8"/>
    <n v="480"/>
    <n v="0"/>
    <n v="0"/>
    <n v="0"/>
    <n v="46"/>
    <n v="0"/>
    <n v="0"/>
    <n v="0"/>
    <n v="0"/>
    <n v="46"/>
    <n v="41"/>
    <n v="0"/>
  </r>
  <r>
    <x v="42"/>
    <x v="0"/>
    <x v="2"/>
    <s v="Sofía Rodríguez"/>
    <x v="2"/>
    <x v="152"/>
    <x v="160"/>
    <n v="2"/>
    <n v="480"/>
    <n v="0"/>
    <n v="0"/>
    <n v="0"/>
    <n v="0"/>
    <n v="27"/>
    <n v="0"/>
    <n v="0"/>
    <n v="0"/>
    <n v="0"/>
    <n v="18"/>
    <n v="0"/>
  </r>
  <r>
    <x v="43"/>
    <x v="0"/>
    <x v="1"/>
    <s v="Valentina Herrera"/>
    <x v="1"/>
    <x v="153"/>
    <x v="44"/>
    <n v="15"/>
    <n v="480"/>
    <n v="0"/>
    <n v="0"/>
    <n v="0"/>
    <n v="0"/>
    <n v="0"/>
    <n v="0"/>
    <n v="30"/>
    <n v="53"/>
    <n v="0"/>
    <n v="44"/>
    <n v="53"/>
  </r>
  <r>
    <x v="43"/>
    <x v="0"/>
    <x v="5"/>
    <s v="Laura Díaz"/>
    <x v="0"/>
    <x v="154"/>
    <x v="161"/>
    <n v="7"/>
    <n v="480"/>
    <n v="51"/>
    <n v="0"/>
    <n v="0"/>
    <n v="0"/>
    <n v="0"/>
    <n v="0"/>
    <n v="53"/>
    <n v="23"/>
    <n v="0"/>
    <n v="0"/>
    <n v="0"/>
  </r>
  <r>
    <x v="43"/>
    <x v="0"/>
    <x v="5"/>
    <s v="Martín Gómez"/>
    <x v="1"/>
    <x v="155"/>
    <x v="134"/>
    <n v="8"/>
    <n v="480"/>
    <n v="0"/>
    <n v="0"/>
    <n v="0"/>
    <n v="0"/>
    <n v="0"/>
    <n v="25"/>
    <n v="0"/>
    <n v="0"/>
    <n v="0"/>
    <n v="0"/>
    <n v="0"/>
  </r>
  <r>
    <x v="43"/>
    <x v="1"/>
    <x v="8"/>
    <s v="Valentina Herrera"/>
    <x v="2"/>
    <x v="156"/>
    <x v="162"/>
    <n v="12"/>
    <n v="480"/>
    <n v="0"/>
    <n v="0"/>
    <n v="0"/>
    <n v="0"/>
    <n v="0"/>
    <n v="0"/>
    <n v="0"/>
    <n v="0"/>
    <n v="0"/>
    <n v="0"/>
    <n v="0"/>
  </r>
  <r>
    <x v="43"/>
    <x v="0"/>
    <x v="5"/>
    <s v="Sofía Rodríguez"/>
    <x v="1"/>
    <x v="157"/>
    <x v="163"/>
    <n v="5"/>
    <n v="480"/>
    <n v="0"/>
    <n v="0"/>
    <n v="0"/>
    <n v="0"/>
    <n v="0"/>
    <n v="15"/>
    <n v="33"/>
    <n v="0"/>
    <n v="0"/>
    <n v="0"/>
    <n v="0"/>
  </r>
  <r>
    <x v="44"/>
    <x v="1"/>
    <x v="0"/>
    <s v="María González"/>
    <x v="1"/>
    <x v="158"/>
    <x v="122"/>
    <n v="9"/>
    <n v="480"/>
    <n v="0"/>
    <n v="0"/>
    <n v="0"/>
    <n v="0"/>
    <n v="0"/>
    <n v="0"/>
    <n v="0"/>
    <n v="0"/>
    <n v="0"/>
    <n v="0"/>
    <n v="0"/>
  </r>
  <r>
    <x v="44"/>
    <x v="1"/>
    <x v="8"/>
    <s v="Carlos López"/>
    <x v="1"/>
    <x v="1"/>
    <x v="107"/>
    <n v="4"/>
    <n v="480"/>
    <n v="23"/>
    <n v="0"/>
    <n v="0"/>
    <n v="59"/>
    <n v="0"/>
    <n v="0"/>
    <n v="0"/>
    <n v="0"/>
    <n v="0"/>
    <n v="0"/>
    <n v="0"/>
  </r>
  <r>
    <x v="44"/>
    <x v="1"/>
    <x v="5"/>
    <s v="Ana Fernández"/>
    <x v="1"/>
    <x v="51"/>
    <x v="14"/>
    <n v="17"/>
    <n v="480"/>
    <n v="0"/>
    <n v="0"/>
    <n v="0"/>
    <n v="0"/>
    <n v="0"/>
    <n v="0"/>
    <n v="0"/>
    <n v="52"/>
    <n v="0"/>
    <n v="0"/>
    <n v="58"/>
  </r>
  <r>
    <x v="44"/>
    <x v="2"/>
    <x v="8"/>
    <s v="Sofía Rodríguez"/>
    <x v="0"/>
    <x v="159"/>
    <x v="164"/>
    <n v="6"/>
    <n v="480"/>
    <n v="0"/>
    <n v="0"/>
    <n v="0"/>
    <n v="0"/>
    <n v="0"/>
    <n v="0"/>
    <n v="0"/>
    <n v="0"/>
    <n v="0"/>
    <n v="0"/>
    <n v="0"/>
  </r>
  <r>
    <x v="45"/>
    <x v="1"/>
    <x v="2"/>
    <s v="Valentina Herrera"/>
    <x v="0"/>
    <x v="160"/>
    <x v="165"/>
    <n v="12"/>
    <n v="480"/>
    <n v="30"/>
    <n v="0"/>
    <n v="0"/>
    <n v="0"/>
    <n v="0"/>
    <n v="0"/>
    <n v="57"/>
    <n v="0"/>
    <n v="50"/>
    <n v="0"/>
    <n v="37"/>
  </r>
  <r>
    <x v="45"/>
    <x v="0"/>
    <x v="3"/>
    <s v="Lucas Martínez"/>
    <x v="1"/>
    <x v="161"/>
    <x v="166"/>
    <n v="3"/>
    <n v="480"/>
    <n v="0"/>
    <n v="35"/>
    <n v="0"/>
    <n v="0"/>
    <n v="0"/>
    <n v="0"/>
    <n v="0"/>
    <n v="47"/>
    <n v="0"/>
    <n v="0"/>
    <n v="0"/>
  </r>
  <r>
    <x v="45"/>
    <x v="1"/>
    <x v="6"/>
    <s v="Federico Romero"/>
    <x v="0"/>
    <x v="162"/>
    <x v="167"/>
    <n v="5"/>
    <n v="480"/>
    <n v="0"/>
    <n v="0"/>
    <n v="0"/>
    <n v="0"/>
    <n v="0"/>
    <n v="0"/>
    <n v="0"/>
    <n v="46"/>
    <n v="0"/>
    <n v="0"/>
    <n v="0"/>
  </r>
  <r>
    <x v="45"/>
    <x v="2"/>
    <x v="2"/>
    <s v="Martín Gómez"/>
    <x v="2"/>
    <x v="71"/>
    <x v="168"/>
    <n v="12"/>
    <n v="480"/>
    <n v="0"/>
    <n v="0"/>
    <n v="0"/>
    <n v="55"/>
    <n v="37"/>
    <n v="24"/>
    <n v="0"/>
    <n v="0"/>
    <n v="24"/>
    <n v="0"/>
    <n v="40"/>
  </r>
  <r>
    <x v="45"/>
    <x v="0"/>
    <x v="1"/>
    <s v="Lucas Martínez"/>
    <x v="0"/>
    <x v="163"/>
    <x v="169"/>
    <n v="8"/>
    <n v="480"/>
    <n v="0"/>
    <n v="0"/>
    <n v="49"/>
    <n v="0"/>
    <n v="0"/>
    <n v="0"/>
    <n v="0"/>
    <n v="0"/>
    <n v="0"/>
    <n v="0"/>
    <n v="0"/>
  </r>
  <r>
    <x v="46"/>
    <x v="1"/>
    <x v="5"/>
    <s v="Valentina Herrera"/>
    <x v="1"/>
    <x v="164"/>
    <x v="157"/>
    <n v="6"/>
    <n v="480"/>
    <n v="0"/>
    <n v="0"/>
    <n v="0"/>
    <n v="0"/>
    <n v="0"/>
    <n v="0"/>
    <n v="0"/>
    <n v="0"/>
    <n v="39"/>
    <n v="0"/>
    <n v="0"/>
  </r>
  <r>
    <x v="46"/>
    <x v="2"/>
    <x v="6"/>
    <s v="María González"/>
    <x v="1"/>
    <x v="165"/>
    <x v="91"/>
    <n v="14"/>
    <n v="480"/>
    <n v="0"/>
    <n v="0"/>
    <n v="0"/>
    <n v="0"/>
    <n v="0"/>
    <n v="0"/>
    <n v="0"/>
    <n v="0"/>
    <n v="52"/>
    <n v="0"/>
    <n v="0"/>
  </r>
  <r>
    <x v="46"/>
    <x v="2"/>
    <x v="1"/>
    <s v="Laura Díaz"/>
    <x v="2"/>
    <x v="166"/>
    <x v="30"/>
    <n v="13"/>
    <n v="480"/>
    <n v="26"/>
    <n v="0"/>
    <n v="0"/>
    <n v="0"/>
    <n v="0"/>
    <n v="0"/>
    <n v="16"/>
    <n v="0"/>
    <n v="0"/>
    <n v="0"/>
    <n v="0"/>
  </r>
  <r>
    <x v="46"/>
    <x v="2"/>
    <x v="9"/>
    <s v="Martín Gómez"/>
    <x v="2"/>
    <x v="167"/>
    <x v="76"/>
    <n v="19"/>
    <n v="480"/>
    <n v="0"/>
    <n v="0"/>
    <n v="0"/>
    <n v="42"/>
    <n v="0"/>
    <n v="0"/>
    <n v="17"/>
    <n v="0"/>
    <n v="0"/>
    <n v="0"/>
    <n v="0"/>
  </r>
  <r>
    <x v="47"/>
    <x v="1"/>
    <x v="3"/>
    <s v="Lucas Martínez"/>
    <x v="0"/>
    <x v="168"/>
    <x v="14"/>
    <n v="20"/>
    <n v="480"/>
    <n v="0"/>
    <n v="34"/>
    <n v="0"/>
    <n v="0"/>
    <n v="0"/>
    <n v="0"/>
    <n v="0"/>
    <n v="0"/>
    <n v="0"/>
    <n v="0"/>
    <n v="0"/>
  </r>
  <r>
    <x v="47"/>
    <x v="0"/>
    <x v="7"/>
    <s v="Federico Romero"/>
    <x v="0"/>
    <x v="169"/>
    <x v="23"/>
    <n v="15"/>
    <n v="480"/>
    <n v="0"/>
    <n v="0"/>
    <n v="0"/>
    <n v="53"/>
    <n v="0"/>
    <n v="0"/>
    <n v="0"/>
    <n v="29"/>
    <n v="0"/>
    <n v="0"/>
    <n v="0"/>
  </r>
  <r>
    <x v="47"/>
    <x v="2"/>
    <x v="1"/>
    <s v="Laura Díaz"/>
    <x v="0"/>
    <x v="136"/>
    <x v="170"/>
    <n v="20"/>
    <n v="480"/>
    <n v="0"/>
    <n v="0"/>
    <n v="0"/>
    <n v="16"/>
    <n v="0"/>
    <n v="0"/>
    <n v="0"/>
    <n v="0"/>
    <n v="0"/>
    <n v="0"/>
    <n v="42"/>
  </r>
  <r>
    <x v="47"/>
    <x v="1"/>
    <x v="5"/>
    <s v="Federico Romero"/>
    <x v="1"/>
    <x v="170"/>
    <x v="171"/>
    <n v="8"/>
    <n v="480"/>
    <n v="0"/>
    <n v="0"/>
    <n v="0"/>
    <n v="0"/>
    <n v="0"/>
    <n v="0"/>
    <n v="0"/>
    <n v="0"/>
    <n v="0"/>
    <n v="0"/>
    <n v="0"/>
  </r>
  <r>
    <x v="48"/>
    <x v="2"/>
    <x v="7"/>
    <s v="Martín Gómez"/>
    <x v="2"/>
    <x v="171"/>
    <x v="172"/>
    <n v="13"/>
    <n v="480"/>
    <n v="0"/>
    <n v="0"/>
    <n v="0"/>
    <n v="0"/>
    <n v="16"/>
    <n v="0"/>
    <n v="0"/>
    <n v="0"/>
    <n v="58"/>
    <n v="11"/>
    <n v="0"/>
  </r>
  <r>
    <x v="48"/>
    <x v="0"/>
    <x v="5"/>
    <s v="Valentina Herrera"/>
    <x v="2"/>
    <x v="37"/>
    <x v="157"/>
    <n v="14"/>
    <n v="480"/>
    <n v="0"/>
    <n v="0"/>
    <n v="51"/>
    <n v="47"/>
    <n v="54"/>
    <n v="35"/>
    <n v="0"/>
    <n v="0"/>
    <n v="0"/>
    <n v="36"/>
    <n v="0"/>
  </r>
  <r>
    <x v="48"/>
    <x v="0"/>
    <x v="0"/>
    <s v="Carlos López"/>
    <x v="2"/>
    <x v="172"/>
    <x v="173"/>
    <n v="16"/>
    <n v="480"/>
    <n v="0"/>
    <n v="0"/>
    <n v="52"/>
    <n v="0"/>
    <n v="56"/>
    <n v="0"/>
    <n v="0"/>
    <n v="0"/>
    <n v="0"/>
    <n v="0"/>
    <n v="0"/>
  </r>
  <r>
    <x v="49"/>
    <x v="0"/>
    <x v="6"/>
    <s v="Sofía Rodríguez"/>
    <x v="1"/>
    <x v="115"/>
    <x v="174"/>
    <n v="20"/>
    <n v="480"/>
    <n v="0"/>
    <n v="0"/>
    <n v="0"/>
    <n v="0"/>
    <n v="0"/>
    <n v="0"/>
    <n v="0"/>
    <n v="0"/>
    <n v="0"/>
    <n v="0"/>
    <n v="0"/>
  </r>
  <r>
    <x v="49"/>
    <x v="1"/>
    <x v="1"/>
    <s v="Laura Díaz"/>
    <x v="2"/>
    <x v="173"/>
    <x v="15"/>
    <n v="16"/>
    <n v="480"/>
    <n v="0"/>
    <n v="0"/>
    <n v="0"/>
    <n v="57"/>
    <n v="0"/>
    <n v="0"/>
    <n v="58"/>
    <n v="0"/>
    <n v="0"/>
    <n v="0"/>
    <n v="0"/>
  </r>
  <r>
    <x v="49"/>
    <x v="0"/>
    <x v="2"/>
    <s v="Lucas Martínez"/>
    <x v="1"/>
    <x v="174"/>
    <x v="175"/>
    <n v="11"/>
    <n v="480"/>
    <n v="0"/>
    <n v="56"/>
    <n v="10"/>
    <n v="0"/>
    <n v="0"/>
    <n v="0"/>
    <n v="0"/>
    <n v="0"/>
    <n v="0"/>
    <n v="0"/>
    <n v="0"/>
  </r>
  <r>
    <x v="49"/>
    <x v="1"/>
    <x v="9"/>
    <s v="María González"/>
    <x v="1"/>
    <x v="2"/>
    <x v="113"/>
    <n v="12"/>
    <n v="480"/>
    <n v="0"/>
    <n v="0"/>
    <n v="0"/>
    <n v="0"/>
    <n v="0"/>
    <n v="0"/>
    <n v="20"/>
    <n v="0"/>
    <n v="0"/>
    <n v="0"/>
    <n v="0"/>
  </r>
  <r>
    <x v="49"/>
    <x v="0"/>
    <x v="3"/>
    <s v="Valentina Herrera"/>
    <x v="2"/>
    <x v="175"/>
    <x v="0"/>
    <n v="11"/>
    <n v="480"/>
    <n v="0"/>
    <n v="51"/>
    <n v="0"/>
    <n v="54"/>
    <n v="0"/>
    <n v="0"/>
    <n v="0"/>
    <n v="0"/>
    <n v="23"/>
    <n v="0"/>
    <n v="0"/>
  </r>
  <r>
    <x v="50"/>
    <x v="0"/>
    <x v="6"/>
    <s v="Valentina Herrera"/>
    <x v="0"/>
    <x v="176"/>
    <x v="176"/>
    <n v="15"/>
    <n v="480"/>
    <n v="0"/>
    <n v="0"/>
    <n v="0"/>
    <n v="0"/>
    <n v="0"/>
    <n v="0"/>
    <n v="0"/>
    <n v="38"/>
    <n v="0"/>
    <n v="0"/>
    <n v="0"/>
  </r>
  <r>
    <x v="50"/>
    <x v="2"/>
    <x v="6"/>
    <s v="Valentina Herrera"/>
    <x v="2"/>
    <x v="177"/>
    <x v="177"/>
    <n v="7"/>
    <n v="480"/>
    <n v="54"/>
    <n v="0"/>
    <n v="0"/>
    <n v="0"/>
    <n v="0"/>
    <n v="0"/>
    <n v="0"/>
    <n v="0"/>
    <n v="0"/>
    <n v="0"/>
    <n v="0"/>
  </r>
  <r>
    <x v="50"/>
    <x v="0"/>
    <x v="6"/>
    <s v="Lucas Martínez"/>
    <x v="2"/>
    <x v="178"/>
    <x v="178"/>
    <n v="8"/>
    <n v="480"/>
    <n v="0"/>
    <n v="0"/>
    <n v="11"/>
    <n v="0"/>
    <n v="0"/>
    <n v="0"/>
    <n v="0"/>
    <n v="0"/>
    <n v="0"/>
    <n v="0"/>
    <n v="0"/>
  </r>
  <r>
    <x v="50"/>
    <x v="1"/>
    <x v="9"/>
    <s v="Sofía Rodríguez"/>
    <x v="0"/>
    <x v="179"/>
    <x v="179"/>
    <n v="9"/>
    <n v="480"/>
    <n v="0"/>
    <n v="0"/>
    <n v="36"/>
    <n v="0"/>
    <n v="0"/>
    <n v="0"/>
    <n v="0"/>
    <n v="0"/>
    <n v="0"/>
    <n v="0"/>
    <n v="0"/>
  </r>
  <r>
    <x v="50"/>
    <x v="2"/>
    <x v="1"/>
    <s v="Juan Pérez"/>
    <x v="2"/>
    <x v="5"/>
    <x v="180"/>
    <n v="6"/>
    <n v="480"/>
    <n v="0"/>
    <n v="19"/>
    <n v="59"/>
    <n v="0"/>
    <n v="0"/>
    <n v="0"/>
    <n v="0"/>
    <n v="0"/>
    <n v="0"/>
    <n v="52"/>
    <n v="0"/>
  </r>
  <r>
    <x v="50"/>
    <x v="0"/>
    <x v="5"/>
    <s v="Federico Romero"/>
    <x v="2"/>
    <x v="36"/>
    <x v="181"/>
    <n v="3"/>
    <n v="480"/>
    <n v="11"/>
    <n v="0"/>
    <n v="46"/>
    <n v="0"/>
    <n v="0"/>
    <n v="0"/>
    <n v="20"/>
    <n v="0"/>
    <n v="0"/>
    <n v="0"/>
    <n v="0"/>
  </r>
  <r>
    <x v="51"/>
    <x v="2"/>
    <x v="7"/>
    <s v="Valentina Herrera"/>
    <x v="1"/>
    <x v="180"/>
    <x v="182"/>
    <n v="7"/>
    <n v="480"/>
    <n v="0"/>
    <n v="0"/>
    <n v="0"/>
    <n v="0"/>
    <n v="0"/>
    <n v="0"/>
    <n v="33"/>
    <n v="0"/>
    <n v="0"/>
    <n v="0"/>
    <n v="0"/>
  </r>
  <r>
    <x v="51"/>
    <x v="2"/>
    <x v="6"/>
    <s v="Laura Díaz"/>
    <x v="2"/>
    <x v="181"/>
    <x v="0"/>
    <n v="3"/>
    <n v="480"/>
    <n v="0"/>
    <n v="0"/>
    <n v="0"/>
    <n v="0"/>
    <n v="32"/>
    <n v="0"/>
    <n v="0"/>
    <n v="0"/>
    <n v="0"/>
    <n v="0"/>
    <n v="0"/>
  </r>
  <r>
    <x v="51"/>
    <x v="0"/>
    <x v="1"/>
    <s v="Sofía Rodríguez"/>
    <x v="1"/>
    <x v="182"/>
    <x v="183"/>
    <n v="7"/>
    <n v="480"/>
    <n v="0"/>
    <n v="0"/>
    <n v="0"/>
    <n v="0"/>
    <n v="0"/>
    <n v="0"/>
    <n v="0"/>
    <n v="0"/>
    <n v="0"/>
    <n v="0"/>
    <n v="0"/>
  </r>
  <r>
    <x v="52"/>
    <x v="2"/>
    <x v="9"/>
    <s v="María González"/>
    <x v="1"/>
    <x v="183"/>
    <x v="36"/>
    <n v="11"/>
    <n v="480"/>
    <n v="0"/>
    <n v="0"/>
    <n v="12"/>
    <n v="0"/>
    <n v="0"/>
    <n v="0"/>
    <n v="38"/>
    <n v="25"/>
    <n v="0"/>
    <n v="0"/>
    <n v="0"/>
  </r>
  <r>
    <x v="52"/>
    <x v="1"/>
    <x v="9"/>
    <s v="Sofía Rodríguez"/>
    <x v="2"/>
    <x v="154"/>
    <x v="184"/>
    <n v="19"/>
    <n v="480"/>
    <n v="0"/>
    <n v="0"/>
    <n v="21"/>
    <n v="0"/>
    <n v="54"/>
    <n v="0"/>
    <n v="0"/>
    <n v="0"/>
    <n v="0"/>
    <n v="0"/>
    <n v="50"/>
  </r>
  <r>
    <x v="52"/>
    <x v="2"/>
    <x v="7"/>
    <s v="Federico Romero"/>
    <x v="0"/>
    <x v="184"/>
    <x v="185"/>
    <n v="18"/>
    <n v="480"/>
    <n v="0"/>
    <n v="0"/>
    <n v="0"/>
    <n v="23"/>
    <n v="0"/>
    <n v="0"/>
    <n v="0"/>
    <n v="0"/>
    <n v="0"/>
    <n v="0"/>
    <n v="0"/>
  </r>
  <r>
    <x v="52"/>
    <x v="0"/>
    <x v="9"/>
    <s v="Juan Pérez"/>
    <x v="0"/>
    <x v="185"/>
    <x v="178"/>
    <n v="4"/>
    <n v="480"/>
    <n v="0"/>
    <n v="0"/>
    <n v="0"/>
    <n v="0"/>
    <n v="0"/>
    <n v="0"/>
    <n v="22"/>
    <n v="0"/>
    <n v="0"/>
    <n v="0"/>
    <n v="18"/>
  </r>
  <r>
    <x v="53"/>
    <x v="2"/>
    <x v="7"/>
    <s v="Martín Gómez"/>
    <x v="2"/>
    <x v="138"/>
    <x v="186"/>
    <n v="5"/>
    <n v="480"/>
    <n v="0"/>
    <n v="0"/>
    <n v="0"/>
    <n v="0"/>
    <n v="0"/>
    <n v="0"/>
    <n v="0"/>
    <n v="0"/>
    <n v="0"/>
    <n v="0"/>
    <n v="0"/>
  </r>
  <r>
    <x v="53"/>
    <x v="1"/>
    <x v="8"/>
    <s v="Valentina Herrera"/>
    <x v="2"/>
    <x v="107"/>
    <x v="72"/>
    <n v="12"/>
    <n v="480"/>
    <n v="0"/>
    <n v="0"/>
    <n v="0"/>
    <n v="0"/>
    <n v="0"/>
    <n v="0"/>
    <n v="0"/>
    <n v="0"/>
    <n v="0"/>
    <n v="0"/>
    <n v="25"/>
  </r>
  <r>
    <x v="53"/>
    <x v="2"/>
    <x v="2"/>
    <s v="Carlos López"/>
    <x v="2"/>
    <x v="162"/>
    <x v="187"/>
    <n v="3"/>
    <n v="480"/>
    <n v="0"/>
    <n v="0"/>
    <n v="0"/>
    <n v="0"/>
    <n v="0"/>
    <n v="0"/>
    <n v="0"/>
    <n v="0"/>
    <n v="0"/>
    <n v="19"/>
    <n v="16"/>
  </r>
  <r>
    <x v="53"/>
    <x v="1"/>
    <x v="6"/>
    <s v="Carlos López"/>
    <x v="2"/>
    <x v="8"/>
    <x v="124"/>
    <n v="8"/>
    <n v="480"/>
    <n v="57"/>
    <n v="0"/>
    <n v="28"/>
    <n v="0"/>
    <n v="0"/>
    <n v="0"/>
    <n v="0"/>
    <n v="0"/>
    <n v="0"/>
    <n v="0"/>
    <n v="0"/>
  </r>
  <r>
    <x v="54"/>
    <x v="1"/>
    <x v="7"/>
    <s v="Martín Gómez"/>
    <x v="0"/>
    <x v="12"/>
    <x v="188"/>
    <n v="18"/>
    <n v="480"/>
    <n v="0"/>
    <n v="0"/>
    <n v="0"/>
    <n v="0"/>
    <n v="14"/>
    <n v="0"/>
    <n v="0"/>
    <n v="37"/>
    <n v="32"/>
    <n v="26"/>
    <n v="0"/>
  </r>
  <r>
    <x v="54"/>
    <x v="0"/>
    <x v="8"/>
    <s v="Martín Gómez"/>
    <x v="0"/>
    <x v="186"/>
    <x v="189"/>
    <n v="5"/>
    <n v="480"/>
    <n v="0"/>
    <n v="0"/>
    <n v="0"/>
    <n v="0"/>
    <n v="0"/>
    <n v="0"/>
    <n v="0"/>
    <n v="0"/>
    <n v="35"/>
    <n v="0"/>
    <n v="0"/>
  </r>
  <r>
    <x v="54"/>
    <x v="0"/>
    <x v="9"/>
    <s v="Martín Gómez"/>
    <x v="1"/>
    <x v="187"/>
    <x v="84"/>
    <n v="10"/>
    <n v="480"/>
    <n v="0"/>
    <n v="0"/>
    <n v="0"/>
    <n v="0"/>
    <n v="17"/>
    <n v="0"/>
    <n v="0"/>
    <n v="0"/>
    <n v="15"/>
    <n v="0"/>
    <n v="0"/>
  </r>
  <r>
    <x v="54"/>
    <x v="1"/>
    <x v="0"/>
    <s v="Valentina Herrera"/>
    <x v="2"/>
    <x v="188"/>
    <x v="190"/>
    <n v="1"/>
    <n v="480"/>
    <n v="0"/>
    <n v="0"/>
    <n v="15"/>
    <n v="0"/>
    <n v="0"/>
    <n v="38"/>
    <n v="0"/>
    <n v="0"/>
    <n v="0"/>
    <n v="0"/>
    <n v="10"/>
  </r>
  <r>
    <x v="55"/>
    <x v="0"/>
    <x v="2"/>
    <s v="Carlos López"/>
    <x v="0"/>
    <x v="162"/>
    <x v="191"/>
    <n v="19"/>
    <n v="480"/>
    <n v="0"/>
    <n v="0"/>
    <n v="0"/>
    <n v="0"/>
    <n v="0"/>
    <n v="0"/>
    <n v="22"/>
    <n v="0"/>
    <n v="0"/>
    <n v="0"/>
    <n v="0"/>
  </r>
  <r>
    <x v="55"/>
    <x v="0"/>
    <x v="4"/>
    <s v="Federico Romero"/>
    <x v="1"/>
    <x v="189"/>
    <x v="192"/>
    <n v="7"/>
    <n v="480"/>
    <n v="0"/>
    <n v="0"/>
    <n v="0"/>
    <n v="0"/>
    <n v="0"/>
    <n v="0"/>
    <n v="0"/>
    <n v="0"/>
    <n v="0"/>
    <n v="0"/>
    <n v="0"/>
  </r>
  <r>
    <x v="55"/>
    <x v="0"/>
    <x v="0"/>
    <s v="Martín Gómez"/>
    <x v="0"/>
    <x v="190"/>
    <x v="193"/>
    <n v="15"/>
    <n v="480"/>
    <n v="0"/>
    <n v="0"/>
    <n v="0"/>
    <n v="0"/>
    <n v="0"/>
    <n v="0"/>
    <n v="0"/>
    <n v="0"/>
    <n v="0"/>
    <n v="0"/>
    <n v="0"/>
  </r>
  <r>
    <x v="55"/>
    <x v="2"/>
    <x v="3"/>
    <s v="Lucas Martínez"/>
    <x v="2"/>
    <x v="191"/>
    <x v="194"/>
    <n v="11"/>
    <n v="480"/>
    <n v="0"/>
    <n v="0"/>
    <n v="0"/>
    <n v="0"/>
    <n v="53"/>
    <n v="0"/>
    <n v="0"/>
    <n v="0"/>
    <n v="0"/>
    <n v="11"/>
    <n v="0"/>
  </r>
  <r>
    <x v="55"/>
    <x v="0"/>
    <x v="4"/>
    <s v="María González"/>
    <x v="0"/>
    <x v="125"/>
    <x v="195"/>
    <n v="11"/>
    <n v="480"/>
    <n v="0"/>
    <n v="0"/>
    <n v="0"/>
    <n v="0"/>
    <n v="0"/>
    <n v="0"/>
    <n v="0"/>
    <n v="0"/>
    <n v="0"/>
    <n v="33"/>
    <n v="0"/>
  </r>
  <r>
    <x v="55"/>
    <x v="0"/>
    <x v="8"/>
    <s v="Martín Gómez"/>
    <x v="1"/>
    <x v="147"/>
    <x v="196"/>
    <n v="3"/>
    <n v="480"/>
    <n v="0"/>
    <n v="0"/>
    <n v="0"/>
    <n v="28"/>
    <n v="0"/>
    <n v="0"/>
    <n v="0"/>
    <n v="0"/>
    <n v="0"/>
    <n v="0"/>
    <n v="0"/>
  </r>
  <r>
    <x v="56"/>
    <x v="2"/>
    <x v="7"/>
    <s v="Juan Pérez"/>
    <x v="0"/>
    <x v="192"/>
    <x v="197"/>
    <n v="16"/>
    <n v="480"/>
    <n v="0"/>
    <n v="0"/>
    <n v="16"/>
    <n v="0"/>
    <n v="0"/>
    <n v="0"/>
    <n v="0"/>
    <n v="0"/>
    <n v="0"/>
    <n v="0"/>
    <n v="0"/>
  </r>
  <r>
    <x v="56"/>
    <x v="2"/>
    <x v="7"/>
    <s v="María González"/>
    <x v="0"/>
    <x v="98"/>
    <x v="198"/>
    <n v="0"/>
    <n v="480"/>
    <n v="0"/>
    <n v="0"/>
    <n v="53"/>
    <n v="0"/>
    <n v="0"/>
    <n v="0"/>
    <n v="0"/>
    <n v="0"/>
    <n v="0"/>
    <n v="0"/>
    <n v="0"/>
  </r>
  <r>
    <x v="56"/>
    <x v="1"/>
    <x v="9"/>
    <s v="Martín Gómez"/>
    <x v="2"/>
    <x v="193"/>
    <x v="141"/>
    <n v="19"/>
    <n v="480"/>
    <n v="49"/>
    <n v="0"/>
    <n v="0"/>
    <n v="35"/>
    <n v="0"/>
    <n v="33"/>
    <n v="0"/>
    <n v="0"/>
    <n v="0"/>
    <n v="0"/>
    <n v="0"/>
  </r>
  <r>
    <x v="57"/>
    <x v="0"/>
    <x v="0"/>
    <s v="Federico Romero"/>
    <x v="2"/>
    <x v="194"/>
    <x v="165"/>
    <n v="20"/>
    <n v="480"/>
    <n v="0"/>
    <n v="0"/>
    <n v="23"/>
    <n v="0"/>
    <n v="0"/>
    <n v="0"/>
    <n v="0"/>
    <n v="0"/>
    <n v="0"/>
    <n v="0"/>
    <n v="0"/>
  </r>
  <r>
    <x v="57"/>
    <x v="1"/>
    <x v="5"/>
    <s v="Lucas Martínez"/>
    <x v="1"/>
    <x v="195"/>
    <x v="199"/>
    <n v="1"/>
    <n v="480"/>
    <n v="34"/>
    <n v="0"/>
    <n v="0"/>
    <n v="0"/>
    <n v="0"/>
    <n v="0"/>
    <n v="0"/>
    <n v="15"/>
    <n v="0"/>
    <n v="0"/>
    <n v="0"/>
  </r>
  <r>
    <x v="57"/>
    <x v="0"/>
    <x v="3"/>
    <s v="Laura Díaz"/>
    <x v="2"/>
    <x v="196"/>
    <x v="200"/>
    <n v="8"/>
    <n v="480"/>
    <n v="0"/>
    <n v="0"/>
    <n v="0"/>
    <n v="0"/>
    <n v="0"/>
    <n v="0"/>
    <n v="0"/>
    <n v="0"/>
    <n v="29"/>
    <n v="0"/>
    <n v="0"/>
  </r>
  <r>
    <x v="58"/>
    <x v="1"/>
    <x v="1"/>
    <s v="Juan Pérez"/>
    <x v="0"/>
    <x v="197"/>
    <x v="38"/>
    <n v="2"/>
    <n v="480"/>
    <n v="0"/>
    <n v="0"/>
    <n v="13"/>
    <n v="0"/>
    <n v="0"/>
    <n v="0"/>
    <n v="0"/>
    <n v="0"/>
    <n v="0"/>
    <n v="0"/>
    <n v="0"/>
  </r>
  <r>
    <x v="58"/>
    <x v="0"/>
    <x v="9"/>
    <s v="Federico Romero"/>
    <x v="2"/>
    <x v="198"/>
    <x v="201"/>
    <n v="7"/>
    <n v="480"/>
    <n v="52"/>
    <n v="0"/>
    <n v="0"/>
    <n v="0"/>
    <n v="0"/>
    <n v="0"/>
    <n v="0"/>
    <n v="0"/>
    <n v="49"/>
    <n v="10"/>
    <n v="0"/>
  </r>
  <r>
    <x v="58"/>
    <x v="1"/>
    <x v="7"/>
    <s v="María González"/>
    <x v="0"/>
    <x v="137"/>
    <x v="202"/>
    <n v="2"/>
    <n v="480"/>
    <n v="0"/>
    <n v="16"/>
    <n v="36"/>
    <n v="0"/>
    <n v="0"/>
    <n v="35"/>
    <n v="0"/>
    <n v="0"/>
    <n v="52"/>
    <n v="0"/>
    <n v="0"/>
  </r>
  <r>
    <x v="58"/>
    <x v="0"/>
    <x v="3"/>
    <s v="Lucas Martínez"/>
    <x v="1"/>
    <x v="121"/>
    <x v="203"/>
    <n v="10"/>
    <n v="480"/>
    <n v="0"/>
    <n v="0"/>
    <n v="0"/>
    <n v="0"/>
    <n v="12"/>
    <n v="0"/>
    <n v="0"/>
    <n v="39"/>
    <n v="0"/>
    <n v="0"/>
    <n v="0"/>
  </r>
  <r>
    <x v="58"/>
    <x v="0"/>
    <x v="4"/>
    <s v="Valentina Herrera"/>
    <x v="2"/>
    <x v="199"/>
    <x v="204"/>
    <n v="15"/>
    <n v="480"/>
    <n v="0"/>
    <n v="0"/>
    <n v="0"/>
    <n v="0"/>
    <n v="0"/>
    <n v="0"/>
    <n v="0"/>
    <n v="0"/>
    <n v="16"/>
    <n v="0"/>
    <n v="0"/>
  </r>
  <r>
    <x v="59"/>
    <x v="2"/>
    <x v="3"/>
    <s v="Ana Fernández"/>
    <x v="1"/>
    <x v="137"/>
    <x v="205"/>
    <n v="4"/>
    <n v="480"/>
    <n v="0"/>
    <n v="0"/>
    <n v="17"/>
    <n v="0"/>
    <n v="0"/>
    <n v="0"/>
    <n v="0"/>
    <n v="0"/>
    <n v="0"/>
    <n v="0"/>
    <n v="0"/>
  </r>
  <r>
    <x v="59"/>
    <x v="2"/>
    <x v="1"/>
    <s v="Sofía Rodríguez"/>
    <x v="1"/>
    <x v="82"/>
    <x v="169"/>
    <n v="12"/>
    <n v="480"/>
    <n v="0"/>
    <n v="0"/>
    <n v="0"/>
    <n v="0"/>
    <n v="0"/>
    <n v="0"/>
    <n v="0"/>
    <n v="0"/>
    <n v="0"/>
    <n v="0"/>
    <n v="0"/>
  </r>
  <r>
    <x v="59"/>
    <x v="1"/>
    <x v="3"/>
    <s v="Carlos López"/>
    <x v="2"/>
    <x v="200"/>
    <x v="15"/>
    <n v="8"/>
    <n v="480"/>
    <n v="0"/>
    <n v="35"/>
    <n v="0"/>
    <n v="0"/>
    <n v="0"/>
    <n v="0"/>
    <n v="0"/>
    <n v="0"/>
    <n v="0"/>
    <n v="0"/>
    <n v="0"/>
  </r>
  <r>
    <x v="59"/>
    <x v="2"/>
    <x v="7"/>
    <s v="Carlos López"/>
    <x v="2"/>
    <x v="201"/>
    <x v="40"/>
    <n v="16"/>
    <n v="480"/>
    <n v="0"/>
    <n v="0"/>
    <n v="0"/>
    <n v="0"/>
    <n v="50"/>
    <n v="0"/>
    <n v="25"/>
    <n v="0"/>
    <n v="0"/>
    <n v="22"/>
    <n v="0"/>
  </r>
  <r>
    <x v="59"/>
    <x v="1"/>
    <x v="4"/>
    <s v="Laura Díaz"/>
    <x v="2"/>
    <x v="202"/>
    <x v="206"/>
    <n v="18"/>
    <n v="480"/>
    <n v="0"/>
    <n v="20"/>
    <n v="0"/>
    <n v="0"/>
    <n v="0"/>
    <n v="0"/>
    <n v="0"/>
    <n v="0"/>
    <n v="0"/>
    <n v="0"/>
    <n v="0"/>
  </r>
  <r>
    <x v="59"/>
    <x v="2"/>
    <x v="6"/>
    <s v="Sofía Rodríguez"/>
    <x v="1"/>
    <x v="203"/>
    <x v="207"/>
    <n v="6"/>
    <n v="480"/>
    <n v="55"/>
    <n v="0"/>
    <n v="0"/>
    <n v="0"/>
    <n v="0"/>
    <n v="0"/>
    <n v="0"/>
    <n v="0"/>
    <n v="0"/>
    <n v="0"/>
    <n v="0"/>
  </r>
  <r>
    <x v="60"/>
    <x v="1"/>
    <x v="8"/>
    <s v="Valentina Herrera"/>
    <x v="2"/>
    <x v="8"/>
    <x v="208"/>
    <n v="15"/>
    <n v="480"/>
    <n v="0"/>
    <n v="0"/>
    <n v="0"/>
    <n v="50"/>
    <n v="45"/>
    <n v="16"/>
    <n v="0"/>
    <n v="0"/>
    <n v="0"/>
    <n v="19"/>
    <n v="39"/>
  </r>
  <r>
    <x v="60"/>
    <x v="2"/>
    <x v="4"/>
    <s v="Valentina Herrera"/>
    <x v="0"/>
    <x v="204"/>
    <x v="13"/>
    <n v="17"/>
    <n v="480"/>
    <n v="0"/>
    <n v="0"/>
    <n v="42"/>
    <n v="18"/>
    <n v="0"/>
    <n v="0"/>
    <n v="0"/>
    <n v="0"/>
    <n v="0"/>
    <n v="35"/>
    <n v="0"/>
  </r>
  <r>
    <x v="60"/>
    <x v="0"/>
    <x v="1"/>
    <s v="Valentina Herrera"/>
    <x v="0"/>
    <x v="205"/>
    <x v="209"/>
    <n v="18"/>
    <n v="480"/>
    <n v="0"/>
    <n v="0"/>
    <n v="0"/>
    <n v="0"/>
    <n v="0"/>
    <n v="0"/>
    <n v="0"/>
    <n v="0"/>
    <n v="0"/>
    <n v="0"/>
    <n v="0"/>
  </r>
  <r>
    <x v="60"/>
    <x v="2"/>
    <x v="3"/>
    <s v="Carlos López"/>
    <x v="0"/>
    <x v="206"/>
    <x v="210"/>
    <n v="2"/>
    <n v="480"/>
    <n v="0"/>
    <n v="0"/>
    <n v="0"/>
    <n v="0"/>
    <n v="0"/>
    <n v="0"/>
    <n v="54"/>
    <n v="0"/>
    <n v="0"/>
    <n v="0"/>
    <n v="0"/>
  </r>
  <r>
    <x v="60"/>
    <x v="0"/>
    <x v="7"/>
    <s v="María González"/>
    <x v="0"/>
    <x v="13"/>
    <x v="197"/>
    <n v="1"/>
    <n v="480"/>
    <n v="0"/>
    <n v="0"/>
    <n v="0"/>
    <n v="0"/>
    <n v="0"/>
    <n v="26"/>
    <n v="0"/>
    <n v="0"/>
    <n v="0"/>
    <n v="0"/>
    <n v="0"/>
  </r>
  <r>
    <x v="60"/>
    <x v="1"/>
    <x v="8"/>
    <s v="Ana Fernández"/>
    <x v="2"/>
    <x v="207"/>
    <x v="5"/>
    <n v="10"/>
    <n v="480"/>
    <n v="0"/>
    <n v="0"/>
    <n v="0"/>
    <n v="0"/>
    <n v="42"/>
    <n v="46"/>
    <n v="0"/>
    <n v="0"/>
    <n v="0"/>
    <n v="0"/>
    <n v="0"/>
  </r>
  <r>
    <x v="61"/>
    <x v="2"/>
    <x v="7"/>
    <s v="Laura Díaz"/>
    <x v="0"/>
    <x v="23"/>
    <x v="211"/>
    <n v="1"/>
    <n v="480"/>
    <n v="0"/>
    <n v="50"/>
    <n v="19"/>
    <n v="0"/>
    <n v="0"/>
    <n v="0"/>
    <n v="0"/>
    <n v="0"/>
    <n v="0"/>
    <n v="0"/>
    <n v="0"/>
  </r>
  <r>
    <x v="61"/>
    <x v="0"/>
    <x v="4"/>
    <s v="Juan Pérez"/>
    <x v="0"/>
    <x v="208"/>
    <x v="212"/>
    <n v="11"/>
    <n v="480"/>
    <n v="0"/>
    <n v="0"/>
    <n v="0"/>
    <n v="0"/>
    <n v="0"/>
    <n v="0"/>
    <n v="0"/>
    <n v="0"/>
    <n v="0"/>
    <n v="0"/>
    <n v="0"/>
  </r>
  <r>
    <x v="61"/>
    <x v="0"/>
    <x v="1"/>
    <s v="Ana Fernández"/>
    <x v="1"/>
    <x v="209"/>
    <x v="8"/>
    <n v="9"/>
    <n v="480"/>
    <n v="50"/>
    <n v="45"/>
    <n v="0"/>
    <n v="0"/>
    <n v="0"/>
    <n v="0"/>
    <n v="0"/>
    <n v="0"/>
    <n v="0"/>
    <n v="0"/>
    <n v="0"/>
  </r>
  <r>
    <x v="62"/>
    <x v="2"/>
    <x v="5"/>
    <s v="Sofía Rodríguez"/>
    <x v="2"/>
    <x v="101"/>
    <x v="38"/>
    <n v="16"/>
    <n v="480"/>
    <n v="17"/>
    <n v="0"/>
    <n v="49"/>
    <n v="0"/>
    <n v="0"/>
    <n v="0"/>
    <n v="0"/>
    <n v="0"/>
    <n v="0"/>
    <n v="0"/>
    <n v="0"/>
  </r>
  <r>
    <x v="62"/>
    <x v="2"/>
    <x v="1"/>
    <s v="Sofía Rodríguez"/>
    <x v="0"/>
    <x v="22"/>
    <x v="213"/>
    <n v="3"/>
    <n v="480"/>
    <n v="0"/>
    <n v="0"/>
    <n v="0"/>
    <n v="0"/>
    <n v="0"/>
    <n v="0"/>
    <n v="0"/>
    <n v="0"/>
    <n v="0"/>
    <n v="0"/>
    <n v="0"/>
  </r>
  <r>
    <x v="62"/>
    <x v="1"/>
    <x v="5"/>
    <s v="Ana Fernández"/>
    <x v="2"/>
    <x v="210"/>
    <x v="39"/>
    <n v="9"/>
    <n v="480"/>
    <n v="0"/>
    <n v="0"/>
    <n v="11"/>
    <n v="0"/>
    <n v="0"/>
    <n v="0"/>
    <n v="26"/>
    <n v="0"/>
    <n v="41"/>
    <n v="0"/>
    <n v="0"/>
  </r>
  <r>
    <x v="63"/>
    <x v="2"/>
    <x v="7"/>
    <s v="Martín Gómez"/>
    <x v="1"/>
    <x v="211"/>
    <x v="214"/>
    <n v="10"/>
    <n v="480"/>
    <n v="42"/>
    <n v="0"/>
    <n v="0"/>
    <n v="0"/>
    <n v="0"/>
    <n v="0"/>
    <n v="0"/>
    <n v="0"/>
    <n v="0"/>
    <n v="18"/>
    <n v="0"/>
  </r>
  <r>
    <x v="63"/>
    <x v="2"/>
    <x v="6"/>
    <s v="Carlos López"/>
    <x v="2"/>
    <x v="212"/>
    <x v="26"/>
    <n v="7"/>
    <n v="480"/>
    <n v="56"/>
    <n v="0"/>
    <n v="0"/>
    <n v="0"/>
    <n v="0"/>
    <n v="0"/>
    <n v="49"/>
    <n v="0"/>
    <n v="0"/>
    <n v="0"/>
    <n v="0"/>
  </r>
  <r>
    <x v="63"/>
    <x v="0"/>
    <x v="0"/>
    <s v="Ana Fernández"/>
    <x v="2"/>
    <x v="213"/>
    <x v="215"/>
    <n v="0"/>
    <n v="480"/>
    <n v="0"/>
    <n v="0"/>
    <n v="0"/>
    <n v="0"/>
    <n v="0"/>
    <n v="0"/>
    <n v="0"/>
    <n v="0"/>
    <n v="0"/>
    <n v="25"/>
    <n v="0"/>
  </r>
  <r>
    <x v="63"/>
    <x v="0"/>
    <x v="7"/>
    <s v="Lucas Martínez"/>
    <x v="2"/>
    <x v="214"/>
    <x v="65"/>
    <n v="10"/>
    <n v="480"/>
    <n v="0"/>
    <n v="0"/>
    <n v="0"/>
    <n v="53"/>
    <n v="27"/>
    <n v="25"/>
    <n v="0"/>
    <n v="0"/>
    <n v="0"/>
    <n v="0"/>
    <n v="0"/>
  </r>
  <r>
    <x v="63"/>
    <x v="2"/>
    <x v="9"/>
    <s v="Lucas Martínez"/>
    <x v="0"/>
    <x v="69"/>
    <x v="216"/>
    <n v="8"/>
    <n v="480"/>
    <n v="0"/>
    <n v="0"/>
    <n v="0"/>
    <n v="0"/>
    <n v="0"/>
    <n v="0"/>
    <n v="0"/>
    <n v="0"/>
    <n v="0"/>
    <n v="41"/>
    <n v="0"/>
  </r>
  <r>
    <x v="64"/>
    <x v="0"/>
    <x v="8"/>
    <s v="Martín Gómez"/>
    <x v="0"/>
    <x v="215"/>
    <x v="217"/>
    <n v="12"/>
    <n v="480"/>
    <n v="0"/>
    <n v="56"/>
    <n v="0"/>
    <n v="0"/>
    <n v="0"/>
    <n v="54"/>
    <n v="0"/>
    <n v="0"/>
    <n v="42"/>
    <n v="0"/>
    <n v="33"/>
  </r>
  <r>
    <x v="64"/>
    <x v="0"/>
    <x v="3"/>
    <s v="María González"/>
    <x v="2"/>
    <x v="210"/>
    <x v="16"/>
    <n v="12"/>
    <n v="480"/>
    <n v="40"/>
    <n v="0"/>
    <n v="0"/>
    <n v="10"/>
    <n v="0"/>
    <n v="0"/>
    <n v="0"/>
    <n v="0"/>
    <n v="0"/>
    <n v="0"/>
    <n v="0"/>
  </r>
  <r>
    <x v="64"/>
    <x v="1"/>
    <x v="6"/>
    <s v="Lucas Martínez"/>
    <x v="1"/>
    <x v="216"/>
    <x v="122"/>
    <n v="16"/>
    <n v="480"/>
    <n v="0"/>
    <n v="0"/>
    <n v="0"/>
    <n v="0"/>
    <n v="0"/>
    <n v="0"/>
    <n v="0"/>
    <n v="0"/>
    <n v="0"/>
    <n v="0"/>
    <n v="0"/>
  </r>
  <r>
    <x v="64"/>
    <x v="2"/>
    <x v="4"/>
    <s v="Carlos López"/>
    <x v="1"/>
    <x v="217"/>
    <x v="111"/>
    <n v="13"/>
    <n v="480"/>
    <n v="0"/>
    <n v="0"/>
    <n v="0"/>
    <n v="0"/>
    <n v="0"/>
    <n v="57"/>
    <n v="0"/>
    <n v="0"/>
    <n v="0"/>
    <n v="48"/>
    <n v="0"/>
  </r>
  <r>
    <x v="65"/>
    <x v="0"/>
    <x v="6"/>
    <s v="Laura Díaz"/>
    <x v="2"/>
    <x v="218"/>
    <x v="13"/>
    <n v="17"/>
    <n v="480"/>
    <n v="0"/>
    <n v="60"/>
    <n v="0"/>
    <n v="0"/>
    <n v="18"/>
    <n v="43"/>
    <n v="0"/>
    <n v="0"/>
    <n v="0"/>
    <n v="36"/>
    <n v="37"/>
  </r>
  <r>
    <x v="65"/>
    <x v="1"/>
    <x v="2"/>
    <s v="Valentina Herrera"/>
    <x v="2"/>
    <x v="195"/>
    <x v="24"/>
    <n v="14"/>
    <n v="480"/>
    <n v="0"/>
    <n v="0"/>
    <n v="0"/>
    <n v="0"/>
    <n v="0"/>
    <n v="0"/>
    <n v="0"/>
    <n v="28"/>
    <n v="0"/>
    <n v="0"/>
    <n v="0"/>
  </r>
  <r>
    <x v="65"/>
    <x v="1"/>
    <x v="1"/>
    <s v="María González"/>
    <x v="1"/>
    <x v="145"/>
    <x v="218"/>
    <n v="17"/>
    <n v="480"/>
    <n v="55"/>
    <n v="0"/>
    <n v="0"/>
    <n v="0"/>
    <n v="0"/>
    <n v="0"/>
    <n v="0"/>
    <n v="0"/>
    <n v="0"/>
    <n v="0"/>
    <n v="0"/>
  </r>
  <r>
    <x v="66"/>
    <x v="0"/>
    <x v="7"/>
    <s v="María González"/>
    <x v="0"/>
    <x v="219"/>
    <x v="219"/>
    <n v="10"/>
    <n v="480"/>
    <n v="0"/>
    <n v="41"/>
    <n v="0"/>
    <n v="0"/>
    <n v="0"/>
    <n v="0"/>
    <n v="0"/>
    <n v="0"/>
    <n v="56"/>
    <n v="0"/>
    <n v="0"/>
  </r>
  <r>
    <x v="66"/>
    <x v="1"/>
    <x v="5"/>
    <s v="Ana Fernández"/>
    <x v="1"/>
    <x v="220"/>
    <x v="220"/>
    <n v="0"/>
    <n v="480"/>
    <n v="0"/>
    <n v="27"/>
    <n v="0"/>
    <n v="0"/>
    <n v="0"/>
    <n v="12"/>
    <n v="0"/>
    <n v="0"/>
    <n v="28"/>
    <n v="0"/>
    <n v="0"/>
  </r>
  <r>
    <x v="66"/>
    <x v="1"/>
    <x v="1"/>
    <s v="Juan Pérez"/>
    <x v="0"/>
    <x v="221"/>
    <x v="221"/>
    <n v="2"/>
    <n v="480"/>
    <n v="49"/>
    <n v="0"/>
    <n v="0"/>
    <n v="0"/>
    <n v="57"/>
    <n v="0"/>
    <n v="0"/>
    <n v="0"/>
    <n v="0"/>
    <n v="25"/>
    <n v="0"/>
  </r>
  <r>
    <x v="67"/>
    <x v="2"/>
    <x v="2"/>
    <s v="Ana Fernández"/>
    <x v="2"/>
    <x v="102"/>
    <x v="222"/>
    <n v="1"/>
    <n v="480"/>
    <n v="0"/>
    <n v="0"/>
    <n v="0"/>
    <n v="0"/>
    <n v="0"/>
    <n v="0"/>
    <n v="47"/>
    <n v="0"/>
    <n v="0"/>
    <n v="55"/>
    <n v="0"/>
  </r>
  <r>
    <x v="67"/>
    <x v="2"/>
    <x v="0"/>
    <s v="Carlos López"/>
    <x v="0"/>
    <x v="222"/>
    <x v="223"/>
    <n v="2"/>
    <n v="480"/>
    <n v="24"/>
    <n v="0"/>
    <n v="0"/>
    <n v="14"/>
    <n v="0"/>
    <n v="0"/>
    <n v="0"/>
    <n v="0"/>
    <n v="0"/>
    <n v="0"/>
    <n v="21"/>
  </r>
  <r>
    <x v="67"/>
    <x v="1"/>
    <x v="0"/>
    <s v="Ana Fernández"/>
    <x v="0"/>
    <x v="223"/>
    <x v="224"/>
    <n v="12"/>
    <n v="480"/>
    <n v="0"/>
    <n v="0"/>
    <n v="0"/>
    <n v="54"/>
    <n v="0"/>
    <n v="0"/>
    <n v="0"/>
    <n v="0"/>
    <n v="0"/>
    <n v="24"/>
    <n v="45"/>
  </r>
  <r>
    <x v="68"/>
    <x v="0"/>
    <x v="1"/>
    <s v="Valentina Herrera"/>
    <x v="1"/>
    <x v="220"/>
    <x v="225"/>
    <n v="18"/>
    <n v="480"/>
    <n v="25"/>
    <n v="0"/>
    <n v="0"/>
    <n v="0"/>
    <n v="0"/>
    <n v="0"/>
    <n v="0"/>
    <n v="0"/>
    <n v="0"/>
    <n v="0"/>
    <n v="0"/>
  </r>
  <r>
    <x v="68"/>
    <x v="1"/>
    <x v="3"/>
    <s v="Federico Romero"/>
    <x v="1"/>
    <x v="224"/>
    <x v="175"/>
    <n v="9"/>
    <n v="480"/>
    <n v="0"/>
    <n v="0"/>
    <n v="30"/>
    <n v="0"/>
    <n v="55"/>
    <n v="0"/>
    <n v="31"/>
    <n v="0"/>
    <n v="0"/>
    <n v="30"/>
    <n v="0"/>
  </r>
  <r>
    <x v="68"/>
    <x v="0"/>
    <x v="1"/>
    <s v="Carlos López"/>
    <x v="2"/>
    <x v="209"/>
    <x v="47"/>
    <n v="2"/>
    <n v="480"/>
    <n v="0"/>
    <n v="0"/>
    <n v="0"/>
    <n v="0"/>
    <n v="0"/>
    <n v="0"/>
    <n v="0"/>
    <n v="0"/>
    <n v="0"/>
    <n v="56"/>
    <n v="0"/>
  </r>
  <r>
    <x v="68"/>
    <x v="1"/>
    <x v="5"/>
    <s v="Lucas Martínez"/>
    <x v="0"/>
    <x v="32"/>
    <x v="180"/>
    <n v="3"/>
    <n v="480"/>
    <n v="0"/>
    <n v="0"/>
    <n v="41"/>
    <n v="0"/>
    <n v="0"/>
    <n v="0"/>
    <n v="0"/>
    <n v="0"/>
    <n v="0"/>
    <n v="0"/>
    <n v="0"/>
  </r>
  <r>
    <x v="68"/>
    <x v="0"/>
    <x v="7"/>
    <s v="Sofía Rodríguez"/>
    <x v="2"/>
    <x v="203"/>
    <x v="226"/>
    <n v="20"/>
    <n v="480"/>
    <n v="0"/>
    <n v="0"/>
    <n v="0"/>
    <n v="0"/>
    <n v="0"/>
    <n v="0"/>
    <n v="0"/>
    <n v="0"/>
    <n v="34"/>
    <n v="0"/>
    <n v="12"/>
  </r>
  <r>
    <x v="68"/>
    <x v="1"/>
    <x v="2"/>
    <s v="Ana Fernández"/>
    <x v="1"/>
    <x v="104"/>
    <x v="227"/>
    <n v="1"/>
    <n v="480"/>
    <n v="0"/>
    <n v="44"/>
    <n v="30"/>
    <n v="0"/>
    <n v="20"/>
    <n v="0"/>
    <n v="0"/>
    <n v="0"/>
    <n v="0"/>
    <n v="0"/>
    <n v="0"/>
  </r>
  <r>
    <x v="69"/>
    <x v="1"/>
    <x v="9"/>
    <s v="Laura Díaz"/>
    <x v="1"/>
    <x v="225"/>
    <x v="135"/>
    <n v="19"/>
    <n v="480"/>
    <n v="0"/>
    <n v="0"/>
    <n v="0"/>
    <n v="0"/>
    <n v="0"/>
    <n v="0"/>
    <n v="0"/>
    <n v="0"/>
    <n v="0"/>
    <n v="31"/>
    <n v="50"/>
  </r>
  <r>
    <x v="69"/>
    <x v="0"/>
    <x v="7"/>
    <s v="Sofía Rodríguez"/>
    <x v="0"/>
    <x v="226"/>
    <x v="228"/>
    <n v="9"/>
    <n v="480"/>
    <n v="0"/>
    <n v="0"/>
    <n v="0"/>
    <n v="0"/>
    <n v="0"/>
    <n v="0"/>
    <n v="0"/>
    <n v="56"/>
    <n v="0"/>
    <n v="0"/>
    <n v="0"/>
  </r>
  <r>
    <x v="69"/>
    <x v="1"/>
    <x v="6"/>
    <s v="Carlos López"/>
    <x v="1"/>
    <x v="153"/>
    <x v="139"/>
    <n v="16"/>
    <n v="480"/>
    <n v="13"/>
    <n v="0"/>
    <n v="0"/>
    <n v="57"/>
    <n v="0"/>
    <n v="0"/>
    <n v="0"/>
    <n v="60"/>
    <n v="0"/>
    <n v="0"/>
    <n v="0"/>
  </r>
  <r>
    <x v="70"/>
    <x v="2"/>
    <x v="1"/>
    <s v="María González"/>
    <x v="2"/>
    <x v="227"/>
    <x v="229"/>
    <n v="3"/>
    <n v="480"/>
    <n v="0"/>
    <n v="0"/>
    <n v="0"/>
    <n v="0"/>
    <n v="0"/>
    <n v="0"/>
    <n v="37"/>
    <n v="0"/>
    <n v="0"/>
    <n v="60"/>
    <n v="0"/>
  </r>
  <r>
    <x v="70"/>
    <x v="0"/>
    <x v="8"/>
    <s v="Carlos López"/>
    <x v="2"/>
    <x v="198"/>
    <x v="152"/>
    <n v="7"/>
    <n v="480"/>
    <n v="0"/>
    <n v="50"/>
    <n v="0"/>
    <n v="0"/>
    <n v="0"/>
    <n v="57"/>
    <n v="0"/>
    <n v="0"/>
    <n v="0"/>
    <n v="0"/>
    <n v="0"/>
  </r>
  <r>
    <x v="70"/>
    <x v="1"/>
    <x v="2"/>
    <s v="Sofía Rodríguez"/>
    <x v="1"/>
    <x v="228"/>
    <x v="230"/>
    <n v="9"/>
    <n v="480"/>
    <n v="0"/>
    <n v="0"/>
    <n v="0"/>
    <n v="27"/>
    <n v="45"/>
    <n v="0"/>
    <n v="52"/>
    <n v="41"/>
    <n v="0"/>
    <n v="0"/>
    <n v="0"/>
  </r>
  <r>
    <x v="71"/>
    <x v="1"/>
    <x v="0"/>
    <s v="María González"/>
    <x v="0"/>
    <x v="229"/>
    <x v="102"/>
    <n v="9"/>
    <n v="480"/>
    <n v="0"/>
    <n v="0"/>
    <n v="0"/>
    <n v="0"/>
    <n v="0"/>
    <n v="0"/>
    <n v="0"/>
    <n v="0"/>
    <n v="42"/>
    <n v="0"/>
    <n v="38"/>
  </r>
  <r>
    <x v="71"/>
    <x v="0"/>
    <x v="7"/>
    <s v="María González"/>
    <x v="0"/>
    <x v="230"/>
    <x v="231"/>
    <n v="13"/>
    <n v="480"/>
    <n v="0"/>
    <n v="0"/>
    <n v="0"/>
    <n v="27"/>
    <n v="0"/>
    <n v="0"/>
    <n v="29"/>
    <n v="0"/>
    <n v="0"/>
    <n v="0"/>
    <n v="0"/>
  </r>
  <r>
    <x v="71"/>
    <x v="0"/>
    <x v="9"/>
    <s v="Lucas Martínez"/>
    <x v="2"/>
    <x v="231"/>
    <x v="232"/>
    <n v="7"/>
    <n v="480"/>
    <n v="0"/>
    <n v="30"/>
    <n v="0"/>
    <n v="0"/>
    <n v="0"/>
    <n v="0"/>
    <n v="0"/>
    <n v="0"/>
    <n v="0"/>
    <n v="48"/>
    <n v="0"/>
  </r>
  <r>
    <x v="71"/>
    <x v="0"/>
    <x v="2"/>
    <s v="Ana Fernández"/>
    <x v="2"/>
    <x v="232"/>
    <x v="186"/>
    <n v="1"/>
    <n v="480"/>
    <n v="0"/>
    <n v="0"/>
    <n v="0"/>
    <n v="0"/>
    <n v="44"/>
    <n v="0"/>
    <n v="0"/>
    <n v="34"/>
    <n v="0"/>
    <n v="0"/>
    <n v="0"/>
  </r>
  <r>
    <x v="71"/>
    <x v="0"/>
    <x v="0"/>
    <s v="Juan Pérez"/>
    <x v="0"/>
    <x v="112"/>
    <x v="208"/>
    <n v="16"/>
    <n v="480"/>
    <n v="0"/>
    <n v="0"/>
    <n v="0"/>
    <n v="0"/>
    <n v="0"/>
    <n v="0"/>
    <n v="0"/>
    <n v="0"/>
    <n v="53"/>
    <n v="0"/>
    <n v="0"/>
  </r>
  <r>
    <x v="71"/>
    <x v="0"/>
    <x v="4"/>
    <s v="Lucas Martínez"/>
    <x v="1"/>
    <x v="233"/>
    <x v="127"/>
    <n v="9"/>
    <n v="480"/>
    <n v="0"/>
    <n v="0"/>
    <n v="0"/>
    <n v="0"/>
    <n v="0"/>
    <n v="24"/>
    <n v="0"/>
    <n v="17"/>
    <n v="0"/>
    <n v="0"/>
    <n v="0"/>
  </r>
  <r>
    <x v="72"/>
    <x v="2"/>
    <x v="1"/>
    <s v="Sofía Rodríguez"/>
    <x v="2"/>
    <x v="181"/>
    <x v="233"/>
    <n v="20"/>
    <n v="480"/>
    <n v="0"/>
    <n v="37"/>
    <n v="0"/>
    <n v="0"/>
    <n v="0"/>
    <n v="47"/>
    <n v="0"/>
    <n v="0"/>
    <n v="0"/>
    <n v="0"/>
    <n v="0"/>
  </r>
  <r>
    <x v="72"/>
    <x v="2"/>
    <x v="5"/>
    <s v="Lucas Martínez"/>
    <x v="2"/>
    <x v="106"/>
    <x v="234"/>
    <n v="18"/>
    <n v="480"/>
    <n v="0"/>
    <n v="0"/>
    <n v="28"/>
    <n v="0"/>
    <n v="0"/>
    <n v="0"/>
    <n v="0"/>
    <n v="0"/>
    <n v="59"/>
    <n v="0"/>
    <n v="13"/>
  </r>
  <r>
    <x v="72"/>
    <x v="1"/>
    <x v="5"/>
    <s v="Ana Fernández"/>
    <x v="0"/>
    <x v="115"/>
    <x v="40"/>
    <n v="5"/>
    <n v="480"/>
    <n v="34"/>
    <n v="0"/>
    <n v="53"/>
    <n v="0"/>
    <n v="0"/>
    <n v="0"/>
    <n v="45"/>
    <n v="0"/>
    <n v="0"/>
    <n v="0"/>
    <n v="0"/>
  </r>
  <r>
    <x v="72"/>
    <x v="0"/>
    <x v="6"/>
    <s v="María González"/>
    <x v="0"/>
    <x v="234"/>
    <x v="235"/>
    <n v="10"/>
    <n v="480"/>
    <n v="0"/>
    <n v="0"/>
    <n v="0"/>
    <n v="14"/>
    <n v="0"/>
    <n v="53"/>
    <n v="0"/>
    <n v="24"/>
    <n v="0"/>
    <n v="0"/>
    <n v="0"/>
  </r>
  <r>
    <x v="72"/>
    <x v="0"/>
    <x v="9"/>
    <s v="Laura Díaz"/>
    <x v="2"/>
    <x v="235"/>
    <x v="51"/>
    <n v="11"/>
    <n v="480"/>
    <n v="39"/>
    <n v="0"/>
    <n v="0"/>
    <n v="0"/>
    <n v="0"/>
    <n v="0"/>
    <n v="0"/>
    <n v="0"/>
    <n v="0"/>
    <n v="0"/>
    <n v="0"/>
  </r>
  <r>
    <x v="72"/>
    <x v="1"/>
    <x v="4"/>
    <s v="Carlos López"/>
    <x v="0"/>
    <x v="236"/>
    <x v="164"/>
    <n v="7"/>
    <n v="480"/>
    <n v="0"/>
    <n v="0"/>
    <n v="0"/>
    <n v="0"/>
    <n v="0"/>
    <n v="0"/>
    <n v="0"/>
    <n v="0"/>
    <n v="0"/>
    <n v="0"/>
    <n v="0"/>
  </r>
  <r>
    <x v="73"/>
    <x v="1"/>
    <x v="1"/>
    <s v="Federico Romero"/>
    <x v="0"/>
    <x v="22"/>
    <x v="82"/>
    <n v="18"/>
    <n v="480"/>
    <n v="0"/>
    <n v="31"/>
    <n v="0"/>
    <n v="0"/>
    <n v="0"/>
    <n v="0"/>
    <n v="0"/>
    <n v="0"/>
    <n v="0"/>
    <n v="0"/>
    <n v="0"/>
  </r>
  <r>
    <x v="73"/>
    <x v="2"/>
    <x v="2"/>
    <s v="Martín Gómez"/>
    <x v="1"/>
    <x v="143"/>
    <x v="141"/>
    <n v="19"/>
    <n v="480"/>
    <n v="0"/>
    <n v="0"/>
    <n v="0"/>
    <n v="0"/>
    <n v="0"/>
    <n v="0"/>
    <n v="0"/>
    <n v="0"/>
    <n v="0"/>
    <n v="0"/>
    <n v="0"/>
  </r>
  <r>
    <x v="73"/>
    <x v="1"/>
    <x v="8"/>
    <s v="Lucas Martínez"/>
    <x v="1"/>
    <x v="237"/>
    <x v="236"/>
    <n v="9"/>
    <n v="480"/>
    <n v="0"/>
    <n v="0"/>
    <n v="0"/>
    <n v="0"/>
    <n v="0"/>
    <n v="52"/>
    <n v="0"/>
    <n v="0"/>
    <n v="0"/>
    <n v="0"/>
    <n v="0"/>
  </r>
  <r>
    <x v="73"/>
    <x v="2"/>
    <x v="4"/>
    <s v="Carlos López"/>
    <x v="0"/>
    <x v="238"/>
    <x v="237"/>
    <n v="13"/>
    <n v="480"/>
    <n v="0"/>
    <n v="0"/>
    <n v="0"/>
    <n v="0"/>
    <n v="0"/>
    <n v="0"/>
    <n v="0"/>
    <n v="43"/>
    <n v="0"/>
    <n v="33"/>
    <n v="0"/>
  </r>
  <r>
    <x v="74"/>
    <x v="1"/>
    <x v="8"/>
    <s v="María González"/>
    <x v="0"/>
    <x v="73"/>
    <x v="238"/>
    <n v="18"/>
    <n v="480"/>
    <n v="0"/>
    <n v="0"/>
    <n v="0"/>
    <n v="0"/>
    <n v="0"/>
    <n v="0"/>
    <n v="0"/>
    <n v="0"/>
    <n v="0"/>
    <n v="0"/>
    <n v="0"/>
  </r>
  <r>
    <x v="74"/>
    <x v="2"/>
    <x v="8"/>
    <s v="Federico Romero"/>
    <x v="0"/>
    <x v="239"/>
    <x v="239"/>
    <n v="4"/>
    <n v="480"/>
    <n v="0"/>
    <n v="0"/>
    <n v="0"/>
    <n v="0"/>
    <n v="0"/>
    <n v="0"/>
    <n v="0"/>
    <n v="0"/>
    <n v="0"/>
    <n v="0"/>
    <n v="0"/>
  </r>
  <r>
    <x v="74"/>
    <x v="1"/>
    <x v="0"/>
    <s v="Federico Romero"/>
    <x v="1"/>
    <x v="240"/>
    <x v="215"/>
    <n v="2"/>
    <n v="480"/>
    <n v="0"/>
    <n v="0"/>
    <n v="0"/>
    <n v="0"/>
    <n v="0"/>
    <n v="0"/>
    <n v="0"/>
    <n v="0"/>
    <n v="0"/>
    <n v="0"/>
    <n v="0"/>
  </r>
  <r>
    <x v="75"/>
    <x v="2"/>
    <x v="7"/>
    <s v="Carlos López"/>
    <x v="1"/>
    <x v="241"/>
    <x v="76"/>
    <n v="10"/>
    <n v="480"/>
    <n v="0"/>
    <n v="0"/>
    <n v="0"/>
    <n v="0"/>
    <n v="0"/>
    <n v="0"/>
    <n v="0"/>
    <n v="0"/>
    <n v="0"/>
    <n v="0"/>
    <n v="0"/>
  </r>
  <r>
    <x v="75"/>
    <x v="0"/>
    <x v="7"/>
    <s v="Martín Gómez"/>
    <x v="2"/>
    <x v="242"/>
    <x v="28"/>
    <n v="8"/>
    <n v="480"/>
    <n v="0"/>
    <n v="0"/>
    <n v="0"/>
    <n v="0"/>
    <n v="18"/>
    <n v="0"/>
    <n v="0"/>
    <n v="0"/>
    <n v="0"/>
    <n v="0"/>
    <n v="0"/>
  </r>
  <r>
    <x v="75"/>
    <x v="2"/>
    <x v="4"/>
    <s v="Valentina Herrera"/>
    <x v="1"/>
    <x v="243"/>
    <x v="115"/>
    <n v="13"/>
    <n v="480"/>
    <n v="31"/>
    <n v="0"/>
    <n v="30"/>
    <n v="0"/>
    <n v="0"/>
    <n v="0"/>
    <n v="0"/>
    <n v="0"/>
    <n v="57"/>
    <n v="18"/>
    <n v="0"/>
  </r>
  <r>
    <x v="75"/>
    <x v="1"/>
    <x v="9"/>
    <s v="Ana Fernández"/>
    <x v="1"/>
    <x v="244"/>
    <x v="240"/>
    <n v="5"/>
    <n v="480"/>
    <n v="0"/>
    <n v="0"/>
    <n v="17"/>
    <n v="0"/>
    <n v="55"/>
    <n v="0"/>
    <n v="26"/>
    <n v="0"/>
    <n v="0"/>
    <n v="11"/>
    <n v="0"/>
  </r>
  <r>
    <x v="75"/>
    <x v="1"/>
    <x v="8"/>
    <s v="Federico Romero"/>
    <x v="1"/>
    <x v="189"/>
    <x v="52"/>
    <n v="7"/>
    <n v="480"/>
    <n v="0"/>
    <n v="0"/>
    <n v="0"/>
    <n v="0"/>
    <n v="0"/>
    <n v="0"/>
    <n v="0"/>
    <n v="0"/>
    <n v="28"/>
    <n v="0"/>
    <n v="0"/>
  </r>
  <r>
    <x v="75"/>
    <x v="1"/>
    <x v="7"/>
    <s v="Sofía Rodríguez"/>
    <x v="0"/>
    <x v="245"/>
    <x v="241"/>
    <n v="5"/>
    <n v="480"/>
    <n v="0"/>
    <n v="0"/>
    <n v="18"/>
    <n v="0"/>
    <n v="30"/>
    <n v="32"/>
    <n v="0"/>
    <n v="0"/>
    <n v="0"/>
    <n v="0"/>
    <n v="0"/>
  </r>
  <r>
    <x v="76"/>
    <x v="1"/>
    <x v="7"/>
    <s v="Ana Fernández"/>
    <x v="2"/>
    <x v="246"/>
    <x v="37"/>
    <n v="0"/>
    <n v="480"/>
    <n v="0"/>
    <n v="0"/>
    <n v="0"/>
    <n v="0"/>
    <n v="0"/>
    <n v="0"/>
    <n v="0"/>
    <n v="0"/>
    <n v="0"/>
    <n v="0"/>
    <n v="0"/>
  </r>
  <r>
    <x v="76"/>
    <x v="0"/>
    <x v="3"/>
    <s v="Federico Romero"/>
    <x v="1"/>
    <x v="247"/>
    <x v="57"/>
    <n v="1"/>
    <n v="480"/>
    <n v="0"/>
    <n v="10"/>
    <n v="0"/>
    <n v="0"/>
    <n v="0"/>
    <n v="0"/>
    <n v="0"/>
    <n v="0"/>
    <n v="0"/>
    <n v="0"/>
    <n v="0"/>
  </r>
  <r>
    <x v="76"/>
    <x v="1"/>
    <x v="7"/>
    <s v="Federico Romero"/>
    <x v="1"/>
    <x v="177"/>
    <x v="242"/>
    <n v="10"/>
    <n v="480"/>
    <n v="0"/>
    <n v="0"/>
    <n v="0"/>
    <n v="0"/>
    <n v="0"/>
    <n v="0"/>
    <n v="0"/>
    <n v="0"/>
    <n v="0"/>
    <n v="0"/>
    <n v="0"/>
  </r>
  <r>
    <x v="76"/>
    <x v="2"/>
    <x v="1"/>
    <s v="Juan Pérez"/>
    <x v="2"/>
    <x v="21"/>
    <x v="152"/>
    <n v="0"/>
    <n v="480"/>
    <n v="0"/>
    <n v="0"/>
    <n v="0"/>
    <n v="53"/>
    <n v="0"/>
    <n v="0"/>
    <n v="0"/>
    <n v="0"/>
    <n v="0"/>
    <n v="0"/>
    <n v="0"/>
  </r>
  <r>
    <x v="76"/>
    <x v="2"/>
    <x v="0"/>
    <s v="Laura Díaz"/>
    <x v="1"/>
    <x v="16"/>
    <x v="243"/>
    <n v="0"/>
    <n v="480"/>
    <n v="0"/>
    <n v="28"/>
    <n v="0"/>
    <n v="0"/>
    <n v="27"/>
    <n v="0"/>
    <n v="0"/>
    <n v="0"/>
    <n v="0"/>
    <n v="31"/>
    <n v="0"/>
  </r>
  <r>
    <x v="76"/>
    <x v="2"/>
    <x v="5"/>
    <s v="María González"/>
    <x v="2"/>
    <x v="248"/>
    <x v="136"/>
    <n v="14"/>
    <n v="480"/>
    <n v="0"/>
    <n v="41"/>
    <n v="0"/>
    <n v="32"/>
    <n v="0"/>
    <n v="0"/>
    <n v="0"/>
    <n v="0"/>
    <n v="0"/>
    <n v="0"/>
    <n v="0"/>
  </r>
  <r>
    <x v="77"/>
    <x v="0"/>
    <x v="7"/>
    <s v="María González"/>
    <x v="0"/>
    <x v="149"/>
    <x v="244"/>
    <n v="16"/>
    <n v="480"/>
    <n v="0"/>
    <n v="0"/>
    <n v="0"/>
    <n v="0"/>
    <n v="0"/>
    <n v="0"/>
    <n v="0"/>
    <n v="0"/>
    <n v="0"/>
    <n v="0"/>
    <n v="0"/>
  </r>
  <r>
    <x v="77"/>
    <x v="1"/>
    <x v="0"/>
    <s v="Carlos López"/>
    <x v="1"/>
    <x v="249"/>
    <x v="129"/>
    <n v="16"/>
    <n v="480"/>
    <n v="0"/>
    <n v="0"/>
    <n v="0"/>
    <n v="0"/>
    <n v="0"/>
    <n v="0"/>
    <n v="0"/>
    <n v="0"/>
    <n v="0"/>
    <n v="0"/>
    <n v="0"/>
  </r>
  <r>
    <x v="77"/>
    <x v="1"/>
    <x v="9"/>
    <s v="Valentina Herrera"/>
    <x v="2"/>
    <x v="237"/>
    <x v="245"/>
    <n v="12"/>
    <n v="480"/>
    <n v="0"/>
    <n v="0"/>
    <n v="0"/>
    <n v="0"/>
    <n v="0"/>
    <n v="0"/>
    <n v="0"/>
    <n v="0"/>
    <n v="0"/>
    <n v="0"/>
    <n v="21"/>
  </r>
  <r>
    <x v="77"/>
    <x v="1"/>
    <x v="7"/>
    <s v="Juan Pérez"/>
    <x v="2"/>
    <x v="138"/>
    <x v="246"/>
    <n v="0"/>
    <n v="480"/>
    <n v="0"/>
    <n v="56"/>
    <n v="0"/>
    <n v="0"/>
    <n v="0"/>
    <n v="0"/>
    <n v="0"/>
    <n v="14"/>
    <n v="0"/>
    <n v="0"/>
    <n v="0"/>
  </r>
  <r>
    <x v="77"/>
    <x v="1"/>
    <x v="5"/>
    <s v="Carlos López"/>
    <x v="1"/>
    <x v="250"/>
    <x v="247"/>
    <n v="15"/>
    <n v="480"/>
    <n v="0"/>
    <n v="0"/>
    <n v="0"/>
    <n v="13"/>
    <n v="0"/>
    <n v="0"/>
    <n v="0"/>
    <n v="0"/>
    <n v="16"/>
    <n v="0"/>
    <n v="0"/>
  </r>
  <r>
    <x v="77"/>
    <x v="2"/>
    <x v="1"/>
    <s v="Lucas Martínez"/>
    <x v="1"/>
    <x v="251"/>
    <x v="117"/>
    <n v="15"/>
    <n v="480"/>
    <n v="0"/>
    <n v="0"/>
    <n v="0"/>
    <n v="0"/>
    <n v="15"/>
    <n v="0"/>
    <n v="0"/>
    <n v="43"/>
    <n v="0"/>
    <n v="0"/>
    <n v="0"/>
  </r>
  <r>
    <x v="78"/>
    <x v="0"/>
    <x v="2"/>
    <s v="Federico Romero"/>
    <x v="2"/>
    <x v="135"/>
    <x v="151"/>
    <n v="6"/>
    <n v="480"/>
    <n v="0"/>
    <n v="0"/>
    <n v="0"/>
    <n v="0"/>
    <n v="0"/>
    <n v="0"/>
    <n v="0"/>
    <n v="0"/>
    <n v="0"/>
    <n v="0"/>
    <n v="43"/>
  </r>
  <r>
    <x v="78"/>
    <x v="0"/>
    <x v="6"/>
    <s v="Lucas Martínez"/>
    <x v="0"/>
    <x v="56"/>
    <x v="248"/>
    <n v="0"/>
    <n v="480"/>
    <n v="0"/>
    <n v="0"/>
    <n v="13"/>
    <n v="0"/>
    <n v="0"/>
    <n v="53"/>
    <n v="0"/>
    <n v="0"/>
    <n v="60"/>
    <n v="0"/>
    <n v="0"/>
  </r>
  <r>
    <x v="78"/>
    <x v="0"/>
    <x v="4"/>
    <s v="Ana Fernández"/>
    <x v="0"/>
    <x v="179"/>
    <x v="249"/>
    <n v="14"/>
    <n v="480"/>
    <n v="0"/>
    <n v="0"/>
    <n v="0"/>
    <n v="45"/>
    <n v="0"/>
    <n v="0"/>
    <n v="0"/>
    <n v="0"/>
    <n v="0"/>
    <n v="16"/>
    <n v="0"/>
  </r>
  <r>
    <x v="79"/>
    <x v="0"/>
    <x v="4"/>
    <s v="Laura Díaz"/>
    <x v="0"/>
    <x v="252"/>
    <x v="143"/>
    <n v="11"/>
    <n v="480"/>
    <n v="0"/>
    <n v="0"/>
    <n v="0"/>
    <n v="0"/>
    <n v="0"/>
    <n v="0"/>
    <n v="0"/>
    <n v="0"/>
    <n v="0"/>
    <n v="0"/>
    <n v="0"/>
  </r>
  <r>
    <x v="79"/>
    <x v="2"/>
    <x v="0"/>
    <s v="Juan Pérez"/>
    <x v="2"/>
    <x v="73"/>
    <x v="250"/>
    <n v="18"/>
    <n v="480"/>
    <n v="0"/>
    <n v="60"/>
    <n v="0"/>
    <n v="0"/>
    <n v="0"/>
    <n v="0"/>
    <n v="0"/>
    <n v="0"/>
    <n v="0"/>
    <n v="0"/>
    <n v="0"/>
  </r>
  <r>
    <x v="79"/>
    <x v="2"/>
    <x v="3"/>
    <s v="Federico Romero"/>
    <x v="2"/>
    <x v="34"/>
    <x v="251"/>
    <n v="12"/>
    <n v="480"/>
    <n v="0"/>
    <n v="0"/>
    <n v="0"/>
    <n v="0"/>
    <n v="0"/>
    <n v="0"/>
    <n v="0"/>
    <n v="0"/>
    <n v="0"/>
    <n v="0"/>
    <n v="0"/>
  </r>
  <r>
    <x v="79"/>
    <x v="1"/>
    <x v="5"/>
    <s v="Sofía Rodríguez"/>
    <x v="0"/>
    <x v="35"/>
    <x v="171"/>
    <n v="2"/>
    <n v="480"/>
    <n v="0"/>
    <n v="0"/>
    <n v="0"/>
    <n v="0"/>
    <n v="0"/>
    <n v="50"/>
    <n v="45"/>
    <n v="0"/>
    <n v="0"/>
    <n v="0"/>
    <n v="0"/>
  </r>
  <r>
    <x v="79"/>
    <x v="2"/>
    <x v="4"/>
    <s v="Federico Romero"/>
    <x v="1"/>
    <x v="116"/>
    <x v="77"/>
    <n v="2"/>
    <n v="480"/>
    <n v="0"/>
    <n v="0"/>
    <n v="0"/>
    <n v="25"/>
    <n v="0"/>
    <n v="0"/>
    <n v="0"/>
    <n v="0"/>
    <n v="52"/>
    <n v="0"/>
    <n v="0"/>
  </r>
  <r>
    <x v="79"/>
    <x v="1"/>
    <x v="2"/>
    <s v="Ana Fernández"/>
    <x v="0"/>
    <x v="253"/>
    <x v="252"/>
    <n v="11"/>
    <n v="480"/>
    <n v="0"/>
    <n v="0"/>
    <n v="0"/>
    <n v="0"/>
    <n v="0"/>
    <n v="15"/>
    <n v="0"/>
    <n v="0"/>
    <n v="20"/>
    <n v="0"/>
    <n v="0"/>
  </r>
  <r>
    <x v="80"/>
    <x v="1"/>
    <x v="8"/>
    <s v="Federico Romero"/>
    <x v="2"/>
    <x v="229"/>
    <x v="36"/>
    <n v="18"/>
    <n v="480"/>
    <n v="0"/>
    <n v="29"/>
    <n v="0"/>
    <n v="0"/>
    <n v="0"/>
    <n v="0"/>
    <n v="0"/>
    <n v="0"/>
    <n v="0"/>
    <n v="0"/>
    <n v="0"/>
  </r>
  <r>
    <x v="80"/>
    <x v="0"/>
    <x v="9"/>
    <s v="Carlos López"/>
    <x v="2"/>
    <x v="254"/>
    <x v="209"/>
    <n v="19"/>
    <n v="480"/>
    <n v="0"/>
    <n v="0"/>
    <n v="0"/>
    <n v="0"/>
    <n v="0"/>
    <n v="0"/>
    <n v="11"/>
    <n v="0"/>
    <n v="0"/>
    <n v="0"/>
    <n v="0"/>
  </r>
  <r>
    <x v="80"/>
    <x v="1"/>
    <x v="1"/>
    <s v="Federico Romero"/>
    <x v="1"/>
    <x v="200"/>
    <x v="135"/>
    <n v="17"/>
    <n v="480"/>
    <n v="0"/>
    <n v="23"/>
    <n v="0"/>
    <n v="0"/>
    <n v="0"/>
    <n v="0"/>
    <n v="0"/>
    <n v="0"/>
    <n v="0"/>
    <n v="0"/>
    <n v="54"/>
  </r>
  <r>
    <x v="80"/>
    <x v="1"/>
    <x v="6"/>
    <s v="Sofía Rodríguez"/>
    <x v="2"/>
    <x v="255"/>
    <x v="236"/>
    <n v="18"/>
    <n v="480"/>
    <n v="0"/>
    <n v="0"/>
    <n v="0"/>
    <n v="0"/>
    <n v="0"/>
    <n v="0"/>
    <n v="0"/>
    <n v="0"/>
    <n v="0"/>
    <n v="0"/>
    <n v="0"/>
  </r>
  <r>
    <x v="80"/>
    <x v="2"/>
    <x v="1"/>
    <s v="Carlos López"/>
    <x v="1"/>
    <x v="256"/>
    <x v="253"/>
    <n v="14"/>
    <n v="480"/>
    <n v="0"/>
    <n v="24"/>
    <n v="0"/>
    <n v="0"/>
    <n v="0"/>
    <n v="0"/>
    <n v="0"/>
    <n v="0"/>
    <n v="0"/>
    <n v="0"/>
    <n v="0"/>
  </r>
  <r>
    <x v="81"/>
    <x v="1"/>
    <x v="9"/>
    <s v="Valentina Herrera"/>
    <x v="1"/>
    <x v="241"/>
    <x v="254"/>
    <n v="6"/>
    <n v="480"/>
    <n v="0"/>
    <n v="0"/>
    <n v="54"/>
    <n v="18"/>
    <n v="0"/>
    <n v="0"/>
    <n v="0"/>
    <n v="0"/>
    <n v="0"/>
    <n v="54"/>
    <n v="20"/>
  </r>
  <r>
    <x v="81"/>
    <x v="2"/>
    <x v="9"/>
    <s v="Lucas Martínez"/>
    <x v="0"/>
    <x v="203"/>
    <x v="255"/>
    <n v="7"/>
    <n v="480"/>
    <n v="0"/>
    <n v="0"/>
    <n v="0"/>
    <n v="0"/>
    <n v="0"/>
    <n v="0"/>
    <n v="0"/>
    <n v="0"/>
    <n v="0"/>
    <n v="0"/>
    <n v="0"/>
  </r>
  <r>
    <x v="81"/>
    <x v="2"/>
    <x v="7"/>
    <s v="Ana Fernández"/>
    <x v="1"/>
    <x v="257"/>
    <x v="56"/>
    <n v="5"/>
    <n v="480"/>
    <n v="0"/>
    <n v="0"/>
    <n v="0"/>
    <n v="0"/>
    <n v="0"/>
    <n v="0"/>
    <n v="0"/>
    <n v="0"/>
    <n v="0"/>
    <n v="0"/>
    <n v="0"/>
  </r>
  <r>
    <x v="81"/>
    <x v="2"/>
    <x v="2"/>
    <s v="Carlos López"/>
    <x v="2"/>
    <x v="231"/>
    <x v="256"/>
    <n v="15"/>
    <n v="480"/>
    <n v="0"/>
    <n v="0"/>
    <n v="0"/>
    <n v="0"/>
    <n v="0"/>
    <n v="0"/>
    <n v="0"/>
    <n v="0"/>
    <n v="0"/>
    <n v="0"/>
    <n v="0"/>
  </r>
  <r>
    <x v="81"/>
    <x v="1"/>
    <x v="5"/>
    <s v="Federico Romero"/>
    <x v="2"/>
    <x v="89"/>
    <x v="180"/>
    <n v="19"/>
    <n v="480"/>
    <n v="0"/>
    <n v="0"/>
    <n v="0"/>
    <n v="39"/>
    <n v="0"/>
    <n v="0"/>
    <n v="0"/>
    <n v="0"/>
    <n v="0"/>
    <n v="0"/>
    <n v="19"/>
  </r>
  <r>
    <x v="81"/>
    <x v="0"/>
    <x v="9"/>
    <s v="Ana Fernández"/>
    <x v="2"/>
    <x v="258"/>
    <x v="257"/>
    <n v="18"/>
    <n v="480"/>
    <n v="0"/>
    <n v="0"/>
    <n v="0"/>
    <n v="59"/>
    <n v="44"/>
    <n v="0"/>
    <n v="27"/>
    <n v="0"/>
    <n v="0"/>
    <n v="0"/>
    <n v="0"/>
  </r>
  <r>
    <x v="82"/>
    <x v="2"/>
    <x v="7"/>
    <s v="Sofía Rodríguez"/>
    <x v="2"/>
    <x v="17"/>
    <x v="258"/>
    <n v="3"/>
    <n v="480"/>
    <n v="19"/>
    <n v="0"/>
    <n v="0"/>
    <n v="0"/>
    <n v="0"/>
    <n v="0"/>
    <n v="0"/>
    <n v="0"/>
    <n v="0"/>
    <n v="33"/>
    <n v="0"/>
  </r>
  <r>
    <x v="82"/>
    <x v="0"/>
    <x v="5"/>
    <s v="Ana Fernández"/>
    <x v="1"/>
    <x v="259"/>
    <x v="259"/>
    <n v="20"/>
    <n v="480"/>
    <n v="0"/>
    <n v="0"/>
    <n v="59"/>
    <n v="0"/>
    <n v="50"/>
    <n v="0"/>
    <n v="0"/>
    <n v="40"/>
    <n v="0"/>
    <n v="0"/>
    <n v="0"/>
  </r>
  <r>
    <x v="82"/>
    <x v="0"/>
    <x v="0"/>
    <s v="Ana Fernández"/>
    <x v="0"/>
    <x v="260"/>
    <x v="260"/>
    <n v="11"/>
    <n v="480"/>
    <n v="0"/>
    <n v="0"/>
    <n v="0"/>
    <n v="0"/>
    <n v="0"/>
    <n v="0"/>
    <n v="0"/>
    <n v="53"/>
    <n v="0"/>
    <n v="0"/>
    <n v="0"/>
  </r>
  <r>
    <x v="82"/>
    <x v="2"/>
    <x v="6"/>
    <s v="Carlos López"/>
    <x v="1"/>
    <x v="150"/>
    <x v="261"/>
    <n v="6"/>
    <n v="480"/>
    <n v="33"/>
    <n v="0"/>
    <n v="0"/>
    <n v="0"/>
    <n v="0"/>
    <n v="0"/>
    <n v="0"/>
    <n v="0"/>
    <n v="0"/>
    <n v="28"/>
    <n v="0"/>
  </r>
  <r>
    <x v="83"/>
    <x v="2"/>
    <x v="9"/>
    <s v="Ana Fernández"/>
    <x v="2"/>
    <x v="261"/>
    <x v="262"/>
    <n v="1"/>
    <n v="480"/>
    <n v="54"/>
    <n v="26"/>
    <n v="20"/>
    <n v="0"/>
    <n v="0"/>
    <n v="0"/>
    <n v="0"/>
    <n v="0"/>
    <n v="45"/>
    <n v="0"/>
    <n v="0"/>
  </r>
  <r>
    <x v="83"/>
    <x v="1"/>
    <x v="1"/>
    <s v="Carlos López"/>
    <x v="2"/>
    <x v="262"/>
    <x v="263"/>
    <n v="4"/>
    <n v="480"/>
    <n v="0"/>
    <n v="0"/>
    <n v="0"/>
    <n v="0"/>
    <n v="0"/>
    <n v="0"/>
    <n v="0"/>
    <n v="0"/>
    <n v="0"/>
    <n v="0"/>
    <n v="50"/>
  </r>
  <r>
    <x v="83"/>
    <x v="0"/>
    <x v="6"/>
    <s v="Valentina Herrera"/>
    <x v="0"/>
    <x v="263"/>
    <x v="157"/>
    <n v="13"/>
    <n v="480"/>
    <n v="0"/>
    <n v="0"/>
    <n v="46"/>
    <n v="0"/>
    <n v="0"/>
    <n v="38"/>
    <n v="0"/>
    <n v="0"/>
    <n v="0"/>
    <n v="0"/>
    <n v="0"/>
  </r>
  <r>
    <x v="83"/>
    <x v="2"/>
    <x v="8"/>
    <s v="Lucas Martínez"/>
    <x v="1"/>
    <x v="68"/>
    <x v="264"/>
    <n v="6"/>
    <n v="480"/>
    <n v="0"/>
    <n v="0"/>
    <n v="0"/>
    <n v="52"/>
    <n v="0"/>
    <n v="0"/>
    <n v="21"/>
    <n v="0"/>
    <n v="0"/>
    <n v="0"/>
    <n v="0"/>
  </r>
  <r>
    <x v="83"/>
    <x v="1"/>
    <x v="4"/>
    <s v="María González"/>
    <x v="0"/>
    <x v="264"/>
    <x v="265"/>
    <n v="5"/>
    <n v="480"/>
    <n v="43"/>
    <n v="0"/>
    <n v="0"/>
    <n v="0"/>
    <n v="0"/>
    <n v="0"/>
    <n v="0"/>
    <n v="0"/>
    <n v="0"/>
    <n v="0"/>
    <n v="0"/>
  </r>
  <r>
    <x v="84"/>
    <x v="0"/>
    <x v="2"/>
    <s v="Martín Gómez"/>
    <x v="1"/>
    <x v="265"/>
    <x v="266"/>
    <n v="12"/>
    <n v="480"/>
    <n v="0"/>
    <n v="0"/>
    <n v="0"/>
    <n v="0"/>
    <n v="0"/>
    <n v="0"/>
    <n v="0"/>
    <n v="58"/>
    <n v="0"/>
    <n v="0"/>
    <n v="0"/>
  </r>
  <r>
    <x v="84"/>
    <x v="2"/>
    <x v="3"/>
    <s v="Ana Fernández"/>
    <x v="0"/>
    <x v="85"/>
    <x v="99"/>
    <n v="12"/>
    <n v="480"/>
    <n v="0"/>
    <n v="0"/>
    <n v="0"/>
    <n v="43"/>
    <n v="0"/>
    <n v="0"/>
    <n v="39"/>
    <n v="0"/>
    <n v="0"/>
    <n v="0"/>
    <n v="0"/>
  </r>
  <r>
    <x v="84"/>
    <x v="2"/>
    <x v="0"/>
    <s v="Ana Fernández"/>
    <x v="2"/>
    <x v="106"/>
    <x v="267"/>
    <n v="13"/>
    <n v="480"/>
    <n v="52"/>
    <n v="0"/>
    <n v="0"/>
    <n v="28"/>
    <n v="0"/>
    <n v="0"/>
    <n v="0"/>
    <n v="0"/>
    <n v="0"/>
    <n v="54"/>
    <n v="21"/>
  </r>
  <r>
    <x v="84"/>
    <x v="1"/>
    <x v="2"/>
    <s v="María González"/>
    <x v="1"/>
    <x v="266"/>
    <x v="79"/>
    <n v="7"/>
    <n v="480"/>
    <n v="0"/>
    <n v="0"/>
    <n v="0"/>
    <n v="17"/>
    <n v="0"/>
    <n v="0"/>
    <n v="0"/>
    <n v="0"/>
    <n v="0"/>
    <n v="0"/>
    <n v="0"/>
  </r>
  <r>
    <x v="85"/>
    <x v="1"/>
    <x v="3"/>
    <s v="Ana Fernández"/>
    <x v="1"/>
    <x v="222"/>
    <x v="268"/>
    <n v="8"/>
    <n v="480"/>
    <n v="0"/>
    <n v="0"/>
    <n v="0"/>
    <n v="0"/>
    <n v="0"/>
    <n v="0"/>
    <n v="0"/>
    <n v="0"/>
    <n v="37"/>
    <n v="0"/>
    <n v="49"/>
  </r>
  <r>
    <x v="85"/>
    <x v="2"/>
    <x v="3"/>
    <s v="Martín Gómez"/>
    <x v="1"/>
    <x v="267"/>
    <x v="269"/>
    <n v="2"/>
    <n v="480"/>
    <n v="0"/>
    <n v="22"/>
    <n v="0"/>
    <n v="0"/>
    <n v="0"/>
    <n v="0"/>
    <n v="45"/>
    <n v="0"/>
    <n v="0"/>
    <n v="0"/>
    <n v="39"/>
  </r>
  <r>
    <x v="85"/>
    <x v="1"/>
    <x v="2"/>
    <s v="Juan Pérez"/>
    <x v="0"/>
    <x v="258"/>
    <x v="98"/>
    <n v="17"/>
    <n v="480"/>
    <n v="0"/>
    <n v="0"/>
    <n v="16"/>
    <n v="0"/>
    <n v="0"/>
    <n v="0"/>
    <n v="0"/>
    <n v="0"/>
    <n v="0"/>
    <n v="23"/>
    <n v="35"/>
  </r>
  <r>
    <x v="85"/>
    <x v="2"/>
    <x v="2"/>
    <s v="Sofía Rodríguez"/>
    <x v="2"/>
    <x v="95"/>
    <x v="270"/>
    <n v="15"/>
    <n v="480"/>
    <n v="0"/>
    <n v="0"/>
    <n v="0"/>
    <n v="0"/>
    <n v="0"/>
    <n v="36"/>
    <n v="52"/>
    <n v="0"/>
    <n v="0"/>
    <n v="0"/>
    <n v="0"/>
  </r>
  <r>
    <x v="86"/>
    <x v="2"/>
    <x v="9"/>
    <s v="Carlos López"/>
    <x v="0"/>
    <x v="239"/>
    <x v="271"/>
    <n v="16"/>
    <n v="480"/>
    <n v="0"/>
    <n v="0"/>
    <n v="0"/>
    <n v="0"/>
    <n v="0"/>
    <n v="0"/>
    <n v="0"/>
    <n v="37"/>
    <n v="0"/>
    <n v="0"/>
    <n v="0"/>
  </r>
  <r>
    <x v="86"/>
    <x v="2"/>
    <x v="5"/>
    <s v="Laura Díaz"/>
    <x v="1"/>
    <x v="215"/>
    <x v="9"/>
    <n v="5"/>
    <n v="480"/>
    <n v="0"/>
    <n v="0"/>
    <n v="0"/>
    <n v="0"/>
    <n v="0"/>
    <n v="0"/>
    <n v="0"/>
    <n v="0"/>
    <n v="0"/>
    <n v="0"/>
    <n v="0"/>
  </r>
  <r>
    <x v="86"/>
    <x v="0"/>
    <x v="7"/>
    <s v="María González"/>
    <x v="1"/>
    <x v="260"/>
    <x v="139"/>
    <n v="20"/>
    <n v="480"/>
    <n v="10"/>
    <n v="0"/>
    <n v="0"/>
    <n v="0"/>
    <n v="0"/>
    <n v="37"/>
    <n v="0"/>
    <n v="0"/>
    <n v="0"/>
    <n v="0"/>
    <n v="0"/>
  </r>
  <r>
    <x v="86"/>
    <x v="0"/>
    <x v="2"/>
    <s v="Ana Fernández"/>
    <x v="1"/>
    <x v="173"/>
    <x v="272"/>
    <n v="2"/>
    <n v="480"/>
    <n v="0"/>
    <n v="0"/>
    <n v="0"/>
    <n v="0"/>
    <n v="11"/>
    <n v="0"/>
    <n v="0"/>
    <n v="0"/>
    <n v="0"/>
    <n v="0"/>
    <n v="0"/>
  </r>
  <r>
    <x v="87"/>
    <x v="0"/>
    <x v="1"/>
    <s v="María González"/>
    <x v="0"/>
    <x v="246"/>
    <x v="239"/>
    <n v="11"/>
    <n v="480"/>
    <n v="0"/>
    <n v="0"/>
    <n v="0"/>
    <n v="0"/>
    <n v="0"/>
    <n v="0"/>
    <n v="0"/>
    <n v="54"/>
    <n v="0"/>
    <n v="0"/>
    <n v="0"/>
  </r>
  <r>
    <x v="87"/>
    <x v="1"/>
    <x v="4"/>
    <s v="Federico Romero"/>
    <x v="1"/>
    <x v="6"/>
    <x v="273"/>
    <n v="13"/>
    <n v="480"/>
    <n v="0"/>
    <n v="0"/>
    <n v="0"/>
    <n v="59"/>
    <n v="47"/>
    <n v="0"/>
    <n v="0"/>
    <n v="50"/>
    <n v="0"/>
    <n v="0"/>
    <n v="22"/>
  </r>
  <r>
    <x v="87"/>
    <x v="0"/>
    <x v="2"/>
    <s v="Martín Gómez"/>
    <x v="2"/>
    <x v="268"/>
    <x v="274"/>
    <n v="16"/>
    <n v="480"/>
    <n v="34"/>
    <n v="0"/>
    <n v="0"/>
    <n v="0"/>
    <n v="0"/>
    <n v="0"/>
    <n v="27"/>
    <n v="0"/>
    <n v="0"/>
    <n v="0"/>
    <n v="0"/>
  </r>
  <r>
    <x v="87"/>
    <x v="0"/>
    <x v="3"/>
    <s v="Federico Romero"/>
    <x v="0"/>
    <x v="269"/>
    <x v="235"/>
    <n v="6"/>
    <n v="480"/>
    <n v="0"/>
    <n v="0"/>
    <n v="0"/>
    <n v="0"/>
    <n v="0"/>
    <n v="0"/>
    <n v="23"/>
    <n v="0"/>
    <n v="0"/>
    <n v="0"/>
    <n v="0"/>
  </r>
  <r>
    <x v="87"/>
    <x v="1"/>
    <x v="6"/>
    <s v="Ana Fernández"/>
    <x v="2"/>
    <x v="270"/>
    <x v="7"/>
    <n v="2"/>
    <n v="480"/>
    <n v="0"/>
    <n v="22"/>
    <n v="0"/>
    <n v="0"/>
    <n v="0"/>
    <n v="20"/>
    <n v="0"/>
    <n v="0"/>
    <n v="0"/>
    <n v="0"/>
    <n v="18"/>
  </r>
  <r>
    <x v="87"/>
    <x v="2"/>
    <x v="4"/>
    <s v="Valentina Herrera"/>
    <x v="0"/>
    <x v="22"/>
    <x v="142"/>
    <n v="12"/>
    <n v="480"/>
    <n v="0"/>
    <n v="0"/>
    <n v="0"/>
    <n v="11"/>
    <n v="0"/>
    <n v="0"/>
    <n v="0"/>
    <n v="0"/>
    <n v="0"/>
    <n v="18"/>
    <n v="0"/>
  </r>
  <r>
    <x v="88"/>
    <x v="0"/>
    <x v="7"/>
    <s v="Laura Díaz"/>
    <x v="1"/>
    <x v="271"/>
    <x v="275"/>
    <n v="13"/>
    <n v="480"/>
    <n v="0"/>
    <n v="0"/>
    <n v="0"/>
    <n v="0"/>
    <n v="0"/>
    <n v="0"/>
    <n v="0"/>
    <n v="0"/>
    <n v="0"/>
    <n v="0"/>
    <n v="0"/>
  </r>
  <r>
    <x v="88"/>
    <x v="0"/>
    <x v="7"/>
    <s v="Federico Romero"/>
    <x v="1"/>
    <x v="238"/>
    <x v="276"/>
    <n v="1"/>
    <n v="480"/>
    <n v="0"/>
    <n v="0"/>
    <n v="45"/>
    <n v="0"/>
    <n v="0"/>
    <n v="0"/>
    <n v="26"/>
    <n v="0"/>
    <n v="24"/>
    <n v="0"/>
    <n v="0"/>
  </r>
  <r>
    <x v="88"/>
    <x v="2"/>
    <x v="5"/>
    <s v="Juan Pérez"/>
    <x v="1"/>
    <x v="272"/>
    <x v="4"/>
    <n v="13"/>
    <n v="480"/>
    <n v="22"/>
    <n v="0"/>
    <n v="0"/>
    <n v="51"/>
    <n v="0"/>
    <n v="26"/>
    <n v="0"/>
    <n v="0"/>
    <n v="0"/>
    <n v="13"/>
    <n v="0"/>
  </r>
  <r>
    <x v="89"/>
    <x v="0"/>
    <x v="1"/>
    <s v="María González"/>
    <x v="0"/>
    <x v="134"/>
    <x v="105"/>
    <n v="1"/>
    <n v="480"/>
    <n v="0"/>
    <n v="0"/>
    <n v="0"/>
    <n v="0"/>
    <n v="0"/>
    <n v="15"/>
    <n v="0"/>
    <n v="0"/>
    <n v="30"/>
    <n v="0"/>
    <n v="0"/>
  </r>
  <r>
    <x v="89"/>
    <x v="0"/>
    <x v="0"/>
    <s v="Laura Díaz"/>
    <x v="1"/>
    <x v="51"/>
    <x v="177"/>
    <n v="4"/>
    <n v="480"/>
    <n v="0"/>
    <n v="0"/>
    <n v="58"/>
    <n v="0"/>
    <n v="0"/>
    <n v="33"/>
    <n v="0"/>
    <n v="0"/>
    <n v="0"/>
    <n v="0"/>
    <n v="0"/>
  </r>
  <r>
    <x v="89"/>
    <x v="1"/>
    <x v="6"/>
    <s v="Laura Díaz"/>
    <x v="2"/>
    <x v="183"/>
    <x v="226"/>
    <n v="0"/>
    <n v="480"/>
    <n v="0"/>
    <n v="0"/>
    <n v="0"/>
    <n v="0"/>
    <n v="0"/>
    <n v="0"/>
    <n v="0"/>
    <n v="52"/>
    <n v="0"/>
    <n v="41"/>
    <n v="0"/>
  </r>
  <r>
    <x v="89"/>
    <x v="0"/>
    <x v="3"/>
    <s v="Valentina Herrera"/>
    <x v="2"/>
    <x v="90"/>
    <x v="277"/>
    <n v="16"/>
    <n v="480"/>
    <n v="31"/>
    <n v="32"/>
    <n v="0"/>
    <n v="0"/>
    <n v="12"/>
    <n v="0"/>
    <n v="0"/>
    <n v="0"/>
    <n v="41"/>
    <n v="0"/>
    <n v="0"/>
  </r>
  <r>
    <x v="89"/>
    <x v="2"/>
    <x v="9"/>
    <s v="Ana Fernández"/>
    <x v="0"/>
    <x v="273"/>
    <x v="21"/>
    <n v="10"/>
    <n v="480"/>
    <n v="0"/>
    <n v="0"/>
    <n v="0"/>
    <n v="0"/>
    <n v="49"/>
    <n v="0"/>
    <n v="55"/>
    <n v="0"/>
    <n v="42"/>
    <n v="0"/>
    <n v="0"/>
  </r>
  <r>
    <x v="90"/>
    <x v="0"/>
    <x v="5"/>
    <s v="Juan Pérez"/>
    <x v="0"/>
    <x v="191"/>
    <x v="154"/>
    <n v="17"/>
    <n v="480"/>
    <n v="0"/>
    <n v="0"/>
    <n v="0"/>
    <n v="0"/>
    <n v="0"/>
    <n v="0"/>
    <n v="0"/>
    <n v="0"/>
    <n v="0"/>
    <n v="40"/>
    <n v="0"/>
  </r>
  <r>
    <x v="90"/>
    <x v="2"/>
    <x v="4"/>
    <s v="Lucas Martínez"/>
    <x v="2"/>
    <x v="121"/>
    <x v="212"/>
    <n v="20"/>
    <n v="480"/>
    <n v="0"/>
    <n v="0"/>
    <n v="0"/>
    <n v="0"/>
    <n v="0"/>
    <n v="0"/>
    <n v="12"/>
    <n v="0"/>
    <n v="0"/>
    <n v="0"/>
    <n v="0"/>
  </r>
  <r>
    <x v="90"/>
    <x v="0"/>
    <x v="5"/>
    <s v="María González"/>
    <x v="0"/>
    <x v="274"/>
    <x v="272"/>
    <n v="9"/>
    <n v="480"/>
    <n v="0"/>
    <n v="34"/>
    <n v="46"/>
    <n v="0"/>
    <n v="0"/>
    <n v="0"/>
    <n v="26"/>
    <n v="0"/>
    <n v="0"/>
    <n v="0"/>
    <n v="19"/>
  </r>
  <r>
    <x v="90"/>
    <x v="2"/>
    <x v="4"/>
    <s v="Sofía Rodríguez"/>
    <x v="2"/>
    <x v="275"/>
    <x v="241"/>
    <n v="12"/>
    <n v="480"/>
    <n v="0"/>
    <n v="0"/>
    <n v="0"/>
    <n v="0"/>
    <n v="36"/>
    <n v="0"/>
    <n v="0"/>
    <n v="49"/>
    <n v="0"/>
    <n v="0"/>
    <n v="0"/>
  </r>
  <r>
    <x v="90"/>
    <x v="1"/>
    <x v="7"/>
    <s v="Martín Gómez"/>
    <x v="2"/>
    <x v="93"/>
    <x v="278"/>
    <n v="6"/>
    <n v="480"/>
    <n v="0"/>
    <n v="0"/>
    <n v="0"/>
    <n v="0"/>
    <n v="0"/>
    <n v="0"/>
    <n v="0"/>
    <n v="0"/>
    <n v="0"/>
    <n v="0"/>
    <n v="0"/>
  </r>
  <r>
    <x v="90"/>
    <x v="2"/>
    <x v="9"/>
    <s v="Martín Gómez"/>
    <x v="0"/>
    <x v="217"/>
    <x v="93"/>
    <n v="4"/>
    <n v="480"/>
    <n v="0"/>
    <n v="0"/>
    <n v="15"/>
    <n v="0"/>
    <n v="0"/>
    <n v="0"/>
    <n v="0"/>
    <n v="40"/>
    <n v="0"/>
    <n v="0"/>
    <n v="0"/>
  </r>
  <r>
    <x v="91"/>
    <x v="0"/>
    <x v="4"/>
    <s v="María González"/>
    <x v="0"/>
    <x v="276"/>
    <x v="230"/>
    <n v="12"/>
    <n v="480"/>
    <n v="0"/>
    <n v="0"/>
    <n v="0"/>
    <n v="39"/>
    <n v="0"/>
    <n v="0"/>
    <n v="0"/>
    <n v="34"/>
    <n v="0"/>
    <n v="0"/>
    <n v="0"/>
  </r>
  <r>
    <x v="91"/>
    <x v="0"/>
    <x v="3"/>
    <s v="Sofía Rodríguez"/>
    <x v="0"/>
    <x v="277"/>
    <x v="182"/>
    <n v="0"/>
    <n v="480"/>
    <n v="0"/>
    <n v="0"/>
    <n v="0"/>
    <n v="15"/>
    <n v="0"/>
    <n v="0"/>
    <n v="0"/>
    <n v="0"/>
    <n v="0"/>
    <n v="0"/>
    <n v="0"/>
  </r>
  <r>
    <x v="91"/>
    <x v="0"/>
    <x v="2"/>
    <s v="Laura Díaz"/>
    <x v="2"/>
    <x v="205"/>
    <x v="51"/>
    <n v="10"/>
    <n v="480"/>
    <n v="0"/>
    <n v="0"/>
    <n v="0"/>
    <n v="52"/>
    <n v="0"/>
    <n v="0"/>
    <n v="15"/>
    <n v="0"/>
    <n v="0"/>
    <n v="0"/>
    <n v="0"/>
  </r>
  <r>
    <x v="91"/>
    <x v="1"/>
    <x v="2"/>
    <s v="Juan Pérez"/>
    <x v="2"/>
    <x v="2"/>
    <x v="97"/>
    <n v="15"/>
    <n v="480"/>
    <n v="0"/>
    <n v="0"/>
    <n v="0"/>
    <n v="0"/>
    <n v="0"/>
    <n v="0"/>
    <n v="35"/>
    <n v="0"/>
    <n v="0"/>
    <n v="10"/>
    <n v="0"/>
  </r>
  <r>
    <x v="92"/>
    <x v="1"/>
    <x v="5"/>
    <s v="Valentina Herrera"/>
    <x v="1"/>
    <x v="95"/>
    <x v="204"/>
    <n v="6"/>
    <n v="480"/>
    <n v="0"/>
    <n v="47"/>
    <n v="0"/>
    <n v="0"/>
    <n v="49"/>
    <n v="0"/>
    <n v="0"/>
    <n v="0"/>
    <n v="0"/>
    <n v="0"/>
    <n v="0"/>
  </r>
  <r>
    <x v="92"/>
    <x v="1"/>
    <x v="6"/>
    <s v="Laura Díaz"/>
    <x v="1"/>
    <x v="278"/>
    <x v="279"/>
    <n v="19"/>
    <n v="480"/>
    <n v="0"/>
    <n v="0"/>
    <n v="0"/>
    <n v="0"/>
    <n v="0"/>
    <n v="36"/>
    <n v="34"/>
    <n v="0"/>
    <n v="0"/>
    <n v="0"/>
    <n v="31"/>
  </r>
  <r>
    <x v="92"/>
    <x v="2"/>
    <x v="5"/>
    <s v="Federico Romero"/>
    <x v="2"/>
    <x v="201"/>
    <x v="174"/>
    <n v="12"/>
    <n v="480"/>
    <n v="0"/>
    <n v="0"/>
    <n v="0"/>
    <n v="0"/>
    <n v="0"/>
    <n v="42"/>
    <n v="0"/>
    <n v="0"/>
    <n v="0"/>
    <n v="0"/>
    <n v="0"/>
  </r>
  <r>
    <x v="93"/>
    <x v="0"/>
    <x v="2"/>
    <s v="Federico Romero"/>
    <x v="2"/>
    <x v="198"/>
    <x v="280"/>
    <n v="8"/>
    <n v="480"/>
    <n v="0"/>
    <n v="0"/>
    <n v="0"/>
    <n v="0"/>
    <n v="0"/>
    <n v="0"/>
    <n v="0"/>
    <n v="0"/>
    <n v="34"/>
    <n v="0"/>
    <n v="0"/>
  </r>
  <r>
    <x v="93"/>
    <x v="0"/>
    <x v="2"/>
    <s v="Laura Díaz"/>
    <x v="0"/>
    <x v="252"/>
    <x v="19"/>
    <n v="20"/>
    <n v="480"/>
    <n v="49"/>
    <n v="0"/>
    <n v="16"/>
    <n v="0"/>
    <n v="0"/>
    <n v="0"/>
    <n v="14"/>
    <n v="0"/>
    <n v="0"/>
    <n v="0"/>
    <n v="0"/>
  </r>
  <r>
    <x v="93"/>
    <x v="1"/>
    <x v="1"/>
    <s v="Valentina Herrera"/>
    <x v="1"/>
    <x v="279"/>
    <x v="281"/>
    <n v="17"/>
    <n v="480"/>
    <n v="0"/>
    <n v="0"/>
    <n v="48"/>
    <n v="0"/>
    <n v="0"/>
    <n v="37"/>
    <n v="0"/>
    <n v="0"/>
    <n v="0"/>
    <n v="0"/>
    <n v="0"/>
  </r>
  <r>
    <x v="94"/>
    <x v="1"/>
    <x v="1"/>
    <s v="Carlos López"/>
    <x v="0"/>
    <x v="280"/>
    <x v="71"/>
    <n v="7"/>
    <n v="480"/>
    <n v="0"/>
    <n v="0"/>
    <n v="0"/>
    <n v="0"/>
    <n v="0"/>
    <n v="0"/>
    <n v="0"/>
    <n v="0"/>
    <n v="0"/>
    <n v="0"/>
    <n v="0"/>
  </r>
  <r>
    <x v="94"/>
    <x v="2"/>
    <x v="9"/>
    <s v="Ana Fernández"/>
    <x v="2"/>
    <x v="183"/>
    <x v="282"/>
    <n v="18"/>
    <n v="480"/>
    <n v="0"/>
    <n v="0"/>
    <n v="0"/>
    <n v="0"/>
    <n v="60"/>
    <n v="0"/>
    <n v="0"/>
    <n v="0"/>
    <n v="0"/>
    <n v="0"/>
    <n v="0"/>
  </r>
  <r>
    <x v="94"/>
    <x v="2"/>
    <x v="6"/>
    <s v="Lucas Martínez"/>
    <x v="1"/>
    <x v="281"/>
    <x v="283"/>
    <n v="20"/>
    <n v="480"/>
    <n v="0"/>
    <n v="22"/>
    <n v="0"/>
    <n v="25"/>
    <n v="0"/>
    <n v="0"/>
    <n v="26"/>
    <n v="0"/>
    <n v="0"/>
    <n v="0"/>
    <n v="0"/>
  </r>
  <r>
    <x v="94"/>
    <x v="1"/>
    <x v="7"/>
    <s v="María González"/>
    <x v="1"/>
    <x v="231"/>
    <x v="229"/>
    <n v="15"/>
    <n v="480"/>
    <n v="0"/>
    <n v="0"/>
    <n v="0"/>
    <n v="0"/>
    <n v="47"/>
    <n v="0"/>
    <n v="27"/>
    <n v="0"/>
    <n v="0"/>
    <n v="0"/>
    <n v="0"/>
  </r>
  <r>
    <x v="95"/>
    <x v="1"/>
    <x v="7"/>
    <s v="Sofía Rodríguez"/>
    <x v="1"/>
    <x v="282"/>
    <x v="284"/>
    <n v="20"/>
    <n v="480"/>
    <n v="0"/>
    <n v="0"/>
    <n v="0"/>
    <n v="0"/>
    <n v="31"/>
    <n v="0"/>
    <n v="50"/>
    <n v="0"/>
    <n v="0"/>
    <n v="0"/>
    <n v="0"/>
  </r>
  <r>
    <x v="95"/>
    <x v="0"/>
    <x v="8"/>
    <s v="Sofía Rodríguez"/>
    <x v="0"/>
    <x v="283"/>
    <x v="285"/>
    <n v="19"/>
    <n v="480"/>
    <n v="23"/>
    <n v="0"/>
    <n v="0"/>
    <n v="51"/>
    <n v="0"/>
    <n v="54"/>
    <n v="0"/>
    <n v="0"/>
    <n v="0"/>
    <n v="0"/>
    <n v="0"/>
  </r>
  <r>
    <x v="95"/>
    <x v="1"/>
    <x v="3"/>
    <s v="María González"/>
    <x v="1"/>
    <x v="128"/>
    <x v="286"/>
    <n v="3"/>
    <n v="480"/>
    <n v="0"/>
    <n v="0"/>
    <n v="0"/>
    <n v="0"/>
    <n v="24"/>
    <n v="51"/>
    <n v="0"/>
    <n v="0"/>
    <n v="26"/>
    <n v="0"/>
    <n v="0"/>
  </r>
  <r>
    <x v="95"/>
    <x v="1"/>
    <x v="3"/>
    <s v="Martín Gómez"/>
    <x v="2"/>
    <x v="284"/>
    <x v="287"/>
    <n v="19"/>
    <n v="480"/>
    <n v="0"/>
    <n v="0"/>
    <n v="0"/>
    <n v="0"/>
    <n v="0"/>
    <n v="0"/>
    <n v="0"/>
    <n v="0"/>
    <n v="0"/>
    <n v="0"/>
    <n v="0"/>
  </r>
  <r>
    <x v="96"/>
    <x v="2"/>
    <x v="1"/>
    <s v="Sofía Rodríguez"/>
    <x v="2"/>
    <x v="285"/>
    <x v="257"/>
    <n v="19"/>
    <n v="480"/>
    <n v="0"/>
    <n v="0"/>
    <n v="56"/>
    <n v="0"/>
    <n v="0"/>
    <n v="0"/>
    <n v="0"/>
    <n v="24"/>
    <n v="0"/>
    <n v="0"/>
    <n v="0"/>
  </r>
  <r>
    <x v="96"/>
    <x v="0"/>
    <x v="5"/>
    <s v="Federico Romero"/>
    <x v="0"/>
    <x v="286"/>
    <x v="288"/>
    <n v="18"/>
    <n v="480"/>
    <n v="0"/>
    <n v="51"/>
    <n v="0"/>
    <n v="0"/>
    <n v="0"/>
    <n v="0"/>
    <n v="0"/>
    <n v="0"/>
    <n v="27"/>
    <n v="0"/>
    <n v="0"/>
  </r>
  <r>
    <x v="96"/>
    <x v="1"/>
    <x v="6"/>
    <s v="Carlos López"/>
    <x v="1"/>
    <x v="152"/>
    <x v="187"/>
    <n v="4"/>
    <n v="480"/>
    <n v="0"/>
    <n v="0"/>
    <n v="0"/>
    <n v="55"/>
    <n v="0"/>
    <n v="0"/>
    <n v="0"/>
    <n v="0"/>
    <n v="0"/>
    <n v="0"/>
    <n v="0"/>
  </r>
  <r>
    <x v="96"/>
    <x v="0"/>
    <x v="7"/>
    <s v="Federico Romero"/>
    <x v="0"/>
    <x v="287"/>
    <x v="289"/>
    <n v="9"/>
    <n v="480"/>
    <n v="0"/>
    <n v="0"/>
    <n v="0"/>
    <n v="45"/>
    <n v="0"/>
    <n v="0"/>
    <n v="0"/>
    <n v="0"/>
    <n v="0"/>
    <n v="0"/>
    <n v="0"/>
  </r>
  <r>
    <x v="96"/>
    <x v="0"/>
    <x v="4"/>
    <s v="Martín Gómez"/>
    <x v="0"/>
    <x v="288"/>
    <x v="60"/>
    <n v="17"/>
    <n v="480"/>
    <n v="47"/>
    <n v="0"/>
    <n v="0"/>
    <n v="0"/>
    <n v="0"/>
    <n v="0"/>
    <n v="0"/>
    <n v="0"/>
    <n v="0"/>
    <n v="46"/>
    <n v="29"/>
  </r>
  <r>
    <x v="96"/>
    <x v="1"/>
    <x v="0"/>
    <s v="María González"/>
    <x v="0"/>
    <x v="163"/>
    <x v="176"/>
    <n v="2"/>
    <n v="480"/>
    <n v="0"/>
    <n v="0"/>
    <n v="0"/>
    <n v="0"/>
    <n v="56"/>
    <n v="0"/>
    <n v="0"/>
    <n v="0"/>
    <n v="0"/>
    <n v="0"/>
    <n v="0"/>
  </r>
  <r>
    <x v="97"/>
    <x v="2"/>
    <x v="0"/>
    <s v="Valentina Herrera"/>
    <x v="0"/>
    <x v="169"/>
    <x v="261"/>
    <n v="11"/>
    <n v="480"/>
    <n v="55"/>
    <n v="0"/>
    <n v="0"/>
    <n v="0"/>
    <n v="33"/>
    <n v="0"/>
    <n v="0"/>
    <n v="0"/>
    <n v="0"/>
    <n v="0"/>
    <n v="0"/>
  </r>
  <r>
    <x v="97"/>
    <x v="0"/>
    <x v="8"/>
    <s v="Lucas Martínez"/>
    <x v="0"/>
    <x v="14"/>
    <x v="166"/>
    <n v="12"/>
    <n v="480"/>
    <n v="0"/>
    <n v="37"/>
    <n v="0"/>
    <n v="0"/>
    <n v="0"/>
    <n v="0"/>
    <n v="28"/>
    <n v="0"/>
    <n v="0"/>
    <n v="0"/>
    <n v="0"/>
  </r>
  <r>
    <x v="97"/>
    <x v="0"/>
    <x v="0"/>
    <s v="María González"/>
    <x v="1"/>
    <x v="289"/>
    <x v="117"/>
    <n v="0"/>
    <n v="480"/>
    <n v="0"/>
    <n v="0"/>
    <n v="0"/>
    <n v="0"/>
    <n v="0"/>
    <n v="0"/>
    <n v="0"/>
    <n v="0"/>
    <n v="0"/>
    <n v="0"/>
    <n v="0"/>
  </r>
  <r>
    <x v="98"/>
    <x v="1"/>
    <x v="5"/>
    <s v="Valentina Herrera"/>
    <x v="0"/>
    <x v="290"/>
    <x v="290"/>
    <n v="11"/>
    <n v="480"/>
    <n v="0"/>
    <n v="0"/>
    <n v="0"/>
    <n v="0"/>
    <n v="0"/>
    <n v="0"/>
    <n v="0"/>
    <n v="0"/>
    <n v="30"/>
    <n v="0"/>
    <n v="0"/>
  </r>
  <r>
    <x v="98"/>
    <x v="1"/>
    <x v="5"/>
    <s v="Carlos López"/>
    <x v="0"/>
    <x v="185"/>
    <x v="89"/>
    <n v="5"/>
    <n v="480"/>
    <n v="37"/>
    <n v="0"/>
    <n v="0"/>
    <n v="0"/>
    <n v="21"/>
    <n v="0"/>
    <n v="0"/>
    <n v="0"/>
    <n v="20"/>
    <n v="0"/>
    <n v="0"/>
  </r>
  <r>
    <x v="98"/>
    <x v="1"/>
    <x v="2"/>
    <s v="Juan Pérez"/>
    <x v="0"/>
    <x v="289"/>
    <x v="247"/>
    <n v="1"/>
    <n v="480"/>
    <n v="0"/>
    <n v="46"/>
    <n v="0"/>
    <n v="0"/>
    <n v="0"/>
    <n v="0"/>
    <n v="0"/>
    <n v="0"/>
    <n v="46"/>
    <n v="0"/>
    <n v="0"/>
  </r>
  <r>
    <x v="99"/>
    <x v="0"/>
    <x v="7"/>
    <s v="Ana Fernández"/>
    <x v="0"/>
    <x v="188"/>
    <x v="291"/>
    <n v="16"/>
    <n v="480"/>
    <n v="0"/>
    <n v="0"/>
    <n v="56"/>
    <n v="0"/>
    <n v="0"/>
    <n v="0"/>
    <n v="0"/>
    <n v="0"/>
    <n v="21"/>
    <n v="13"/>
    <n v="0"/>
  </r>
  <r>
    <x v="99"/>
    <x v="0"/>
    <x v="9"/>
    <s v="Martín Gómez"/>
    <x v="1"/>
    <x v="196"/>
    <x v="41"/>
    <n v="14"/>
    <n v="480"/>
    <n v="37"/>
    <n v="0"/>
    <n v="0"/>
    <n v="0"/>
    <n v="0"/>
    <n v="38"/>
    <n v="0"/>
    <n v="0"/>
    <n v="0"/>
    <n v="13"/>
    <n v="0"/>
  </r>
  <r>
    <x v="99"/>
    <x v="0"/>
    <x v="3"/>
    <s v="Valentina Herrera"/>
    <x v="0"/>
    <x v="291"/>
    <x v="292"/>
    <n v="1"/>
    <n v="480"/>
    <n v="0"/>
    <n v="0"/>
    <n v="0"/>
    <n v="0"/>
    <n v="48"/>
    <n v="0"/>
    <n v="0"/>
    <n v="0"/>
    <n v="0"/>
    <n v="0"/>
    <n v="56"/>
  </r>
  <r>
    <x v="99"/>
    <x v="2"/>
    <x v="7"/>
    <s v="Ana Fernández"/>
    <x v="1"/>
    <x v="18"/>
    <x v="293"/>
    <n v="8"/>
    <n v="480"/>
    <n v="0"/>
    <n v="0"/>
    <n v="15"/>
    <n v="0"/>
    <n v="0"/>
    <n v="0"/>
    <n v="0"/>
    <n v="0"/>
    <n v="0"/>
    <n v="0"/>
    <n v="0"/>
  </r>
  <r>
    <x v="99"/>
    <x v="1"/>
    <x v="5"/>
    <s v="Ana Fernández"/>
    <x v="2"/>
    <x v="292"/>
    <x v="94"/>
    <n v="18"/>
    <n v="480"/>
    <n v="0"/>
    <n v="0"/>
    <n v="52"/>
    <n v="0"/>
    <n v="35"/>
    <n v="0"/>
    <n v="0"/>
    <n v="0"/>
    <n v="0"/>
    <n v="0"/>
    <n v="28"/>
  </r>
  <r>
    <x v="99"/>
    <x v="1"/>
    <x v="4"/>
    <s v="Sofía Rodríguez"/>
    <x v="1"/>
    <x v="293"/>
    <x v="294"/>
    <n v="19"/>
    <n v="480"/>
    <n v="35"/>
    <n v="0"/>
    <n v="0"/>
    <n v="0"/>
    <n v="0"/>
    <n v="0"/>
    <n v="0"/>
    <n v="0"/>
    <n v="0"/>
    <n v="0"/>
    <n v="0"/>
  </r>
  <r>
    <x v="100"/>
    <x v="2"/>
    <x v="6"/>
    <s v="Carlos López"/>
    <x v="1"/>
    <x v="108"/>
    <x v="118"/>
    <n v="2"/>
    <n v="480"/>
    <n v="0"/>
    <n v="0"/>
    <n v="0"/>
    <n v="0"/>
    <n v="0"/>
    <n v="47"/>
    <n v="0"/>
    <n v="0"/>
    <n v="0"/>
    <n v="0"/>
    <n v="0"/>
  </r>
  <r>
    <x v="100"/>
    <x v="0"/>
    <x v="9"/>
    <s v="Lucas Martínez"/>
    <x v="2"/>
    <x v="103"/>
    <x v="171"/>
    <n v="4"/>
    <n v="480"/>
    <n v="0"/>
    <n v="0"/>
    <n v="0"/>
    <n v="0"/>
    <n v="0"/>
    <n v="0"/>
    <n v="0"/>
    <n v="0"/>
    <n v="0"/>
    <n v="0"/>
    <n v="0"/>
  </r>
  <r>
    <x v="100"/>
    <x v="0"/>
    <x v="5"/>
    <s v="Valentina Herrera"/>
    <x v="1"/>
    <x v="294"/>
    <x v="295"/>
    <n v="1"/>
    <n v="480"/>
    <n v="0"/>
    <n v="0"/>
    <n v="38"/>
    <n v="0"/>
    <n v="0"/>
    <n v="0"/>
    <n v="0"/>
    <n v="0"/>
    <n v="0"/>
    <n v="0"/>
    <n v="0"/>
  </r>
  <r>
    <x v="101"/>
    <x v="2"/>
    <x v="2"/>
    <s v="Sofía Rodríguez"/>
    <x v="1"/>
    <x v="295"/>
    <x v="296"/>
    <n v="19"/>
    <n v="480"/>
    <n v="0"/>
    <n v="0"/>
    <n v="0"/>
    <n v="0"/>
    <n v="28"/>
    <n v="0"/>
    <n v="0"/>
    <n v="0"/>
    <n v="0"/>
    <n v="0"/>
    <n v="0"/>
  </r>
  <r>
    <x v="101"/>
    <x v="2"/>
    <x v="1"/>
    <s v="María González"/>
    <x v="1"/>
    <x v="166"/>
    <x v="219"/>
    <n v="2"/>
    <n v="480"/>
    <n v="0"/>
    <n v="0"/>
    <n v="0"/>
    <n v="0"/>
    <n v="0"/>
    <n v="42"/>
    <n v="0"/>
    <n v="0"/>
    <n v="0"/>
    <n v="0"/>
    <n v="0"/>
  </r>
  <r>
    <x v="101"/>
    <x v="1"/>
    <x v="4"/>
    <s v="Lucas Martínez"/>
    <x v="2"/>
    <x v="225"/>
    <x v="70"/>
    <n v="0"/>
    <n v="480"/>
    <n v="0"/>
    <n v="0"/>
    <n v="0"/>
    <n v="0"/>
    <n v="0"/>
    <n v="0"/>
    <n v="0"/>
    <n v="0"/>
    <n v="0"/>
    <n v="0"/>
    <n v="10"/>
  </r>
  <r>
    <x v="102"/>
    <x v="1"/>
    <x v="2"/>
    <s v="Ana Fernández"/>
    <x v="2"/>
    <x v="8"/>
    <x v="226"/>
    <n v="9"/>
    <n v="480"/>
    <n v="0"/>
    <n v="0"/>
    <n v="0"/>
    <n v="0"/>
    <n v="0"/>
    <n v="0"/>
    <n v="0"/>
    <n v="0"/>
    <n v="0"/>
    <n v="58"/>
    <n v="0"/>
  </r>
  <r>
    <x v="102"/>
    <x v="1"/>
    <x v="4"/>
    <s v="Ana Fernández"/>
    <x v="2"/>
    <x v="296"/>
    <x v="297"/>
    <n v="11"/>
    <n v="480"/>
    <n v="0"/>
    <n v="0"/>
    <n v="0"/>
    <n v="0"/>
    <n v="0"/>
    <n v="0"/>
    <n v="0"/>
    <n v="13"/>
    <n v="57"/>
    <n v="0"/>
    <n v="0"/>
  </r>
  <r>
    <x v="102"/>
    <x v="2"/>
    <x v="9"/>
    <s v="Martín Gómez"/>
    <x v="1"/>
    <x v="297"/>
    <x v="258"/>
    <n v="13"/>
    <n v="480"/>
    <n v="0"/>
    <n v="0"/>
    <n v="0"/>
    <n v="0"/>
    <n v="45"/>
    <n v="0"/>
    <n v="0"/>
    <n v="0"/>
    <n v="0"/>
    <n v="0"/>
    <n v="0"/>
  </r>
  <r>
    <x v="102"/>
    <x v="1"/>
    <x v="0"/>
    <s v="Federico Romero"/>
    <x v="0"/>
    <x v="99"/>
    <x v="134"/>
    <n v="14"/>
    <n v="480"/>
    <n v="0"/>
    <n v="0"/>
    <n v="0"/>
    <n v="0"/>
    <n v="0"/>
    <n v="0"/>
    <n v="0"/>
    <n v="0"/>
    <n v="38"/>
    <n v="0"/>
    <n v="0"/>
  </r>
  <r>
    <x v="102"/>
    <x v="1"/>
    <x v="4"/>
    <s v="María González"/>
    <x v="2"/>
    <x v="71"/>
    <x v="144"/>
    <n v="15"/>
    <n v="480"/>
    <n v="0"/>
    <n v="0"/>
    <n v="0"/>
    <n v="0"/>
    <n v="0"/>
    <n v="53"/>
    <n v="27"/>
    <n v="29"/>
    <n v="0"/>
    <n v="0"/>
    <n v="0"/>
  </r>
  <r>
    <x v="102"/>
    <x v="1"/>
    <x v="8"/>
    <s v="Valentina Herrera"/>
    <x v="1"/>
    <x v="154"/>
    <x v="298"/>
    <n v="7"/>
    <n v="480"/>
    <n v="0"/>
    <n v="0"/>
    <n v="0"/>
    <n v="0"/>
    <n v="0"/>
    <n v="0"/>
    <n v="0"/>
    <n v="0"/>
    <n v="0"/>
    <n v="0"/>
    <n v="0"/>
  </r>
  <r>
    <x v="103"/>
    <x v="0"/>
    <x v="8"/>
    <s v="Valentina Herrera"/>
    <x v="0"/>
    <x v="150"/>
    <x v="246"/>
    <n v="8"/>
    <n v="480"/>
    <n v="0"/>
    <n v="0"/>
    <n v="0"/>
    <n v="0"/>
    <n v="0"/>
    <n v="0"/>
    <n v="0"/>
    <n v="0"/>
    <n v="59"/>
    <n v="0"/>
    <n v="0"/>
  </r>
  <r>
    <x v="103"/>
    <x v="2"/>
    <x v="3"/>
    <s v="Lucas Martínez"/>
    <x v="1"/>
    <x v="298"/>
    <x v="237"/>
    <n v="20"/>
    <n v="480"/>
    <n v="10"/>
    <n v="16"/>
    <n v="0"/>
    <n v="0"/>
    <n v="0"/>
    <n v="0"/>
    <n v="55"/>
    <n v="0"/>
    <n v="0"/>
    <n v="0"/>
    <n v="0"/>
  </r>
  <r>
    <x v="103"/>
    <x v="2"/>
    <x v="1"/>
    <s v="María González"/>
    <x v="1"/>
    <x v="299"/>
    <x v="236"/>
    <n v="4"/>
    <n v="480"/>
    <n v="0"/>
    <n v="0"/>
    <n v="0"/>
    <n v="0"/>
    <n v="0"/>
    <n v="0"/>
    <n v="0"/>
    <n v="0"/>
    <n v="0"/>
    <n v="0"/>
    <n v="0"/>
  </r>
  <r>
    <x v="103"/>
    <x v="1"/>
    <x v="3"/>
    <s v="Sofía Rodríguez"/>
    <x v="0"/>
    <x v="300"/>
    <x v="299"/>
    <n v="1"/>
    <n v="480"/>
    <n v="27"/>
    <n v="0"/>
    <n v="0"/>
    <n v="0"/>
    <n v="0"/>
    <n v="23"/>
    <n v="0"/>
    <n v="0"/>
    <n v="0"/>
    <n v="0"/>
    <n v="0"/>
  </r>
  <r>
    <x v="104"/>
    <x v="0"/>
    <x v="7"/>
    <s v="Federico Romero"/>
    <x v="1"/>
    <x v="18"/>
    <x v="300"/>
    <n v="5"/>
    <n v="480"/>
    <n v="0"/>
    <n v="56"/>
    <n v="0"/>
    <n v="0"/>
    <n v="0"/>
    <n v="17"/>
    <n v="0"/>
    <n v="49"/>
    <n v="0"/>
    <n v="0"/>
    <n v="0"/>
  </r>
  <r>
    <x v="104"/>
    <x v="1"/>
    <x v="6"/>
    <s v="Juan Pérez"/>
    <x v="0"/>
    <x v="301"/>
    <x v="172"/>
    <n v="8"/>
    <n v="480"/>
    <n v="0"/>
    <n v="47"/>
    <n v="0"/>
    <n v="0"/>
    <n v="0"/>
    <n v="0"/>
    <n v="0"/>
    <n v="0"/>
    <n v="0"/>
    <n v="57"/>
    <n v="0"/>
  </r>
  <r>
    <x v="104"/>
    <x v="2"/>
    <x v="0"/>
    <s v="Valentina Herrera"/>
    <x v="0"/>
    <x v="302"/>
    <x v="160"/>
    <n v="5"/>
    <n v="480"/>
    <n v="0"/>
    <n v="0"/>
    <n v="16"/>
    <n v="0"/>
    <n v="0"/>
    <n v="0"/>
    <n v="0"/>
    <n v="0"/>
    <n v="0"/>
    <n v="0"/>
    <n v="0"/>
  </r>
  <r>
    <x v="104"/>
    <x v="1"/>
    <x v="5"/>
    <s v="Federico Romero"/>
    <x v="1"/>
    <x v="186"/>
    <x v="217"/>
    <n v="15"/>
    <n v="480"/>
    <n v="0"/>
    <n v="0"/>
    <n v="0"/>
    <n v="0"/>
    <n v="0"/>
    <n v="0"/>
    <n v="0"/>
    <n v="0"/>
    <n v="0"/>
    <n v="0"/>
    <n v="0"/>
  </r>
  <r>
    <x v="105"/>
    <x v="0"/>
    <x v="2"/>
    <s v="Carlos López"/>
    <x v="2"/>
    <x v="36"/>
    <x v="265"/>
    <n v="18"/>
    <n v="480"/>
    <n v="12"/>
    <n v="25"/>
    <n v="0"/>
    <n v="47"/>
    <n v="0"/>
    <n v="0"/>
    <n v="0"/>
    <n v="0"/>
    <n v="0"/>
    <n v="0"/>
    <n v="0"/>
  </r>
  <r>
    <x v="105"/>
    <x v="0"/>
    <x v="3"/>
    <s v="Laura Díaz"/>
    <x v="1"/>
    <x v="244"/>
    <x v="130"/>
    <n v="20"/>
    <n v="480"/>
    <n v="55"/>
    <n v="0"/>
    <n v="0"/>
    <n v="0"/>
    <n v="42"/>
    <n v="0"/>
    <n v="53"/>
    <n v="0"/>
    <n v="15"/>
    <n v="0"/>
    <n v="0"/>
  </r>
  <r>
    <x v="105"/>
    <x v="2"/>
    <x v="8"/>
    <s v="Laura Díaz"/>
    <x v="1"/>
    <x v="209"/>
    <x v="301"/>
    <n v="6"/>
    <n v="480"/>
    <n v="0"/>
    <n v="13"/>
    <n v="0"/>
    <n v="12"/>
    <n v="0"/>
    <n v="0"/>
    <n v="0"/>
    <n v="0"/>
    <n v="0"/>
    <n v="0"/>
    <n v="40"/>
  </r>
  <r>
    <x v="105"/>
    <x v="0"/>
    <x v="1"/>
    <s v="Lucas Martínez"/>
    <x v="2"/>
    <x v="86"/>
    <x v="12"/>
    <n v="9"/>
    <n v="480"/>
    <n v="0"/>
    <n v="0"/>
    <n v="51"/>
    <n v="0"/>
    <n v="0"/>
    <n v="0"/>
    <n v="0"/>
    <n v="0"/>
    <n v="0"/>
    <n v="0"/>
    <n v="0"/>
  </r>
  <r>
    <x v="105"/>
    <x v="2"/>
    <x v="3"/>
    <s v="Federico Romero"/>
    <x v="1"/>
    <x v="295"/>
    <x v="302"/>
    <n v="9"/>
    <n v="480"/>
    <n v="23"/>
    <n v="0"/>
    <n v="0"/>
    <n v="0"/>
    <n v="0"/>
    <n v="36"/>
    <n v="0"/>
    <n v="0"/>
    <n v="0"/>
    <n v="0"/>
    <n v="0"/>
  </r>
  <r>
    <x v="105"/>
    <x v="2"/>
    <x v="5"/>
    <s v="Lucas Martínez"/>
    <x v="0"/>
    <x v="163"/>
    <x v="244"/>
    <n v="8"/>
    <n v="480"/>
    <n v="27"/>
    <n v="0"/>
    <n v="56"/>
    <n v="0"/>
    <n v="0"/>
    <n v="0"/>
    <n v="0"/>
    <n v="0"/>
    <n v="0"/>
    <n v="0"/>
    <n v="60"/>
  </r>
  <r>
    <x v="106"/>
    <x v="2"/>
    <x v="5"/>
    <s v="Ana Fernández"/>
    <x v="2"/>
    <x v="113"/>
    <x v="29"/>
    <n v="13"/>
    <n v="480"/>
    <n v="0"/>
    <n v="0"/>
    <n v="0"/>
    <n v="0"/>
    <n v="0"/>
    <n v="0"/>
    <n v="0"/>
    <n v="0"/>
    <n v="0"/>
    <n v="0"/>
    <n v="0"/>
  </r>
  <r>
    <x v="106"/>
    <x v="1"/>
    <x v="4"/>
    <s v="Sofía Rodríguez"/>
    <x v="1"/>
    <x v="303"/>
    <x v="163"/>
    <n v="17"/>
    <n v="480"/>
    <n v="0"/>
    <n v="21"/>
    <n v="0"/>
    <n v="39"/>
    <n v="0"/>
    <n v="0"/>
    <n v="0"/>
    <n v="0"/>
    <n v="53"/>
    <n v="0"/>
    <n v="0"/>
  </r>
  <r>
    <x v="106"/>
    <x v="1"/>
    <x v="3"/>
    <s v="Juan Pérez"/>
    <x v="0"/>
    <x v="304"/>
    <x v="303"/>
    <n v="6"/>
    <n v="480"/>
    <n v="0"/>
    <n v="0"/>
    <n v="16"/>
    <n v="0"/>
    <n v="0"/>
    <n v="0"/>
    <n v="0"/>
    <n v="0"/>
    <n v="0"/>
    <n v="11"/>
    <n v="0"/>
  </r>
  <r>
    <x v="106"/>
    <x v="2"/>
    <x v="8"/>
    <s v="Valentina Herrera"/>
    <x v="1"/>
    <x v="305"/>
    <x v="74"/>
    <n v="10"/>
    <n v="480"/>
    <n v="0"/>
    <n v="0"/>
    <n v="0"/>
    <n v="15"/>
    <n v="11"/>
    <n v="0"/>
    <n v="0"/>
    <n v="0"/>
    <n v="0"/>
    <n v="0"/>
    <n v="0"/>
  </r>
  <r>
    <x v="106"/>
    <x v="0"/>
    <x v="0"/>
    <s v="Federico Romero"/>
    <x v="1"/>
    <x v="306"/>
    <x v="250"/>
    <n v="11"/>
    <n v="480"/>
    <n v="0"/>
    <n v="0"/>
    <n v="0"/>
    <n v="0"/>
    <n v="0"/>
    <n v="0"/>
    <n v="0"/>
    <n v="51"/>
    <n v="0"/>
    <n v="0"/>
    <n v="0"/>
  </r>
  <r>
    <x v="106"/>
    <x v="0"/>
    <x v="7"/>
    <s v="Sofía Rodríguez"/>
    <x v="2"/>
    <x v="307"/>
    <x v="113"/>
    <n v="5"/>
    <n v="480"/>
    <n v="0"/>
    <n v="0"/>
    <n v="0"/>
    <n v="0"/>
    <n v="0"/>
    <n v="0"/>
    <n v="0"/>
    <n v="0"/>
    <n v="20"/>
    <n v="0"/>
    <n v="0"/>
  </r>
  <r>
    <x v="107"/>
    <x v="2"/>
    <x v="7"/>
    <s v="Carlos López"/>
    <x v="0"/>
    <x v="308"/>
    <x v="177"/>
    <n v="13"/>
    <n v="480"/>
    <n v="10"/>
    <n v="39"/>
    <n v="27"/>
    <n v="0"/>
    <n v="0"/>
    <n v="0"/>
    <n v="0"/>
    <n v="0"/>
    <n v="0"/>
    <n v="0"/>
    <n v="0"/>
  </r>
  <r>
    <x v="107"/>
    <x v="2"/>
    <x v="1"/>
    <s v="Sofía Rodríguez"/>
    <x v="1"/>
    <x v="105"/>
    <x v="235"/>
    <n v="16"/>
    <n v="480"/>
    <n v="0"/>
    <n v="28"/>
    <n v="0"/>
    <n v="28"/>
    <n v="0"/>
    <n v="0"/>
    <n v="0"/>
    <n v="0"/>
    <n v="0"/>
    <n v="21"/>
    <n v="43"/>
  </r>
  <r>
    <x v="107"/>
    <x v="2"/>
    <x v="2"/>
    <s v="Lucas Martínez"/>
    <x v="2"/>
    <x v="110"/>
    <x v="300"/>
    <n v="5"/>
    <n v="480"/>
    <n v="0"/>
    <n v="0"/>
    <n v="0"/>
    <n v="0"/>
    <n v="0"/>
    <n v="0"/>
    <n v="13"/>
    <n v="0"/>
    <n v="0"/>
    <n v="0"/>
    <n v="0"/>
  </r>
  <r>
    <x v="107"/>
    <x v="0"/>
    <x v="6"/>
    <s v="Carlos López"/>
    <x v="0"/>
    <x v="141"/>
    <x v="304"/>
    <n v="1"/>
    <n v="480"/>
    <n v="0"/>
    <n v="0"/>
    <n v="0"/>
    <n v="0"/>
    <n v="0"/>
    <n v="0"/>
    <n v="0"/>
    <n v="0"/>
    <n v="0"/>
    <n v="59"/>
    <n v="0"/>
  </r>
  <r>
    <x v="107"/>
    <x v="0"/>
    <x v="0"/>
    <s v="Valentina Herrera"/>
    <x v="0"/>
    <x v="117"/>
    <x v="305"/>
    <n v="18"/>
    <n v="480"/>
    <n v="16"/>
    <n v="0"/>
    <n v="27"/>
    <n v="0"/>
    <n v="0"/>
    <n v="55"/>
    <n v="28"/>
    <n v="0"/>
    <n v="0"/>
    <n v="0"/>
    <n v="0"/>
  </r>
  <r>
    <x v="108"/>
    <x v="0"/>
    <x v="4"/>
    <s v="María González"/>
    <x v="0"/>
    <x v="15"/>
    <x v="306"/>
    <n v="5"/>
    <n v="480"/>
    <n v="0"/>
    <n v="0"/>
    <n v="0"/>
    <n v="0"/>
    <n v="0"/>
    <n v="0"/>
    <n v="0"/>
    <n v="0"/>
    <n v="0"/>
    <n v="0"/>
    <n v="0"/>
  </r>
  <r>
    <x v="108"/>
    <x v="2"/>
    <x v="5"/>
    <s v="Lucas Martínez"/>
    <x v="0"/>
    <x v="309"/>
    <x v="144"/>
    <n v="12"/>
    <n v="480"/>
    <n v="0"/>
    <n v="0"/>
    <n v="0"/>
    <n v="0"/>
    <n v="0"/>
    <n v="0"/>
    <n v="0"/>
    <n v="59"/>
    <n v="0"/>
    <n v="0"/>
    <n v="29"/>
  </r>
  <r>
    <x v="108"/>
    <x v="1"/>
    <x v="1"/>
    <s v="Federico Romero"/>
    <x v="1"/>
    <x v="274"/>
    <x v="307"/>
    <n v="8"/>
    <n v="480"/>
    <n v="0"/>
    <n v="0"/>
    <n v="0"/>
    <n v="43"/>
    <n v="0"/>
    <n v="0"/>
    <n v="0"/>
    <n v="36"/>
    <n v="0"/>
    <n v="0"/>
    <n v="0"/>
  </r>
  <r>
    <x v="108"/>
    <x v="2"/>
    <x v="3"/>
    <s v="María González"/>
    <x v="1"/>
    <x v="310"/>
    <x v="308"/>
    <n v="17"/>
    <n v="480"/>
    <n v="0"/>
    <n v="0"/>
    <n v="0"/>
    <n v="0"/>
    <n v="0"/>
    <n v="0"/>
    <n v="0"/>
    <n v="0"/>
    <n v="0"/>
    <n v="0"/>
    <n v="0"/>
  </r>
  <r>
    <x v="109"/>
    <x v="1"/>
    <x v="6"/>
    <s v="Carlos López"/>
    <x v="2"/>
    <x v="73"/>
    <x v="309"/>
    <n v="3"/>
    <n v="480"/>
    <n v="0"/>
    <n v="0"/>
    <n v="0"/>
    <n v="18"/>
    <n v="0"/>
    <n v="0"/>
    <n v="0"/>
    <n v="0"/>
    <n v="0"/>
    <n v="0"/>
    <n v="58"/>
  </r>
  <r>
    <x v="109"/>
    <x v="2"/>
    <x v="5"/>
    <s v="Lucas Martínez"/>
    <x v="0"/>
    <x v="311"/>
    <x v="258"/>
    <n v="19"/>
    <n v="480"/>
    <n v="0"/>
    <n v="0"/>
    <n v="31"/>
    <n v="0"/>
    <n v="0"/>
    <n v="38"/>
    <n v="0"/>
    <n v="0"/>
    <n v="0"/>
    <n v="45"/>
    <n v="58"/>
  </r>
  <r>
    <x v="109"/>
    <x v="0"/>
    <x v="6"/>
    <s v="Sofía Rodríguez"/>
    <x v="2"/>
    <x v="10"/>
    <x v="23"/>
    <n v="9"/>
    <n v="480"/>
    <n v="24"/>
    <n v="0"/>
    <n v="0"/>
    <n v="0"/>
    <n v="0"/>
    <n v="0"/>
    <n v="0"/>
    <n v="13"/>
    <n v="0"/>
    <n v="28"/>
    <n v="0"/>
  </r>
  <r>
    <x v="109"/>
    <x v="2"/>
    <x v="4"/>
    <s v="Carlos López"/>
    <x v="1"/>
    <x v="312"/>
    <x v="56"/>
    <n v="15"/>
    <n v="480"/>
    <n v="46"/>
    <n v="58"/>
    <n v="0"/>
    <n v="0"/>
    <n v="0"/>
    <n v="55"/>
    <n v="0"/>
    <n v="0"/>
    <n v="13"/>
    <n v="0"/>
    <n v="0"/>
  </r>
  <r>
    <x v="110"/>
    <x v="1"/>
    <x v="6"/>
    <s v="Sofía Rodríguez"/>
    <x v="1"/>
    <x v="287"/>
    <x v="310"/>
    <n v="8"/>
    <n v="480"/>
    <n v="31"/>
    <n v="0"/>
    <n v="0"/>
    <n v="0"/>
    <n v="0"/>
    <n v="0"/>
    <n v="0"/>
    <n v="0"/>
    <n v="0"/>
    <n v="0"/>
    <n v="0"/>
  </r>
  <r>
    <x v="110"/>
    <x v="2"/>
    <x v="8"/>
    <s v="Martín Gómez"/>
    <x v="1"/>
    <x v="267"/>
    <x v="208"/>
    <n v="18"/>
    <n v="480"/>
    <n v="0"/>
    <n v="26"/>
    <n v="0"/>
    <n v="0"/>
    <n v="0"/>
    <n v="0"/>
    <n v="0"/>
    <n v="12"/>
    <n v="57"/>
    <n v="0"/>
    <n v="0"/>
  </r>
  <r>
    <x v="110"/>
    <x v="2"/>
    <x v="3"/>
    <s v="Laura Díaz"/>
    <x v="2"/>
    <x v="218"/>
    <x v="95"/>
    <n v="2"/>
    <n v="480"/>
    <n v="56"/>
    <n v="0"/>
    <n v="0"/>
    <n v="36"/>
    <n v="0"/>
    <n v="0"/>
    <n v="0"/>
    <n v="0"/>
    <n v="0"/>
    <n v="0"/>
    <n v="55"/>
  </r>
  <r>
    <x v="111"/>
    <x v="0"/>
    <x v="8"/>
    <s v="Valentina Herrera"/>
    <x v="1"/>
    <x v="114"/>
    <x v="268"/>
    <n v="3"/>
    <n v="480"/>
    <n v="0"/>
    <n v="0"/>
    <n v="0"/>
    <n v="10"/>
    <n v="52"/>
    <n v="0"/>
    <n v="0"/>
    <n v="0"/>
    <n v="0"/>
    <n v="0"/>
    <n v="0"/>
  </r>
  <r>
    <x v="111"/>
    <x v="1"/>
    <x v="8"/>
    <s v="Carlos López"/>
    <x v="1"/>
    <x v="284"/>
    <x v="295"/>
    <n v="13"/>
    <n v="480"/>
    <n v="35"/>
    <n v="0"/>
    <n v="0"/>
    <n v="0"/>
    <n v="0"/>
    <n v="31"/>
    <n v="0"/>
    <n v="41"/>
    <n v="0"/>
    <n v="0"/>
    <n v="0"/>
  </r>
  <r>
    <x v="111"/>
    <x v="2"/>
    <x v="2"/>
    <s v="Carlos López"/>
    <x v="1"/>
    <x v="134"/>
    <x v="251"/>
    <n v="14"/>
    <n v="480"/>
    <n v="0"/>
    <n v="0"/>
    <n v="0"/>
    <n v="0"/>
    <n v="0"/>
    <n v="39"/>
    <n v="0"/>
    <n v="0"/>
    <n v="0"/>
    <n v="0"/>
    <n v="0"/>
  </r>
  <r>
    <x v="111"/>
    <x v="0"/>
    <x v="0"/>
    <s v="Carlos López"/>
    <x v="0"/>
    <x v="294"/>
    <x v="311"/>
    <n v="18"/>
    <n v="480"/>
    <n v="31"/>
    <n v="0"/>
    <n v="0"/>
    <n v="0"/>
    <n v="45"/>
    <n v="0"/>
    <n v="19"/>
    <n v="0"/>
    <n v="0"/>
    <n v="0"/>
    <n v="0"/>
  </r>
  <r>
    <x v="111"/>
    <x v="0"/>
    <x v="0"/>
    <s v="Lucas Martínez"/>
    <x v="1"/>
    <x v="307"/>
    <x v="67"/>
    <n v="6"/>
    <n v="480"/>
    <n v="0"/>
    <n v="0"/>
    <n v="0"/>
    <n v="25"/>
    <n v="0"/>
    <n v="0"/>
    <n v="0"/>
    <n v="0"/>
    <n v="0"/>
    <n v="0"/>
    <n v="0"/>
  </r>
  <r>
    <x v="112"/>
    <x v="0"/>
    <x v="3"/>
    <s v="Martín Gómez"/>
    <x v="0"/>
    <x v="43"/>
    <x v="312"/>
    <n v="20"/>
    <n v="480"/>
    <n v="0"/>
    <n v="0"/>
    <n v="57"/>
    <n v="0"/>
    <n v="0"/>
    <n v="0"/>
    <n v="0"/>
    <n v="58"/>
    <n v="0"/>
    <n v="0"/>
    <n v="25"/>
  </r>
  <r>
    <x v="112"/>
    <x v="1"/>
    <x v="6"/>
    <s v="Valentina Herrera"/>
    <x v="0"/>
    <x v="236"/>
    <x v="259"/>
    <n v="15"/>
    <n v="480"/>
    <n v="0"/>
    <n v="0"/>
    <n v="0"/>
    <n v="0"/>
    <n v="0"/>
    <n v="38"/>
    <n v="41"/>
    <n v="0"/>
    <n v="0"/>
    <n v="0"/>
    <n v="0"/>
  </r>
  <r>
    <x v="112"/>
    <x v="1"/>
    <x v="3"/>
    <s v="Federico Romero"/>
    <x v="2"/>
    <x v="105"/>
    <x v="58"/>
    <n v="1"/>
    <n v="480"/>
    <n v="0"/>
    <n v="0"/>
    <n v="0"/>
    <n v="0"/>
    <n v="0"/>
    <n v="0"/>
    <n v="0"/>
    <n v="0"/>
    <n v="0"/>
    <n v="0"/>
    <n v="41"/>
  </r>
  <r>
    <x v="112"/>
    <x v="0"/>
    <x v="0"/>
    <s v="Lucas Martínez"/>
    <x v="2"/>
    <x v="313"/>
    <x v="313"/>
    <n v="12"/>
    <n v="480"/>
    <n v="0"/>
    <n v="0"/>
    <n v="0"/>
    <n v="13"/>
    <n v="0"/>
    <n v="0"/>
    <n v="0"/>
    <n v="0"/>
    <n v="50"/>
    <n v="0"/>
    <n v="52"/>
  </r>
  <r>
    <x v="112"/>
    <x v="0"/>
    <x v="5"/>
    <s v="Valentina Herrera"/>
    <x v="1"/>
    <x v="245"/>
    <x v="102"/>
    <n v="18"/>
    <n v="480"/>
    <n v="0"/>
    <n v="0"/>
    <n v="0"/>
    <n v="0"/>
    <n v="30"/>
    <n v="0"/>
    <n v="16"/>
    <n v="0"/>
    <n v="0"/>
    <n v="50"/>
    <n v="0"/>
  </r>
  <r>
    <x v="112"/>
    <x v="1"/>
    <x v="9"/>
    <s v="Federico Romero"/>
    <x v="2"/>
    <x v="314"/>
    <x v="63"/>
    <n v="20"/>
    <n v="480"/>
    <n v="0"/>
    <n v="56"/>
    <n v="0"/>
    <n v="0"/>
    <n v="0"/>
    <n v="0"/>
    <n v="0"/>
    <n v="0"/>
    <n v="28"/>
    <n v="0"/>
    <n v="0"/>
  </r>
  <r>
    <x v="113"/>
    <x v="0"/>
    <x v="3"/>
    <s v="Valentina Herrera"/>
    <x v="2"/>
    <x v="315"/>
    <x v="55"/>
    <n v="20"/>
    <n v="480"/>
    <n v="0"/>
    <n v="0"/>
    <n v="0"/>
    <n v="0"/>
    <n v="0"/>
    <n v="0"/>
    <n v="0"/>
    <n v="0"/>
    <n v="0"/>
    <n v="0"/>
    <n v="0"/>
  </r>
  <r>
    <x v="113"/>
    <x v="0"/>
    <x v="6"/>
    <s v="Lucas Martínez"/>
    <x v="0"/>
    <x v="3"/>
    <x v="314"/>
    <n v="19"/>
    <n v="480"/>
    <n v="0"/>
    <n v="48"/>
    <n v="0"/>
    <n v="0"/>
    <n v="24"/>
    <n v="10"/>
    <n v="0"/>
    <n v="0"/>
    <n v="0"/>
    <n v="0"/>
    <n v="0"/>
  </r>
  <r>
    <x v="113"/>
    <x v="2"/>
    <x v="4"/>
    <s v="María González"/>
    <x v="2"/>
    <x v="23"/>
    <x v="33"/>
    <n v="1"/>
    <n v="480"/>
    <n v="52"/>
    <n v="0"/>
    <n v="0"/>
    <n v="0"/>
    <n v="0"/>
    <n v="0"/>
    <n v="16"/>
    <n v="0"/>
    <n v="0"/>
    <n v="0"/>
    <n v="0"/>
  </r>
  <r>
    <x v="114"/>
    <x v="2"/>
    <x v="1"/>
    <s v="Ana Fernández"/>
    <x v="0"/>
    <x v="316"/>
    <x v="315"/>
    <n v="13"/>
    <n v="480"/>
    <n v="0"/>
    <n v="0"/>
    <n v="56"/>
    <n v="0"/>
    <n v="43"/>
    <n v="0"/>
    <n v="0"/>
    <n v="0"/>
    <n v="0"/>
    <n v="0"/>
    <n v="0"/>
  </r>
  <r>
    <x v="114"/>
    <x v="0"/>
    <x v="1"/>
    <s v="Carlos López"/>
    <x v="2"/>
    <x v="143"/>
    <x v="277"/>
    <n v="16"/>
    <n v="480"/>
    <n v="0"/>
    <n v="0"/>
    <n v="0"/>
    <n v="40"/>
    <n v="0"/>
    <n v="15"/>
    <n v="0"/>
    <n v="22"/>
    <n v="49"/>
    <n v="25"/>
    <n v="0"/>
  </r>
  <r>
    <x v="114"/>
    <x v="1"/>
    <x v="2"/>
    <s v="Valentina Herrera"/>
    <x v="1"/>
    <x v="141"/>
    <x v="270"/>
    <n v="20"/>
    <n v="480"/>
    <n v="0"/>
    <n v="0"/>
    <n v="51"/>
    <n v="0"/>
    <n v="0"/>
    <n v="0"/>
    <n v="0"/>
    <n v="0"/>
    <n v="0"/>
    <n v="0"/>
    <n v="0"/>
  </r>
  <r>
    <x v="114"/>
    <x v="1"/>
    <x v="3"/>
    <s v="María González"/>
    <x v="2"/>
    <x v="124"/>
    <x v="316"/>
    <n v="3"/>
    <n v="480"/>
    <n v="0"/>
    <n v="22"/>
    <n v="28"/>
    <n v="45"/>
    <n v="0"/>
    <n v="0"/>
    <n v="0"/>
    <n v="33"/>
    <n v="0"/>
    <n v="0"/>
    <n v="0"/>
  </r>
  <r>
    <x v="115"/>
    <x v="2"/>
    <x v="0"/>
    <s v="Laura Díaz"/>
    <x v="2"/>
    <x v="317"/>
    <x v="317"/>
    <n v="1"/>
    <n v="480"/>
    <n v="0"/>
    <n v="0"/>
    <n v="0"/>
    <n v="0"/>
    <n v="27"/>
    <n v="0"/>
    <n v="0"/>
    <n v="0"/>
    <n v="0"/>
    <n v="0"/>
    <n v="0"/>
  </r>
  <r>
    <x v="115"/>
    <x v="2"/>
    <x v="7"/>
    <s v="Federico Romero"/>
    <x v="0"/>
    <x v="318"/>
    <x v="85"/>
    <n v="3"/>
    <n v="480"/>
    <n v="0"/>
    <n v="48"/>
    <n v="0"/>
    <n v="41"/>
    <n v="0"/>
    <n v="0"/>
    <n v="0"/>
    <n v="0"/>
    <n v="0"/>
    <n v="0"/>
    <n v="0"/>
  </r>
  <r>
    <x v="115"/>
    <x v="2"/>
    <x v="0"/>
    <s v="Federico Romero"/>
    <x v="2"/>
    <x v="33"/>
    <x v="246"/>
    <n v="1"/>
    <n v="480"/>
    <n v="0"/>
    <n v="0"/>
    <n v="0"/>
    <n v="0"/>
    <n v="29"/>
    <n v="0"/>
    <n v="0"/>
    <n v="0"/>
    <n v="0"/>
    <n v="0"/>
    <n v="0"/>
  </r>
  <r>
    <x v="115"/>
    <x v="2"/>
    <x v="9"/>
    <s v="Ana Fernández"/>
    <x v="0"/>
    <x v="262"/>
    <x v="318"/>
    <n v="18"/>
    <n v="480"/>
    <n v="0"/>
    <n v="0"/>
    <n v="0"/>
    <n v="0"/>
    <n v="12"/>
    <n v="0"/>
    <n v="0"/>
    <n v="0"/>
    <n v="0"/>
    <n v="0"/>
    <n v="0"/>
  </r>
  <r>
    <x v="115"/>
    <x v="1"/>
    <x v="2"/>
    <s v="Juan Pérez"/>
    <x v="0"/>
    <x v="268"/>
    <x v="166"/>
    <n v="20"/>
    <n v="480"/>
    <n v="49"/>
    <n v="0"/>
    <n v="0"/>
    <n v="0"/>
    <n v="26"/>
    <n v="0"/>
    <n v="0"/>
    <n v="0"/>
    <n v="14"/>
    <n v="0"/>
    <n v="0"/>
  </r>
  <r>
    <x v="116"/>
    <x v="1"/>
    <x v="6"/>
    <s v="Carlos López"/>
    <x v="0"/>
    <x v="319"/>
    <x v="319"/>
    <n v="16"/>
    <n v="480"/>
    <n v="0"/>
    <n v="0"/>
    <n v="0"/>
    <n v="0"/>
    <n v="0"/>
    <n v="0"/>
    <n v="13"/>
    <n v="0"/>
    <n v="0"/>
    <n v="43"/>
    <n v="34"/>
  </r>
  <r>
    <x v="116"/>
    <x v="0"/>
    <x v="1"/>
    <s v="María González"/>
    <x v="1"/>
    <x v="30"/>
    <x v="119"/>
    <n v="6"/>
    <n v="480"/>
    <n v="0"/>
    <n v="0"/>
    <n v="0"/>
    <n v="0"/>
    <n v="0"/>
    <n v="0"/>
    <n v="28"/>
    <n v="0"/>
    <n v="0"/>
    <n v="0"/>
    <n v="0"/>
  </r>
  <r>
    <x v="116"/>
    <x v="2"/>
    <x v="4"/>
    <s v="Federico Romero"/>
    <x v="2"/>
    <x v="320"/>
    <x v="216"/>
    <n v="3"/>
    <n v="480"/>
    <n v="0"/>
    <n v="0"/>
    <n v="17"/>
    <n v="54"/>
    <n v="0"/>
    <n v="0"/>
    <n v="0"/>
    <n v="0"/>
    <n v="54"/>
    <n v="0"/>
    <n v="0"/>
  </r>
  <r>
    <x v="116"/>
    <x v="0"/>
    <x v="1"/>
    <s v="Juan Pérez"/>
    <x v="0"/>
    <x v="321"/>
    <x v="320"/>
    <n v="17"/>
    <n v="480"/>
    <n v="0"/>
    <n v="17"/>
    <n v="0"/>
    <n v="0"/>
    <n v="0"/>
    <n v="0"/>
    <n v="0"/>
    <n v="0"/>
    <n v="0"/>
    <n v="0"/>
    <n v="0"/>
  </r>
  <r>
    <x v="117"/>
    <x v="0"/>
    <x v="4"/>
    <s v="María González"/>
    <x v="2"/>
    <x v="126"/>
    <x v="317"/>
    <n v="1"/>
    <n v="480"/>
    <n v="0"/>
    <n v="0"/>
    <n v="0"/>
    <n v="0"/>
    <n v="0"/>
    <n v="0"/>
    <n v="0"/>
    <n v="0"/>
    <n v="0"/>
    <n v="0"/>
    <n v="0"/>
  </r>
  <r>
    <x v="117"/>
    <x v="1"/>
    <x v="3"/>
    <s v="Valentina Herrera"/>
    <x v="2"/>
    <x v="307"/>
    <x v="321"/>
    <n v="13"/>
    <n v="480"/>
    <n v="0"/>
    <n v="0"/>
    <n v="0"/>
    <n v="0"/>
    <n v="0"/>
    <n v="0"/>
    <n v="0"/>
    <n v="0"/>
    <n v="0"/>
    <n v="0"/>
    <n v="51"/>
  </r>
  <r>
    <x v="117"/>
    <x v="1"/>
    <x v="8"/>
    <s v="Federico Romero"/>
    <x v="2"/>
    <x v="171"/>
    <x v="322"/>
    <n v="2"/>
    <n v="480"/>
    <n v="0"/>
    <n v="0"/>
    <n v="0"/>
    <n v="54"/>
    <n v="0"/>
    <n v="0"/>
    <n v="0"/>
    <n v="0"/>
    <n v="0"/>
    <n v="33"/>
    <n v="0"/>
  </r>
  <r>
    <x v="117"/>
    <x v="2"/>
    <x v="7"/>
    <s v="Lucas Martínez"/>
    <x v="0"/>
    <x v="84"/>
    <x v="323"/>
    <n v="11"/>
    <n v="480"/>
    <n v="0"/>
    <n v="0"/>
    <n v="0"/>
    <n v="0"/>
    <n v="0"/>
    <n v="0"/>
    <n v="0"/>
    <n v="0"/>
    <n v="0"/>
    <n v="0"/>
    <n v="0"/>
  </r>
  <r>
    <x v="117"/>
    <x v="2"/>
    <x v="5"/>
    <s v="Laura Díaz"/>
    <x v="2"/>
    <x v="95"/>
    <x v="73"/>
    <n v="20"/>
    <n v="480"/>
    <n v="0"/>
    <n v="51"/>
    <n v="0"/>
    <n v="0"/>
    <n v="0"/>
    <n v="49"/>
    <n v="0"/>
    <n v="0"/>
    <n v="0"/>
    <n v="20"/>
    <n v="0"/>
  </r>
  <r>
    <x v="118"/>
    <x v="1"/>
    <x v="7"/>
    <s v="Juan Pérez"/>
    <x v="2"/>
    <x v="21"/>
    <x v="324"/>
    <n v="12"/>
    <n v="480"/>
    <n v="25"/>
    <n v="0"/>
    <n v="0"/>
    <n v="56"/>
    <n v="19"/>
    <n v="0"/>
    <n v="0"/>
    <n v="0"/>
    <n v="0"/>
    <n v="0"/>
    <n v="0"/>
  </r>
  <r>
    <x v="118"/>
    <x v="2"/>
    <x v="9"/>
    <s v="Federico Romero"/>
    <x v="0"/>
    <x v="322"/>
    <x v="325"/>
    <n v="14"/>
    <n v="480"/>
    <n v="0"/>
    <n v="0"/>
    <n v="0"/>
    <n v="0"/>
    <n v="16"/>
    <n v="0"/>
    <n v="0"/>
    <n v="0"/>
    <n v="0"/>
    <n v="0"/>
    <n v="0"/>
  </r>
  <r>
    <x v="118"/>
    <x v="2"/>
    <x v="4"/>
    <s v="Sofía Rodríguez"/>
    <x v="2"/>
    <x v="248"/>
    <x v="326"/>
    <n v="9"/>
    <n v="480"/>
    <n v="0"/>
    <n v="0"/>
    <n v="0"/>
    <n v="0"/>
    <n v="24"/>
    <n v="30"/>
    <n v="49"/>
    <n v="0"/>
    <n v="0"/>
    <n v="51"/>
    <n v="17"/>
  </r>
  <r>
    <x v="119"/>
    <x v="2"/>
    <x v="5"/>
    <s v="Lucas Martínez"/>
    <x v="2"/>
    <x v="55"/>
    <x v="144"/>
    <n v="16"/>
    <n v="480"/>
    <n v="49"/>
    <n v="0"/>
    <n v="0"/>
    <n v="0"/>
    <n v="0"/>
    <n v="0"/>
    <n v="0"/>
    <n v="16"/>
    <n v="0"/>
    <n v="0"/>
    <n v="0"/>
  </r>
  <r>
    <x v="119"/>
    <x v="1"/>
    <x v="8"/>
    <s v="Sofía Rodríguez"/>
    <x v="1"/>
    <x v="187"/>
    <x v="327"/>
    <n v="11"/>
    <n v="480"/>
    <n v="36"/>
    <n v="0"/>
    <n v="0"/>
    <n v="0"/>
    <n v="0"/>
    <n v="0"/>
    <n v="0"/>
    <n v="0"/>
    <n v="0"/>
    <n v="0"/>
    <n v="0"/>
  </r>
  <r>
    <x v="119"/>
    <x v="2"/>
    <x v="7"/>
    <s v="Martín Gómez"/>
    <x v="0"/>
    <x v="323"/>
    <x v="134"/>
    <n v="7"/>
    <n v="480"/>
    <n v="0"/>
    <n v="0"/>
    <n v="0"/>
    <n v="0"/>
    <n v="32"/>
    <n v="0"/>
    <n v="33"/>
    <n v="11"/>
    <n v="0"/>
    <n v="0"/>
    <n v="0"/>
  </r>
  <r>
    <x v="120"/>
    <x v="2"/>
    <x v="9"/>
    <s v="Martín Gómez"/>
    <x v="1"/>
    <x v="127"/>
    <x v="328"/>
    <n v="17"/>
    <n v="480"/>
    <n v="0"/>
    <n v="0"/>
    <n v="0"/>
    <n v="0"/>
    <n v="0"/>
    <n v="0"/>
    <n v="0"/>
    <n v="38"/>
    <n v="0"/>
    <n v="0"/>
    <n v="0"/>
  </r>
  <r>
    <x v="120"/>
    <x v="0"/>
    <x v="7"/>
    <s v="Martín Gómez"/>
    <x v="0"/>
    <x v="104"/>
    <x v="329"/>
    <n v="19"/>
    <n v="480"/>
    <n v="46"/>
    <n v="24"/>
    <n v="0"/>
    <n v="53"/>
    <n v="0"/>
    <n v="28"/>
    <n v="0"/>
    <n v="0"/>
    <n v="0"/>
    <n v="0"/>
    <n v="0"/>
  </r>
  <r>
    <x v="120"/>
    <x v="1"/>
    <x v="2"/>
    <s v="Laura Díaz"/>
    <x v="2"/>
    <x v="232"/>
    <x v="82"/>
    <n v="14"/>
    <n v="480"/>
    <n v="0"/>
    <n v="0"/>
    <n v="0"/>
    <n v="0"/>
    <n v="0"/>
    <n v="0"/>
    <n v="0"/>
    <n v="0"/>
    <n v="0"/>
    <n v="0"/>
    <n v="0"/>
  </r>
  <r>
    <x v="120"/>
    <x v="0"/>
    <x v="8"/>
    <s v="Federico Romero"/>
    <x v="1"/>
    <x v="244"/>
    <x v="116"/>
    <n v="3"/>
    <n v="480"/>
    <n v="0"/>
    <n v="29"/>
    <n v="46"/>
    <n v="0"/>
    <n v="41"/>
    <n v="0"/>
    <n v="0"/>
    <n v="49"/>
    <n v="0"/>
    <n v="0"/>
    <n v="44"/>
  </r>
  <r>
    <x v="120"/>
    <x v="0"/>
    <x v="3"/>
    <s v="Martín Gómez"/>
    <x v="1"/>
    <x v="170"/>
    <x v="35"/>
    <n v="5"/>
    <n v="480"/>
    <n v="0"/>
    <n v="31"/>
    <n v="0"/>
    <n v="0"/>
    <n v="0"/>
    <n v="0"/>
    <n v="0"/>
    <n v="0"/>
    <n v="0"/>
    <n v="0"/>
    <n v="0"/>
  </r>
  <r>
    <x v="121"/>
    <x v="1"/>
    <x v="9"/>
    <s v="Juan Pérez"/>
    <x v="1"/>
    <x v="324"/>
    <x v="5"/>
    <n v="19"/>
    <n v="480"/>
    <n v="0"/>
    <n v="0"/>
    <n v="0"/>
    <n v="0"/>
    <n v="0"/>
    <n v="0"/>
    <n v="0"/>
    <n v="0"/>
    <n v="0"/>
    <n v="0"/>
    <n v="0"/>
  </r>
  <r>
    <x v="121"/>
    <x v="1"/>
    <x v="2"/>
    <s v="Carlos López"/>
    <x v="2"/>
    <x v="76"/>
    <x v="302"/>
    <n v="13"/>
    <n v="480"/>
    <n v="0"/>
    <n v="0"/>
    <n v="0"/>
    <n v="0"/>
    <n v="0"/>
    <n v="0"/>
    <n v="0"/>
    <n v="0"/>
    <n v="0"/>
    <n v="55"/>
    <n v="33"/>
  </r>
  <r>
    <x v="121"/>
    <x v="0"/>
    <x v="9"/>
    <s v="María González"/>
    <x v="1"/>
    <x v="45"/>
    <x v="30"/>
    <n v="2"/>
    <n v="480"/>
    <n v="17"/>
    <n v="0"/>
    <n v="0"/>
    <n v="41"/>
    <n v="0"/>
    <n v="0"/>
    <n v="0"/>
    <n v="0"/>
    <n v="0"/>
    <n v="0"/>
    <n v="0"/>
  </r>
  <r>
    <x v="121"/>
    <x v="1"/>
    <x v="2"/>
    <s v="Valentina Herrera"/>
    <x v="2"/>
    <x v="325"/>
    <x v="6"/>
    <n v="5"/>
    <n v="480"/>
    <n v="0"/>
    <n v="0"/>
    <n v="0"/>
    <n v="0"/>
    <n v="0"/>
    <n v="0"/>
    <n v="0"/>
    <n v="0"/>
    <n v="0"/>
    <n v="0"/>
    <n v="0"/>
  </r>
  <r>
    <x v="122"/>
    <x v="1"/>
    <x v="4"/>
    <s v="Lucas Martínez"/>
    <x v="1"/>
    <x v="2"/>
    <x v="330"/>
    <n v="9"/>
    <n v="480"/>
    <n v="0"/>
    <n v="0"/>
    <n v="0"/>
    <n v="0"/>
    <n v="0"/>
    <n v="0"/>
    <n v="0"/>
    <n v="0"/>
    <n v="0"/>
    <n v="0"/>
    <n v="0"/>
  </r>
  <r>
    <x v="122"/>
    <x v="1"/>
    <x v="2"/>
    <s v="Lucas Martínez"/>
    <x v="1"/>
    <x v="68"/>
    <x v="331"/>
    <n v="0"/>
    <n v="480"/>
    <n v="0"/>
    <n v="0"/>
    <n v="0"/>
    <n v="0"/>
    <n v="0"/>
    <n v="0"/>
    <n v="0"/>
    <n v="0"/>
    <n v="0"/>
    <n v="0"/>
    <n v="0"/>
  </r>
  <r>
    <x v="122"/>
    <x v="0"/>
    <x v="4"/>
    <s v="Federico Romero"/>
    <x v="1"/>
    <x v="326"/>
    <x v="12"/>
    <n v="12"/>
    <n v="480"/>
    <n v="26"/>
    <n v="0"/>
    <n v="0"/>
    <n v="0"/>
    <n v="0"/>
    <n v="0"/>
    <n v="0"/>
    <n v="0"/>
    <n v="0"/>
    <n v="0"/>
    <n v="0"/>
  </r>
  <r>
    <x v="122"/>
    <x v="1"/>
    <x v="8"/>
    <s v="Juan Pérez"/>
    <x v="1"/>
    <x v="170"/>
    <x v="332"/>
    <n v="3"/>
    <n v="480"/>
    <n v="59"/>
    <n v="48"/>
    <n v="0"/>
    <n v="0"/>
    <n v="0"/>
    <n v="17"/>
    <n v="0"/>
    <n v="0"/>
    <n v="0"/>
    <n v="0"/>
    <n v="0"/>
  </r>
  <r>
    <x v="122"/>
    <x v="0"/>
    <x v="9"/>
    <s v="Federico Romero"/>
    <x v="2"/>
    <x v="327"/>
    <x v="333"/>
    <n v="18"/>
    <n v="480"/>
    <n v="0"/>
    <n v="0"/>
    <n v="0"/>
    <n v="0"/>
    <n v="30"/>
    <n v="0"/>
    <n v="0"/>
    <n v="0"/>
    <n v="0"/>
    <n v="0"/>
    <n v="0"/>
  </r>
  <r>
    <x v="123"/>
    <x v="2"/>
    <x v="7"/>
    <s v="Federico Romero"/>
    <x v="2"/>
    <x v="328"/>
    <x v="334"/>
    <n v="7"/>
    <n v="480"/>
    <n v="0"/>
    <n v="0"/>
    <n v="0"/>
    <n v="0"/>
    <n v="0"/>
    <n v="0"/>
    <n v="0"/>
    <n v="0"/>
    <n v="0"/>
    <n v="0"/>
    <n v="0"/>
  </r>
  <r>
    <x v="123"/>
    <x v="0"/>
    <x v="7"/>
    <s v="Laura Díaz"/>
    <x v="0"/>
    <x v="264"/>
    <x v="180"/>
    <n v="18"/>
    <n v="480"/>
    <n v="0"/>
    <n v="0"/>
    <n v="0"/>
    <n v="0"/>
    <n v="0"/>
    <n v="20"/>
    <n v="0"/>
    <n v="0"/>
    <n v="40"/>
    <n v="0"/>
    <n v="0"/>
  </r>
  <r>
    <x v="123"/>
    <x v="1"/>
    <x v="6"/>
    <s v="María González"/>
    <x v="2"/>
    <x v="329"/>
    <x v="335"/>
    <n v="16"/>
    <n v="480"/>
    <n v="0"/>
    <n v="0"/>
    <n v="56"/>
    <n v="0"/>
    <n v="0"/>
    <n v="0"/>
    <n v="0"/>
    <n v="0"/>
    <n v="0"/>
    <n v="0"/>
    <n v="55"/>
  </r>
  <r>
    <x v="123"/>
    <x v="2"/>
    <x v="6"/>
    <s v="Juan Pérez"/>
    <x v="2"/>
    <x v="123"/>
    <x v="170"/>
    <n v="14"/>
    <n v="480"/>
    <n v="0"/>
    <n v="0"/>
    <n v="0"/>
    <n v="0"/>
    <n v="0"/>
    <n v="0"/>
    <n v="0"/>
    <n v="0"/>
    <n v="18"/>
    <n v="0"/>
    <n v="0"/>
  </r>
  <r>
    <x v="123"/>
    <x v="0"/>
    <x v="8"/>
    <s v="Sofía Rodríguez"/>
    <x v="0"/>
    <x v="230"/>
    <x v="330"/>
    <n v="3"/>
    <n v="480"/>
    <n v="0"/>
    <n v="59"/>
    <n v="0"/>
    <n v="0"/>
    <n v="0"/>
    <n v="0"/>
    <n v="0"/>
    <n v="50"/>
    <n v="0"/>
    <n v="17"/>
    <n v="0"/>
  </r>
  <r>
    <x v="123"/>
    <x v="2"/>
    <x v="2"/>
    <s v="Valentina Herrera"/>
    <x v="2"/>
    <x v="106"/>
    <x v="195"/>
    <n v="3"/>
    <n v="480"/>
    <n v="0"/>
    <n v="0"/>
    <n v="0"/>
    <n v="40"/>
    <n v="0"/>
    <n v="0"/>
    <n v="0"/>
    <n v="13"/>
    <n v="0"/>
    <n v="0"/>
    <n v="0"/>
  </r>
  <r>
    <x v="124"/>
    <x v="2"/>
    <x v="7"/>
    <s v="Carlos López"/>
    <x v="1"/>
    <x v="272"/>
    <x v="242"/>
    <n v="0"/>
    <n v="480"/>
    <n v="0"/>
    <n v="44"/>
    <n v="0"/>
    <n v="0"/>
    <n v="42"/>
    <n v="0"/>
    <n v="26"/>
    <n v="44"/>
    <n v="0"/>
    <n v="0"/>
    <n v="0"/>
  </r>
  <r>
    <x v="124"/>
    <x v="0"/>
    <x v="0"/>
    <s v="Federico Romero"/>
    <x v="2"/>
    <x v="319"/>
    <x v="257"/>
    <n v="18"/>
    <n v="480"/>
    <n v="0"/>
    <n v="0"/>
    <n v="0"/>
    <n v="0"/>
    <n v="0"/>
    <n v="31"/>
    <n v="0"/>
    <n v="0"/>
    <n v="0"/>
    <n v="0"/>
    <n v="0"/>
  </r>
  <r>
    <x v="124"/>
    <x v="2"/>
    <x v="1"/>
    <s v="Sofía Rodríguez"/>
    <x v="1"/>
    <x v="242"/>
    <x v="336"/>
    <n v="4"/>
    <n v="480"/>
    <n v="28"/>
    <n v="0"/>
    <n v="0"/>
    <n v="0"/>
    <n v="0"/>
    <n v="0"/>
    <n v="0"/>
    <n v="10"/>
    <n v="44"/>
    <n v="0"/>
    <n v="0"/>
  </r>
  <r>
    <x v="125"/>
    <x v="2"/>
    <x v="1"/>
    <s v="Federico Romero"/>
    <x v="0"/>
    <x v="37"/>
    <x v="216"/>
    <n v="3"/>
    <n v="480"/>
    <n v="0"/>
    <n v="0"/>
    <n v="0"/>
    <n v="0"/>
    <n v="50"/>
    <n v="0"/>
    <n v="0"/>
    <n v="0"/>
    <n v="42"/>
    <n v="0"/>
    <n v="0"/>
  </r>
  <r>
    <x v="125"/>
    <x v="0"/>
    <x v="9"/>
    <s v="María González"/>
    <x v="2"/>
    <x v="267"/>
    <x v="337"/>
    <n v="1"/>
    <n v="480"/>
    <n v="0"/>
    <n v="0"/>
    <n v="0"/>
    <n v="0"/>
    <n v="0"/>
    <n v="0"/>
    <n v="0"/>
    <n v="0"/>
    <n v="0"/>
    <n v="0"/>
    <n v="0"/>
  </r>
  <r>
    <x v="125"/>
    <x v="0"/>
    <x v="2"/>
    <s v="Martín Gómez"/>
    <x v="2"/>
    <x v="330"/>
    <x v="338"/>
    <n v="0"/>
    <n v="480"/>
    <n v="0"/>
    <n v="0"/>
    <n v="0"/>
    <n v="0"/>
    <n v="33"/>
    <n v="0"/>
    <n v="0"/>
    <n v="0"/>
    <n v="0"/>
    <n v="0"/>
    <n v="46"/>
  </r>
  <r>
    <x v="125"/>
    <x v="0"/>
    <x v="2"/>
    <s v="Martín Gómez"/>
    <x v="1"/>
    <x v="331"/>
    <x v="339"/>
    <n v="15"/>
    <n v="480"/>
    <n v="0"/>
    <n v="0"/>
    <n v="0"/>
    <n v="0"/>
    <n v="52"/>
    <n v="0"/>
    <n v="0"/>
    <n v="0"/>
    <n v="0"/>
    <n v="0"/>
    <n v="0"/>
  </r>
  <r>
    <x v="126"/>
    <x v="0"/>
    <x v="9"/>
    <s v="Valentina Herrera"/>
    <x v="2"/>
    <x v="43"/>
    <x v="58"/>
    <n v="3"/>
    <n v="480"/>
    <n v="0"/>
    <n v="42"/>
    <n v="0"/>
    <n v="0"/>
    <n v="0"/>
    <n v="0"/>
    <n v="0"/>
    <n v="0"/>
    <n v="0"/>
    <n v="0"/>
    <n v="0"/>
  </r>
  <r>
    <x v="126"/>
    <x v="2"/>
    <x v="7"/>
    <s v="María González"/>
    <x v="1"/>
    <x v="136"/>
    <x v="340"/>
    <n v="5"/>
    <n v="480"/>
    <n v="0"/>
    <n v="0"/>
    <n v="31"/>
    <n v="46"/>
    <n v="0"/>
    <n v="0"/>
    <n v="0"/>
    <n v="0"/>
    <n v="0"/>
    <n v="0"/>
    <n v="0"/>
  </r>
  <r>
    <x v="126"/>
    <x v="1"/>
    <x v="2"/>
    <s v="Valentina Herrera"/>
    <x v="1"/>
    <x v="226"/>
    <x v="341"/>
    <n v="18"/>
    <n v="480"/>
    <n v="0"/>
    <n v="0"/>
    <n v="0"/>
    <n v="0"/>
    <n v="0"/>
    <n v="0"/>
    <n v="0"/>
    <n v="0"/>
    <n v="0"/>
    <n v="0"/>
    <n v="0"/>
  </r>
  <r>
    <x v="126"/>
    <x v="1"/>
    <x v="2"/>
    <s v="Sofía Rodríguez"/>
    <x v="1"/>
    <x v="332"/>
    <x v="137"/>
    <n v="9"/>
    <n v="480"/>
    <n v="45"/>
    <n v="23"/>
    <n v="10"/>
    <n v="0"/>
    <n v="0"/>
    <n v="0"/>
    <n v="0"/>
    <n v="0"/>
    <n v="0"/>
    <n v="0"/>
    <n v="0"/>
  </r>
  <r>
    <x v="127"/>
    <x v="0"/>
    <x v="5"/>
    <s v="Valentina Herrera"/>
    <x v="1"/>
    <x v="333"/>
    <x v="342"/>
    <n v="17"/>
    <n v="480"/>
    <n v="0"/>
    <n v="0"/>
    <n v="0"/>
    <n v="0"/>
    <n v="36"/>
    <n v="0"/>
    <n v="0"/>
    <n v="0"/>
    <n v="17"/>
    <n v="0"/>
    <n v="0"/>
  </r>
  <r>
    <x v="127"/>
    <x v="0"/>
    <x v="0"/>
    <s v="Federico Romero"/>
    <x v="1"/>
    <x v="334"/>
    <x v="202"/>
    <n v="0"/>
    <n v="480"/>
    <n v="0"/>
    <n v="0"/>
    <n v="0"/>
    <n v="0"/>
    <n v="0"/>
    <n v="0"/>
    <n v="0"/>
    <n v="0"/>
    <n v="0"/>
    <n v="0"/>
    <n v="0"/>
  </r>
  <r>
    <x v="127"/>
    <x v="0"/>
    <x v="7"/>
    <s v="Valentina Herrera"/>
    <x v="2"/>
    <x v="335"/>
    <x v="152"/>
    <n v="1"/>
    <n v="480"/>
    <n v="0"/>
    <n v="0"/>
    <n v="0"/>
    <n v="55"/>
    <n v="0"/>
    <n v="0"/>
    <n v="0"/>
    <n v="0"/>
    <n v="0"/>
    <n v="44"/>
    <n v="0"/>
  </r>
  <r>
    <x v="127"/>
    <x v="0"/>
    <x v="4"/>
    <s v="Carlos López"/>
    <x v="0"/>
    <x v="112"/>
    <x v="100"/>
    <n v="2"/>
    <n v="480"/>
    <n v="0"/>
    <n v="0"/>
    <n v="0"/>
    <n v="43"/>
    <n v="0"/>
    <n v="0"/>
    <n v="0"/>
    <n v="0"/>
    <n v="0"/>
    <n v="0"/>
    <n v="0"/>
  </r>
  <r>
    <x v="127"/>
    <x v="1"/>
    <x v="2"/>
    <s v="Laura Díaz"/>
    <x v="1"/>
    <x v="55"/>
    <x v="343"/>
    <n v="6"/>
    <n v="480"/>
    <n v="0"/>
    <n v="0"/>
    <n v="0"/>
    <n v="0"/>
    <n v="0"/>
    <n v="0"/>
    <n v="0"/>
    <n v="0"/>
    <n v="26"/>
    <n v="0"/>
    <n v="0"/>
  </r>
  <r>
    <x v="127"/>
    <x v="2"/>
    <x v="2"/>
    <s v="Carlos López"/>
    <x v="0"/>
    <x v="125"/>
    <x v="344"/>
    <n v="17"/>
    <n v="480"/>
    <n v="0"/>
    <n v="0"/>
    <n v="0"/>
    <n v="0"/>
    <n v="0"/>
    <n v="0"/>
    <n v="0"/>
    <n v="0"/>
    <n v="21"/>
    <n v="0"/>
    <n v="0"/>
  </r>
  <r>
    <x v="128"/>
    <x v="0"/>
    <x v="3"/>
    <s v="Laura Díaz"/>
    <x v="2"/>
    <x v="336"/>
    <x v="345"/>
    <n v="14"/>
    <n v="480"/>
    <n v="0"/>
    <n v="0"/>
    <n v="0"/>
    <n v="0"/>
    <n v="0"/>
    <n v="0"/>
    <n v="0"/>
    <n v="59"/>
    <n v="0"/>
    <n v="0"/>
    <n v="0"/>
  </r>
  <r>
    <x v="128"/>
    <x v="0"/>
    <x v="6"/>
    <s v="Martín Gómez"/>
    <x v="1"/>
    <x v="13"/>
    <x v="202"/>
    <n v="17"/>
    <n v="480"/>
    <n v="0"/>
    <n v="0"/>
    <n v="0"/>
    <n v="0"/>
    <n v="0"/>
    <n v="0"/>
    <n v="0"/>
    <n v="0"/>
    <n v="0"/>
    <n v="0"/>
    <n v="0"/>
  </r>
  <r>
    <x v="128"/>
    <x v="2"/>
    <x v="2"/>
    <s v="Valentina Herrera"/>
    <x v="2"/>
    <x v="104"/>
    <x v="346"/>
    <n v="2"/>
    <n v="480"/>
    <n v="0"/>
    <n v="0"/>
    <n v="0"/>
    <n v="0"/>
    <n v="0"/>
    <n v="0"/>
    <n v="0"/>
    <n v="0"/>
    <n v="0"/>
    <n v="0"/>
    <n v="0"/>
  </r>
  <r>
    <x v="128"/>
    <x v="0"/>
    <x v="2"/>
    <s v="Juan Pérez"/>
    <x v="2"/>
    <x v="263"/>
    <x v="235"/>
    <n v="20"/>
    <n v="480"/>
    <n v="0"/>
    <n v="0"/>
    <n v="0"/>
    <n v="0"/>
    <n v="0"/>
    <n v="0"/>
    <n v="0"/>
    <n v="0"/>
    <n v="0"/>
    <n v="0"/>
    <n v="0"/>
  </r>
  <r>
    <x v="129"/>
    <x v="2"/>
    <x v="1"/>
    <s v="Ana Fernández"/>
    <x v="2"/>
    <x v="287"/>
    <x v="249"/>
    <n v="5"/>
    <n v="480"/>
    <n v="0"/>
    <n v="0"/>
    <n v="0"/>
    <n v="0"/>
    <n v="60"/>
    <n v="29"/>
    <n v="0"/>
    <n v="0"/>
    <n v="0"/>
    <n v="0"/>
    <n v="0"/>
  </r>
  <r>
    <x v="129"/>
    <x v="0"/>
    <x v="0"/>
    <s v="Ana Fernández"/>
    <x v="0"/>
    <x v="321"/>
    <x v="142"/>
    <n v="18"/>
    <n v="480"/>
    <n v="0"/>
    <n v="0"/>
    <n v="10"/>
    <n v="0"/>
    <n v="0"/>
    <n v="0"/>
    <n v="0"/>
    <n v="0"/>
    <n v="0"/>
    <n v="35"/>
    <n v="0"/>
  </r>
  <r>
    <x v="129"/>
    <x v="1"/>
    <x v="9"/>
    <s v="Ana Fernández"/>
    <x v="0"/>
    <x v="197"/>
    <x v="312"/>
    <n v="12"/>
    <n v="480"/>
    <n v="0"/>
    <n v="0"/>
    <n v="0"/>
    <n v="0"/>
    <n v="0"/>
    <n v="0"/>
    <n v="0"/>
    <n v="20"/>
    <n v="22"/>
    <n v="0"/>
    <n v="0"/>
  </r>
  <r>
    <x v="129"/>
    <x v="1"/>
    <x v="8"/>
    <s v="Sofía Rodríguez"/>
    <x v="0"/>
    <x v="337"/>
    <x v="205"/>
    <n v="13"/>
    <n v="480"/>
    <n v="0"/>
    <n v="0"/>
    <n v="0"/>
    <n v="31"/>
    <n v="0"/>
    <n v="0"/>
    <n v="0"/>
    <n v="0"/>
    <n v="0"/>
    <n v="0"/>
    <n v="40"/>
  </r>
  <r>
    <x v="129"/>
    <x v="0"/>
    <x v="3"/>
    <s v="Laura Díaz"/>
    <x v="2"/>
    <x v="104"/>
    <x v="293"/>
    <n v="1"/>
    <n v="480"/>
    <n v="17"/>
    <n v="16"/>
    <n v="0"/>
    <n v="0"/>
    <n v="0"/>
    <n v="0"/>
    <n v="0"/>
    <n v="0"/>
    <n v="0"/>
    <n v="55"/>
    <n v="0"/>
  </r>
  <r>
    <x v="129"/>
    <x v="1"/>
    <x v="7"/>
    <s v="Juan Pérez"/>
    <x v="0"/>
    <x v="338"/>
    <x v="72"/>
    <n v="0"/>
    <n v="480"/>
    <n v="0"/>
    <n v="0"/>
    <n v="0"/>
    <n v="0"/>
    <n v="0"/>
    <n v="0"/>
    <n v="0"/>
    <n v="0"/>
    <n v="20"/>
    <n v="0"/>
    <n v="0"/>
  </r>
  <r>
    <x v="130"/>
    <x v="1"/>
    <x v="1"/>
    <s v="Sofía Rodríguez"/>
    <x v="2"/>
    <x v="194"/>
    <x v="81"/>
    <n v="17"/>
    <n v="480"/>
    <n v="0"/>
    <n v="16"/>
    <n v="0"/>
    <n v="50"/>
    <n v="0"/>
    <n v="0"/>
    <n v="14"/>
    <n v="0"/>
    <n v="0"/>
    <n v="0"/>
    <n v="0"/>
  </r>
  <r>
    <x v="130"/>
    <x v="2"/>
    <x v="3"/>
    <s v="Valentina Herrera"/>
    <x v="0"/>
    <x v="202"/>
    <x v="124"/>
    <n v="13"/>
    <n v="480"/>
    <n v="28"/>
    <n v="0"/>
    <n v="0"/>
    <n v="0"/>
    <n v="21"/>
    <n v="0"/>
    <n v="0"/>
    <n v="0"/>
    <n v="0"/>
    <n v="0"/>
    <n v="12"/>
  </r>
  <r>
    <x v="130"/>
    <x v="1"/>
    <x v="2"/>
    <s v="Ana Fernández"/>
    <x v="1"/>
    <x v="339"/>
    <x v="144"/>
    <n v="20"/>
    <n v="480"/>
    <n v="53"/>
    <n v="0"/>
    <n v="0"/>
    <n v="0"/>
    <n v="0"/>
    <n v="23"/>
    <n v="0"/>
    <n v="0"/>
    <n v="0"/>
    <n v="0"/>
    <n v="0"/>
  </r>
  <r>
    <x v="130"/>
    <x v="0"/>
    <x v="3"/>
    <s v="Sofía Rodríguez"/>
    <x v="0"/>
    <x v="340"/>
    <x v="347"/>
    <n v="15"/>
    <n v="480"/>
    <n v="0"/>
    <n v="41"/>
    <n v="0"/>
    <n v="0"/>
    <n v="0"/>
    <n v="0"/>
    <n v="0"/>
    <n v="37"/>
    <n v="0"/>
    <n v="0"/>
    <n v="0"/>
  </r>
  <r>
    <x v="131"/>
    <x v="2"/>
    <x v="9"/>
    <s v="Federico Romero"/>
    <x v="1"/>
    <x v="186"/>
    <x v="348"/>
    <n v="14"/>
    <n v="480"/>
    <n v="0"/>
    <n v="0"/>
    <n v="0"/>
    <n v="0"/>
    <n v="12"/>
    <n v="0"/>
    <n v="0"/>
    <n v="45"/>
    <n v="0"/>
    <n v="0"/>
    <n v="0"/>
  </r>
  <r>
    <x v="131"/>
    <x v="1"/>
    <x v="9"/>
    <s v="Juan Pérez"/>
    <x v="1"/>
    <x v="75"/>
    <x v="349"/>
    <n v="18"/>
    <n v="480"/>
    <n v="16"/>
    <n v="0"/>
    <n v="0"/>
    <n v="0"/>
    <n v="0"/>
    <n v="0"/>
    <n v="0"/>
    <n v="0"/>
    <n v="0"/>
    <n v="0"/>
    <n v="0"/>
  </r>
  <r>
    <x v="131"/>
    <x v="0"/>
    <x v="3"/>
    <s v="María González"/>
    <x v="0"/>
    <x v="341"/>
    <x v="19"/>
    <n v="3"/>
    <n v="480"/>
    <n v="0"/>
    <n v="0"/>
    <n v="25"/>
    <n v="0"/>
    <n v="43"/>
    <n v="0"/>
    <n v="36"/>
    <n v="0"/>
    <n v="33"/>
    <n v="0"/>
    <n v="0"/>
  </r>
  <r>
    <x v="131"/>
    <x v="2"/>
    <x v="2"/>
    <s v="Juan Pérez"/>
    <x v="1"/>
    <x v="226"/>
    <x v="259"/>
    <n v="3"/>
    <n v="480"/>
    <n v="0"/>
    <n v="0"/>
    <n v="0"/>
    <n v="0"/>
    <n v="0"/>
    <n v="0"/>
    <n v="0"/>
    <n v="0"/>
    <n v="0"/>
    <n v="0"/>
    <n v="0"/>
  </r>
  <r>
    <x v="131"/>
    <x v="0"/>
    <x v="1"/>
    <s v="Valentina Herrera"/>
    <x v="2"/>
    <x v="246"/>
    <x v="127"/>
    <n v="9"/>
    <n v="480"/>
    <n v="0"/>
    <n v="0"/>
    <n v="11"/>
    <n v="0"/>
    <n v="0"/>
    <n v="0"/>
    <n v="0"/>
    <n v="0"/>
    <n v="35"/>
    <n v="0"/>
    <n v="0"/>
  </r>
  <r>
    <x v="132"/>
    <x v="0"/>
    <x v="7"/>
    <s v="Martín Gómez"/>
    <x v="2"/>
    <x v="342"/>
    <x v="350"/>
    <n v="0"/>
    <n v="480"/>
    <n v="0"/>
    <n v="0"/>
    <n v="0"/>
    <n v="0"/>
    <n v="0"/>
    <n v="0"/>
    <n v="0"/>
    <n v="0"/>
    <n v="0"/>
    <n v="11"/>
    <n v="0"/>
  </r>
  <r>
    <x v="132"/>
    <x v="2"/>
    <x v="8"/>
    <s v="Sofía Rodríguez"/>
    <x v="2"/>
    <x v="281"/>
    <x v="78"/>
    <n v="19"/>
    <n v="480"/>
    <n v="0"/>
    <n v="0"/>
    <n v="0"/>
    <n v="42"/>
    <n v="14"/>
    <n v="0"/>
    <n v="28"/>
    <n v="0"/>
    <n v="0"/>
    <n v="12"/>
    <n v="0"/>
  </r>
  <r>
    <x v="132"/>
    <x v="1"/>
    <x v="5"/>
    <s v="Lucas Martínez"/>
    <x v="0"/>
    <x v="176"/>
    <x v="21"/>
    <n v="11"/>
    <n v="480"/>
    <n v="0"/>
    <n v="0"/>
    <n v="0"/>
    <n v="0"/>
    <n v="0"/>
    <n v="0"/>
    <n v="0"/>
    <n v="0"/>
    <n v="0"/>
    <n v="56"/>
    <n v="33"/>
  </r>
  <r>
    <x v="133"/>
    <x v="2"/>
    <x v="9"/>
    <s v="María González"/>
    <x v="2"/>
    <x v="205"/>
    <x v="51"/>
    <n v="2"/>
    <n v="480"/>
    <n v="60"/>
    <n v="0"/>
    <n v="0"/>
    <n v="0"/>
    <n v="60"/>
    <n v="0"/>
    <n v="0"/>
    <n v="0"/>
    <n v="0"/>
    <n v="0"/>
    <n v="0"/>
  </r>
  <r>
    <x v="133"/>
    <x v="0"/>
    <x v="0"/>
    <s v="Ana Fernández"/>
    <x v="2"/>
    <x v="19"/>
    <x v="351"/>
    <n v="17"/>
    <n v="480"/>
    <n v="0"/>
    <n v="0"/>
    <n v="0"/>
    <n v="0"/>
    <n v="0"/>
    <n v="0"/>
    <n v="31"/>
    <n v="0"/>
    <n v="0"/>
    <n v="0"/>
    <n v="0"/>
  </r>
  <r>
    <x v="133"/>
    <x v="2"/>
    <x v="0"/>
    <s v="María González"/>
    <x v="0"/>
    <x v="8"/>
    <x v="352"/>
    <n v="15"/>
    <n v="480"/>
    <n v="0"/>
    <n v="0"/>
    <n v="40"/>
    <n v="0"/>
    <n v="0"/>
    <n v="0"/>
    <n v="14"/>
    <n v="0"/>
    <n v="0"/>
    <n v="0"/>
    <n v="47"/>
  </r>
  <r>
    <x v="134"/>
    <x v="0"/>
    <x v="7"/>
    <s v="Sofía Rodríguez"/>
    <x v="2"/>
    <x v="99"/>
    <x v="353"/>
    <n v="9"/>
    <n v="480"/>
    <n v="30"/>
    <n v="0"/>
    <n v="0"/>
    <n v="19"/>
    <n v="0"/>
    <n v="0"/>
    <n v="0"/>
    <n v="0"/>
    <n v="0"/>
    <n v="0"/>
    <n v="0"/>
  </r>
  <r>
    <x v="134"/>
    <x v="1"/>
    <x v="6"/>
    <s v="María González"/>
    <x v="0"/>
    <x v="19"/>
    <x v="305"/>
    <n v="13"/>
    <n v="480"/>
    <n v="0"/>
    <n v="0"/>
    <n v="46"/>
    <n v="0"/>
    <n v="0"/>
    <n v="0"/>
    <n v="0"/>
    <n v="0"/>
    <n v="0"/>
    <n v="0"/>
    <n v="0"/>
  </r>
  <r>
    <x v="134"/>
    <x v="1"/>
    <x v="9"/>
    <s v="Laura Díaz"/>
    <x v="0"/>
    <x v="213"/>
    <x v="68"/>
    <n v="19"/>
    <n v="480"/>
    <n v="0"/>
    <n v="0"/>
    <n v="0"/>
    <n v="0"/>
    <n v="0"/>
    <n v="0"/>
    <n v="0"/>
    <n v="0"/>
    <n v="0"/>
    <n v="0"/>
    <n v="0"/>
  </r>
  <r>
    <x v="135"/>
    <x v="1"/>
    <x v="7"/>
    <s v="Martín Gómez"/>
    <x v="2"/>
    <x v="220"/>
    <x v="135"/>
    <n v="6"/>
    <n v="480"/>
    <n v="0"/>
    <n v="0"/>
    <n v="0"/>
    <n v="0"/>
    <n v="0"/>
    <n v="24"/>
    <n v="16"/>
    <n v="57"/>
    <n v="0"/>
    <n v="0"/>
    <n v="0"/>
  </r>
  <r>
    <x v="135"/>
    <x v="2"/>
    <x v="7"/>
    <s v="Lucas Martínez"/>
    <x v="2"/>
    <x v="127"/>
    <x v="326"/>
    <n v="19"/>
    <n v="480"/>
    <n v="0"/>
    <n v="0"/>
    <n v="0"/>
    <n v="12"/>
    <n v="0"/>
    <n v="0"/>
    <n v="0"/>
    <n v="0"/>
    <n v="0"/>
    <n v="0"/>
    <n v="0"/>
  </r>
  <r>
    <x v="135"/>
    <x v="0"/>
    <x v="3"/>
    <s v="Laura Díaz"/>
    <x v="1"/>
    <x v="55"/>
    <x v="340"/>
    <n v="4"/>
    <n v="480"/>
    <n v="0"/>
    <n v="0"/>
    <n v="0"/>
    <n v="0"/>
    <n v="0"/>
    <n v="0"/>
    <n v="0"/>
    <n v="0"/>
    <n v="0"/>
    <n v="0"/>
    <n v="0"/>
  </r>
  <r>
    <x v="135"/>
    <x v="1"/>
    <x v="9"/>
    <s v="Ana Fernández"/>
    <x v="2"/>
    <x v="343"/>
    <x v="354"/>
    <n v="9"/>
    <n v="480"/>
    <n v="0"/>
    <n v="0"/>
    <n v="0"/>
    <n v="0"/>
    <n v="0"/>
    <n v="0"/>
    <n v="0"/>
    <n v="0"/>
    <n v="0"/>
    <n v="0"/>
    <n v="0"/>
  </r>
  <r>
    <x v="135"/>
    <x v="1"/>
    <x v="5"/>
    <s v="María González"/>
    <x v="2"/>
    <x v="344"/>
    <x v="354"/>
    <n v="9"/>
    <n v="480"/>
    <n v="0"/>
    <n v="0"/>
    <n v="0"/>
    <n v="0"/>
    <n v="0"/>
    <n v="0"/>
    <n v="27"/>
    <n v="39"/>
    <n v="0"/>
    <n v="0"/>
    <n v="0"/>
  </r>
  <r>
    <x v="135"/>
    <x v="2"/>
    <x v="3"/>
    <s v="Juan Pérez"/>
    <x v="0"/>
    <x v="345"/>
    <x v="355"/>
    <n v="0"/>
    <n v="480"/>
    <n v="0"/>
    <n v="0"/>
    <n v="60"/>
    <n v="0"/>
    <n v="0"/>
    <n v="0"/>
    <n v="0"/>
    <n v="0"/>
    <n v="0"/>
    <n v="60"/>
    <n v="0"/>
  </r>
  <r>
    <x v="136"/>
    <x v="1"/>
    <x v="2"/>
    <s v="Valentina Herrera"/>
    <x v="0"/>
    <x v="291"/>
    <x v="356"/>
    <n v="13"/>
    <n v="480"/>
    <n v="0"/>
    <n v="0"/>
    <n v="0"/>
    <n v="0"/>
    <n v="0"/>
    <n v="0"/>
    <n v="0"/>
    <n v="0"/>
    <n v="0"/>
    <n v="0"/>
    <n v="0"/>
  </r>
  <r>
    <x v="136"/>
    <x v="1"/>
    <x v="0"/>
    <s v="María González"/>
    <x v="2"/>
    <x v="346"/>
    <x v="109"/>
    <n v="8"/>
    <n v="480"/>
    <n v="0"/>
    <n v="0"/>
    <n v="0"/>
    <n v="0"/>
    <n v="44"/>
    <n v="0"/>
    <n v="0"/>
    <n v="0"/>
    <n v="0"/>
    <n v="0"/>
    <n v="0"/>
  </r>
  <r>
    <x v="136"/>
    <x v="1"/>
    <x v="9"/>
    <s v="Laura Díaz"/>
    <x v="1"/>
    <x v="218"/>
    <x v="33"/>
    <n v="7"/>
    <n v="480"/>
    <n v="0"/>
    <n v="0"/>
    <n v="59"/>
    <n v="26"/>
    <n v="16"/>
    <n v="0"/>
    <n v="0"/>
    <n v="0"/>
    <n v="0"/>
    <n v="0"/>
    <n v="0"/>
  </r>
  <r>
    <x v="137"/>
    <x v="2"/>
    <x v="1"/>
    <s v="Valentina Herrera"/>
    <x v="1"/>
    <x v="347"/>
    <x v="169"/>
    <n v="19"/>
    <n v="480"/>
    <n v="0"/>
    <n v="0"/>
    <n v="0"/>
    <n v="0"/>
    <n v="0"/>
    <n v="0"/>
    <n v="0"/>
    <n v="0"/>
    <n v="0"/>
    <n v="0"/>
    <n v="0"/>
  </r>
  <r>
    <x v="137"/>
    <x v="2"/>
    <x v="7"/>
    <s v="Valentina Herrera"/>
    <x v="2"/>
    <x v="348"/>
    <x v="316"/>
    <n v="17"/>
    <n v="480"/>
    <n v="0"/>
    <n v="0"/>
    <n v="0"/>
    <n v="0"/>
    <n v="0"/>
    <n v="0"/>
    <n v="45"/>
    <n v="0"/>
    <n v="0"/>
    <n v="0"/>
    <n v="0"/>
  </r>
  <r>
    <x v="137"/>
    <x v="1"/>
    <x v="7"/>
    <s v="Sofía Rodríguez"/>
    <x v="2"/>
    <x v="349"/>
    <x v="357"/>
    <n v="9"/>
    <n v="480"/>
    <n v="0"/>
    <n v="59"/>
    <n v="0"/>
    <n v="44"/>
    <n v="0"/>
    <n v="0"/>
    <n v="20"/>
    <n v="0"/>
    <n v="0"/>
    <n v="48"/>
    <n v="31"/>
  </r>
  <r>
    <x v="137"/>
    <x v="1"/>
    <x v="1"/>
    <s v="Juan Pérez"/>
    <x v="1"/>
    <x v="156"/>
    <x v="162"/>
    <n v="4"/>
    <n v="480"/>
    <n v="0"/>
    <n v="0"/>
    <n v="0"/>
    <n v="0"/>
    <n v="0"/>
    <n v="33"/>
    <n v="0"/>
    <n v="47"/>
    <n v="0"/>
    <n v="0"/>
    <n v="0"/>
  </r>
  <r>
    <x v="137"/>
    <x v="0"/>
    <x v="2"/>
    <s v="Ana Fernández"/>
    <x v="0"/>
    <x v="231"/>
    <x v="358"/>
    <n v="18"/>
    <n v="480"/>
    <n v="0"/>
    <n v="12"/>
    <n v="0"/>
    <n v="0"/>
    <n v="0"/>
    <n v="0"/>
    <n v="0"/>
    <n v="0"/>
    <n v="0"/>
    <n v="0"/>
    <n v="0"/>
  </r>
  <r>
    <x v="138"/>
    <x v="1"/>
    <x v="4"/>
    <s v="Laura Díaz"/>
    <x v="0"/>
    <x v="87"/>
    <x v="156"/>
    <n v="12"/>
    <n v="480"/>
    <n v="0"/>
    <n v="0"/>
    <n v="0"/>
    <n v="0"/>
    <n v="0"/>
    <n v="0"/>
    <n v="0"/>
    <n v="0"/>
    <n v="0"/>
    <n v="44"/>
    <n v="50"/>
  </r>
  <r>
    <x v="138"/>
    <x v="0"/>
    <x v="8"/>
    <s v="Laura Díaz"/>
    <x v="1"/>
    <x v="350"/>
    <x v="359"/>
    <n v="1"/>
    <n v="480"/>
    <n v="0"/>
    <n v="0"/>
    <n v="0"/>
    <n v="0"/>
    <n v="37"/>
    <n v="30"/>
    <n v="45"/>
    <n v="0"/>
    <n v="0"/>
    <n v="0"/>
    <n v="0"/>
  </r>
  <r>
    <x v="138"/>
    <x v="0"/>
    <x v="8"/>
    <s v="María González"/>
    <x v="1"/>
    <x v="131"/>
    <x v="181"/>
    <n v="15"/>
    <n v="480"/>
    <n v="0"/>
    <n v="0"/>
    <n v="0"/>
    <n v="0"/>
    <n v="0"/>
    <n v="0"/>
    <n v="0"/>
    <n v="0"/>
    <n v="0"/>
    <n v="0"/>
    <n v="0"/>
  </r>
  <r>
    <x v="139"/>
    <x v="2"/>
    <x v="2"/>
    <s v="Laura Díaz"/>
    <x v="0"/>
    <x v="215"/>
    <x v="342"/>
    <n v="4"/>
    <n v="480"/>
    <n v="0"/>
    <n v="0"/>
    <n v="0"/>
    <n v="0"/>
    <n v="0"/>
    <n v="0"/>
    <n v="0"/>
    <n v="0"/>
    <n v="0"/>
    <n v="0"/>
    <n v="0"/>
  </r>
  <r>
    <x v="139"/>
    <x v="1"/>
    <x v="6"/>
    <s v="Federico Romero"/>
    <x v="0"/>
    <x v="9"/>
    <x v="360"/>
    <n v="3"/>
    <n v="480"/>
    <n v="0"/>
    <n v="49"/>
    <n v="0"/>
    <n v="0"/>
    <n v="0"/>
    <n v="0"/>
    <n v="0"/>
    <n v="0"/>
    <n v="27"/>
    <n v="0"/>
    <n v="0"/>
  </r>
  <r>
    <x v="139"/>
    <x v="2"/>
    <x v="5"/>
    <s v="Ana Fernández"/>
    <x v="1"/>
    <x v="71"/>
    <x v="361"/>
    <n v="6"/>
    <n v="480"/>
    <n v="0"/>
    <n v="60"/>
    <n v="0"/>
    <n v="0"/>
    <n v="0"/>
    <n v="0"/>
    <n v="0"/>
    <n v="0"/>
    <n v="0"/>
    <n v="0"/>
    <n v="0"/>
  </r>
  <r>
    <x v="139"/>
    <x v="2"/>
    <x v="1"/>
    <s v="Ana Fernández"/>
    <x v="1"/>
    <x v="202"/>
    <x v="323"/>
    <n v="4"/>
    <n v="480"/>
    <n v="18"/>
    <n v="18"/>
    <n v="0"/>
    <n v="0"/>
    <n v="0"/>
    <n v="0"/>
    <n v="0"/>
    <n v="0"/>
    <n v="0"/>
    <n v="15"/>
    <n v="50"/>
  </r>
  <r>
    <x v="139"/>
    <x v="0"/>
    <x v="8"/>
    <s v="María González"/>
    <x v="1"/>
    <x v="10"/>
    <x v="48"/>
    <n v="9"/>
    <n v="480"/>
    <n v="0"/>
    <n v="0"/>
    <n v="0"/>
    <n v="0"/>
    <n v="0"/>
    <n v="0"/>
    <n v="0"/>
    <n v="0"/>
    <n v="0"/>
    <n v="0"/>
    <n v="0"/>
  </r>
  <r>
    <x v="140"/>
    <x v="2"/>
    <x v="8"/>
    <s v="Federico Romero"/>
    <x v="0"/>
    <x v="254"/>
    <x v="362"/>
    <n v="13"/>
    <n v="480"/>
    <n v="0"/>
    <n v="0"/>
    <n v="0"/>
    <n v="0"/>
    <n v="0"/>
    <n v="0"/>
    <n v="13"/>
    <n v="0"/>
    <n v="0"/>
    <n v="40"/>
    <n v="0"/>
  </r>
  <r>
    <x v="140"/>
    <x v="0"/>
    <x v="4"/>
    <s v="Laura Díaz"/>
    <x v="1"/>
    <x v="82"/>
    <x v="166"/>
    <n v="9"/>
    <n v="480"/>
    <n v="37"/>
    <n v="0"/>
    <n v="0"/>
    <n v="60"/>
    <n v="44"/>
    <n v="0"/>
    <n v="0"/>
    <n v="49"/>
    <n v="0"/>
    <n v="0"/>
    <n v="0"/>
  </r>
  <r>
    <x v="140"/>
    <x v="0"/>
    <x v="3"/>
    <s v="Federico Romero"/>
    <x v="1"/>
    <x v="351"/>
    <x v="363"/>
    <n v="12"/>
    <n v="480"/>
    <n v="0"/>
    <n v="17"/>
    <n v="0"/>
    <n v="0"/>
    <n v="0"/>
    <n v="0"/>
    <n v="0"/>
    <n v="0"/>
    <n v="0"/>
    <n v="0"/>
    <n v="0"/>
  </r>
  <r>
    <x v="140"/>
    <x v="1"/>
    <x v="7"/>
    <s v="Laura Díaz"/>
    <x v="2"/>
    <x v="352"/>
    <x v="38"/>
    <n v="9"/>
    <n v="480"/>
    <n v="0"/>
    <n v="0"/>
    <n v="0"/>
    <n v="0"/>
    <n v="0"/>
    <n v="0"/>
    <n v="47"/>
    <n v="0"/>
    <n v="0"/>
    <n v="0"/>
    <n v="0"/>
  </r>
  <r>
    <x v="140"/>
    <x v="0"/>
    <x v="4"/>
    <s v="Carlos López"/>
    <x v="2"/>
    <x v="196"/>
    <x v="101"/>
    <n v="10"/>
    <n v="480"/>
    <n v="0"/>
    <n v="26"/>
    <n v="0"/>
    <n v="0"/>
    <n v="0"/>
    <n v="0"/>
    <n v="0"/>
    <n v="0"/>
    <n v="0"/>
    <n v="0"/>
    <n v="0"/>
  </r>
  <r>
    <x v="141"/>
    <x v="2"/>
    <x v="3"/>
    <s v="María González"/>
    <x v="0"/>
    <x v="29"/>
    <x v="217"/>
    <n v="15"/>
    <n v="480"/>
    <n v="0"/>
    <n v="0"/>
    <n v="0"/>
    <n v="0"/>
    <n v="0"/>
    <n v="0"/>
    <n v="0"/>
    <n v="11"/>
    <n v="0"/>
    <n v="0"/>
    <n v="0"/>
  </r>
  <r>
    <x v="141"/>
    <x v="2"/>
    <x v="1"/>
    <s v="Laura Díaz"/>
    <x v="2"/>
    <x v="353"/>
    <x v="290"/>
    <n v="3"/>
    <n v="480"/>
    <n v="0"/>
    <n v="0"/>
    <n v="0"/>
    <n v="0"/>
    <n v="0"/>
    <n v="0"/>
    <n v="0"/>
    <n v="46"/>
    <n v="0"/>
    <n v="0"/>
    <n v="0"/>
  </r>
  <r>
    <x v="141"/>
    <x v="2"/>
    <x v="7"/>
    <s v="Ana Fernández"/>
    <x v="0"/>
    <x v="42"/>
    <x v="28"/>
    <n v="11"/>
    <n v="480"/>
    <n v="0"/>
    <n v="0"/>
    <n v="0"/>
    <n v="0"/>
    <n v="0"/>
    <n v="40"/>
    <n v="0"/>
    <n v="0"/>
    <n v="0"/>
    <n v="0"/>
    <n v="43"/>
  </r>
  <r>
    <x v="141"/>
    <x v="1"/>
    <x v="1"/>
    <s v="Federico Romero"/>
    <x v="1"/>
    <x v="281"/>
    <x v="276"/>
    <n v="12"/>
    <n v="480"/>
    <n v="0"/>
    <n v="0"/>
    <n v="0"/>
    <n v="0"/>
    <n v="0"/>
    <n v="0"/>
    <n v="0"/>
    <n v="0"/>
    <n v="47"/>
    <n v="0"/>
    <n v="0"/>
  </r>
  <r>
    <x v="141"/>
    <x v="2"/>
    <x v="2"/>
    <s v="Federico Romero"/>
    <x v="1"/>
    <x v="354"/>
    <x v="364"/>
    <n v="0"/>
    <n v="480"/>
    <n v="0"/>
    <n v="0"/>
    <n v="0"/>
    <n v="0"/>
    <n v="0"/>
    <n v="0"/>
    <n v="0"/>
    <n v="31"/>
    <n v="0"/>
    <n v="24"/>
    <n v="0"/>
  </r>
  <r>
    <x v="141"/>
    <x v="0"/>
    <x v="4"/>
    <s v="Laura Díaz"/>
    <x v="1"/>
    <x v="355"/>
    <x v="220"/>
    <n v="19"/>
    <n v="480"/>
    <n v="0"/>
    <n v="0"/>
    <n v="0"/>
    <n v="0"/>
    <n v="0"/>
    <n v="0"/>
    <n v="0"/>
    <n v="0"/>
    <n v="0"/>
    <n v="0"/>
    <n v="40"/>
  </r>
  <r>
    <x v="142"/>
    <x v="0"/>
    <x v="6"/>
    <s v="María González"/>
    <x v="1"/>
    <x v="129"/>
    <x v="334"/>
    <n v="5"/>
    <n v="480"/>
    <n v="0"/>
    <n v="0"/>
    <n v="0"/>
    <n v="36"/>
    <n v="0"/>
    <n v="0"/>
    <n v="0"/>
    <n v="0"/>
    <n v="0"/>
    <n v="0"/>
    <n v="41"/>
  </r>
  <r>
    <x v="142"/>
    <x v="1"/>
    <x v="3"/>
    <s v="Martín Gómez"/>
    <x v="2"/>
    <x v="162"/>
    <x v="365"/>
    <n v="2"/>
    <n v="480"/>
    <n v="29"/>
    <n v="0"/>
    <n v="0"/>
    <n v="0"/>
    <n v="0"/>
    <n v="27"/>
    <n v="0"/>
    <n v="55"/>
    <n v="0"/>
    <n v="0"/>
    <n v="59"/>
  </r>
  <r>
    <x v="142"/>
    <x v="1"/>
    <x v="4"/>
    <s v="Juan Pérez"/>
    <x v="0"/>
    <x v="141"/>
    <x v="219"/>
    <n v="7"/>
    <n v="480"/>
    <n v="0"/>
    <n v="0"/>
    <n v="34"/>
    <n v="0"/>
    <n v="0"/>
    <n v="12"/>
    <n v="0"/>
    <n v="0"/>
    <n v="0"/>
    <n v="0"/>
    <n v="0"/>
  </r>
  <r>
    <x v="142"/>
    <x v="2"/>
    <x v="2"/>
    <s v="Lucas Martínez"/>
    <x v="2"/>
    <x v="125"/>
    <x v="96"/>
    <n v="9"/>
    <n v="480"/>
    <n v="0"/>
    <n v="0"/>
    <n v="0"/>
    <n v="0"/>
    <n v="0"/>
    <n v="0"/>
    <n v="0"/>
    <n v="0"/>
    <n v="0"/>
    <n v="0"/>
    <n v="0"/>
  </r>
  <r>
    <x v="143"/>
    <x v="1"/>
    <x v="1"/>
    <s v="Laura Díaz"/>
    <x v="2"/>
    <x v="356"/>
    <x v="142"/>
    <n v="6"/>
    <n v="480"/>
    <n v="0"/>
    <n v="0"/>
    <n v="0"/>
    <n v="0"/>
    <n v="0"/>
    <n v="0"/>
    <n v="0"/>
    <n v="0"/>
    <n v="28"/>
    <n v="0"/>
    <n v="0"/>
  </r>
  <r>
    <x v="143"/>
    <x v="0"/>
    <x v="7"/>
    <s v="Martín Gómez"/>
    <x v="0"/>
    <x v="357"/>
    <x v="223"/>
    <n v="3"/>
    <n v="480"/>
    <n v="0"/>
    <n v="0"/>
    <n v="0"/>
    <n v="0"/>
    <n v="12"/>
    <n v="11"/>
    <n v="26"/>
    <n v="0"/>
    <n v="0"/>
    <n v="0"/>
    <n v="0"/>
  </r>
  <r>
    <x v="143"/>
    <x v="2"/>
    <x v="5"/>
    <s v="Martín Gómez"/>
    <x v="0"/>
    <x v="237"/>
    <x v="315"/>
    <n v="1"/>
    <n v="480"/>
    <n v="0"/>
    <n v="0"/>
    <n v="25"/>
    <n v="0"/>
    <n v="42"/>
    <n v="0"/>
    <n v="0"/>
    <n v="0"/>
    <n v="0"/>
    <n v="44"/>
    <n v="0"/>
  </r>
  <r>
    <x v="143"/>
    <x v="1"/>
    <x v="9"/>
    <s v="Lucas Martínez"/>
    <x v="1"/>
    <x v="39"/>
    <x v="299"/>
    <n v="12"/>
    <n v="480"/>
    <n v="0"/>
    <n v="0"/>
    <n v="0"/>
    <n v="0"/>
    <n v="0"/>
    <n v="0"/>
    <n v="0"/>
    <n v="0"/>
    <n v="0"/>
    <n v="14"/>
    <n v="0"/>
  </r>
  <r>
    <x v="143"/>
    <x v="1"/>
    <x v="9"/>
    <s v="Sofía Rodríguez"/>
    <x v="1"/>
    <x v="149"/>
    <x v="63"/>
    <n v="3"/>
    <n v="480"/>
    <n v="0"/>
    <n v="0"/>
    <n v="0"/>
    <n v="0"/>
    <n v="0"/>
    <n v="0"/>
    <n v="0"/>
    <n v="0"/>
    <n v="41"/>
    <n v="0"/>
    <n v="0"/>
  </r>
  <r>
    <x v="143"/>
    <x v="2"/>
    <x v="2"/>
    <s v="Juan Pérez"/>
    <x v="2"/>
    <x v="107"/>
    <x v="5"/>
    <n v="20"/>
    <n v="480"/>
    <n v="0"/>
    <n v="0"/>
    <n v="0"/>
    <n v="0"/>
    <n v="0"/>
    <n v="28"/>
    <n v="0"/>
    <n v="37"/>
    <n v="0"/>
    <n v="0"/>
    <n v="44"/>
  </r>
  <r>
    <x v="144"/>
    <x v="1"/>
    <x v="8"/>
    <s v="Ana Fernández"/>
    <x v="0"/>
    <x v="358"/>
    <x v="253"/>
    <n v="0"/>
    <n v="480"/>
    <n v="0"/>
    <n v="0"/>
    <n v="0"/>
    <n v="36"/>
    <n v="0"/>
    <n v="0"/>
    <n v="0"/>
    <n v="0"/>
    <n v="0"/>
    <n v="25"/>
    <n v="0"/>
  </r>
  <r>
    <x v="144"/>
    <x v="1"/>
    <x v="3"/>
    <s v="Carlos López"/>
    <x v="1"/>
    <x v="359"/>
    <x v="6"/>
    <n v="17"/>
    <n v="480"/>
    <n v="0"/>
    <n v="0"/>
    <n v="0"/>
    <n v="0"/>
    <n v="30"/>
    <n v="0"/>
    <n v="0"/>
    <n v="0"/>
    <n v="0"/>
    <n v="0"/>
    <n v="34"/>
  </r>
  <r>
    <x v="144"/>
    <x v="0"/>
    <x v="6"/>
    <s v="Juan Pérez"/>
    <x v="2"/>
    <x v="121"/>
    <x v="366"/>
    <n v="12"/>
    <n v="480"/>
    <n v="0"/>
    <n v="10"/>
    <n v="0"/>
    <n v="0"/>
    <n v="56"/>
    <n v="0"/>
    <n v="0"/>
    <n v="0"/>
    <n v="34"/>
    <n v="0"/>
    <n v="40"/>
  </r>
  <r>
    <x v="144"/>
    <x v="1"/>
    <x v="3"/>
    <s v="Juan Pérez"/>
    <x v="0"/>
    <x v="200"/>
    <x v="367"/>
    <n v="12"/>
    <n v="480"/>
    <n v="0"/>
    <n v="0"/>
    <n v="0"/>
    <n v="0"/>
    <n v="14"/>
    <n v="0"/>
    <n v="0"/>
    <n v="0"/>
    <n v="37"/>
    <n v="0"/>
    <n v="0"/>
  </r>
  <r>
    <x v="144"/>
    <x v="1"/>
    <x v="0"/>
    <s v="María González"/>
    <x v="1"/>
    <x v="41"/>
    <x v="162"/>
    <n v="16"/>
    <n v="480"/>
    <n v="0"/>
    <n v="0"/>
    <n v="0"/>
    <n v="0"/>
    <n v="0"/>
    <n v="21"/>
    <n v="0"/>
    <n v="0"/>
    <n v="0"/>
    <n v="33"/>
    <n v="34"/>
  </r>
  <r>
    <x v="144"/>
    <x v="2"/>
    <x v="3"/>
    <s v="Martín Gómez"/>
    <x v="0"/>
    <x v="332"/>
    <x v="137"/>
    <n v="8"/>
    <n v="480"/>
    <n v="0"/>
    <n v="0"/>
    <n v="0"/>
    <n v="0"/>
    <n v="48"/>
    <n v="0"/>
    <n v="0"/>
    <n v="0"/>
    <n v="0"/>
    <n v="0"/>
    <n v="0"/>
  </r>
  <r>
    <x v="145"/>
    <x v="1"/>
    <x v="5"/>
    <s v="Lucas Martínez"/>
    <x v="2"/>
    <x v="360"/>
    <x v="37"/>
    <n v="4"/>
    <n v="480"/>
    <n v="0"/>
    <n v="0"/>
    <n v="0"/>
    <n v="0"/>
    <n v="0"/>
    <n v="0"/>
    <n v="0"/>
    <n v="0"/>
    <n v="0"/>
    <n v="0"/>
    <n v="0"/>
  </r>
  <r>
    <x v="145"/>
    <x v="2"/>
    <x v="6"/>
    <s v="Carlos López"/>
    <x v="1"/>
    <x v="209"/>
    <x v="67"/>
    <n v="3"/>
    <n v="480"/>
    <n v="0"/>
    <n v="0"/>
    <n v="0"/>
    <n v="0"/>
    <n v="0"/>
    <n v="60"/>
    <n v="0"/>
    <n v="44"/>
    <n v="0"/>
    <n v="0"/>
    <n v="0"/>
  </r>
  <r>
    <x v="145"/>
    <x v="1"/>
    <x v="6"/>
    <s v="Valentina Herrera"/>
    <x v="2"/>
    <x v="169"/>
    <x v="173"/>
    <n v="3"/>
    <n v="480"/>
    <n v="0"/>
    <n v="0"/>
    <n v="0"/>
    <n v="0"/>
    <n v="43"/>
    <n v="0"/>
    <n v="0"/>
    <n v="0"/>
    <n v="0"/>
    <n v="0"/>
    <n v="0"/>
  </r>
  <r>
    <x v="145"/>
    <x v="1"/>
    <x v="4"/>
    <s v="Lucas Martínez"/>
    <x v="2"/>
    <x v="55"/>
    <x v="287"/>
    <n v="18"/>
    <n v="480"/>
    <n v="0"/>
    <n v="15"/>
    <n v="0"/>
    <n v="0"/>
    <n v="0"/>
    <n v="0"/>
    <n v="0"/>
    <n v="0"/>
    <n v="53"/>
    <n v="0"/>
    <n v="0"/>
  </r>
  <r>
    <x v="145"/>
    <x v="2"/>
    <x v="0"/>
    <s v="Valentina Herrera"/>
    <x v="1"/>
    <x v="281"/>
    <x v="208"/>
    <n v="12"/>
    <n v="480"/>
    <n v="34"/>
    <n v="0"/>
    <n v="0"/>
    <n v="0"/>
    <n v="10"/>
    <n v="0"/>
    <n v="0"/>
    <n v="0"/>
    <n v="0"/>
    <n v="0"/>
    <n v="35"/>
  </r>
  <r>
    <x v="145"/>
    <x v="1"/>
    <x v="6"/>
    <s v="Sofía Rodríguez"/>
    <x v="0"/>
    <x v="11"/>
    <x v="368"/>
    <n v="4"/>
    <n v="480"/>
    <n v="0"/>
    <n v="0"/>
    <n v="0"/>
    <n v="0"/>
    <n v="0"/>
    <n v="0"/>
    <n v="0"/>
    <n v="0"/>
    <n v="0"/>
    <n v="0"/>
    <n v="0"/>
  </r>
  <r>
    <x v="146"/>
    <x v="0"/>
    <x v="6"/>
    <s v="Ana Fernández"/>
    <x v="2"/>
    <x v="294"/>
    <x v="207"/>
    <n v="1"/>
    <n v="480"/>
    <n v="0"/>
    <n v="0"/>
    <n v="0"/>
    <n v="0"/>
    <n v="0"/>
    <n v="0"/>
    <n v="0"/>
    <n v="0"/>
    <n v="0"/>
    <n v="0"/>
    <n v="0"/>
  </r>
  <r>
    <x v="146"/>
    <x v="2"/>
    <x v="1"/>
    <s v="María González"/>
    <x v="2"/>
    <x v="232"/>
    <x v="155"/>
    <n v="16"/>
    <n v="480"/>
    <n v="0"/>
    <n v="0"/>
    <n v="0"/>
    <n v="0"/>
    <n v="0"/>
    <n v="0"/>
    <n v="0"/>
    <n v="0"/>
    <n v="0"/>
    <n v="0"/>
    <n v="12"/>
  </r>
  <r>
    <x v="146"/>
    <x v="2"/>
    <x v="7"/>
    <s v="Laura Díaz"/>
    <x v="1"/>
    <x v="361"/>
    <x v="262"/>
    <n v="15"/>
    <n v="480"/>
    <n v="0"/>
    <n v="0"/>
    <n v="10"/>
    <n v="0"/>
    <n v="0"/>
    <n v="0"/>
    <n v="0"/>
    <n v="0"/>
    <n v="0"/>
    <n v="0"/>
    <n v="0"/>
  </r>
  <r>
    <x v="146"/>
    <x v="2"/>
    <x v="8"/>
    <s v="María González"/>
    <x v="1"/>
    <x v="28"/>
    <x v="261"/>
    <n v="3"/>
    <n v="480"/>
    <n v="55"/>
    <n v="0"/>
    <n v="0"/>
    <n v="0"/>
    <n v="0"/>
    <n v="0"/>
    <n v="54"/>
    <n v="0"/>
    <n v="57"/>
    <n v="15"/>
    <n v="0"/>
  </r>
  <r>
    <x v="147"/>
    <x v="2"/>
    <x v="2"/>
    <s v="Laura Díaz"/>
    <x v="0"/>
    <x v="362"/>
    <x v="369"/>
    <n v="4"/>
    <n v="480"/>
    <n v="0"/>
    <n v="0"/>
    <n v="0"/>
    <n v="0"/>
    <n v="0"/>
    <n v="12"/>
    <n v="0"/>
    <n v="0"/>
    <n v="0"/>
    <n v="0"/>
    <n v="0"/>
  </r>
  <r>
    <x v="147"/>
    <x v="2"/>
    <x v="6"/>
    <s v="María González"/>
    <x v="1"/>
    <x v="156"/>
    <x v="370"/>
    <n v="10"/>
    <n v="480"/>
    <n v="0"/>
    <n v="0"/>
    <n v="0"/>
    <n v="47"/>
    <n v="0"/>
    <n v="0"/>
    <n v="58"/>
    <n v="0"/>
    <n v="0"/>
    <n v="15"/>
    <n v="0"/>
  </r>
  <r>
    <x v="147"/>
    <x v="2"/>
    <x v="0"/>
    <s v="Valentina Herrera"/>
    <x v="0"/>
    <x v="363"/>
    <x v="371"/>
    <n v="14"/>
    <n v="480"/>
    <n v="0"/>
    <n v="0"/>
    <n v="0"/>
    <n v="0"/>
    <n v="60"/>
    <n v="31"/>
    <n v="0"/>
    <n v="0"/>
    <n v="0"/>
    <n v="0"/>
    <n v="0"/>
  </r>
  <r>
    <x v="147"/>
    <x v="1"/>
    <x v="3"/>
    <s v="Ana Fernández"/>
    <x v="0"/>
    <x v="347"/>
    <x v="372"/>
    <n v="10"/>
    <n v="480"/>
    <n v="0"/>
    <n v="0"/>
    <n v="0"/>
    <n v="0"/>
    <n v="0"/>
    <n v="0"/>
    <n v="0"/>
    <n v="0"/>
    <n v="46"/>
    <n v="18"/>
    <n v="0"/>
  </r>
  <r>
    <x v="147"/>
    <x v="1"/>
    <x v="5"/>
    <s v="Laura Díaz"/>
    <x v="0"/>
    <x v="259"/>
    <x v="78"/>
    <n v="5"/>
    <n v="480"/>
    <n v="0"/>
    <n v="0"/>
    <n v="0"/>
    <n v="27"/>
    <n v="0"/>
    <n v="0"/>
    <n v="0"/>
    <n v="0"/>
    <n v="0"/>
    <n v="0"/>
    <n v="0"/>
  </r>
  <r>
    <x v="147"/>
    <x v="0"/>
    <x v="9"/>
    <s v="Laura Díaz"/>
    <x v="1"/>
    <x v="364"/>
    <x v="352"/>
    <n v="11"/>
    <n v="480"/>
    <n v="0"/>
    <n v="0"/>
    <n v="0"/>
    <n v="0"/>
    <n v="0"/>
    <n v="0"/>
    <n v="19"/>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199201-17A4-43FD-833F-22340A1D4CAD}" name="PivotTable25" cacheId="0" dataOnRows="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511:B513" firstHeaderRow="1" firstDataRow="1" firstDataCol="1"/>
  <pivotFields count="30">
    <pivotField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items count="4">
        <item x="1"/>
        <item x="2"/>
        <item x="0"/>
        <item t="default"/>
      </items>
    </pivotField>
    <pivotField showAll="0">
      <items count="11">
        <item x="2"/>
        <item x="0"/>
        <item x="5"/>
        <item x="4"/>
        <item x="1"/>
        <item x="8"/>
        <item x="7"/>
        <item x="6"/>
        <item x="9"/>
        <item x="3"/>
        <item t="default"/>
      </items>
    </pivotField>
    <pivotField showAll="0"/>
    <pivotField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
    <i>
      <x/>
    </i>
    <i i="1">
      <x v="1"/>
    </i>
  </rowItems>
  <colItems count="1">
    <i/>
  </colItems>
  <dataFields count="2">
    <dataField name=" Tiempo disponible" fld="8" baseField="0" baseItem="0"/>
    <dataField name=" Tiempo neto de producción" fld="25" baseField="0" baseItem="0"/>
  </dataFields>
  <formats count="1">
    <format dxfId="40">
      <pivotArea outline="0" collapsedLevelsAreSubtotals="1" fieldPosition="0"/>
    </format>
  </formats>
  <pivotTableStyleInfo name="PivotStyleLight16" showRowHeaders="1" showColHeaders="1" showRowStripes="0" showColStripes="0" showLastColumn="1"/>
  <filters count="1">
    <filter fld="0" type="dateBetween" evalOrder="-1" id="703" name="Fecha">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F41A5F8-1250-491D-9DE0-D849A9FED64E}"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A351:C355" firstHeaderRow="0" firstDataRow="1" firstDataCol="1"/>
  <pivotFields count="30">
    <pivotField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items count="4">
        <item x="1"/>
        <item x="2"/>
        <item x="0"/>
        <item t="default"/>
      </items>
    </pivotField>
    <pivotField showAll="0">
      <items count="11">
        <item x="2"/>
        <item x="0"/>
        <item x="5"/>
        <item x="4"/>
        <item x="1"/>
        <item x="8"/>
        <item x="7"/>
        <item x="6"/>
        <item x="9"/>
        <item x="3"/>
        <item t="default"/>
      </items>
    </pivotField>
    <pivotField showAll="0"/>
    <pivotField axis="axisRow"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dataField="1"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4">
    <i>
      <x/>
    </i>
    <i>
      <x v="1"/>
    </i>
    <i>
      <x v="2"/>
    </i>
    <i t="grand">
      <x/>
    </i>
  </rowItems>
  <colFields count="1">
    <field x="-2"/>
  </colFields>
  <colItems count="2">
    <i>
      <x/>
    </i>
    <i i="1">
      <x v="1"/>
    </i>
  </colItems>
  <dataFields count="2">
    <dataField name="Sum of Producción real" fld="6" baseField="0" baseItem="0"/>
    <dataField name="Sum of Unidades buenas" fld="26" baseField="0" baseItem="0"/>
  </dataFields>
  <formats count="1">
    <format dxfId="53">
      <pivotArea outline="0" collapsedLevelsAreSubtotals="1" fieldPosition="0"/>
    </format>
  </formats>
  <chartFormats count="4">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Between" evalOrder="-1" id="703" name="Fecha">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0E65F22-5436-4F0B-8DFB-3404C4267D8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C14" firstHeaderRow="0" firstDataRow="1" firstDataCol="1"/>
  <pivotFields count="30">
    <pivotField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items count="4">
        <item x="1"/>
        <item x="2"/>
        <item x="0"/>
        <item t="default"/>
      </items>
    </pivotField>
    <pivotField axis="axisRow" showAll="0">
      <items count="11">
        <item x="2"/>
        <item x="0"/>
        <item x="5"/>
        <item x="4"/>
        <item x="1"/>
        <item x="8"/>
        <item x="7"/>
        <item x="6"/>
        <item x="9"/>
        <item x="3"/>
        <item t="default"/>
      </items>
    </pivotField>
    <pivotField showAll="0"/>
    <pivotField showAll="0">
      <items count="4">
        <item x="0"/>
        <item x="2"/>
        <item x="1"/>
        <item t="default"/>
      </items>
    </pivotField>
    <pivotField dataField="1"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dataField="1"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Sum of Producción teórica" fld="5" baseField="0" baseItem="0"/>
    <dataField name="Sum of Producción real" fld="6"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Between" evalOrder="-1" id="703" name="Fecha">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15FFAA3-E88F-4A81-8F76-60EC299A2E76}"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287:B298" firstHeaderRow="1" firstDataRow="1" firstDataCol="1"/>
  <pivotFields count="30">
    <pivotField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items count="4">
        <item x="1"/>
        <item x="2"/>
        <item x="0"/>
        <item t="default"/>
      </items>
    </pivotField>
    <pivotField axis="axisRow" showAll="0">
      <items count="11">
        <item x="2"/>
        <item x="0"/>
        <item x="5"/>
        <item x="4"/>
        <item x="1"/>
        <item x="8"/>
        <item x="7"/>
        <item x="6"/>
        <item x="9"/>
        <item x="3"/>
        <item t="default"/>
      </items>
    </pivotField>
    <pivotField showAll="0"/>
    <pivotField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11">
    <i>
      <x/>
    </i>
    <i>
      <x v="1"/>
    </i>
    <i>
      <x v="2"/>
    </i>
    <i>
      <x v="3"/>
    </i>
    <i>
      <x v="4"/>
    </i>
    <i>
      <x v="5"/>
    </i>
    <i>
      <x v="6"/>
    </i>
    <i>
      <x v="7"/>
    </i>
    <i>
      <x v="8"/>
    </i>
    <i>
      <x v="9"/>
    </i>
    <i t="grand">
      <x/>
    </i>
  </rowItems>
  <colItems count="1">
    <i/>
  </colItems>
  <dataFields count="1">
    <dataField name="Sum of Calidad" fld="27" baseField="0" baseItem="0" numFmtId="164"/>
  </dataFields>
  <formats count="1">
    <format dxfId="54">
      <pivotArea outline="0" collapsedLevelsAreSubtotals="1" fieldPosition="0"/>
    </format>
  </formats>
  <chartFormats count="2">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703" name="Fecha">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8F0E146-E8C3-4CDC-B588-C0A64F170BCC}"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4:B45" firstHeaderRow="1" firstDataRow="1" firstDataCol="1"/>
  <pivotFields count="30">
    <pivotField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items count="4">
        <item x="1"/>
        <item x="2"/>
        <item x="0"/>
        <item t="default"/>
      </items>
    </pivotField>
    <pivotField axis="axisRow" showAll="0">
      <items count="11">
        <item x="2"/>
        <item x="0"/>
        <item x="5"/>
        <item x="4"/>
        <item x="1"/>
        <item x="8"/>
        <item x="7"/>
        <item x="6"/>
        <item x="9"/>
        <item x="3"/>
        <item t="default"/>
      </items>
    </pivotField>
    <pivotField showAll="0"/>
    <pivotField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1">
    <i>
      <x/>
    </i>
    <i>
      <x v="1"/>
    </i>
    <i>
      <x v="2"/>
    </i>
    <i>
      <x v="3"/>
    </i>
    <i>
      <x v="4"/>
    </i>
    <i>
      <x v="5"/>
    </i>
    <i>
      <x v="6"/>
    </i>
    <i>
      <x v="7"/>
    </i>
    <i>
      <x v="8"/>
    </i>
    <i>
      <x v="9"/>
    </i>
    <i t="grand">
      <x/>
    </i>
  </rowItems>
  <colItems count="1">
    <i/>
  </colItems>
  <dataFields count="1">
    <dataField name="Sum of Rendimiento" fld="20" baseField="0" baseItem="0" numFmtId="9"/>
  </dataFields>
  <formats count="3">
    <format dxfId="57">
      <pivotArea field="2" grandRow="1" outline="0" collapsedLevelsAreSubtotals="1" axis="axisRow" fieldPosition="0">
        <references count="1">
          <reference field="4294967294" count="1" selected="0">
            <x v="0"/>
          </reference>
        </references>
      </pivotArea>
    </format>
    <format dxfId="56">
      <pivotArea outline="0" collapsedLevelsAreSubtotals="1" fieldPosition="0">
        <references count="1">
          <reference field="4294967294" count="1" selected="0">
            <x v="0"/>
          </reference>
        </references>
      </pivotArea>
    </format>
    <format dxfId="55">
      <pivotArea collapsedLevelsAreSubtotals="1" fieldPosition="0">
        <references count="1">
          <reference field="2" count="0"/>
        </references>
      </pivotArea>
    </format>
  </formats>
  <chartFormats count="3">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703" name="Fecha">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F4B8219-CCEC-43C8-BD9C-8F6CDCC64316}"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221:B225" firstHeaderRow="1" firstDataRow="1" firstDataCol="1"/>
  <pivotFields count="30">
    <pivotField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axis="axisRow" showAll="0">
      <items count="4">
        <item x="1"/>
        <item x="2"/>
        <item x="0"/>
        <item t="default"/>
      </items>
    </pivotField>
    <pivotField showAll="0">
      <items count="11">
        <item x="2"/>
        <item x="0"/>
        <item x="5"/>
        <item x="4"/>
        <item x="1"/>
        <item x="8"/>
        <item x="7"/>
        <item x="6"/>
        <item x="9"/>
        <item x="3"/>
        <item t="default"/>
      </items>
    </pivotField>
    <pivotField showAll="0"/>
    <pivotField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4">
    <i>
      <x/>
    </i>
    <i>
      <x v="1"/>
    </i>
    <i>
      <x v="2"/>
    </i>
    <i t="grand">
      <x/>
    </i>
  </rowItems>
  <colItems count="1">
    <i/>
  </colItems>
  <dataFields count="1">
    <dataField name="Sum of Tiempo neto de producción" fld="25" baseField="0" baseItem="0"/>
  </dataFields>
  <formats count="1">
    <format dxfId="58">
      <pivotArea outline="0" collapsedLevelsAreSubtotals="1" fieldPosition="0"/>
    </format>
  </formats>
  <chartFormats count="8">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1" count="1" selected="0">
            <x v="0"/>
          </reference>
        </references>
      </pivotArea>
    </chartFormat>
    <chartFormat chart="17" format="7">
      <pivotArea type="data" outline="0" fieldPosition="0">
        <references count="2">
          <reference field="4294967294" count="1" selected="0">
            <x v="0"/>
          </reference>
          <reference field="1" count="1" selected="0">
            <x v="1"/>
          </reference>
        </references>
      </pivotArea>
    </chartFormat>
    <chartFormat chart="17" format="8">
      <pivotArea type="data" outline="0" fieldPosition="0">
        <references count="2">
          <reference field="4294967294" count="1" selected="0">
            <x v="0"/>
          </reference>
          <reference field="1" count="1" selected="0">
            <x v="2"/>
          </reference>
        </references>
      </pivotArea>
    </chartFormat>
    <chartFormat chart="15" format="1">
      <pivotArea type="data" outline="0" fieldPosition="0">
        <references count="2">
          <reference field="4294967294" count="1" selected="0">
            <x v="0"/>
          </reference>
          <reference field="1" count="1" selected="0">
            <x v="0"/>
          </reference>
        </references>
      </pivotArea>
    </chartFormat>
    <chartFormat chart="15" format="2">
      <pivotArea type="data" outline="0" fieldPosition="0">
        <references count="2">
          <reference field="4294967294" count="1" selected="0">
            <x v="0"/>
          </reference>
          <reference field="1" count="1" selected="0">
            <x v="1"/>
          </reference>
        </references>
      </pivotArea>
    </chartFormat>
    <chartFormat chart="15"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filters count="1">
    <filter fld="0" type="dateBetween" evalOrder="-1" id="703" name="Fecha">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D1DD7EA-3E2E-4040-9A0F-9E9CB6DA7D86}"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197:B203" firstHeaderRow="1" firstDataRow="1" firstDataCol="1"/>
  <pivotFields count="30">
    <pivotField axis="axisRow"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items count="4">
        <item x="1"/>
        <item x="2"/>
        <item x="0"/>
        <item t="default"/>
      </items>
    </pivotField>
    <pivotField showAll="0">
      <items count="11">
        <item x="2"/>
        <item x="0"/>
        <item x="5"/>
        <item x="4"/>
        <item x="1"/>
        <item x="8"/>
        <item x="7"/>
        <item x="6"/>
        <item x="9"/>
        <item x="3"/>
        <item t="default"/>
      </items>
    </pivotField>
    <pivotField showAll="0"/>
    <pivotField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3">
    <field x="22"/>
    <field x="21"/>
    <field x="0"/>
  </rowFields>
  <rowItems count="6">
    <i>
      <x v="5"/>
    </i>
    <i>
      <x v="6"/>
    </i>
    <i>
      <x v="7"/>
    </i>
    <i>
      <x v="8"/>
    </i>
    <i>
      <x v="9"/>
    </i>
    <i t="grand">
      <x/>
    </i>
  </rowItems>
  <colItems count="1">
    <i/>
  </colItems>
  <dataFields count="1">
    <dataField name="Sum of Disponibilidad" fld="24" baseField="0" baseItem="0" numFmtId="164"/>
  </dataFields>
  <formats count="1">
    <format dxfId="59">
      <pivotArea outline="0" collapsedLevelsAreSubtotals="1" fieldPosition="0"/>
    </format>
  </formats>
  <chartFormats count="4">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395" name="Fecha">
      <autoFilter ref="A1">
        <filterColumn colId="0">
          <customFilters and="1">
            <customFilter operator="greaterThanOrEqual" val="45748"/>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0CD69A0-36E7-4CB7-9208-11400295DD6E}"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92:B96" firstHeaderRow="1" firstDataRow="1" firstDataCol="1"/>
  <pivotFields count="30">
    <pivotField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axis="axisRow" showAll="0">
      <items count="4">
        <item x="1"/>
        <item x="2"/>
        <item x="0"/>
        <item t="default"/>
      </items>
    </pivotField>
    <pivotField showAll="0">
      <items count="11">
        <item x="2"/>
        <item x="0"/>
        <item x="5"/>
        <item x="4"/>
        <item x="1"/>
        <item x="8"/>
        <item x="7"/>
        <item x="6"/>
        <item x="9"/>
        <item x="3"/>
        <item t="default"/>
      </items>
    </pivotField>
    <pivotField showAll="0"/>
    <pivotField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dataField="1"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4">
    <i>
      <x/>
    </i>
    <i>
      <x v="1"/>
    </i>
    <i>
      <x v="2"/>
    </i>
    <i t="grand">
      <x/>
    </i>
  </rowItems>
  <colItems count="1">
    <i/>
  </colItems>
  <dataFields count="1">
    <dataField name="Sum of Producción real" fld="6" baseField="0" baseItem="0"/>
  </dataFields>
  <chartFormats count="10">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1"/>
          </reference>
        </references>
      </pivotArea>
    </chartFormat>
    <chartFormat chart="2" format="2">
      <pivotArea type="data" outline="0" fieldPosition="0">
        <references count="2">
          <reference field="4294967294" count="1" selected="0">
            <x v="0"/>
          </reference>
          <reference field="1" count="1" selected="0">
            <x v="2"/>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pivotArea type="data" outline="0" fieldPosition="0">
        <references count="2">
          <reference field="4294967294" count="1" selected="0">
            <x v="0"/>
          </reference>
          <reference field="1" count="1" selected="0">
            <x v="2"/>
          </reference>
        </references>
      </pivotArea>
    </chartFormat>
    <chartFormat chart="4" format="1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703" name="Fecha">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26BC5C2-9A39-45B1-B183-FEA66BDA5032}" name="PivotTable1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400:B406" firstHeaderRow="1" firstDataRow="1" firstDataCol="1"/>
  <pivotFields count="30">
    <pivotField axis="axisRow"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items count="4">
        <item x="1"/>
        <item x="2"/>
        <item x="0"/>
        <item t="default"/>
      </items>
    </pivotField>
    <pivotField showAll="0">
      <items count="11">
        <item x="2"/>
        <item x="0"/>
        <item x="5"/>
        <item x="4"/>
        <item x="1"/>
        <item x="8"/>
        <item x="7"/>
        <item x="6"/>
        <item x="9"/>
        <item x="3"/>
        <item t="default"/>
      </items>
    </pivotField>
    <pivotField showAll="0"/>
    <pivotField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3">
    <field x="22"/>
    <field x="21"/>
    <field x="0"/>
  </rowFields>
  <rowItems count="6">
    <i>
      <x v="5"/>
    </i>
    <i>
      <x v="6"/>
    </i>
    <i>
      <x v="7"/>
    </i>
    <i>
      <x v="8"/>
    </i>
    <i>
      <x v="9"/>
    </i>
    <i t="grand">
      <x/>
    </i>
  </rowItems>
  <colItems count="1">
    <i/>
  </colItems>
  <dataFields count="1">
    <dataField name=" OEE" fld="28" baseField="2" baseItem="0" numFmtId="164"/>
  </dataFields>
  <formats count="1">
    <format dxfId="60">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395" name="Fecha">
      <autoFilter ref="A1">
        <filterColumn colId="0">
          <customFilters and="1">
            <customFilter operator="greaterThanOrEqual" val="45748"/>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074755E-D26F-47F1-B910-AA0C9E93D720}"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337:B341" firstHeaderRow="1" firstDataRow="1" firstDataCol="1"/>
  <pivotFields count="30">
    <pivotField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axis="axisRow" showAll="0">
      <items count="4">
        <item x="1"/>
        <item x="2"/>
        <item x="0"/>
        <item t="default"/>
      </items>
    </pivotField>
    <pivotField showAll="0">
      <items count="11">
        <item x="2"/>
        <item x="0"/>
        <item x="5"/>
        <item x="4"/>
        <item x="1"/>
        <item x="8"/>
        <item x="7"/>
        <item x="6"/>
        <item x="9"/>
        <item x="3"/>
        <item t="default"/>
      </items>
    </pivotField>
    <pivotField showAll="0"/>
    <pivotField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4">
    <i>
      <x/>
    </i>
    <i>
      <x v="1"/>
    </i>
    <i>
      <x v="2"/>
    </i>
    <i t="grand">
      <x/>
    </i>
  </rowItems>
  <colItems count="1">
    <i/>
  </colItems>
  <dataFields count="1">
    <dataField name="Sum of Unidades defectuosas / rechazadas" fld="7" baseField="0" baseItem="0"/>
  </dataFields>
  <formats count="1">
    <format dxfId="61">
      <pivotArea outline="0" collapsedLevelsAreSubtotals="1" fieldPosition="0"/>
    </format>
  </formats>
  <chartFormats count="8">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1" count="1" selected="0">
            <x v="0"/>
          </reference>
        </references>
      </pivotArea>
    </chartFormat>
    <chartFormat chart="18" format="2">
      <pivotArea type="data" outline="0" fieldPosition="0">
        <references count="2">
          <reference field="4294967294" count="1" selected="0">
            <x v="0"/>
          </reference>
          <reference field="1" count="1" selected="0">
            <x v="1"/>
          </reference>
        </references>
      </pivotArea>
    </chartFormat>
    <chartFormat chart="18" format="3">
      <pivotArea type="data" outline="0" fieldPosition="0">
        <references count="2">
          <reference field="4294967294" count="1" selected="0">
            <x v="0"/>
          </reference>
          <reference field="1" count="1" selected="0">
            <x v="2"/>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1" count="1" selected="0">
            <x v="0"/>
          </reference>
        </references>
      </pivotArea>
    </chartFormat>
    <chartFormat chart="20" format="10">
      <pivotArea type="data" outline="0" fieldPosition="0">
        <references count="2">
          <reference field="4294967294" count="1" selected="0">
            <x v="0"/>
          </reference>
          <reference field="1" count="1" selected="0">
            <x v="1"/>
          </reference>
        </references>
      </pivotArea>
    </chartFormat>
    <chartFormat chart="20"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filters count="1">
    <filter fld="0" type="dateBetween" evalOrder="-1" id="703" name="Fecha">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65A46D8-DC53-4558-A88D-EA78BBBF0200}" name="PivotTable2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487:B488" firstHeaderRow="0" firstDataRow="1" firstDataCol="0"/>
  <pivotFields count="30">
    <pivotField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items count="4">
        <item x="1"/>
        <item x="2"/>
        <item x="0"/>
        <item t="default"/>
      </items>
    </pivotField>
    <pivotField showAll="0">
      <items count="11">
        <item x="2"/>
        <item x="0"/>
        <item x="5"/>
        <item x="4"/>
        <item x="1"/>
        <item x="8"/>
        <item x="7"/>
        <item x="6"/>
        <item x="9"/>
        <item x="3"/>
        <item t="default"/>
      </items>
    </pivotField>
    <pivotField showAll="0"/>
    <pivotField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ataField="1" dragToRow="0" dragToCol="0" dragToPage="0" showAll="0" defaultSubtotal="0"/>
  </pivotFields>
  <rowItems count="1">
    <i/>
  </rowItems>
  <colFields count="1">
    <field x="-2"/>
  </colFields>
  <colItems count="2">
    <i>
      <x/>
    </i>
    <i i="1">
      <x v="1"/>
    </i>
  </colItems>
  <dataFields count="2">
    <dataField name="Sum of 1" fld="29" baseField="0" baseItem="0"/>
    <dataField name="Sum of Calidad" fld="27" baseField="0" baseItem="0"/>
  </dataFields>
  <formats count="1">
    <format dxfId="62">
      <pivotArea outline="0" collapsedLevelsAreSubtotals="1" fieldPosition="0"/>
    </format>
  </formats>
  <chartFormats count="5">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Between" evalOrder="-1" id="703" name="Fecha">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B8E621-6EB6-4F1A-AFE9-E5EB14800EC5}"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location ref="A315:B321" firstHeaderRow="1" firstDataRow="1" firstDataCol="1"/>
  <pivotFields count="30">
    <pivotField axis="axisRow"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items count="4">
        <item x="1"/>
        <item x="2"/>
        <item x="0"/>
        <item t="default"/>
      </items>
    </pivotField>
    <pivotField showAll="0">
      <items count="11">
        <item x="2"/>
        <item x="0"/>
        <item x="5"/>
        <item x="4"/>
        <item x="1"/>
        <item x="8"/>
        <item x="7"/>
        <item x="6"/>
        <item x="9"/>
        <item x="3"/>
        <item t="default"/>
      </items>
    </pivotField>
    <pivotField showAll="0"/>
    <pivotField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3">
    <field x="22"/>
    <field x="21"/>
    <field x="0"/>
  </rowFields>
  <rowItems count="6">
    <i>
      <x v="5"/>
    </i>
    <i>
      <x v="6"/>
    </i>
    <i>
      <x v="7"/>
    </i>
    <i>
      <x v="8"/>
    </i>
    <i>
      <x v="9"/>
    </i>
    <i t="grand">
      <x/>
    </i>
  </rowItems>
  <colItems count="1">
    <i/>
  </colItems>
  <dataFields count="1">
    <dataField name="Sum of Calidad" fld="27" baseField="0" baseItem="0" numFmtId="164"/>
  </dataFields>
  <formats count="1">
    <format dxfId="47">
      <pivotArea outline="0" collapsedLevelsAreSubtotals="1" fieldPosition="0"/>
    </format>
  </formats>
  <chartFormats count="4">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395" name="Fecha">
      <autoFilter ref="A1">
        <filterColumn colId="0">
          <customFilters and="1">
            <customFilter operator="greaterThanOrEqual" val="45748"/>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56BE126-2D0D-4705-8E65-0FEBF8979068}"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136:C147" firstHeaderRow="0" firstDataRow="1" firstDataCol="1"/>
  <pivotFields count="30">
    <pivotField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items count="4">
        <item x="1"/>
        <item x="2"/>
        <item x="0"/>
        <item t="default"/>
      </items>
    </pivotField>
    <pivotField axis="axisRow" showAll="0">
      <items count="11">
        <item x="2"/>
        <item x="0"/>
        <item x="5"/>
        <item x="4"/>
        <item x="1"/>
        <item x="8"/>
        <item x="7"/>
        <item x="6"/>
        <item x="9"/>
        <item x="3"/>
        <item t="default"/>
      </items>
    </pivotField>
    <pivotField showAll="0"/>
    <pivotField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Sum of Tiempo disponible" fld="8" baseField="0" baseItem="0"/>
    <dataField name="Sum of Tiempo neto de producción" fld="25" baseField="0" baseItem="0"/>
  </dataFields>
  <chartFormats count="4">
    <chartFormat chart="6"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1"/>
          </reference>
        </references>
      </pivotArea>
    </chartFormat>
    <chartFormat chart="8" format="7"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Between" evalOrder="-1" id="703" name="Fecha">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EE73962-20C2-4855-9426-294A438BB8AF}" name="PivotTable2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471:B472" firstHeaderRow="0" firstDataRow="1" firstDataCol="0"/>
  <pivotFields count="30">
    <pivotField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items count="4">
        <item x="1"/>
        <item x="2"/>
        <item x="0"/>
        <item t="default"/>
      </items>
    </pivotField>
    <pivotField showAll="0">
      <items count="11">
        <item x="2"/>
        <item x="0"/>
        <item x="5"/>
        <item x="4"/>
        <item x="1"/>
        <item x="8"/>
        <item x="7"/>
        <item x="6"/>
        <item x="9"/>
        <item x="3"/>
        <item t="default"/>
      </items>
    </pivotField>
    <pivotField showAll="0"/>
    <pivotField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Items count="1">
    <i/>
  </rowItems>
  <colFields count="1">
    <field x="-2"/>
  </colFields>
  <colItems count="2">
    <i>
      <x/>
    </i>
    <i i="1">
      <x v="1"/>
    </i>
  </colItems>
  <dataFields count="2">
    <dataField name="Sum of 1" fld="29" baseField="0" baseItem="0"/>
    <dataField name="Sum of Eficiencia" fld="20" baseField="0" baseItem="0"/>
  </dataFields>
  <formats count="1">
    <format dxfId="63">
      <pivotArea outline="0" collapsedLevelsAreSubtotals="1" fieldPosition="0"/>
    </format>
  </formats>
  <chartFormats count="5">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Between" evalOrder="-1" id="703" name="Fecha">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5C746A1-2126-41B7-AEDD-7A7650B08D8F}" name="PivotTable1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421:B425" firstHeaderRow="1" firstDataRow="1" firstDataCol="1"/>
  <pivotFields count="30">
    <pivotField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axis="axisRow" showAll="0">
      <items count="4">
        <item x="1"/>
        <item x="2"/>
        <item x="0"/>
        <item t="default"/>
      </items>
    </pivotField>
    <pivotField showAll="0">
      <items count="11">
        <item x="2"/>
        <item x="0"/>
        <item x="5"/>
        <item x="4"/>
        <item x="1"/>
        <item x="8"/>
        <item x="7"/>
        <item x="6"/>
        <item x="9"/>
        <item x="3"/>
        <item t="default"/>
      </items>
    </pivotField>
    <pivotField showAll="0"/>
    <pivotField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1"/>
  </rowFields>
  <rowItems count="4">
    <i>
      <x/>
    </i>
    <i>
      <x v="1"/>
    </i>
    <i>
      <x v="2"/>
    </i>
    <i t="grand">
      <x/>
    </i>
  </rowItems>
  <colItems count="1">
    <i/>
  </colItems>
  <dataFields count="1">
    <dataField name=" OEE" fld="28" baseField="2" baseItem="0" numFmtId="164"/>
  </dataFields>
  <formats count="1">
    <format dxfId="64">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703" name="Fecha">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70D260F-84F3-46DB-A8F2-FD18E3FDB032}"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64:B70" firstHeaderRow="1" firstDataRow="1" firstDataCol="1"/>
  <pivotFields count="30">
    <pivotField axis="axisRow"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items count="4">
        <item x="1"/>
        <item x="2"/>
        <item x="0"/>
        <item t="default"/>
      </items>
    </pivotField>
    <pivotField showAll="0">
      <items count="11">
        <item x="2"/>
        <item x="0"/>
        <item x="5"/>
        <item x="4"/>
        <item x="1"/>
        <item x="8"/>
        <item x="7"/>
        <item x="6"/>
        <item x="9"/>
        <item x="3"/>
        <item t="default"/>
      </items>
    </pivotField>
    <pivotField showAll="0"/>
    <pivotField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3">
    <field x="22"/>
    <field x="21"/>
    <field x="0"/>
  </rowFields>
  <rowItems count="6">
    <i>
      <x v="5"/>
    </i>
    <i>
      <x v="6"/>
    </i>
    <i>
      <x v="7"/>
    </i>
    <i>
      <x v="8"/>
    </i>
    <i>
      <x v="9"/>
    </i>
    <i t="grand">
      <x/>
    </i>
  </rowItems>
  <colItems count="1">
    <i/>
  </colItems>
  <dataFields count="1">
    <dataField name="Sum of Rendimiento" fld="20" baseField="22" baseItem="5" numFmtId="164"/>
  </dataFields>
  <formats count="3">
    <format dxfId="67">
      <pivotArea field="2" grandRow="1" outline="0" collapsedLevelsAreSubtotals="1">
        <references count="1">
          <reference field="4294967294" count="1" selected="0">
            <x v="0"/>
          </reference>
        </references>
      </pivotArea>
    </format>
    <format dxfId="66">
      <pivotArea outline="0" collapsedLevelsAreSubtotals="1" fieldPosition="0">
        <references count="1">
          <reference field="4294967294" count="1" selected="0">
            <x v="0"/>
          </reference>
        </references>
      </pivotArea>
    </format>
    <format dxfId="65">
      <pivotArea outline="0" collapsedLevelsAreSubtotals="1" fieldPosition="0"/>
    </format>
  </formats>
  <chartFormats count="4">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395" name="Fecha">
      <autoFilter ref="A1">
        <filterColumn colId="0">
          <customFilters and="1">
            <customFilter operator="greaterThanOrEqual" val="45748"/>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CE1AD6D-2099-45CF-A2A6-C3F054A53A3C}"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259:C270" firstHeaderRow="0" firstDataRow="1" firstDataCol="1"/>
  <pivotFields count="30">
    <pivotField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items count="4">
        <item x="1"/>
        <item x="2"/>
        <item x="0"/>
        <item t="default"/>
      </items>
    </pivotField>
    <pivotField axis="axisRow" showAll="0">
      <items count="11">
        <item x="2"/>
        <item x="0"/>
        <item x="5"/>
        <item x="4"/>
        <item x="1"/>
        <item x="8"/>
        <item x="7"/>
        <item x="6"/>
        <item x="9"/>
        <item x="3"/>
        <item t="default"/>
      </items>
    </pivotField>
    <pivotField showAll="0"/>
    <pivotField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dataField="1"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Sum of Producción real" fld="6" baseField="0" baseItem="0"/>
    <dataField name="Sum of Unidades buenas" fld="26" baseField="0" baseItem="0"/>
  </dataFields>
  <formats count="1">
    <format dxfId="68">
      <pivotArea outline="0" collapsedLevelsAreSubtotals="1" fieldPosition="0"/>
    </format>
  </formats>
  <chartFormats count="4">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Between" evalOrder="-1" id="703" name="Fecha">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2F7EF2B4-46F6-4C41-B984-380013E8B4A9}"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168:B179" firstHeaderRow="1" firstDataRow="1" firstDataCol="1"/>
  <pivotFields count="30">
    <pivotField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items count="4">
        <item x="1"/>
        <item x="2"/>
        <item x="0"/>
        <item t="default"/>
      </items>
    </pivotField>
    <pivotField axis="axisRow" showAll="0">
      <items count="11">
        <item x="2"/>
        <item x="0"/>
        <item x="5"/>
        <item x="4"/>
        <item x="1"/>
        <item x="8"/>
        <item x="7"/>
        <item x="6"/>
        <item x="9"/>
        <item x="3"/>
        <item t="default"/>
      </items>
    </pivotField>
    <pivotField showAll="0"/>
    <pivotField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1">
    <i>
      <x/>
    </i>
    <i>
      <x v="1"/>
    </i>
    <i>
      <x v="2"/>
    </i>
    <i>
      <x v="3"/>
    </i>
    <i>
      <x v="4"/>
    </i>
    <i>
      <x v="5"/>
    </i>
    <i>
      <x v="6"/>
    </i>
    <i>
      <x v="7"/>
    </i>
    <i>
      <x v="8"/>
    </i>
    <i>
      <x v="9"/>
    </i>
    <i t="grand">
      <x/>
    </i>
  </rowItems>
  <colItems count="1">
    <i/>
  </colItems>
  <dataFields count="1">
    <dataField name="Sum of Disponibilidad" fld="24" baseField="0" baseItem="0" numFmtId="164"/>
  </dataFields>
  <formats count="1">
    <format dxfId="69">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703" name="Fecha">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57BC7C-724B-42C3-9529-EABA36D38981}" name="PivotTable1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441:B445" firstHeaderRow="1" firstDataRow="1" firstDataCol="1"/>
  <pivotFields count="30">
    <pivotField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items count="4">
        <item x="1"/>
        <item x="2"/>
        <item x="0"/>
        <item t="default"/>
      </items>
    </pivotField>
    <pivotField showAll="0">
      <items count="11">
        <item x="2"/>
        <item x="0"/>
        <item x="5"/>
        <item x="4"/>
        <item x="1"/>
        <item x="8"/>
        <item x="7"/>
        <item x="6"/>
        <item x="9"/>
        <item x="3"/>
        <item t="default"/>
      </items>
    </pivotField>
    <pivotField showAll="0"/>
    <pivotField axis="axisRow"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4"/>
  </rowFields>
  <rowItems count="4">
    <i>
      <x/>
    </i>
    <i>
      <x v="1"/>
    </i>
    <i>
      <x v="2"/>
    </i>
    <i t="grand">
      <x/>
    </i>
  </rowItems>
  <colItems count="1">
    <i/>
  </colItems>
  <dataFields count="1">
    <dataField name=" OEE" fld="28" baseField="2" baseItem="0" numFmtId="164"/>
  </dataFields>
  <formats count="1">
    <format dxfId="48">
      <pivotArea outline="0" collapsedLevelsAreSubtotals="1" fieldPosition="0"/>
    </format>
  </formats>
  <chartFormats count="3">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703" name="Fecha">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2F1052-FA32-48DC-A64B-CEF954FB4B14}"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73:B384" firstHeaderRow="1" firstDataRow="1" firstDataCol="1"/>
  <pivotFields count="30">
    <pivotField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items count="4">
        <item x="1"/>
        <item x="2"/>
        <item x="0"/>
        <item t="default"/>
      </items>
    </pivotField>
    <pivotField axis="axisRow" showAll="0">
      <items count="11">
        <item x="2"/>
        <item x="0"/>
        <item x="5"/>
        <item x="4"/>
        <item x="1"/>
        <item x="8"/>
        <item x="7"/>
        <item x="6"/>
        <item x="9"/>
        <item x="3"/>
        <item t="default"/>
      </items>
    </pivotField>
    <pivotField showAll="0"/>
    <pivotField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2"/>
  </rowFields>
  <rowItems count="11">
    <i>
      <x/>
    </i>
    <i>
      <x v="1"/>
    </i>
    <i>
      <x v="2"/>
    </i>
    <i>
      <x v="3"/>
    </i>
    <i>
      <x v="4"/>
    </i>
    <i>
      <x v="5"/>
    </i>
    <i>
      <x v="6"/>
    </i>
    <i>
      <x v="7"/>
    </i>
    <i>
      <x v="8"/>
    </i>
    <i>
      <x v="9"/>
    </i>
    <i t="grand">
      <x/>
    </i>
  </rowItems>
  <colItems count="1">
    <i/>
  </colItems>
  <dataFields count="1">
    <dataField name=" OEE" fld="28" baseField="2" baseItem="0" numFmtId="164"/>
  </dataFields>
  <formats count="1">
    <format dxfId="49">
      <pivotArea outline="0" collapsedLevelsAreSubtotals="1" fieldPosition="0"/>
    </format>
  </format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703" name="Fecha">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3D1702-D814-4550-8CFE-D5B972F38C45}" name="PivotTable24" cacheId="0" dataOnRows="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496:B507" firstHeaderRow="1" firstDataRow="1" firstDataCol="1"/>
  <pivotFields count="30">
    <pivotField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items count="4">
        <item x="1"/>
        <item x="2"/>
        <item x="0"/>
        <item t="default"/>
      </items>
    </pivotField>
    <pivotField showAll="0">
      <items count="11">
        <item x="2"/>
        <item x="0"/>
        <item x="5"/>
        <item x="4"/>
        <item x="1"/>
        <item x="8"/>
        <item x="7"/>
        <item x="6"/>
        <item x="9"/>
        <item x="3"/>
        <item t="default"/>
      </items>
    </pivotField>
    <pivotField showAll="0"/>
    <pivotField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1">
    <i>
      <x/>
    </i>
    <i i="1">
      <x v="1"/>
    </i>
    <i i="2">
      <x v="2"/>
    </i>
    <i i="3">
      <x v="3"/>
    </i>
    <i i="4">
      <x v="4"/>
    </i>
    <i i="5">
      <x v="5"/>
    </i>
    <i i="6">
      <x v="6"/>
    </i>
    <i i="7">
      <x v="7"/>
    </i>
    <i i="8">
      <x v="8"/>
    </i>
    <i i="9">
      <x v="9"/>
    </i>
    <i i="10">
      <x v="10"/>
    </i>
  </rowItems>
  <colItems count="1">
    <i/>
  </colItems>
  <dataFields count="11">
    <dataField name=" Fallas mecánicas" fld="9" baseField="0" baseItem="0"/>
    <dataField name=" Fallas eléctricas" fld="10" baseField="0" baseItem="0"/>
    <dataField name=" Falta de materia prima" fld="11" baseField="0" baseItem="0"/>
    <dataField name=" Mantenimiento preventivo" fld="12" baseField="0" baseItem="0"/>
    <dataField name=" Mantenimiento correctivo" fld="13" baseField="0" baseItem="0"/>
    <dataField name=" Calibración" fld="14" baseField="0" baseItem="0"/>
    <dataField name=" Falta de personal" fld="15" baseField="0" baseItem="0"/>
    <dataField name=" Retraso cambio de turno" fld="16" baseField="0" baseItem="0"/>
    <dataField name=" Paro por conflicto laboral" fld="17" baseField="0" baseItem="0"/>
    <dataField name=" Capacitación" fld="18" baseField="0" baseItem="0"/>
    <dataField name=" Accidente" fld="19" baseField="0" baseItem="0"/>
  </dataFields>
  <formats count="1">
    <format dxfId="41">
      <pivotArea outline="0" collapsedLevelsAreSubtotals="1" fieldPosition="0"/>
    </format>
  </formats>
  <pivotTableStyleInfo name="PivotStyleLight16" showRowHeaders="1" showColHeaders="1" showRowStripes="0" showColStripes="0" showLastColumn="1"/>
  <filters count="1">
    <filter fld="0" type="dateBetween" evalOrder="-1" id="703" name="Fecha">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6E465A-D1DB-44DD-B9E4-0A63BC7D923C}"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238:C242" firstHeaderRow="0" firstDataRow="1" firstDataCol="1"/>
  <pivotFields count="30">
    <pivotField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items count="4">
        <item x="1"/>
        <item x="2"/>
        <item x="0"/>
        <item t="default"/>
      </items>
    </pivotField>
    <pivotField showAll="0">
      <items count="11">
        <item x="2"/>
        <item x="0"/>
        <item x="5"/>
        <item x="4"/>
        <item x="1"/>
        <item x="8"/>
        <item x="7"/>
        <item x="6"/>
        <item x="9"/>
        <item x="3"/>
        <item t="default"/>
      </items>
    </pivotField>
    <pivotField showAll="0"/>
    <pivotField axis="axisRow"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4">
    <i>
      <x/>
    </i>
    <i>
      <x v="1"/>
    </i>
    <i>
      <x v="2"/>
    </i>
    <i t="grand">
      <x/>
    </i>
  </rowItems>
  <colFields count="1">
    <field x="-2"/>
  </colFields>
  <colItems count="2">
    <i>
      <x/>
    </i>
    <i i="1">
      <x v="1"/>
    </i>
  </colItems>
  <dataFields count="2">
    <dataField name=" Tiempo disponible" fld="8" baseField="4" baseItem="0"/>
    <dataField name=" Tiempo neto de producción" fld="25" baseField="4" baseItem="0"/>
  </dataFields>
  <formats count="1">
    <format dxfId="50">
      <pivotArea outline="0" collapsedLevelsAreSubtotals="1" fieldPosition="0"/>
    </format>
  </formats>
  <chartFormats count="8">
    <chartFormat chart="15" format="0" series="1">
      <pivotArea type="data" outline="0" fieldPosition="0">
        <references count="1">
          <reference field="4294967294" count="1" selected="0">
            <x v="1"/>
          </reference>
        </references>
      </pivotArea>
    </chartFormat>
    <chartFormat chart="17" format="5" series="1">
      <pivotArea type="data" outline="0" fieldPosition="0">
        <references count="1">
          <reference field="4294967294" count="1" selected="0">
            <x v="1"/>
          </reference>
        </references>
      </pivotArea>
    </chartFormat>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20"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1"/>
          </reference>
        </references>
      </pivotArea>
    </chartFormat>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Between" evalOrder="-1" id="703" name="Fecha">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4438B9-086E-4464-A0F5-6D646849BD97}" name="PivotTable2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462:B463" firstHeaderRow="0" firstDataRow="1" firstDataCol="0"/>
  <pivotFields count="30">
    <pivotField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items count="4">
        <item x="1"/>
        <item x="2"/>
        <item x="0"/>
        <item t="default"/>
      </items>
    </pivotField>
    <pivotField showAll="0">
      <items count="11">
        <item x="2"/>
        <item x="0"/>
        <item x="5"/>
        <item x="4"/>
        <item x="1"/>
        <item x="8"/>
        <item x="7"/>
        <item x="6"/>
        <item x="9"/>
        <item x="3"/>
        <item t="default"/>
      </items>
    </pivotField>
    <pivotField showAll="0"/>
    <pivotField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Items count="1">
    <i/>
  </rowItems>
  <colFields count="1">
    <field x="-2"/>
  </colFields>
  <colItems count="2">
    <i>
      <x/>
    </i>
    <i i="1">
      <x v="1"/>
    </i>
  </colItems>
  <dataFields count="2">
    <dataField name="Sum of 1" fld="29" baseField="0" baseItem="0"/>
    <dataField name=" OEE" fld="28" baseField="2" baseItem="0" numFmtId="164"/>
  </dataFields>
  <formats count="1">
    <format dxfId="51">
      <pivotArea outline="0" collapsedLevelsAreSubtotals="1" fieldPosition="0"/>
    </format>
  </formats>
  <chartFormats count="8">
    <chartFormat chart="9" format="0"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1"/>
          </reference>
        </references>
      </pivotArea>
    </chartFormat>
    <chartFormat chart="13" format="0" series="1">
      <pivotArea type="data" outline="0" fieldPosition="0">
        <references count="1">
          <reference field="4294967294" count="1" selected="0">
            <x v="1"/>
          </reference>
        </references>
      </pivotArea>
    </chartFormat>
    <chartFormat chart="13" format="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Between" evalOrder="-1" id="703" name="Fecha">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CAC7DA-43B6-4DD5-8AE2-929E40543C7A}"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112:C116" firstHeaderRow="0" firstDataRow="1" firstDataCol="1"/>
  <pivotFields count="30">
    <pivotField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items count="4">
        <item x="1"/>
        <item x="2"/>
        <item x="0"/>
        <item t="default"/>
      </items>
    </pivotField>
    <pivotField showAll="0">
      <items count="11">
        <item x="2"/>
        <item x="0"/>
        <item x="5"/>
        <item x="4"/>
        <item x="1"/>
        <item x="8"/>
        <item x="7"/>
        <item x="6"/>
        <item x="9"/>
        <item x="3"/>
        <item t="default"/>
      </items>
    </pivotField>
    <pivotField showAll="0"/>
    <pivotField axis="axisRow" showAll="0">
      <items count="4">
        <item x="0"/>
        <item x="2"/>
        <item x="1"/>
        <item t="default"/>
      </items>
    </pivotField>
    <pivotField dataField="1"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dataField="1"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4">
    <i>
      <x/>
    </i>
    <i>
      <x v="1"/>
    </i>
    <i>
      <x v="2"/>
    </i>
    <i t="grand">
      <x/>
    </i>
  </rowItems>
  <colFields count="1">
    <field x="-2"/>
  </colFields>
  <colItems count="2">
    <i>
      <x/>
    </i>
    <i i="1">
      <x v="1"/>
    </i>
  </colItems>
  <dataFields count="2">
    <dataField name="Sum of Producción teórica" fld="5" baseField="0" baseItem="0"/>
    <dataField name="Sum of Producción real" fld="6" baseField="0" baseItem="0"/>
  </dataFields>
  <chartFormats count="11">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Between" evalOrder="-1" id="703" name="Fecha">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781EACB-AE05-4829-864A-3E24723EBF69}" name="PivotTable2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479:B480" firstHeaderRow="0" firstDataRow="1" firstDataCol="0"/>
  <pivotFields count="30">
    <pivotField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items count="4">
        <item x="1"/>
        <item x="2"/>
        <item x="0"/>
        <item t="default"/>
      </items>
    </pivotField>
    <pivotField showAll="0">
      <items count="11">
        <item x="2"/>
        <item x="0"/>
        <item x="5"/>
        <item x="4"/>
        <item x="1"/>
        <item x="8"/>
        <item x="7"/>
        <item x="6"/>
        <item x="9"/>
        <item x="3"/>
        <item t="default"/>
      </items>
    </pivotField>
    <pivotField showAll="0"/>
    <pivotField showAll="0">
      <items count="4">
        <item x="0"/>
        <item x="2"/>
        <item x="1"/>
        <item t="default"/>
      </items>
    </pivotField>
    <pivotField showAll="0">
      <items count="366">
        <item x="228"/>
        <item x="170"/>
        <item x="327"/>
        <item x="27"/>
        <item x="281"/>
        <item x="118"/>
        <item x="280"/>
        <item x="353"/>
        <item x="293"/>
        <item x="71"/>
        <item x="339"/>
        <item x="329"/>
        <item x="294"/>
        <item x="335"/>
        <item x="259"/>
        <item x="203"/>
        <item x="350"/>
        <item x="183"/>
        <item x="309"/>
        <item x="236"/>
        <item x="59"/>
        <item x="198"/>
        <item x="284"/>
        <item x="50"/>
        <item x="11"/>
        <item x="229"/>
        <item x="286"/>
        <item x="134"/>
        <item x="290"/>
        <item x="42"/>
        <item x="159"/>
        <item x="238"/>
        <item x="119"/>
        <item x="8"/>
        <item x="211"/>
        <item x="301"/>
        <item x="34"/>
        <item x="275"/>
        <item x="245"/>
        <item x="276"/>
        <item x="98"/>
        <item x="33"/>
        <item x="242"/>
        <item x="54"/>
        <item x="267"/>
        <item x="191"/>
        <item x="340"/>
        <item x="305"/>
        <item x="226"/>
        <item x="171"/>
        <item x="102"/>
        <item x="103"/>
        <item x="74"/>
        <item x="298"/>
        <item x="208"/>
        <item x="138"/>
        <item x="112"/>
        <item x="364"/>
        <item x="35"/>
        <item x="150"/>
        <item x="113"/>
        <item x="3"/>
        <item x="55"/>
        <item x="262"/>
        <item x="206"/>
        <item x="49"/>
        <item x="167"/>
        <item x="202"/>
        <item x="318"/>
        <item x="255"/>
        <item x="77"/>
        <item x="247"/>
        <item x="132"/>
        <item x="121"/>
        <item x="136"/>
        <item x="144"/>
        <item x="243"/>
        <item x="278"/>
        <item x="21"/>
        <item x="363"/>
        <item x="76"/>
        <item x="316"/>
        <item x="241"/>
        <item x="169"/>
        <item x="172"/>
        <item x="25"/>
        <item x="332"/>
        <item x="321"/>
        <item x="26"/>
        <item x="299"/>
        <item x="322"/>
        <item x="123"/>
        <item x="152"/>
        <item x="279"/>
        <item x="362"/>
        <item x="28"/>
        <item x="57"/>
        <item x="232"/>
        <item x="80"/>
        <item x="270"/>
        <item x="87"/>
        <item x="186"/>
        <item x="84"/>
        <item x="139"/>
        <item x="162"/>
        <item x="146"/>
        <item x="282"/>
        <item x="215"/>
        <item x="333"/>
        <item x="288"/>
        <item x="128"/>
        <item x="147"/>
        <item x="97"/>
        <item x="302"/>
        <item x="237"/>
        <item x="196"/>
        <item x="22"/>
        <item x="187"/>
        <item x="83"/>
        <item x="356"/>
        <item x="182"/>
        <item x="212"/>
        <item x="178"/>
        <item x="30"/>
        <item x="10"/>
        <item x="201"/>
        <item x="261"/>
        <item x="115"/>
        <item x="361"/>
        <item x="126"/>
        <item x="148"/>
        <item x="313"/>
        <item x="174"/>
        <item x="40"/>
        <item x="185"/>
        <item x="117"/>
        <item x="60"/>
        <item x="331"/>
        <item x="0"/>
        <item x="295"/>
        <item x="213"/>
        <item x="58"/>
        <item x="224"/>
        <item x="48"/>
        <item x="307"/>
        <item x="317"/>
        <item x="315"/>
        <item x="205"/>
        <item x="285"/>
        <item x="141"/>
        <item x="166"/>
        <item x="156"/>
        <item x="199"/>
        <item x="41"/>
        <item x="240"/>
        <item x="283"/>
        <item x="175"/>
        <item x="184"/>
        <item x="45"/>
        <item x="93"/>
        <item x="310"/>
        <item x="342"/>
        <item x="330"/>
        <item x="2"/>
        <item x="65"/>
        <item x="67"/>
        <item x="29"/>
        <item x="158"/>
        <item x="181"/>
        <item x="349"/>
        <item x="19"/>
        <item x="155"/>
        <item x="105"/>
        <item x="355"/>
        <item x="1"/>
        <item x="95"/>
        <item x="81"/>
        <item x="177"/>
        <item x="250"/>
        <item x="230"/>
        <item x="140"/>
        <item x="260"/>
        <item x="306"/>
        <item x="190"/>
        <item x="254"/>
        <item x="70"/>
        <item x="258"/>
        <item x="345"/>
        <item x="99"/>
        <item x="289"/>
        <item x="296"/>
        <item x="47"/>
        <item x="273"/>
        <item x="66"/>
        <item x="130"/>
        <item x="111"/>
        <item x="88"/>
        <item x="101"/>
        <item x="16"/>
        <item x="63"/>
        <item x="149"/>
        <item x="263"/>
        <item x="319"/>
        <item x="266"/>
        <item x="251"/>
        <item x="274"/>
        <item x="163"/>
        <item x="173"/>
        <item x="308"/>
        <item x="257"/>
        <item x="235"/>
        <item x="209"/>
        <item x="219"/>
        <item x="323"/>
        <item x="120"/>
        <item x="100"/>
        <item x="43"/>
        <item x="51"/>
        <item x="75"/>
        <item x="220"/>
        <item x="269"/>
        <item x="145"/>
        <item x="61"/>
        <item x="223"/>
        <item x="197"/>
        <item x="292"/>
        <item x="73"/>
        <item x="82"/>
        <item x="44"/>
        <item x="86"/>
        <item x="37"/>
        <item x="6"/>
        <item x="133"/>
        <item x="164"/>
        <item x="12"/>
        <item x="9"/>
        <item x="234"/>
        <item x="90"/>
        <item x="216"/>
        <item x="14"/>
        <item x="233"/>
        <item x="153"/>
        <item x="176"/>
        <item x="347"/>
        <item x="96"/>
        <item x="253"/>
        <item x="46"/>
        <item x="7"/>
        <item x="312"/>
        <item x="131"/>
        <item x="314"/>
        <item x="272"/>
        <item x="20"/>
        <item x="225"/>
        <item x="352"/>
        <item x="200"/>
        <item x="328"/>
        <item x="268"/>
        <item x="359"/>
        <item x="161"/>
        <item x="17"/>
        <item x="157"/>
        <item x="256"/>
        <item x="325"/>
        <item x="151"/>
        <item x="91"/>
        <item x="221"/>
        <item x="357"/>
        <item x="222"/>
        <item x="24"/>
        <item x="246"/>
        <item x="351"/>
        <item x="320"/>
        <item x="291"/>
        <item x="304"/>
        <item x="69"/>
        <item x="271"/>
        <item x="192"/>
        <item x="264"/>
        <item x="297"/>
        <item x="193"/>
        <item x="143"/>
        <item x="239"/>
        <item x="4"/>
        <item x="303"/>
        <item x="122"/>
        <item x="358"/>
        <item x="124"/>
        <item x="326"/>
        <item x="108"/>
        <item x="168"/>
        <item x="336"/>
        <item x="114"/>
        <item x="129"/>
        <item x="36"/>
        <item x="85"/>
        <item x="337"/>
        <item x="18"/>
        <item x="137"/>
        <item x="188"/>
        <item x="300"/>
        <item x="346"/>
        <item x="348"/>
        <item x="195"/>
        <item x="360"/>
        <item x="244"/>
        <item x="207"/>
        <item x="32"/>
        <item x="107"/>
        <item x="109"/>
        <item x="165"/>
        <item x="94"/>
        <item x="218"/>
        <item x="334"/>
        <item x="13"/>
        <item x="189"/>
        <item x="31"/>
        <item x="64"/>
        <item x="110"/>
        <item x="89"/>
        <item x="324"/>
        <item x="214"/>
        <item x="135"/>
        <item x="341"/>
        <item x="248"/>
        <item x="311"/>
        <item x="52"/>
        <item x="39"/>
        <item x="5"/>
        <item x="277"/>
        <item x="180"/>
        <item x="92"/>
        <item x="338"/>
        <item x="194"/>
        <item x="38"/>
        <item x="204"/>
        <item x="227"/>
        <item x="127"/>
        <item x="265"/>
        <item x="104"/>
        <item x="23"/>
        <item x="249"/>
        <item x="154"/>
        <item x="125"/>
        <item x="179"/>
        <item x="78"/>
        <item x="252"/>
        <item x="344"/>
        <item x="343"/>
        <item x="116"/>
        <item x="53"/>
        <item x="217"/>
        <item x="72"/>
        <item x="62"/>
        <item x="231"/>
        <item x="15"/>
        <item x="354"/>
        <item x="210"/>
        <item x="106"/>
        <item x="142"/>
        <item x="68"/>
        <item x="160"/>
        <item x="56"/>
        <item x="79"/>
        <item x="287"/>
        <item t="default"/>
      </items>
    </pivotField>
    <pivotField showAll="0">
      <items count="374">
        <item x="332"/>
        <item x="108"/>
        <item x="255"/>
        <item x="283"/>
        <item x="128"/>
        <item x="333"/>
        <item x="201"/>
        <item x="361"/>
        <item x="311"/>
        <item x="359"/>
        <item x="168"/>
        <item x="164"/>
        <item x="140"/>
        <item x="35"/>
        <item x="62"/>
        <item x="241"/>
        <item x="42"/>
        <item x="34"/>
        <item x="282"/>
        <item x="288"/>
        <item x="123"/>
        <item x="294"/>
        <item x="230"/>
        <item x="259"/>
        <item x="226"/>
        <item x="295"/>
        <item x="10"/>
        <item x="341"/>
        <item x="171"/>
        <item x="102"/>
        <item x="222"/>
        <item x="314"/>
        <item x="276"/>
        <item x="50"/>
        <item x="207"/>
        <item x="121"/>
        <item x="78"/>
        <item x="263"/>
        <item x="214"/>
        <item x="198"/>
        <item x="49"/>
        <item x="347"/>
        <item x="54"/>
        <item x="28"/>
        <item x="290"/>
        <item x="105"/>
        <item x="74"/>
        <item x="208"/>
        <item x="114"/>
        <item x="335"/>
        <item x="212"/>
        <item x="144"/>
        <item x="71"/>
        <item x="352"/>
        <item x="279"/>
        <item x="36"/>
        <item x="280"/>
        <item x="124"/>
        <item x="206"/>
        <item x="246"/>
        <item x="152"/>
        <item x="337"/>
        <item x="368"/>
        <item x="322"/>
        <item x="237"/>
        <item x="324"/>
        <item x="269"/>
        <item x="287"/>
        <item x="57"/>
        <item x="194"/>
        <item x="251"/>
        <item x="318"/>
        <item x="154"/>
        <item x="336"/>
        <item x="210"/>
        <item x="203"/>
        <item x="281"/>
        <item x="173"/>
        <item x="120"/>
        <item x="228"/>
        <item x="340"/>
        <item x="254"/>
        <item x="7"/>
        <item x="343"/>
        <item x="172"/>
        <item x="371"/>
        <item x="115"/>
        <item x="126"/>
        <item x="100"/>
        <item x="369"/>
        <item x="323"/>
        <item x="186"/>
        <item x="29"/>
        <item x="85"/>
        <item x="366"/>
        <item x="236"/>
        <item x="3"/>
        <item x="284"/>
        <item x="146"/>
        <item x="170"/>
        <item x="60"/>
        <item x="183"/>
        <item x="82"/>
        <item x="342"/>
        <item x="88"/>
        <item x="76"/>
        <item x="191"/>
        <item x="261"/>
        <item x="245"/>
        <item x="27"/>
        <item x="142"/>
        <item x="327"/>
        <item x="22"/>
        <item x="31"/>
        <item x="9"/>
        <item x="156"/>
        <item x="315"/>
        <item x="313"/>
        <item x="145"/>
        <item x="75"/>
        <item x="137"/>
        <item x="196"/>
        <item x="187"/>
        <item x="302"/>
        <item x="23"/>
        <item x="286"/>
        <item x="189"/>
        <item x="320"/>
        <item x="325"/>
        <item x="365"/>
        <item x="321"/>
        <item x="26"/>
        <item x="159"/>
        <item x="167"/>
        <item x="160"/>
        <item x="84"/>
        <item x="41"/>
        <item x="119"/>
        <item x="304"/>
        <item x="155"/>
        <item x="175"/>
        <item x="278"/>
        <item x="339"/>
        <item x="61"/>
        <item x="285"/>
        <item x="296"/>
        <item x="233"/>
        <item x="40"/>
        <item x="101"/>
        <item x="0"/>
        <item x="217"/>
        <item x="348"/>
        <item x="30"/>
        <item x="262"/>
        <item x="200"/>
        <item x="178"/>
        <item x="370"/>
        <item x="215"/>
        <item x="68"/>
        <item x="305"/>
        <item x="308"/>
        <item x="330"/>
        <item x="107"/>
        <item x="213"/>
        <item x="133"/>
        <item x="174"/>
        <item x="138"/>
        <item x="55"/>
        <item x="338"/>
        <item x="247"/>
        <item x="353"/>
        <item x="66"/>
        <item x="270"/>
        <item x="204"/>
        <item x="73"/>
        <item x="48"/>
        <item x="357"/>
        <item x="117"/>
        <item x="257"/>
        <item x="113"/>
        <item x="317"/>
        <item x="209"/>
        <item x="243"/>
        <item x="185"/>
        <item x="89"/>
        <item x="97"/>
        <item x="98"/>
        <item x="362"/>
        <item x="17"/>
        <item x="355"/>
        <item x="177"/>
        <item x="67"/>
        <item x="319"/>
        <item x="51"/>
        <item x="1"/>
        <item x="150"/>
        <item x="219"/>
        <item x="147"/>
        <item x="162"/>
        <item x="260"/>
        <item x="2"/>
        <item x="250"/>
        <item x="244"/>
        <item x="79"/>
        <item x="20"/>
        <item x="350"/>
        <item x="45"/>
        <item x="297"/>
        <item x="349"/>
        <item x="58"/>
        <item x="122"/>
        <item x="103"/>
        <item x="220"/>
        <item x="272"/>
        <item x="351"/>
        <item x="153"/>
        <item x="157"/>
        <item x="134"/>
        <item x="360"/>
        <item x="56"/>
        <item x="235"/>
        <item x="238"/>
        <item x="225"/>
        <item x="169"/>
        <item x="231"/>
        <item x="8"/>
        <item x="47"/>
        <item x="83"/>
        <item x="312"/>
        <item x="63"/>
        <item x="242"/>
        <item x="43"/>
        <item x="139"/>
        <item x="193"/>
        <item x="309"/>
        <item x="11"/>
        <item x="94"/>
        <item x="252"/>
        <item x="367"/>
        <item x="21"/>
        <item x="301"/>
        <item x="104"/>
        <item x="38"/>
        <item x="307"/>
        <item x="176"/>
        <item x="15"/>
        <item x="135"/>
        <item x="218"/>
        <item x="188"/>
        <item x="166"/>
        <item x="148"/>
        <item x="277"/>
        <item x="372"/>
        <item x="87"/>
        <item x="6"/>
        <item x="127"/>
        <item x="274"/>
        <item x="14"/>
        <item x="275"/>
        <item x="4"/>
        <item x="216"/>
        <item x="70"/>
        <item x="44"/>
        <item x="273"/>
        <item x="99"/>
        <item x="224"/>
        <item x="223"/>
        <item x="110"/>
        <item x="12"/>
        <item x="46"/>
        <item x="158"/>
        <item x="268"/>
        <item x="265"/>
        <item x="239"/>
        <item x="356"/>
        <item x="292"/>
        <item x="181"/>
        <item x="116"/>
        <item x="221"/>
        <item x="363"/>
        <item x="163"/>
        <item x="131"/>
        <item x="18"/>
        <item x="253"/>
        <item x="118"/>
        <item x="303"/>
        <item x="37"/>
        <item x="125"/>
        <item x="334"/>
        <item x="300"/>
        <item x="258"/>
        <item x="205"/>
        <item x="91"/>
        <item x="182"/>
        <item x="136"/>
        <item x="180"/>
        <item x="141"/>
        <item x="32"/>
        <item x="316"/>
        <item x="25"/>
        <item x="130"/>
        <item x="190"/>
        <item x="345"/>
        <item x="271"/>
        <item x="65"/>
        <item x="291"/>
        <item x="197"/>
        <item x="24"/>
        <item x="184"/>
        <item x="151"/>
        <item x="299"/>
        <item x="19"/>
        <item x="293"/>
        <item x="298"/>
        <item x="72"/>
        <item x="5"/>
        <item x="256"/>
        <item x="179"/>
        <item x="111"/>
        <item x="13"/>
        <item x="329"/>
        <item x="90"/>
        <item x="112"/>
        <item x="86"/>
        <item x="211"/>
        <item x="202"/>
        <item x="161"/>
        <item x="240"/>
        <item x="199"/>
        <item x="69"/>
        <item x="109"/>
        <item x="143"/>
        <item x="95"/>
        <item x="266"/>
        <item x="106"/>
        <item x="81"/>
        <item x="16"/>
        <item x="77"/>
        <item x="33"/>
        <item x="96"/>
        <item x="310"/>
        <item x="165"/>
        <item x="344"/>
        <item x="52"/>
        <item x="64"/>
        <item x="192"/>
        <item x="129"/>
        <item x="331"/>
        <item x="267"/>
        <item x="93"/>
        <item x="358"/>
        <item x="227"/>
        <item x="249"/>
        <item x="326"/>
        <item x="306"/>
        <item x="264"/>
        <item x="39"/>
        <item x="229"/>
        <item x="328"/>
        <item x="248"/>
        <item x="195"/>
        <item x="354"/>
        <item x="346"/>
        <item x="53"/>
        <item x="92"/>
        <item x="132"/>
        <item x="80"/>
        <item x="232"/>
        <item x="289"/>
        <item x="364"/>
        <item x="59"/>
        <item x="234"/>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Items count="1">
    <i/>
  </rowItems>
  <colFields count="1">
    <field x="-2"/>
  </colFields>
  <colItems count="2">
    <i>
      <x/>
    </i>
    <i i="1">
      <x v="1"/>
    </i>
  </colItems>
  <dataFields count="2">
    <dataField name="Sum of 1" fld="29" baseField="0" baseItem="0"/>
    <dataField name="Sum of Disponibilidad" fld="24" baseField="0" baseItem="0"/>
  </dataFields>
  <formats count="1">
    <format dxfId="52">
      <pivotArea outline="0" collapsedLevelsAreSubtotals="1" fieldPosition="0"/>
    </format>
  </formats>
  <chartFormats count="5">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Between" evalOrder="-1" id="703" name="Fecha">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áquina" xr10:uid="{68CAF1D5-2C65-486B-9BBA-B80723E1175F}" sourceName="Máquina">
  <pivotTables>
    <pivotTable tabId="9" name="PivotTable24"/>
    <pivotTable tabId="9" name="PivotTable25"/>
  </pivotTables>
  <data>
    <tabular pivotCacheId="1849864818">
      <items count="10">
        <i x="2" s="1"/>
        <i x="0" s="1"/>
        <i x="5" s="1"/>
        <i x="4" s="1"/>
        <i x="1" s="1"/>
        <i x="8" s="1"/>
        <i x="7" s="1"/>
        <i x="6" s="1"/>
        <i x="9"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1E150F72-3358-4557-AB39-D0DA77DAF0B6}" sourceName="Sector">
  <pivotTables>
    <pivotTable tabId="9" name="PivotTable24"/>
    <pivotTable tabId="9" name="PivotTable25"/>
  </pivotTables>
  <data>
    <tabular pivotCacheId="184986481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urno" xr10:uid="{ADF68160-3475-457C-A871-309B5A2C07AD}" sourceName="Turno">
  <pivotTables>
    <pivotTable tabId="9" name="PivotTable24"/>
    <pivotTable tabId="9" name="PivotTable25"/>
  </pivotTables>
  <data>
    <tabular pivotCacheId="18498648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áquina" xr10:uid="{AE47B319-CACF-48E9-BEEF-F65114C9065E}" cache="Slicer_Máquina" caption="Máquina" style="SlicerStyleLight1 2" rowHeight="241300"/>
  <slicer name="Sector" xr10:uid="{4AAE2A10-1408-49B1-BDA5-8DE887CE5BD7}" cache="Slicer_Sector" caption="Sector" style="SlicerStyleLight1 2" rowHeight="241300"/>
  <slicer name="Turno" xr10:uid="{6DF6FBA0-0A82-4612-90E2-DECB4D099AFC}" cache="Slicer_Turno" caption="Turno"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4D9B23-1E0D-4789-8B8D-8F41D91F3DEE}" name="Acciones" displayName="Acciones" ref="A1:H3" totalsRowShown="0" dataDxfId="80">
  <autoFilter ref="A1:H3" xr:uid="{B54D9B23-1E0D-4789-8B8D-8F41D91F3DEE}"/>
  <tableColumns count="8">
    <tableColumn id="1" xr3:uid="{82C3D6B9-2320-4DF8-A07D-4BEE9252F7E2}" name="Fecha" dataDxfId="79"/>
    <tableColumn id="2" xr3:uid="{2348ED0F-6401-47C0-854B-837CA9A7A6EC}" name="Problema identificado" dataDxfId="78"/>
    <tableColumn id="3" xr3:uid="{8BEFCD49-04A3-4354-852C-B58D502EB811}" name="Causa raíz" dataDxfId="77"/>
    <tableColumn id="4" xr3:uid="{129D351F-6B67-4305-AEC0-CB42C23D76AC}" name="Acción correctiva/preventiva" dataDxfId="76"/>
    <tableColumn id="5" xr3:uid="{3CB55170-B6F7-498C-B866-61B26D379AD6}" name="Responsable" dataDxfId="75"/>
    <tableColumn id="6" xr3:uid="{1CAC02ED-D1FC-4A19-92BA-E85D04F3E7FD}" name="Fecha compromiso" dataDxfId="74"/>
    <tableColumn id="7" xr3:uid="{83DCCD55-1284-48B8-869F-ED324FDF734D}" name="Estado" dataDxfId="73"/>
    <tableColumn id="8" xr3:uid="{51AA95AC-5386-4A98-BFBD-B565487E534B}" name="Resultado" dataDxfId="72"/>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1240DD-4647-4021-855F-D42F5BF39CD1}" name="Data" displayName="Data" ref="A1:T658" totalsRowShown="0" headerRowDxfId="71">
  <autoFilter ref="A1:T658" xr:uid="{EC1240DD-4647-4021-855F-D42F5BF39CD1}"/>
  <tableColumns count="20">
    <tableColumn id="1" xr3:uid="{9532B598-E4C3-4B91-8985-795CD422C8A2}" name="Fecha" dataDxfId="70"/>
    <tableColumn id="2" xr3:uid="{5A8A91F8-1A09-4F86-9DFD-939DD93BC297}" name="Sector"/>
    <tableColumn id="3" xr3:uid="{F1514DCC-72E6-4D79-BD17-DA4CFF22E2C7}" name="Máquina"/>
    <tableColumn id="4" xr3:uid="{258D8811-5402-4298-8BB6-5A5BC840E3B8}" name="Operario"/>
    <tableColumn id="5" xr3:uid="{F2CC6AB5-947D-4303-BA06-FF92CB3667B7}" name="Turno"/>
    <tableColumn id="6" xr3:uid="{7983F5DF-23CC-4C8B-8E3F-4857D12CCA08}" name="Producción teórica"/>
    <tableColumn id="7" xr3:uid="{2B712FCC-8F7D-4D42-A3BB-6E8492FC24EF}" name="Producción real"/>
    <tableColumn id="8" xr3:uid="{C35B57A4-4730-40FE-9C68-F9DE7144EE6C}" name="Unidades defectuosas / rechazadas"/>
    <tableColumn id="9" xr3:uid="{A465F7DB-FDB9-49A9-9B6B-FC7467FE047B}" name="Tiempo disponible"/>
    <tableColumn id="10" xr3:uid="{B8EFFCD0-B39F-424B-B3B5-D8F3305EF308}" name="Fallas mecánicas"/>
    <tableColumn id="11" xr3:uid="{47439781-91DA-41F2-9F17-AAC3C89BF2AE}" name="Fallas eléctricas"/>
    <tableColumn id="12" xr3:uid="{2027A1E1-5EB8-46E8-84F8-2BE426CBA290}" name="Falta de materia prima"/>
    <tableColumn id="13" xr3:uid="{BBC755D6-F7E5-4CF1-9F5F-46F41383BB0E}" name="Mantenimiento preventivo"/>
    <tableColumn id="14" xr3:uid="{2FE02141-6552-4740-A17C-90695965F253}" name="Mantenimiento correctivo"/>
    <tableColumn id="15" xr3:uid="{2174F01E-6BDA-4CE2-9C01-B72F35794354}" name="Calibración"/>
    <tableColumn id="16" xr3:uid="{9A8600A7-3017-4BD2-B665-84D60844F8A8}" name="Falta de personal"/>
    <tableColumn id="17" xr3:uid="{65535E00-E800-4148-BABE-182C61ECFAC7}" name="Retraso cambio de turno"/>
    <tableColumn id="18" xr3:uid="{AD58D9B1-8667-4E35-BD91-3AA194D5F89B}" name="Paro por conflicto laboral"/>
    <tableColumn id="19" xr3:uid="{EECE0FBB-1CA9-4F88-B232-8AA6BAFA4ECE}" name="Capacitación"/>
    <tableColumn id="20" xr3:uid="{77206A55-FE12-4091-A804-E24C7D95F7C1}" name="Accidente"/>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echa" xr10:uid="{F4B1F5A7-E4F2-402C-B082-7CBDB4028961}" sourceName="Fecha">
  <pivotTables>
    <pivotTable tabId="9" name="PivotTable1"/>
    <pivotTable tabId="9" name="PivotTable3"/>
    <pivotTable tabId="9" name="PivotTable6"/>
    <pivotTable tabId="9" name="PivotTable2"/>
    <pivotTable tabId="9" name="PivotTable4"/>
    <pivotTable tabId="9" name="PivotTable7"/>
    <pivotTable tabId="9" name="PivotTable9"/>
    <pivotTable tabId="9" name="PivotTable10"/>
    <pivotTable tabId="9" name="PivotTable11"/>
    <pivotTable tabId="9" name="PivotTable12"/>
    <pivotTable tabId="9" name="PivotTable14"/>
    <pivotTable tabId="9" name="PivotTable15"/>
    <pivotTable tabId="9" name="PivotTable16"/>
    <pivotTable tabId="9" name="PivotTable18"/>
    <pivotTable tabId="9" name="PivotTable19"/>
    <pivotTable tabId="9" name="PivotTable20"/>
    <pivotTable tabId="9" name="PivotTable21"/>
    <pivotTable tabId="9" name="PivotTable22"/>
    <pivotTable tabId="9" name="PivotTable23"/>
    <pivotTable tabId="9" name="PivotTable24"/>
    <pivotTable tabId="9" name="PivotTable25"/>
  </pivotTables>
  <state minimalRefreshVersion="6" lastRefreshVersion="6" pivotCacheId="1849864818" filterType="dateBetween">
    <selection startDate="2025-09-01T00:00:00" endDate="2025-09-30T00:00:00"/>
    <bounds startDate="2025-01-01T00:00:00" endDate="202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 5" xr10:uid="{5696854F-D776-4E08-ACB0-BB539CF2C095}" cache="NativeTimeline_Fecha" caption="Fecha" showHeader="0" showSelectionLabel="0" showHorizontalScrollbar="0" level="2" selectionLevel="2" scrollPosition="2025-01-01T00:00:00" style="Timeline OE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 6" xr10:uid="{F267BF41-0A93-4686-A2BB-80CCD99B084D}" cache="NativeTimeline_Fecha" caption="Fecha" showHeader="0" showSelectionLabel="0" showHorizontalScrollbar="0" level="2" selectionLevel="2" scrollPosition="2025-01-01T00:00:00" style="Timeline Rendimiento"/>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 7" xr10:uid="{5EF978DC-D24C-479B-96B1-897B6995BF2B}" cache="NativeTimeline_Fecha" caption="Fecha" showHeader="0" showSelectionLabel="0" showHorizontalScrollbar="0" level="2" selectionLevel="2" scrollPosition="2025-01-01T00:00:00" style="Timeline Disponibilidad"/>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 8" xr10:uid="{D218E185-477E-4380-8F0A-006B1BA6239B}" cache="NativeTimeline_Fecha" caption="Fecha" showHeader="0" showSelectionLabel="0" showHorizontalScrollbar="0" level="2" selectionLevel="2" scrollPosition="2025-01-01T00:00:00" style="Timeline Calidad"/>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 9" xr10:uid="{8B5D0EBC-3235-449E-B8E9-B99B2599E005}" cache="NativeTimeline_Fecha" caption="Fecha" showHeader="0" showSelectionLabel="0" showHorizontalScrollbar="0" level="2" selectionLevel="2" scrollPosition="2025-01-01T00:00:00" style="Timeline Análisis"/>
</timelines>
</file>

<file path=xl/worksheets/_rels/sheet1.xml.rels><?xml version="1.0" encoding="UTF-8" standalone="yes"?>
<Relationships xmlns="http://schemas.openxmlformats.org/package/2006/relationships"><Relationship Id="rId2" Type="http://schemas.microsoft.com/office/2011/relationships/timeline" Target="../timelines/timelin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11/relationships/timeline" Target="../timelines/timelin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11/relationships/timeline" Target="../timelines/timelin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rinterSettings" Target="../printerSettings/printerSettings1.bin"/><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2498-EAF0-44F2-88CF-D0269B157895}">
  <dimension ref="A1"/>
  <sheetViews>
    <sheetView tabSelected="1" zoomScaleNormal="100" workbookViewId="0"/>
  </sheetViews>
  <sheetFormatPr defaultRowHeight="15" x14ac:dyDescent="0.25"/>
  <cols>
    <col min="1" max="16384" width="9.140625" style="8"/>
  </cols>
  <sheetData/>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30AD6-B58B-4147-9238-61DC6B610F20}">
  <dimension ref="A1"/>
  <sheetViews>
    <sheetView zoomScaleNormal="100" workbookViewId="0"/>
  </sheetViews>
  <sheetFormatPr defaultRowHeight="15" x14ac:dyDescent="0.25"/>
  <cols>
    <col min="1" max="16384" width="9.140625" style="8"/>
  </cols>
  <sheetData/>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7BAEE-D450-4FFD-806D-EE9574313964}">
  <dimension ref="A1"/>
  <sheetViews>
    <sheetView zoomScaleNormal="100" workbookViewId="0"/>
  </sheetViews>
  <sheetFormatPr defaultRowHeight="15" x14ac:dyDescent="0.25"/>
  <cols>
    <col min="1" max="16384" width="9.140625" style="8"/>
  </cols>
  <sheetData/>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90E5A-A5FC-4D1C-9BC9-F88C96713B19}">
  <dimension ref="A1"/>
  <sheetViews>
    <sheetView zoomScaleNormal="100" workbookViewId="0"/>
  </sheetViews>
  <sheetFormatPr defaultRowHeight="15" x14ac:dyDescent="0.25"/>
  <cols>
    <col min="1" max="16384" width="9.140625" style="8"/>
  </cols>
  <sheetData/>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A403B-6270-46EA-9DC9-9DB5778FF2E5}">
  <dimension ref="A1"/>
  <sheetViews>
    <sheetView zoomScaleNormal="100" workbookViewId="0"/>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F294A-3143-49C3-88E6-0EA39EAC8171}">
  <dimension ref="A1:H3"/>
  <sheetViews>
    <sheetView workbookViewId="0"/>
  </sheetViews>
  <sheetFormatPr defaultRowHeight="15" x14ac:dyDescent="0.25"/>
  <cols>
    <col min="1" max="1" width="10.5703125" customWidth="1"/>
    <col min="2" max="2" width="30.42578125" customWidth="1"/>
    <col min="3" max="3" width="28" customWidth="1"/>
    <col min="4" max="4" width="37" customWidth="1"/>
    <col min="5" max="5" width="14" customWidth="1"/>
    <col min="6" max="6" width="19.7109375" customWidth="1"/>
    <col min="7" max="7" width="12.85546875" customWidth="1"/>
    <col min="8" max="8" width="32.5703125" customWidth="1"/>
  </cols>
  <sheetData>
    <row r="1" spans="1:8" x14ac:dyDescent="0.25">
      <c r="A1" t="s">
        <v>0</v>
      </c>
      <c r="B1" t="s">
        <v>71</v>
      </c>
      <c r="C1" t="s">
        <v>72</v>
      </c>
      <c r="D1" t="s">
        <v>73</v>
      </c>
      <c r="E1" t="s">
        <v>77</v>
      </c>
      <c r="F1" t="s">
        <v>74</v>
      </c>
      <c r="G1" t="s">
        <v>75</v>
      </c>
      <c r="H1" t="s">
        <v>76</v>
      </c>
    </row>
    <row r="2" spans="1:8" ht="30" x14ac:dyDescent="0.25">
      <c r="A2" s="10">
        <v>45874</v>
      </c>
      <c r="B2" s="11" t="s">
        <v>78</v>
      </c>
      <c r="C2" s="11" t="s">
        <v>79</v>
      </c>
      <c r="D2" s="11" t="s">
        <v>80</v>
      </c>
      <c r="E2" s="11" t="s">
        <v>33</v>
      </c>
      <c r="F2" s="10">
        <v>45889</v>
      </c>
      <c r="G2" s="11" t="s">
        <v>81</v>
      </c>
      <c r="H2" s="11" t="s">
        <v>82</v>
      </c>
    </row>
    <row r="3" spans="1:8" ht="30" x14ac:dyDescent="0.25">
      <c r="A3" s="10">
        <v>45881</v>
      </c>
      <c r="B3" s="11" t="s">
        <v>83</v>
      </c>
      <c r="C3" s="11" t="s">
        <v>84</v>
      </c>
      <c r="D3" s="11" t="s">
        <v>85</v>
      </c>
      <c r="E3" s="11" t="s">
        <v>86</v>
      </c>
      <c r="F3" s="10">
        <v>45899</v>
      </c>
      <c r="G3" s="11" t="s">
        <v>87</v>
      </c>
      <c r="H3" s="11" t="s">
        <v>88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5C10F-4D84-44C7-8593-EE7C69D34110}">
  <dimension ref="A1:T658"/>
  <sheetViews>
    <sheetView workbookViewId="0"/>
  </sheetViews>
  <sheetFormatPr defaultRowHeight="15" x14ac:dyDescent="0.25"/>
  <cols>
    <col min="1" max="1" width="10.7109375" bestFit="1" customWidth="1"/>
    <col min="2" max="2" width="11.140625" bestFit="1" customWidth="1"/>
    <col min="3" max="3" width="18.85546875" bestFit="1" customWidth="1"/>
    <col min="4" max="4" width="16.85546875" bestFit="1" customWidth="1"/>
    <col min="6" max="6" width="19.5703125" customWidth="1"/>
    <col min="7" max="7" width="16.85546875" customWidth="1"/>
    <col min="8" max="8" width="34.140625" customWidth="1"/>
    <col min="9" max="9" width="19.7109375" customWidth="1"/>
    <col min="10" max="10" width="17.7109375" customWidth="1"/>
    <col min="11" max="11" width="17" customWidth="1"/>
    <col min="12" max="12" width="23" customWidth="1"/>
    <col min="13" max="13" width="27.28515625" customWidth="1"/>
    <col min="14" max="14" width="26.42578125" customWidth="1"/>
    <col min="15" max="15" width="13" customWidth="1"/>
    <col min="16" max="16" width="18.28515625" customWidth="1"/>
    <col min="17" max="17" width="24.7109375" customWidth="1"/>
    <col min="18" max="18" width="25.28515625" customWidth="1"/>
    <col min="19" max="19" width="14.28515625" customWidth="1"/>
    <col min="20" max="20" width="12" customWidth="1"/>
    <col min="24" max="24" width="13.5703125" customWidth="1"/>
  </cols>
  <sheetData>
    <row r="1" spans="1:20" s="1" customFormat="1" x14ac:dyDescent="0.25">
      <c r="A1" s="1" t="s">
        <v>0</v>
      </c>
      <c r="B1" s="1" t="s">
        <v>6</v>
      </c>
      <c r="C1" s="1" t="s">
        <v>1</v>
      </c>
      <c r="D1" s="1" t="s">
        <v>15</v>
      </c>
      <c r="E1" s="1" t="s">
        <v>2</v>
      </c>
      <c r="F1" s="1" t="s">
        <v>4</v>
      </c>
      <c r="G1" s="1" t="s">
        <v>5</v>
      </c>
      <c r="H1" s="1" t="s">
        <v>16</v>
      </c>
      <c r="I1" s="1" t="s">
        <v>3</v>
      </c>
      <c r="J1" s="1" t="s">
        <v>7</v>
      </c>
      <c r="K1" s="1" t="s">
        <v>8</v>
      </c>
      <c r="L1" s="1" t="s">
        <v>9</v>
      </c>
      <c r="M1" s="1" t="s">
        <v>13</v>
      </c>
      <c r="N1" s="1" t="s">
        <v>12</v>
      </c>
      <c r="O1" s="1" t="s">
        <v>18</v>
      </c>
      <c r="P1" s="1" t="s">
        <v>10</v>
      </c>
      <c r="Q1" s="1" t="s">
        <v>11</v>
      </c>
      <c r="R1" s="1" t="s">
        <v>14</v>
      </c>
      <c r="S1" s="1" t="s">
        <v>19</v>
      </c>
      <c r="T1" s="1" t="s">
        <v>17</v>
      </c>
    </row>
    <row r="2" spans="1:20" x14ac:dyDescent="0.25">
      <c r="A2" s="2">
        <v>45783</v>
      </c>
      <c r="B2" t="s">
        <v>20</v>
      </c>
      <c r="C2" t="s">
        <v>31</v>
      </c>
      <c r="D2" t="s">
        <v>32</v>
      </c>
      <c r="E2" t="s">
        <v>27</v>
      </c>
      <c r="F2">
        <v>697</v>
      </c>
      <c r="G2">
        <v>641</v>
      </c>
      <c r="H2">
        <v>10</v>
      </c>
      <c r="I2">
        <v>480</v>
      </c>
      <c r="J2">
        <v>0</v>
      </c>
      <c r="K2">
        <v>0</v>
      </c>
      <c r="L2">
        <v>18</v>
      </c>
      <c r="M2">
        <v>0</v>
      </c>
      <c r="N2">
        <v>0</v>
      </c>
      <c r="O2">
        <v>0</v>
      </c>
      <c r="P2">
        <v>0</v>
      </c>
      <c r="Q2">
        <v>0</v>
      </c>
      <c r="R2">
        <v>0</v>
      </c>
      <c r="S2">
        <v>0</v>
      </c>
      <c r="T2">
        <v>21</v>
      </c>
    </row>
    <row r="3" spans="1:20" x14ac:dyDescent="0.25">
      <c r="A3" s="2">
        <v>45783</v>
      </c>
      <c r="B3" t="s">
        <v>24</v>
      </c>
      <c r="C3" t="s">
        <v>40</v>
      </c>
      <c r="D3" t="s">
        <v>22</v>
      </c>
      <c r="E3" t="s">
        <v>27</v>
      </c>
      <c r="F3">
        <v>742</v>
      </c>
      <c r="G3">
        <v>704</v>
      </c>
      <c r="H3">
        <v>3</v>
      </c>
      <c r="I3">
        <v>480</v>
      </c>
      <c r="J3">
        <v>0</v>
      </c>
      <c r="K3">
        <v>0</v>
      </c>
      <c r="L3">
        <v>0</v>
      </c>
      <c r="M3">
        <v>21</v>
      </c>
      <c r="N3">
        <v>0</v>
      </c>
      <c r="O3">
        <v>0</v>
      </c>
      <c r="P3">
        <v>0</v>
      </c>
      <c r="Q3">
        <v>0</v>
      </c>
      <c r="R3">
        <v>0</v>
      </c>
      <c r="S3">
        <v>0</v>
      </c>
      <c r="T3">
        <v>0</v>
      </c>
    </row>
    <row r="4" spans="1:20" x14ac:dyDescent="0.25">
      <c r="A4" s="2">
        <v>45783</v>
      </c>
      <c r="B4" t="s">
        <v>28</v>
      </c>
      <c r="C4" t="s">
        <v>41</v>
      </c>
      <c r="D4" t="s">
        <v>36</v>
      </c>
      <c r="E4" t="s">
        <v>27</v>
      </c>
      <c r="F4">
        <v>731</v>
      </c>
      <c r="G4">
        <v>711</v>
      </c>
      <c r="H4">
        <v>2</v>
      </c>
      <c r="I4">
        <v>480</v>
      </c>
      <c r="J4">
        <v>0</v>
      </c>
      <c r="K4">
        <v>0</v>
      </c>
      <c r="L4">
        <v>0</v>
      </c>
      <c r="M4">
        <v>0</v>
      </c>
      <c r="N4">
        <v>0</v>
      </c>
      <c r="O4">
        <v>0</v>
      </c>
      <c r="P4">
        <v>0</v>
      </c>
      <c r="Q4">
        <v>0</v>
      </c>
      <c r="R4">
        <v>0</v>
      </c>
      <c r="S4">
        <v>0</v>
      </c>
      <c r="T4">
        <v>58</v>
      </c>
    </row>
    <row r="5" spans="1:20" x14ac:dyDescent="0.25">
      <c r="A5" s="2">
        <v>45783</v>
      </c>
      <c r="B5" t="s">
        <v>24</v>
      </c>
      <c r="C5" t="s">
        <v>21</v>
      </c>
      <c r="D5" t="s">
        <v>29</v>
      </c>
      <c r="E5" t="s">
        <v>23</v>
      </c>
      <c r="F5">
        <v>584</v>
      </c>
      <c r="G5">
        <v>565</v>
      </c>
      <c r="H5">
        <v>0</v>
      </c>
      <c r="I5">
        <v>480</v>
      </c>
      <c r="J5">
        <v>0</v>
      </c>
      <c r="K5">
        <v>20</v>
      </c>
      <c r="L5">
        <v>0</v>
      </c>
      <c r="M5">
        <v>0</v>
      </c>
      <c r="N5">
        <v>0</v>
      </c>
      <c r="O5">
        <v>0</v>
      </c>
      <c r="P5">
        <v>0</v>
      </c>
      <c r="Q5">
        <v>0</v>
      </c>
      <c r="R5">
        <v>20</v>
      </c>
      <c r="S5">
        <v>0</v>
      </c>
      <c r="T5">
        <v>0</v>
      </c>
    </row>
    <row r="6" spans="1:20" x14ac:dyDescent="0.25">
      <c r="A6" s="2">
        <v>45783</v>
      </c>
      <c r="B6" t="s">
        <v>20</v>
      </c>
      <c r="C6" t="s">
        <v>41</v>
      </c>
      <c r="D6" t="s">
        <v>39</v>
      </c>
      <c r="E6" t="s">
        <v>30</v>
      </c>
      <c r="F6">
        <v>882</v>
      </c>
      <c r="G6">
        <v>794</v>
      </c>
      <c r="H6">
        <v>11</v>
      </c>
      <c r="I6">
        <v>480</v>
      </c>
      <c r="J6">
        <v>0</v>
      </c>
      <c r="K6">
        <v>0</v>
      </c>
      <c r="L6">
        <v>0</v>
      </c>
      <c r="M6">
        <v>0</v>
      </c>
      <c r="N6">
        <v>0</v>
      </c>
      <c r="O6">
        <v>0</v>
      </c>
      <c r="P6">
        <v>0</v>
      </c>
      <c r="Q6">
        <v>0</v>
      </c>
      <c r="R6">
        <v>0</v>
      </c>
      <c r="S6">
        <v>0</v>
      </c>
      <c r="T6">
        <v>0</v>
      </c>
    </row>
    <row r="7" spans="1:20" x14ac:dyDescent="0.25">
      <c r="A7" s="2">
        <v>45784</v>
      </c>
      <c r="B7" t="s">
        <v>28</v>
      </c>
      <c r="C7" t="s">
        <v>34</v>
      </c>
      <c r="D7" t="s">
        <v>38</v>
      </c>
      <c r="E7" t="s">
        <v>27</v>
      </c>
      <c r="F7">
        <v>946</v>
      </c>
      <c r="G7">
        <v>882</v>
      </c>
      <c r="H7">
        <v>19</v>
      </c>
      <c r="I7">
        <v>480</v>
      </c>
      <c r="J7">
        <v>10</v>
      </c>
      <c r="K7">
        <v>0</v>
      </c>
      <c r="L7">
        <v>0</v>
      </c>
      <c r="M7">
        <v>0</v>
      </c>
      <c r="N7">
        <v>0</v>
      </c>
      <c r="O7">
        <v>0</v>
      </c>
      <c r="P7">
        <v>0</v>
      </c>
      <c r="Q7">
        <v>0</v>
      </c>
      <c r="R7">
        <v>0</v>
      </c>
      <c r="S7">
        <v>0</v>
      </c>
      <c r="T7">
        <v>0</v>
      </c>
    </row>
    <row r="8" spans="1:20" x14ac:dyDescent="0.25">
      <c r="A8" s="2">
        <v>45784</v>
      </c>
      <c r="B8" t="s">
        <v>24</v>
      </c>
      <c r="C8" t="s">
        <v>42</v>
      </c>
      <c r="D8" t="s">
        <v>29</v>
      </c>
      <c r="E8" t="s">
        <v>27</v>
      </c>
      <c r="F8">
        <v>810</v>
      </c>
      <c r="G8">
        <v>785</v>
      </c>
      <c r="H8">
        <v>5</v>
      </c>
      <c r="I8">
        <v>480</v>
      </c>
      <c r="J8">
        <v>0</v>
      </c>
      <c r="K8">
        <v>0</v>
      </c>
      <c r="L8">
        <v>40</v>
      </c>
      <c r="M8">
        <v>0</v>
      </c>
      <c r="N8">
        <v>0</v>
      </c>
      <c r="O8">
        <v>0</v>
      </c>
      <c r="P8">
        <v>0</v>
      </c>
      <c r="Q8">
        <v>56</v>
      </c>
      <c r="R8">
        <v>0</v>
      </c>
      <c r="S8">
        <v>0</v>
      </c>
      <c r="T8">
        <v>0</v>
      </c>
    </row>
    <row r="9" spans="1:20" x14ac:dyDescent="0.25">
      <c r="A9" s="2">
        <v>45784</v>
      </c>
      <c r="B9" t="s">
        <v>20</v>
      </c>
      <c r="C9" t="s">
        <v>31</v>
      </c>
      <c r="D9" t="s">
        <v>22</v>
      </c>
      <c r="E9" t="s">
        <v>30</v>
      </c>
      <c r="F9">
        <v>829</v>
      </c>
      <c r="G9">
        <v>785</v>
      </c>
      <c r="H9">
        <v>8</v>
      </c>
      <c r="I9">
        <v>480</v>
      </c>
      <c r="J9">
        <v>0</v>
      </c>
      <c r="K9">
        <v>0</v>
      </c>
      <c r="L9">
        <v>37</v>
      </c>
      <c r="M9">
        <v>0</v>
      </c>
      <c r="N9">
        <v>0</v>
      </c>
      <c r="O9">
        <v>0</v>
      </c>
      <c r="P9">
        <v>23</v>
      </c>
      <c r="Q9">
        <v>0</v>
      </c>
      <c r="R9">
        <v>0</v>
      </c>
      <c r="S9">
        <v>0</v>
      </c>
      <c r="T9">
        <v>0</v>
      </c>
    </row>
    <row r="10" spans="1:20" x14ac:dyDescent="0.25">
      <c r="A10" s="2">
        <v>45784</v>
      </c>
      <c r="B10" t="s">
        <v>24</v>
      </c>
      <c r="C10" t="s">
        <v>34</v>
      </c>
      <c r="D10" t="s">
        <v>29</v>
      </c>
      <c r="E10" t="s">
        <v>27</v>
      </c>
      <c r="F10">
        <v>547</v>
      </c>
      <c r="G10">
        <v>547</v>
      </c>
      <c r="H10">
        <v>7</v>
      </c>
      <c r="I10">
        <v>480</v>
      </c>
      <c r="J10">
        <v>0</v>
      </c>
      <c r="K10">
        <v>57</v>
      </c>
      <c r="L10">
        <v>0</v>
      </c>
      <c r="M10">
        <v>52</v>
      </c>
      <c r="N10">
        <v>0</v>
      </c>
      <c r="O10">
        <v>0</v>
      </c>
      <c r="P10">
        <v>0</v>
      </c>
      <c r="Q10">
        <v>0</v>
      </c>
      <c r="R10">
        <v>31</v>
      </c>
      <c r="S10">
        <v>0</v>
      </c>
      <c r="T10">
        <v>0</v>
      </c>
    </row>
    <row r="11" spans="1:20" x14ac:dyDescent="0.25">
      <c r="A11" s="2">
        <v>45784</v>
      </c>
      <c r="B11" t="s">
        <v>28</v>
      </c>
      <c r="C11" t="s">
        <v>43</v>
      </c>
      <c r="D11" t="s">
        <v>32</v>
      </c>
      <c r="E11" t="s">
        <v>30</v>
      </c>
      <c r="F11">
        <v>814</v>
      </c>
      <c r="G11">
        <v>740</v>
      </c>
      <c r="H11">
        <v>6</v>
      </c>
      <c r="I11">
        <v>480</v>
      </c>
      <c r="J11">
        <v>0</v>
      </c>
      <c r="K11">
        <v>0</v>
      </c>
      <c r="L11">
        <v>0</v>
      </c>
      <c r="M11">
        <v>0</v>
      </c>
      <c r="N11">
        <v>0</v>
      </c>
      <c r="O11">
        <v>0</v>
      </c>
      <c r="P11">
        <v>0</v>
      </c>
      <c r="Q11">
        <v>0</v>
      </c>
      <c r="R11">
        <v>0</v>
      </c>
      <c r="S11">
        <v>0</v>
      </c>
      <c r="T11">
        <v>0</v>
      </c>
    </row>
    <row r="12" spans="1:20" x14ac:dyDescent="0.25">
      <c r="A12" s="2">
        <v>45784</v>
      </c>
      <c r="B12" t="s">
        <v>20</v>
      </c>
      <c r="C12" t="s">
        <v>44</v>
      </c>
      <c r="D12" t="s">
        <v>33</v>
      </c>
      <c r="E12" t="s">
        <v>23</v>
      </c>
      <c r="F12">
        <v>680</v>
      </c>
      <c r="G12">
        <v>591</v>
      </c>
      <c r="H12">
        <v>11</v>
      </c>
      <c r="I12">
        <v>480</v>
      </c>
      <c r="J12">
        <v>0</v>
      </c>
      <c r="K12">
        <v>0</v>
      </c>
      <c r="L12">
        <v>0</v>
      </c>
      <c r="M12">
        <v>0</v>
      </c>
      <c r="N12">
        <v>0</v>
      </c>
      <c r="O12">
        <v>0</v>
      </c>
      <c r="P12">
        <v>0</v>
      </c>
      <c r="Q12">
        <v>0</v>
      </c>
      <c r="R12">
        <v>40</v>
      </c>
      <c r="S12">
        <v>0</v>
      </c>
      <c r="T12">
        <v>0</v>
      </c>
    </row>
    <row r="13" spans="1:20" x14ac:dyDescent="0.25">
      <c r="A13" s="2">
        <v>45785</v>
      </c>
      <c r="B13" t="s">
        <v>28</v>
      </c>
      <c r="C13" t="s">
        <v>44</v>
      </c>
      <c r="D13" t="s">
        <v>22</v>
      </c>
      <c r="E13" t="s">
        <v>23</v>
      </c>
      <c r="F13">
        <v>537</v>
      </c>
      <c r="G13">
        <v>477</v>
      </c>
      <c r="H13">
        <v>4</v>
      </c>
      <c r="I13">
        <v>480</v>
      </c>
      <c r="J13">
        <v>0</v>
      </c>
      <c r="K13">
        <v>0</v>
      </c>
      <c r="L13">
        <v>0</v>
      </c>
      <c r="M13">
        <v>0</v>
      </c>
      <c r="N13">
        <v>0</v>
      </c>
      <c r="O13">
        <v>0</v>
      </c>
      <c r="P13">
        <v>0</v>
      </c>
      <c r="Q13">
        <v>0</v>
      </c>
      <c r="R13">
        <v>23</v>
      </c>
      <c r="S13">
        <v>0</v>
      </c>
      <c r="T13">
        <v>0</v>
      </c>
    </row>
    <row r="14" spans="1:20" x14ac:dyDescent="0.25">
      <c r="A14" s="2">
        <v>45785</v>
      </c>
      <c r="B14" t="s">
        <v>20</v>
      </c>
      <c r="C14" t="s">
        <v>25</v>
      </c>
      <c r="D14" t="s">
        <v>33</v>
      </c>
      <c r="E14" t="s">
        <v>23</v>
      </c>
      <c r="F14">
        <v>813</v>
      </c>
      <c r="G14">
        <v>754</v>
      </c>
      <c r="H14">
        <v>9</v>
      </c>
      <c r="I14">
        <v>480</v>
      </c>
      <c r="J14">
        <v>0</v>
      </c>
      <c r="K14">
        <v>0</v>
      </c>
      <c r="L14">
        <v>0</v>
      </c>
      <c r="M14">
        <v>56</v>
      </c>
      <c r="N14">
        <v>53</v>
      </c>
      <c r="O14">
        <v>0</v>
      </c>
      <c r="P14">
        <v>0</v>
      </c>
      <c r="Q14">
        <v>0</v>
      </c>
      <c r="R14">
        <v>53</v>
      </c>
      <c r="S14">
        <v>0</v>
      </c>
      <c r="T14">
        <v>50</v>
      </c>
    </row>
    <row r="15" spans="1:20" x14ac:dyDescent="0.25">
      <c r="A15" s="2">
        <v>45785</v>
      </c>
      <c r="B15" t="s">
        <v>28</v>
      </c>
      <c r="C15" t="s">
        <v>45</v>
      </c>
      <c r="D15" t="s">
        <v>29</v>
      </c>
      <c r="E15" t="s">
        <v>23</v>
      </c>
      <c r="F15">
        <v>813</v>
      </c>
      <c r="G15">
        <v>806</v>
      </c>
      <c r="H15">
        <v>3</v>
      </c>
      <c r="I15">
        <v>480</v>
      </c>
      <c r="J15">
        <v>0</v>
      </c>
      <c r="K15">
        <v>0</v>
      </c>
      <c r="L15">
        <v>0</v>
      </c>
      <c r="M15">
        <v>0</v>
      </c>
      <c r="N15">
        <v>0</v>
      </c>
      <c r="O15">
        <v>0</v>
      </c>
      <c r="P15">
        <v>0</v>
      </c>
      <c r="Q15">
        <v>0</v>
      </c>
      <c r="R15">
        <v>23</v>
      </c>
      <c r="S15">
        <v>0</v>
      </c>
      <c r="T15">
        <v>0</v>
      </c>
    </row>
    <row r="16" spans="1:20" x14ac:dyDescent="0.25">
      <c r="A16" s="2">
        <v>45785</v>
      </c>
      <c r="B16" t="s">
        <v>20</v>
      </c>
      <c r="C16" t="s">
        <v>42</v>
      </c>
      <c r="D16" t="s">
        <v>37</v>
      </c>
      <c r="E16" t="s">
        <v>27</v>
      </c>
      <c r="F16">
        <v>925</v>
      </c>
      <c r="G16">
        <v>887</v>
      </c>
      <c r="H16">
        <v>0</v>
      </c>
      <c r="I16">
        <v>480</v>
      </c>
      <c r="J16">
        <v>0</v>
      </c>
      <c r="K16">
        <v>0</v>
      </c>
      <c r="L16">
        <v>0</v>
      </c>
      <c r="M16">
        <v>0</v>
      </c>
      <c r="N16">
        <v>0</v>
      </c>
      <c r="O16">
        <v>0</v>
      </c>
      <c r="P16">
        <v>0</v>
      </c>
      <c r="Q16">
        <v>0</v>
      </c>
      <c r="R16">
        <v>0</v>
      </c>
      <c r="S16">
        <v>0</v>
      </c>
      <c r="T16">
        <v>0</v>
      </c>
    </row>
    <row r="17" spans="1:20" x14ac:dyDescent="0.25">
      <c r="A17" s="2">
        <v>45785</v>
      </c>
      <c r="B17" t="s">
        <v>28</v>
      </c>
      <c r="C17" t="s">
        <v>25</v>
      </c>
      <c r="D17" t="s">
        <v>33</v>
      </c>
      <c r="E17" t="s">
        <v>27</v>
      </c>
      <c r="F17">
        <v>819</v>
      </c>
      <c r="G17">
        <v>792</v>
      </c>
      <c r="H17">
        <v>5</v>
      </c>
      <c r="I17">
        <v>480</v>
      </c>
      <c r="J17">
        <v>0</v>
      </c>
      <c r="K17">
        <v>0</v>
      </c>
      <c r="L17">
        <v>0</v>
      </c>
      <c r="M17">
        <v>14</v>
      </c>
      <c r="N17">
        <v>0</v>
      </c>
      <c r="O17">
        <v>0</v>
      </c>
      <c r="P17">
        <v>0</v>
      </c>
      <c r="Q17">
        <v>0</v>
      </c>
      <c r="R17">
        <v>0</v>
      </c>
      <c r="S17">
        <v>0</v>
      </c>
      <c r="T17">
        <v>0</v>
      </c>
    </row>
    <row r="18" spans="1:20" x14ac:dyDescent="0.25">
      <c r="A18" s="2">
        <v>45785</v>
      </c>
      <c r="B18" t="s">
        <v>24</v>
      </c>
      <c r="C18" t="s">
        <v>34</v>
      </c>
      <c r="D18" t="s">
        <v>37</v>
      </c>
      <c r="E18" t="s">
        <v>27</v>
      </c>
      <c r="F18">
        <v>813</v>
      </c>
      <c r="G18">
        <v>772</v>
      </c>
      <c r="H18">
        <v>11</v>
      </c>
      <c r="I18">
        <v>480</v>
      </c>
      <c r="J18">
        <v>11</v>
      </c>
      <c r="K18">
        <v>0</v>
      </c>
      <c r="L18">
        <v>51</v>
      </c>
      <c r="M18">
        <v>0</v>
      </c>
      <c r="N18">
        <v>0</v>
      </c>
      <c r="O18">
        <v>0</v>
      </c>
      <c r="P18">
        <v>0</v>
      </c>
      <c r="Q18">
        <v>60</v>
      </c>
      <c r="R18">
        <v>0</v>
      </c>
      <c r="S18">
        <v>0</v>
      </c>
      <c r="T18">
        <v>0</v>
      </c>
    </row>
    <row r="19" spans="1:20" x14ac:dyDescent="0.25">
      <c r="A19" s="2">
        <v>45786</v>
      </c>
      <c r="B19" t="s">
        <v>28</v>
      </c>
      <c r="C19" t="s">
        <v>43</v>
      </c>
      <c r="D19" t="s">
        <v>35</v>
      </c>
      <c r="E19" t="s">
        <v>30</v>
      </c>
      <c r="F19">
        <v>985</v>
      </c>
      <c r="G19">
        <v>909</v>
      </c>
      <c r="H19">
        <v>0</v>
      </c>
      <c r="I19">
        <v>480</v>
      </c>
      <c r="J19">
        <v>48</v>
      </c>
      <c r="K19">
        <v>0</v>
      </c>
      <c r="L19">
        <v>46</v>
      </c>
      <c r="M19">
        <v>0</v>
      </c>
      <c r="N19">
        <v>0</v>
      </c>
      <c r="O19">
        <v>19</v>
      </c>
      <c r="P19">
        <v>0</v>
      </c>
      <c r="Q19">
        <v>0</v>
      </c>
      <c r="R19">
        <v>23</v>
      </c>
      <c r="S19">
        <v>0</v>
      </c>
      <c r="T19">
        <v>0</v>
      </c>
    </row>
    <row r="20" spans="1:20" x14ac:dyDescent="0.25">
      <c r="A20" s="2">
        <v>45786</v>
      </c>
      <c r="B20" t="s">
        <v>20</v>
      </c>
      <c r="C20" t="s">
        <v>21</v>
      </c>
      <c r="D20" t="s">
        <v>37</v>
      </c>
      <c r="E20" t="s">
        <v>27</v>
      </c>
      <c r="F20">
        <v>771</v>
      </c>
      <c r="G20">
        <v>696</v>
      </c>
      <c r="H20">
        <v>19</v>
      </c>
      <c r="I20">
        <v>480</v>
      </c>
      <c r="J20">
        <v>0</v>
      </c>
      <c r="K20">
        <v>0</v>
      </c>
      <c r="L20">
        <v>0</v>
      </c>
      <c r="M20">
        <v>0</v>
      </c>
      <c r="N20">
        <v>0</v>
      </c>
      <c r="O20">
        <v>0</v>
      </c>
      <c r="P20">
        <v>0</v>
      </c>
      <c r="Q20">
        <v>0</v>
      </c>
      <c r="R20">
        <v>0</v>
      </c>
      <c r="S20">
        <v>51</v>
      </c>
      <c r="T20">
        <v>0</v>
      </c>
    </row>
    <row r="21" spans="1:20" x14ac:dyDescent="0.25">
      <c r="A21" s="2">
        <v>45786</v>
      </c>
      <c r="B21" t="s">
        <v>20</v>
      </c>
      <c r="C21" t="s">
        <v>45</v>
      </c>
      <c r="D21" t="s">
        <v>22</v>
      </c>
      <c r="E21" t="s">
        <v>27</v>
      </c>
      <c r="F21">
        <v>925</v>
      </c>
      <c r="G21">
        <v>834</v>
      </c>
      <c r="H21">
        <v>17</v>
      </c>
      <c r="I21">
        <v>480</v>
      </c>
      <c r="J21">
        <v>0</v>
      </c>
      <c r="K21">
        <v>37</v>
      </c>
      <c r="L21">
        <v>0</v>
      </c>
      <c r="M21">
        <v>0</v>
      </c>
      <c r="N21">
        <v>0</v>
      </c>
      <c r="O21">
        <v>0</v>
      </c>
      <c r="P21">
        <v>0</v>
      </c>
      <c r="Q21">
        <v>0</v>
      </c>
      <c r="R21">
        <v>0</v>
      </c>
      <c r="S21">
        <v>0</v>
      </c>
      <c r="T21">
        <v>42</v>
      </c>
    </row>
    <row r="22" spans="1:20" x14ac:dyDescent="0.25">
      <c r="A22" s="2">
        <v>45786</v>
      </c>
      <c r="B22" t="s">
        <v>28</v>
      </c>
      <c r="C22" t="s">
        <v>25</v>
      </c>
      <c r="D22" t="s">
        <v>36</v>
      </c>
      <c r="E22" t="s">
        <v>23</v>
      </c>
      <c r="F22">
        <v>850</v>
      </c>
      <c r="G22">
        <v>834</v>
      </c>
      <c r="H22">
        <v>8</v>
      </c>
      <c r="I22">
        <v>480</v>
      </c>
      <c r="J22">
        <v>0</v>
      </c>
      <c r="K22">
        <v>0</v>
      </c>
      <c r="L22">
        <v>0</v>
      </c>
      <c r="M22">
        <v>0</v>
      </c>
      <c r="N22">
        <v>0</v>
      </c>
      <c r="O22">
        <v>0</v>
      </c>
      <c r="P22">
        <v>0</v>
      </c>
      <c r="Q22">
        <v>0</v>
      </c>
      <c r="R22">
        <v>16</v>
      </c>
      <c r="S22">
        <v>0</v>
      </c>
      <c r="T22">
        <v>0</v>
      </c>
    </row>
    <row r="23" spans="1:20" x14ac:dyDescent="0.25">
      <c r="A23" s="2">
        <v>45786</v>
      </c>
      <c r="B23" t="s">
        <v>20</v>
      </c>
      <c r="C23" t="s">
        <v>40</v>
      </c>
      <c r="D23" t="s">
        <v>33</v>
      </c>
      <c r="E23" t="s">
        <v>27</v>
      </c>
      <c r="F23">
        <v>901</v>
      </c>
      <c r="G23">
        <v>876</v>
      </c>
      <c r="H23">
        <v>4</v>
      </c>
      <c r="I23">
        <v>480</v>
      </c>
      <c r="J23">
        <v>0</v>
      </c>
      <c r="K23">
        <v>58</v>
      </c>
      <c r="L23">
        <v>0</v>
      </c>
      <c r="M23">
        <v>0</v>
      </c>
      <c r="N23">
        <v>38</v>
      </c>
      <c r="O23">
        <v>0</v>
      </c>
      <c r="P23">
        <v>0</v>
      </c>
      <c r="Q23">
        <v>0</v>
      </c>
      <c r="R23">
        <v>0</v>
      </c>
      <c r="S23">
        <v>0</v>
      </c>
      <c r="T23">
        <v>0</v>
      </c>
    </row>
    <row r="24" spans="1:20" x14ac:dyDescent="0.25">
      <c r="A24" s="2">
        <v>45786</v>
      </c>
      <c r="B24" t="s">
        <v>28</v>
      </c>
      <c r="C24" t="s">
        <v>44</v>
      </c>
      <c r="D24" t="s">
        <v>22</v>
      </c>
      <c r="E24" t="s">
        <v>23</v>
      </c>
      <c r="F24">
        <v>738</v>
      </c>
      <c r="G24">
        <v>717</v>
      </c>
      <c r="H24">
        <v>6</v>
      </c>
      <c r="I24">
        <v>480</v>
      </c>
      <c r="J24">
        <v>0</v>
      </c>
      <c r="K24">
        <v>60</v>
      </c>
      <c r="L24">
        <v>0</v>
      </c>
      <c r="M24">
        <v>0</v>
      </c>
      <c r="N24">
        <v>0</v>
      </c>
      <c r="O24">
        <v>0</v>
      </c>
      <c r="P24">
        <v>0</v>
      </c>
      <c r="Q24">
        <v>0</v>
      </c>
      <c r="R24">
        <v>56</v>
      </c>
      <c r="S24">
        <v>0</v>
      </c>
      <c r="T24">
        <v>0</v>
      </c>
    </row>
    <row r="25" spans="1:20" x14ac:dyDescent="0.25">
      <c r="A25" s="2">
        <v>45787</v>
      </c>
      <c r="B25" t="s">
        <v>28</v>
      </c>
      <c r="C25" t="s">
        <v>45</v>
      </c>
      <c r="D25" t="s">
        <v>38</v>
      </c>
      <c r="E25" t="s">
        <v>27</v>
      </c>
      <c r="F25">
        <v>836</v>
      </c>
      <c r="G25">
        <v>760</v>
      </c>
      <c r="H25">
        <v>5</v>
      </c>
      <c r="I25">
        <v>480</v>
      </c>
      <c r="J25">
        <v>0</v>
      </c>
      <c r="K25">
        <v>0</v>
      </c>
      <c r="L25">
        <v>0</v>
      </c>
      <c r="M25">
        <v>0</v>
      </c>
      <c r="N25">
        <v>44</v>
      </c>
      <c r="O25">
        <v>0</v>
      </c>
      <c r="P25">
        <v>0</v>
      </c>
      <c r="Q25">
        <v>0</v>
      </c>
      <c r="R25">
        <v>0</v>
      </c>
      <c r="S25">
        <v>30</v>
      </c>
      <c r="T25">
        <v>0</v>
      </c>
    </row>
    <row r="26" spans="1:20" x14ac:dyDescent="0.25">
      <c r="A26" s="2">
        <v>45787</v>
      </c>
      <c r="B26" t="s">
        <v>24</v>
      </c>
      <c r="C26" t="s">
        <v>44</v>
      </c>
      <c r="D26" t="s">
        <v>33</v>
      </c>
      <c r="E26" t="s">
        <v>23</v>
      </c>
      <c r="F26">
        <v>612</v>
      </c>
      <c r="G26">
        <v>587</v>
      </c>
      <c r="H26">
        <v>4</v>
      </c>
      <c r="I26">
        <v>480</v>
      </c>
      <c r="J26">
        <v>0</v>
      </c>
      <c r="K26">
        <v>0</v>
      </c>
      <c r="L26">
        <v>0</v>
      </c>
      <c r="M26">
        <v>0</v>
      </c>
      <c r="N26">
        <v>0</v>
      </c>
      <c r="O26">
        <v>0</v>
      </c>
      <c r="P26">
        <v>37</v>
      </c>
      <c r="Q26">
        <v>45</v>
      </c>
      <c r="R26">
        <v>0</v>
      </c>
      <c r="S26">
        <v>0</v>
      </c>
      <c r="T26">
        <v>0</v>
      </c>
    </row>
    <row r="27" spans="1:20" x14ac:dyDescent="0.25">
      <c r="A27" s="2">
        <v>45787</v>
      </c>
      <c r="B27" t="s">
        <v>24</v>
      </c>
      <c r="C27" t="s">
        <v>42</v>
      </c>
      <c r="D27" t="s">
        <v>35</v>
      </c>
      <c r="E27" t="s">
        <v>27</v>
      </c>
      <c r="F27">
        <v>664</v>
      </c>
      <c r="G27">
        <v>603</v>
      </c>
      <c r="H27">
        <v>9</v>
      </c>
      <c r="I27">
        <v>480</v>
      </c>
      <c r="J27">
        <v>0</v>
      </c>
      <c r="K27">
        <v>0</v>
      </c>
      <c r="L27">
        <v>0</v>
      </c>
      <c r="M27">
        <v>0</v>
      </c>
      <c r="N27">
        <v>59</v>
      </c>
      <c r="O27">
        <v>0</v>
      </c>
      <c r="P27">
        <v>0</v>
      </c>
      <c r="Q27">
        <v>0</v>
      </c>
      <c r="R27">
        <v>0</v>
      </c>
      <c r="S27">
        <v>0</v>
      </c>
      <c r="T27">
        <v>17</v>
      </c>
    </row>
    <row r="28" spans="1:20" x14ac:dyDescent="0.25">
      <c r="A28" s="2">
        <v>45787</v>
      </c>
      <c r="B28" t="s">
        <v>24</v>
      </c>
      <c r="C28" t="s">
        <v>44</v>
      </c>
      <c r="D28" t="s">
        <v>22</v>
      </c>
      <c r="E28" t="s">
        <v>23</v>
      </c>
      <c r="F28">
        <v>963</v>
      </c>
      <c r="G28">
        <v>869</v>
      </c>
      <c r="H28">
        <v>9</v>
      </c>
      <c r="I28">
        <v>480</v>
      </c>
      <c r="J28">
        <v>0</v>
      </c>
      <c r="K28">
        <v>0</v>
      </c>
      <c r="L28">
        <v>0</v>
      </c>
      <c r="M28">
        <v>0</v>
      </c>
      <c r="N28">
        <v>0</v>
      </c>
      <c r="O28">
        <v>0</v>
      </c>
      <c r="P28">
        <v>0</v>
      </c>
      <c r="Q28">
        <v>0</v>
      </c>
      <c r="R28">
        <v>0</v>
      </c>
      <c r="S28">
        <v>0</v>
      </c>
      <c r="T28">
        <v>0</v>
      </c>
    </row>
    <row r="29" spans="1:20" x14ac:dyDescent="0.25">
      <c r="A29" s="2">
        <v>45787</v>
      </c>
      <c r="B29" t="s">
        <v>28</v>
      </c>
      <c r="C29" t="s">
        <v>31</v>
      </c>
      <c r="D29" t="s">
        <v>33</v>
      </c>
      <c r="E29" t="s">
        <v>23</v>
      </c>
      <c r="F29">
        <v>864</v>
      </c>
      <c r="G29">
        <v>859</v>
      </c>
      <c r="H29">
        <v>11</v>
      </c>
      <c r="I29">
        <v>480</v>
      </c>
      <c r="J29">
        <v>0</v>
      </c>
      <c r="K29">
        <v>0</v>
      </c>
      <c r="L29">
        <v>0</v>
      </c>
      <c r="M29">
        <v>0</v>
      </c>
      <c r="N29">
        <v>0</v>
      </c>
      <c r="O29">
        <v>0</v>
      </c>
      <c r="P29">
        <v>27</v>
      </c>
      <c r="Q29">
        <v>0</v>
      </c>
      <c r="R29">
        <v>0</v>
      </c>
      <c r="S29">
        <v>0</v>
      </c>
      <c r="T29">
        <v>0</v>
      </c>
    </row>
    <row r="30" spans="1:20" x14ac:dyDescent="0.25">
      <c r="A30" s="2">
        <v>45787</v>
      </c>
      <c r="B30" t="s">
        <v>20</v>
      </c>
      <c r="C30" t="s">
        <v>25</v>
      </c>
      <c r="D30" t="s">
        <v>35</v>
      </c>
      <c r="E30" t="s">
        <v>30</v>
      </c>
      <c r="F30">
        <v>621</v>
      </c>
      <c r="G30">
        <v>613</v>
      </c>
      <c r="H30">
        <v>8</v>
      </c>
      <c r="I30">
        <v>480</v>
      </c>
      <c r="J30">
        <v>60</v>
      </c>
      <c r="K30">
        <v>0</v>
      </c>
      <c r="L30">
        <v>0</v>
      </c>
      <c r="M30">
        <v>0</v>
      </c>
      <c r="N30">
        <v>0</v>
      </c>
      <c r="O30">
        <v>0</v>
      </c>
      <c r="P30">
        <v>0</v>
      </c>
      <c r="Q30">
        <v>0</v>
      </c>
      <c r="R30">
        <v>0</v>
      </c>
      <c r="S30">
        <v>30</v>
      </c>
      <c r="T30">
        <v>0</v>
      </c>
    </row>
    <row r="31" spans="1:20" x14ac:dyDescent="0.25">
      <c r="A31" s="2">
        <v>45788</v>
      </c>
      <c r="B31" t="s">
        <v>20</v>
      </c>
      <c r="C31" t="s">
        <v>21</v>
      </c>
      <c r="D31" t="s">
        <v>37</v>
      </c>
      <c r="E31" t="s">
        <v>30</v>
      </c>
      <c r="F31">
        <v>628</v>
      </c>
      <c r="G31">
        <v>584</v>
      </c>
      <c r="H31">
        <v>3</v>
      </c>
      <c r="I31">
        <v>480</v>
      </c>
      <c r="J31">
        <v>0</v>
      </c>
      <c r="K31">
        <v>41</v>
      </c>
      <c r="L31">
        <v>0</v>
      </c>
      <c r="M31">
        <v>13</v>
      </c>
      <c r="N31">
        <v>14</v>
      </c>
      <c r="O31">
        <v>0</v>
      </c>
      <c r="P31">
        <v>0</v>
      </c>
      <c r="Q31">
        <v>0</v>
      </c>
      <c r="R31">
        <v>0</v>
      </c>
      <c r="S31">
        <v>0</v>
      </c>
      <c r="T31">
        <v>0</v>
      </c>
    </row>
    <row r="32" spans="1:20" x14ac:dyDescent="0.25">
      <c r="A32" s="2">
        <v>45788</v>
      </c>
      <c r="B32" t="s">
        <v>24</v>
      </c>
      <c r="C32" t="s">
        <v>42</v>
      </c>
      <c r="D32" t="s">
        <v>33</v>
      </c>
      <c r="E32" t="s">
        <v>27</v>
      </c>
      <c r="F32">
        <v>505</v>
      </c>
      <c r="G32">
        <v>498</v>
      </c>
      <c r="H32">
        <v>12</v>
      </c>
      <c r="I32">
        <v>480</v>
      </c>
      <c r="J32">
        <v>0</v>
      </c>
      <c r="K32">
        <v>0</v>
      </c>
      <c r="L32">
        <v>0</v>
      </c>
      <c r="M32">
        <v>0</v>
      </c>
      <c r="N32">
        <v>0</v>
      </c>
      <c r="O32">
        <v>0</v>
      </c>
      <c r="P32">
        <v>0</v>
      </c>
      <c r="Q32">
        <v>0</v>
      </c>
      <c r="R32">
        <v>0</v>
      </c>
      <c r="S32">
        <v>0</v>
      </c>
      <c r="T32">
        <v>21</v>
      </c>
    </row>
    <row r="33" spans="1:20" x14ac:dyDescent="0.25">
      <c r="A33" s="2">
        <v>45788</v>
      </c>
      <c r="B33" t="s">
        <v>28</v>
      </c>
      <c r="C33" t="s">
        <v>21</v>
      </c>
      <c r="D33" t="s">
        <v>35</v>
      </c>
      <c r="E33" t="s">
        <v>23</v>
      </c>
      <c r="F33">
        <v>638</v>
      </c>
      <c r="G33">
        <v>561</v>
      </c>
      <c r="H33">
        <v>4</v>
      </c>
      <c r="I33">
        <v>480</v>
      </c>
      <c r="J33">
        <v>0</v>
      </c>
      <c r="K33">
        <v>0</v>
      </c>
      <c r="L33">
        <v>14</v>
      </c>
      <c r="M33">
        <v>0</v>
      </c>
      <c r="N33">
        <v>0</v>
      </c>
      <c r="O33">
        <v>0</v>
      </c>
      <c r="P33">
        <v>0</v>
      </c>
      <c r="Q33">
        <v>0</v>
      </c>
      <c r="R33">
        <v>0</v>
      </c>
      <c r="S33">
        <v>43</v>
      </c>
      <c r="T33">
        <v>0</v>
      </c>
    </row>
    <row r="34" spans="1:20" x14ac:dyDescent="0.25">
      <c r="A34" s="2">
        <v>45789</v>
      </c>
      <c r="B34" t="s">
        <v>24</v>
      </c>
      <c r="C34" t="s">
        <v>31</v>
      </c>
      <c r="D34" t="s">
        <v>33</v>
      </c>
      <c r="E34" t="s">
        <v>23</v>
      </c>
      <c r="F34">
        <v>734</v>
      </c>
      <c r="G34">
        <v>646</v>
      </c>
      <c r="H34">
        <v>8</v>
      </c>
      <c r="I34">
        <v>480</v>
      </c>
      <c r="J34">
        <v>0</v>
      </c>
      <c r="K34">
        <v>0</v>
      </c>
      <c r="L34">
        <v>27</v>
      </c>
      <c r="M34">
        <v>14</v>
      </c>
      <c r="N34">
        <v>0</v>
      </c>
      <c r="O34">
        <v>0</v>
      </c>
      <c r="P34">
        <v>0</v>
      </c>
      <c r="Q34">
        <v>0</v>
      </c>
      <c r="R34">
        <v>0</v>
      </c>
      <c r="S34">
        <v>0</v>
      </c>
      <c r="T34">
        <v>0</v>
      </c>
    </row>
    <row r="35" spans="1:20" x14ac:dyDescent="0.25">
      <c r="A35" s="2">
        <v>45789</v>
      </c>
      <c r="B35" t="s">
        <v>20</v>
      </c>
      <c r="C35" t="s">
        <v>31</v>
      </c>
      <c r="D35" t="s">
        <v>37</v>
      </c>
      <c r="E35" t="s">
        <v>23</v>
      </c>
      <c r="F35">
        <v>678</v>
      </c>
      <c r="G35">
        <v>588</v>
      </c>
      <c r="H35">
        <v>12</v>
      </c>
      <c r="I35">
        <v>480</v>
      </c>
      <c r="J35">
        <v>12</v>
      </c>
      <c r="K35">
        <v>0</v>
      </c>
      <c r="L35">
        <v>0</v>
      </c>
      <c r="M35">
        <v>0</v>
      </c>
      <c r="N35">
        <v>39</v>
      </c>
      <c r="O35">
        <v>0</v>
      </c>
      <c r="P35">
        <v>0</v>
      </c>
      <c r="Q35">
        <v>20</v>
      </c>
      <c r="R35">
        <v>0</v>
      </c>
      <c r="S35">
        <v>51</v>
      </c>
      <c r="T35">
        <v>0</v>
      </c>
    </row>
    <row r="36" spans="1:20" x14ac:dyDescent="0.25">
      <c r="A36" s="2">
        <v>45789</v>
      </c>
      <c r="B36" t="s">
        <v>28</v>
      </c>
      <c r="C36" t="s">
        <v>42</v>
      </c>
      <c r="D36" t="s">
        <v>26</v>
      </c>
      <c r="E36" t="s">
        <v>30</v>
      </c>
      <c r="F36">
        <v>927</v>
      </c>
      <c r="G36">
        <v>855</v>
      </c>
      <c r="H36">
        <v>12</v>
      </c>
      <c r="I36">
        <v>480</v>
      </c>
      <c r="J36">
        <v>0</v>
      </c>
      <c r="K36">
        <v>0</v>
      </c>
      <c r="L36">
        <v>0</v>
      </c>
      <c r="M36">
        <v>27</v>
      </c>
      <c r="N36">
        <v>18</v>
      </c>
      <c r="O36">
        <v>18</v>
      </c>
      <c r="P36">
        <v>0</v>
      </c>
      <c r="Q36">
        <v>0</v>
      </c>
      <c r="R36">
        <v>40</v>
      </c>
      <c r="S36">
        <v>0</v>
      </c>
      <c r="T36">
        <v>13</v>
      </c>
    </row>
    <row r="37" spans="1:20" x14ac:dyDescent="0.25">
      <c r="A37" s="2">
        <v>45789</v>
      </c>
      <c r="B37" t="s">
        <v>20</v>
      </c>
      <c r="C37" t="s">
        <v>45</v>
      </c>
      <c r="D37" t="s">
        <v>37</v>
      </c>
      <c r="E37" t="s">
        <v>27</v>
      </c>
      <c r="F37">
        <v>918</v>
      </c>
      <c r="G37">
        <v>911</v>
      </c>
      <c r="H37">
        <v>13</v>
      </c>
      <c r="I37">
        <v>480</v>
      </c>
      <c r="J37">
        <v>0</v>
      </c>
      <c r="K37">
        <v>0</v>
      </c>
      <c r="L37">
        <v>0</v>
      </c>
      <c r="M37">
        <v>0</v>
      </c>
      <c r="N37">
        <v>0</v>
      </c>
      <c r="O37">
        <v>0</v>
      </c>
      <c r="P37">
        <v>0</v>
      </c>
      <c r="Q37">
        <v>0</v>
      </c>
      <c r="R37">
        <v>0</v>
      </c>
      <c r="S37">
        <v>0</v>
      </c>
      <c r="T37">
        <v>0</v>
      </c>
    </row>
    <row r="38" spans="1:20" x14ac:dyDescent="0.25">
      <c r="A38" s="2">
        <v>45790</v>
      </c>
      <c r="B38" t="s">
        <v>20</v>
      </c>
      <c r="C38" t="s">
        <v>43</v>
      </c>
      <c r="D38" t="s">
        <v>26</v>
      </c>
      <c r="E38" t="s">
        <v>23</v>
      </c>
      <c r="F38">
        <v>555</v>
      </c>
      <c r="G38">
        <v>459</v>
      </c>
      <c r="H38">
        <v>19</v>
      </c>
      <c r="I38">
        <v>480</v>
      </c>
      <c r="J38">
        <v>0</v>
      </c>
      <c r="K38">
        <v>39</v>
      </c>
      <c r="L38">
        <v>0</v>
      </c>
      <c r="M38">
        <v>0</v>
      </c>
      <c r="N38">
        <v>0</v>
      </c>
      <c r="O38">
        <v>0</v>
      </c>
      <c r="P38">
        <v>0</v>
      </c>
      <c r="Q38">
        <v>0</v>
      </c>
      <c r="R38">
        <v>0</v>
      </c>
      <c r="S38">
        <v>0</v>
      </c>
      <c r="T38">
        <v>0</v>
      </c>
    </row>
    <row r="39" spans="1:20" x14ac:dyDescent="0.25">
      <c r="A39" s="2">
        <v>45790</v>
      </c>
      <c r="B39" t="s">
        <v>28</v>
      </c>
      <c r="C39" t="s">
        <v>44</v>
      </c>
      <c r="D39" t="s">
        <v>35</v>
      </c>
      <c r="E39" t="s">
        <v>23</v>
      </c>
      <c r="F39">
        <v>550</v>
      </c>
      <c r="G39">
        <v>453</v>
      </c>
      <c r="H39">
        <v>1</v>
      </c>
      <c r="I39">
        <v>480</v>
      </c>
      <c r="J39">
        <v>0</v>
      </c>
      <c r="K39">
        <v>0</v>
      </c>
      <c r="L39">
        <v>11</v>
      </c>
      <c r="M39">
        <v>0</v>
      </c>
      <c r="N39">
        <v>0</v>
      </c>
      <c r="O39">
        <v>16</v>
      </c>
      <c r="P39">
        <v>55</v>
      </c>
      <c r="Q39">
        <v>39</v>
      </c>
      <c r="R39">
        <v>0</v>
      </c>
      <c r="S39">
        <v>0</v>
      </c>
      <c r="T39">
        <v>0</v>
      </c>
    </row>
    <row r="40" spans="1:20" x14ac:dyDescent="0.25">
      <c r="A40" s="2">
        <v>45790</v>
      </c>
      <c r="B40" t="s">
        <v>20</v>
      </c>
      <c r="C40" t="s">
        <v>34</v>
      </c>
      <c r="D40" t="s">
        <v>38</v>
      </c>
      <c r="E40" t="s">
        <v>30</v>
      </c>
      <c r="F40">
        <v>579</v>
      </c>
      <c r="G40">
        <v>513</v>
      </c>
      <c r="H40">
        <v>0</v>
      </c>
      <c r="I40">
        <v>480</v>
      </c>
      <c r="J40">
        <v>0</v>
      </c>
      <c r="K40">
        <v>0</v>
      </c>
      <c r="L40">
        <v>0</v>
      </c>
      <c r="M40">
        <v>0</v>
      </c>
      <c r="N40">
        <v>0</v>
      </c>
      <c r="O40">
        <v>0</v>
      </c>
      <c r="P40">
        <v>0</v>
      </c>
      <c r="Q40">
        <v>0</v>
      </c>
      <c r="R40">
        <v>0</v>
      </c>
      <c r="S40">
        <v>46</v>
      </c>
      <c r="T40">
        <v>0</v>
      </c>
    </row>
    <row r="41" spans="1:20" x14ac:dyDescent="0.25">
      <c r="A41" s="2">
        <v>45790</v>
      </c>
      <c r="B41" t="s">
        <v>28</v>
      </c>
      <c r="C41" t="s">
        <v>44</v>
      </c>
      <c r="D41" t="s">
        <v>35</v>
      </c>
      <c r="E41" t="s">
        <v>23</v>
      </c>
      <c r="F41">
        <v>898</v>
      </c>
      <c r="G41">
        <v>840</v>
      </c>
      <c r="H41">
        <v>16</v>
      </c>
      <c r="I41">
        <v>480</v>
      </c>
      <c r="J41">
        <v>0</v>
      </c>
      <c r="K41">
        <v>0</v>
      </c>
      <c r="L41">
        <v>0</v>
      </c>
      <c r="M41">
        <v>0</v>
      </c>
      <c r="N41">
        <v>0</v>
      </c>
      <c r="O41">
        <v>0</v>
      </c>
      <c r="P41">
        <v>0</v>
      </c>
      <c r="Q41">
        <v>0</v>
      </c>
      <c r="R41">
        <v>0</v>
      </c>
      <c r="S41">
        <v>0</v>
      </c>
      <c r="T41">
        <v>0</v>
      </c>
    </row>
    <row r="42" spans="1:20" x14ac:dyDescent="0.25">
      <c r="A42" s="2">
        <v>45791</v>
      </c>
      <c r="B42" t="s">
        <v>24</v>
      </c>
      <c r="C42" t="s">
        <v>21</v>
      </c>
      <c r="D42" t="s">
        <v>22</v>
      </c>
      <c r="E42" t="s">
        <v>27</v>
      </c>
      <c r="F42">
        <v>808</v>
      </c>
      <c r="G42">
        <v>766</v>
      </c>
      <c r="H42">
        <v>19</v>
      </c>
      <c r="I42">
        <v>480</v>
      </c>
      <c r="J42">
        <v>0</v>
      </c>
      <c r="K42">
        <v>0</v>
      </c>
      <c r="L42">
        <v>0</v>
      </c>
      <c r="M42">
        <v>0</v>
      </c>
      <c r="N42">
        <v>29</v>
      </c>
      <c r="O42">
        <v>0</v>
      </c>
      <c r="P42">
        <v>0</v>
      </c>
      <c r="Q42">
        <v>0</v>
      </c>
      <c r="R42">
        <v>13</v>
      </c>
      <c r="S42">
        <v>0</v>
      </c>
      <c r="T42">
        <v>0</v>
      </c>
    </row>
    <row r="43" spans="1:20" x14ac:dyDescent="0.25">
      <c r="A43" s="2">
        <v>45791</v>
      </c>
      <c r="B43" t="s">
        <v>24</v>
      </c>
      <c r="C43" t="s">
        <v>45</v>
      </c>
      <c r="D43" t="s">
        <v>35</v>
      </c>
      <c r="E43" t="s">
        <v>30</v>
      </c>
      <c r="F43">
        <v>956</v>
      </c>
      <c r="G43">
        <v>882</v>
      </c>
      <c r="H43">
        <v>2</v>
      </c>
      <c r="I43">
        <v>480</v>
      </c>
      <c r="J43">
        <v>0</v>
      </c>
      <c r="K43">
        <v>0</v>
      </c>
      <c r="L43">
        <v>0</v>
      </c>
      <c r="M43">
        <v>0</v>
      </c>
      <c r="N43">
        <v>0</v>
      </c>
      <c r="O43">
        <v>0</v>
      </c>
      <c r="P43">
        <v>0</v>
      </c>
      <c r="Q43">
        <v>0</v>
      </c>
      <c r="R43">
        <v>0</v>
      </c>
      <c r="S43">
        <v>24</v>
      </c>
      <c r="T43">
        <v>0</v>
      </c>
    </row>
    <row r="44" spans="1:20" x14ac:dyDescent="0.25">
      <c r="A44" s="2">
        <v>45791</v>
      </c>
      <c r="B44" t="s">
        <v>24</v>
      </c>
      <c r="C44" t="s">
        <v>34</v>
      </c>
      <c r="D44" t="s">
        <v>32</v>
      </c>
      <c r="E44" t="s">
        <v>30</v>
      </c>
      <c r="F44">
        <v>945</v>
      </c>
      <c r="G44">
        <v>944</v>
      </c>
      <c r="H44">
        <v>13</v>
      </c>
      <c r="I44">
        <v>480</v>
      </c>
      <c r="J44">
        <v>0</v>
      </c>
      <c r="K44">
        <v>0</v>
      </c>
      <c r="L44">
        <v>0</v>
      </c>
      <c r="M44">
        <v>0</v>
      </c>
      <c r="N44">
        <v>0</v>
      </c>
      <c r="O44">
        <v>39</v>
      </c>
      <c r="P44">
        <v>0</v>
      </c>
      <c r="Q44">
        <v>0</v>
      </c>
      <c r="R44">
        <v>0</v>
      </c>
      <c r="S44">
        <v>0</v>
      </c>
      <c r="T44">
        <v>54</v>
      </c>
    </row>
    <row r="45" spans="1:20" x14ac:dyDescent="0.25">
      <c r="A45" s="2">
        <v>45791</v>
      </c>
      <c r="B45" t="s">
        <v>24</v>
      </c>
      <c r="C45" t="s">
        <v>45</v>
      </c>
      <c r="D45" t="s">
        <v>26</v>
      </c>
      <c r="E45" t="s">
        <v>27</v>
      </c>
      <c r="F45">
        <v>690</v>
      </c>
      <c r="G45">
        <v>638</v>
      </c>
      <c r="H45">
        <v>16</v>
      </c>
      <c r="I45">
        <v>480</v>
      </c>
      <c r="J45">
        <v>0</v>
      </c>
      <c r="K45">
        <v>0</v>
      </c>
      <c r="L45">
        <v>0</v>
      </c>
      <c r="M45">
        <v>0</v>
      </c>
      <c r="N45">
        <v>0</v>
      </c>
      <c r="O45">
        <v>0</v>
      </c>
      <c r="P45">
        <v>51</v>
      </c>
      <c r="Q45">
        <v>0</v>
      </c>
      <c r="R45">
        <v>0</v>
      </c>
      <c r="S45">
        <v>0</v>
      </c>
      <c r="T45">
        <v>0</v>
      </c>
    </row>
    <row r="46" spans="1:20" x14ac:dyDescent="0.25">
      <c r="A46" s="2">
        <v>45791</v>
      </c>
      <c r="B46" t="s">
        <v>24</v>
      </c>
      <c r="C46" t="s">
        <v>21</v>
      </c>
      <c r="D46" t="s">
        <v>39</v>
      </c>
      <c r="E46" t="s">
        <v>23</v>
      </c>
      <c r="F46">
        <v>720</v>
      </c>
      <c r="G46">
        <v>622</v>
      </c>
      <c r="H46">
        <v>17</v>
      </c>
      <c r="I46">
        <v>480</v>
      </c>
      <c r="J46">
        <v>0</v>
      </c>
      <c r="K46">
        <v>0</v>
      </c>
      <c r="L46">
        <v>55</v>
      </c>
      <c r="M46">
        <v>0</v>
      </c>
      <c r="N46">
        <v>0</v>
      </c>
      <c r="O46">
        <v>0</v>
      </c>
      <c r="P46">
        <v>0</v>
      </c>
      <c r="Q46">
        <v>53</v>
      </c>
      <c r="R46">
        <v>0</v>
      </c>
      <c r="S46">
        <v>0</v>
      </c>
      <c r="T46">
        <v>0</v>
      </c>
    </row>
    <row r="47" spans="1:20" x14ac:dyDescent="0.25">
      <c r="A47" s="2">
        <v>45791</v>
      </c>
      <c r="B47" t="s">
        <v>24</v>
      </c>
      <c r="C47" t="s">
        <v>40</v>
      </c>
      <c r="D47" t="s">
        <v>39</v>
      </c>
      <c r="E47" t="s">
        <v>30</v>
      </c>
      <c r="F47">
        <v>543</v>
      </c>
      <c r="G47">
        <v>458</v>
      </c>
      <c r="H47">
        <v>8</v>
      </c>
      <c r="I47">
        <v>480</v>
      </c>
      <c r="J47">
        <v>0</v>
      </c>
      <c r="K47">
        <v>0</v>
      </c>
      <c r="L47">
        <v>60</v>
      </c>
      <c r="M47">
        <v>0</v>
      </c>
      <c r="N47">
        <v>0</v>
      </c>
      <c r="O47">
        <v>0</v>
      </c>
      <c r="P47">
        <v>0</v>
      </c>
      <c r="Q47">
        <v>0</v>
      </c>
      <c r="R47">
        <v>0</v>
      </c>
      <c r="S47">
        <v>0</v>
      </c>
      <c r="T47">
        <v>0</v>
      </c>
    </row>
    <row r="48" spans="1:20" x14ac:dyDescent="0.25">
      <c r="A48" s="2">
        <v>45792</v>
      </c>
      <c r="B48" t="s">
        <v>24</v>
      </c>
      <c r="C48" t="s">
        <v>21</v>
      </c>
      <c r="D48" t="s">
        <v>29</v>
      </c>
      <c r="E48" t="s">
        <v>23</v>
      </c>
      <c r="F48">
        <v>794</v>
      </c>
      <c r="G48">
        <v>747</v>
      </c>
      <c r="H48">
        <v>2</v>
      </c>
      <c r="I48">
        <v>480</v>
      </c>
      <c r="J48">
        <v>33</v>
      </c>
      <c r="K48">
        <v>0</v>
      </c>
      <c r="L48">
        <v>53</v>
      </c>
      <c r="M48">
        <v>0</v>
      </c>
      <c r="N48">
        <v>0</v>
      </c>
      <c r="O48">
        <v>0</v>
      </c>
      <c r="P48">
        <v>0</v>
      </c>
      <c r="Q48">
        <v>0</v>
      </c>
      <c r="R48">
        <v>0</v>
      </c>
      <c r="S48">
        <v>28</v>
      </c>
      <c r="T48">
        <v>0</v>
      </c>
    </row>
    <row r="49" spans="1:20" x14ac:dyDescent="0.25">
      <c r="A49" s="2">
        <v>45792</v>
      </c>
      <c r="B49" t="s">
        <v>28</v>
      </c>
      <c r="C49" t="s">
        <v>45</v>
      </c>
      <c r="D49" t="s">
        <v>33</v>
      </c>
      <c r="E49" t="s">
        <v>27</v>
      </c>
      <c r="F49">
        <v>806</v>
      </c>
      <c r="G49">
        <v>797</v>
      </c>
      <c r="H49">
        <v>5</v>
      </c>
      <c r="I49">
        <v>480</v>
      </c>
      <c r="J49">
        <v>0</v>
      </c>
      <c r="K49">
        <v>0</v>
      </c>
      <c r="L49">
        <v>0</v>
      </c>
      <c r="M49">
        <v>0</v>
      </c>
      <c r="N49">
        <v>0</v>
      </c>
      <c r="O49">
        <v>0</v>
      </c>
      <c r="P49">
        <v>0</v>
      </c>
      <c r="Q49">
        <v>0</v>
      </c>
      <c r="R49">
        <v>0</v>
      </c>
      <c r="S49">
        <v>0</v>
      </c>
      <c r="T49">
        <v>0</v>
      </c>
    </row>
    <row r="50" spans="1:20" x14ac:dyDescent="0.25">
      <c r="A50" s="2">
        <v>45792</v>
      </c>
      <c r="B50" t="s">
        <v>28</v>
      </c>
      <c r="C50" t="s">
        <v>25</v>
      </c>
      <c r="D50" t="s">
        <v>36</v>
      </c>
      <c r="E50" t="s">
        <v>27</v>
      </c>
      <c r="F50">
        <v>725</v>
      </c>
      <c r="G50">
        <v>720</v>
      </c>
      <c r="H50">
        <v>13</v>
      </c>
      <c r="I50">
        <v>480</v>
      </c>
      <c r="J50">
        <v>0</v>
      </c>
      <c r="K50">
        <v>0</v>
      </c>
      <c r="L50">
        <v>0</v>
      </c>
      <c r="M50">
        <v>12</v>
      </c>
      <c r="N50">
        <v>0</v>
      </c>
      <c r="O50">
        <v>0</v>
      </c>
      <c r="P50">
        <v>0</v>
      </c>
      <c r="Q50">
        <v>0</v>
      </c>
      <c r="R50">
        <v>0</v>
      </c>
      <c r="S50">
        <v>0</v>
      </c>
      <c r="T50">
        <v>0</v>
      </c>
    </row>
    <row r="51" spans="1:20" x14ac:dyDescent="0.25">
      <c r="A51" s="2">
        <v>45792</v>
      </c>
      <c r="B51" t="s">
        <v>24</v>
      </c>
      <c r="C51" t="s">
        <v>34</v>
      </c>
      <c r="D51" t="s">
        <v>29</v>
      </c>
      <c r="E51" t="s">
        <v>27</v>
      </c>
      <c r="F51">
        <v>828</v>
      </c>
      <c r="G51">
        <v>807</v>
      </c>
      <c r="H51">
        <v>18</v>
      </c>
      <c r="I51">
        <v>480</v>
      </c>
      <c r="J51">
        <v>0</v>
      </c>
      <c r="K51">
        <v>0</v>
      </c>
      <c r="L51">
        <v>0</v>
      </c>
      <c r="M51">
        <v>0</v>
      </c>
      <c r="N51">
        <v>0</v>
      </c>
      <c r="O51">
        <v>51</v>
      </c>
      <c r="P51">
        <v>0</v>
      </c>
      <c r="Q51">
        <v>0</v>
      </c>
      <c r="R51">
        <v>0</v>
      </c>
      <c r="S51">
        <v>0</v>
      </c>
      <c r="T51">
        <v>0</v>
      </c>
    </row>
    <row r="52" spans="1:20" x14ac:dyDescent="0.25">
      <c r="A52" s="2">
        <v>45792</v>
      </c>
      <c r="B52" t="s">
        <v>28</v>
      </c>
      <c r="C52" t="s">
        <v>34</v>
      </c>
      <c r="D52" t="s">
        <v>38</v>
      </c>
      <c r="E52" t="s">
        <v>27</v>
      </c>
      <c r="F52">
        <v>764</v>
      </c>
      <c r="G52">
        <v>741</v>
      </c>
      <c r="H52">
        <v>0</v>
      </c>
      <c r="I52">
        <v>480</v>
      </c>
      <c r="J52">
        <v>0</v>
      </c>
      <c r="K52">
        <v>0</v>
      </c>
      <c r="L52">
        <v>0</v>
      </c>
      <c r="M52">
        <v>49</v>
      </c>
      <c r="N52">
        <v>0</v>
      </c>
      <c r="O52">
        <v>34</v>
      </c>
      <c r="P52">
        <v>0</v>
      </c>
      <c r="Q52">
        <v>0</v>
      </c>
      <c r="R52">
        <v>0</v>
      </c>
      <c r="S52">
        <v>0</v>
      </c>
      <c r="T52">
        <v>0</v>
      </c>
    </row>
    <row r="53" spans="1:20" x14ac:dyDescent="0.25">
      <c r="A53" s="2">
        <v>45792</v>
      </c>
      <c r="B53" t="s">
        <v>28</v>
      </c>
      <c r="C53" t="s">
        <v>45</v>
      </c>
      <c r="D53" t="s">
        <v>36</v>
      </c>
      <c r="E53" t="s">
        <v>27</v>
      </c>
      <c r="F53">
        <v>705</v>
      </c>
      <c r="G53">
        <v>676</v>
      </c>
      <c r="H53">
        <v>13</v>
      </c>
      <c r="I53">
        <v>480</v>
      </c>
      <c r="J53">
        <v>0</v>
      </c>
      <c r="K53">
        <v>53</v>
      </c>
      <c r="L53">
        <v>0</v>
      </c>
      <c r="M53">
        <v>0</v>
      </c>
      <c r="N53">
        <v>0</v>
      </c>
      <c r="O53">
        <v>0</v>
      </c>
      <c r="P53">
        <v>0</v>
      </c>
      <c r="Q53">
        <v>0</v>
      </c>
      <c r="R53">
        <v>0</v>
      </c>
      <c r="S53">
        <v>0</v>
      </c>
      <c r="T53">
        <v>0</v>
      </c>
    </row>
    <row r="54" spans="1:20" x14ac:dyDescent="0.25">
      <c r="A54" s="2">
        <v>45793</v>
      </c>
      <c r="B54" t="s">
        <v>20</v>
      </c>
      <c r="C54" t="s">
        <v>43</v>
      </c>
      <c r="D54" t="s">
        <v>22</v>
      </c>
      <c r="E54" t="s">
        <v>30</v>
      </c>
      <c r="F54">
        <v>593</v>
      </c>
      <c r="G54">
        <v>495</v>
      </c>
      <c r="H54">
        <v>12</v>
      </c>
      <c r="I54">
        <v>480</v>
      </c>
      <c r="J54">
        <v>0</v>
      </c>
      <c r="K54">
        <v>0</v>
      </c>
      <c r="L54">
        <v>0</v>
      </c>
      <c r="M54">
        <v>0</v>
      </c>
      <c r="N54">
        <v>0</v>
      </c>
      <c r="O54">
        <v>39</v>
      </c>
      <c r="P54">
        <v>26</v>
      </c>
      <c r="Q54">
        <v>0</v>
      </c>
      <c r="R54">
        <v>0</v>
      </c>
      <c r="S54">
        <v>0</v>
      </c>
      <c r="T54">
        <v>0</v>
      </c>
    </row>
    <row r="55" spans="1:20" x14ac:dyDescent="0.25">
      <c r="A55" s="2">
        <v>45793</v>
      </c>
      <c r="B55" t="s">
        <v>28</v>
      </c>
      <c r="C55" t="s">
        <v>31</v>
      </c>
      <c r="D55" t="s">
        <v>38</v>
      </c>
      <c r="E55" t="s">
        <v>23</v>
      </c>
      <c r="F55">
        <v>535</v>
      </c>
      <c r="G55">
        <v>487</v>
      </c>
      <c r="H55">
        <v>20</v>
      </c>
      <c r="I55">
        <v>480</v>
      </c>
      <c r="J55">
        <v>0</v>
      </c>
      <c r="K55">
        <v>0</v>
      </c>
      <c r="L55">
        <v>0</v>
      </c>
      <c r="M55">
        <v>0</v>
      </c>
      <c r="N55">
        <v>0</v>
      </c>
      <c r="O55">
        <v>0</v>
      </c>
      <c r="P55">
        <v>52</v>
      </c>
      <c r="Q55">
        <v>0</v>
      </c>
      <c r="R55">
        <v>0</v>
      </c>
      <c r="S55">
        <v>0</v>
      </c>
      <c r="T55">
        <v>0</v>
      </c>
    </row>
    <row r="56" spans="1:20" x14ac:dyDescent="0.25">
      <c r="A56" s="2">
        <v>45793</v>
      </c>
      <c r="B56" t="s">
        <v>24</v>
      </c>
      <c r="C56" t="s">
        <v>21</v>
      </c>
      <c r="D56" t="s">
        <v>29</v>
      </c>
      <c r="E56" t="s">
        <v>30</v>
      </c>
      <c r="F56">
        <v>795</v>
      </c>
      <c r="G56">
        <v>702</v>
      </c>
      <c r="H56">
        <v>13</v>
      </c>
      <c r="I56">
        <v>480</v>
      </c>
      <c r="J56">
        <v>0</v>
      </c>
      <c r="K56">
        <v>0</v>
      </c>
      <c r="L56">
        <v>18</v>
      </c>
      <c r="M56">
        <v>0</v>
      </c>
      <c r="N56">
        <v>0</v>
      </c>
      <c r="O56">
        <v>0</v>
      </c>
      <c r="P56">
        <v>34</v>
      </c>
      <c r="Q56">
        <v>0</v>
      </c>
      <c r="R56">
        <v>0</v>
      </c>
      <c r="S56">
        <v>0</v>
      </c>
      <c r="T56">
        <v>0</v>
      </c>
    </row>
    <row r="57" spans="1:20" x14ac:dyDescent="0.25">
      <c r="A57" s="2">
        <v>45793</v>
      </c>
      <c r="B57" t="s">
        <v>20</v>
      </c>
      <c r="C57" t="s">
        <v>31</v>
      </c>
      <c r="D57" t="s">
        <v>37</v>
      </c>
      <c r="E57" t="s">
        <v>30</v>
      </c>
      <c r="F57">
        <v>944</v>
      </c>
      <c r="G57">
        <v>920</v>
      </c>
      <c r="H57">
        <v>18</v>
      </c>
      <c r="I57">
        <v>480</v>
      </c>
      <c r="J57">
        <v>0</v>
      </c>
      <c r="K57">
        <v>0</v>
      </c>
      <c r="L57">
        <v>0</v>
      </c>
      <c r="M57">
        <v>0</v>
      </c>
      <c r="N57">
        <v>0</v>
      </c>
      <c r="O57">
        <v>0</v>
      </c>
      <c r="P57">
        <v>0</v>
      </c>
      <c r="Q57">
        <v>15</v>
      </c>
      <c r="R57">
        <v>0</v>
      </c>
      <c r="S57">
        <v>35</v>
      </c>
      <c r="T57">
        <v>0</v>
      </c>
    </row>
    <row r="58" spans="1:20" x14ac:dyDescent="0.25">
      <c r="A58" s="2">
        <v>45794</v>
      </c>
      <c r="B58" t="s">
        <v>28</v>
      </c>
      <c r="C58" t="s">
        <v>40</v>
      </c>
      <c r="D58" t="s">
        <v>37</v>
      </c>
      <c r="E58" t="s">
        <v>27</v>
      </c>
      <c r="F58">
        <v>975</v>
      </c>
      <c r="G58">
        <v>962</v>
      </c>
      <c r="H58">
        <v>7</v>
      </c>
      <c r="I58">
        <v>480</v>
      </c>
      <c r="J58">
        <v>0</v>
      </c>
      <c r="K58">
        <v>0</v>
      </c>
      <c r="L58">
        <v>0</v>
      </c>
      <c r="M58">
        <v>0</v>
      </c>
      <c r="N58">
        <v>0</v>
      </c>
      <c r="O58">
        <v>34</v>
      </c>
      <c r="P58">
        <v>0</v>
      </c>
      <c r="Q58">
        <v>0</v>
      </c>
      <c r="R58">
        <v>0</v>
      </c>
      <c r="S58">
        <v>0</v>
      </c>
      <c r="T58">
        <v>22</v>
      </c>
    </row>
    <row r="59" spans="1:20" x14ac:dyDescent="0.25">
      <c r="A59" s="2">
        <v>45794</v>
      </c>
      <c r="B59" t="s">
        <v>20</v>
      </c>
      <c r="C59" t="s">
        <v>34</v>
      </c>
      <c r="D59" t="s">
        <v>32</v>
      </c>
      <c r="E59" t="s">
        <v>30</v>
      </c>
      <c r="F59">
        <v>557</v>
      </c>
      <c r="G59">
        <v>497</v>
      </c>
      <c r="H59">
        <v>15</v>
      </c>
      <c r="I59">
        <v>480</v>
      </c>
      <c r="J59">
        <v>0</v>
      </c>
      <c r="K59">
        <v>0</v>
      </c>
      <c r="L59">
        <v>0</v>
      </c>
      <c r="M59">
        <v>0</v>
      </c>
      <c r="N59">
        <v>0</v>
      </c>
      <c r="O59">
        <v>0</v>
      </c>
      <c r="P59">
        <v>0</v>
      </c>
      <c r="Q59">
        <v>0</v>
      </c>
      <c r="R59">
        <v>38</v>
      </c>
      <c r="S59">
        <v>0</v>
      </c>
      <c r="T59">
        <v>0</v>
      </c>
    </row>
    <row r="60" spans="1:20" x14ac:dyDescent="0.25">
      <c r="A60" s="2">
        <v>45794</v>
      </c>
      <c r="B60" t="s">
        <v>20</v>
      </c>
      <c r="C60" t="s">
        <v>34</v>
      </c>
      <c r="D60" t="s">
        <v>37</v>
      </c>
      <c r="E60" t="s">
        <v>30</v>
      </c>
      <c r="F60">
        <v>705</v>
      </c>
      <c r="G60">
        <v>664</v>
      </c>
      <c r="H60">
        <v>6</v>
      </c>
      <c r="I60">
        <v>480</v>
      </c>
      <c r="J60">
        <v>0</v>
      </c>
      <c r="K60">
        <v>0</v>
      </c>
      <c r="L60">
        <v>0</v>
      </c>
      <c r="M60">
        <v>0</v>
      </c>
      <c r="N60">
        <v>0</v>
      </c>
      <c r="O60">
        <v>0</v>
      </c>
      <c r="P60">
        <v>0</v>
      </c>
      <c r="Q60">
        <v>0</v>
      </c>
      <c r="R60">
        <v>0</v>
      </c>
      <c r="S60">
        <v>0</v>
      </c>
      <c r="T60">
        <v>43</v>
      </c>
    </row>
    <row r="61" spans="1:20" x14ac:dyDescent="0.25">
      <c r="A61" s="2">
        <v>45794</v>
      </c>
      <c r="B61" t="s">
        <v>20</v>
      </c>
      <c r="C61" t="s">
        <v>40</v>
      </c>
      <c r="D61" t="s">
        <v>22</v>
      </c>
      <c r="E61" t="s">
        <v>30</v>
      </c>
      <c r="F61">
        <v>771</v>
      </c>
      <c r="G61">
        <v>734</v>
      </c>
      <c r="H61">
        <v>1</v>
      </c>
      <c r="I61">
        <v>480</v>
      </c>
      <c r="J61">
        <v>0</v>
      </c>
      <c r="K61">
        <v>0</v>
      </c>
      <c r="L61">
        <v>0</v>
      </c>
      <c r="M61">
        <v>33</v>
      </c>
      <c r="N61">
        <v>0</v>
      </c>
      <c r="O61">
        <v>0</v>
      </c>
      <c r="P61">
        <v>0</v>
      </c>
      <c r="Q61">
        <v>0</v>
      </c>
      <c r="R61">
        <v>0</v>
      </c>
      <c r="S61">
        <v>21</v>
      </c>
      <c r="T61">
        <v>0</v>
      </c>
    </row>
    <row r="62" spans="1:20" x14ac:dyDescent="0.25">
      <c r="A62" s="2">
        <v>45795</v>
      </c>
      <c r="B62" t="s">
        <v>28</v>
      </c>
      <c r="C62" t="s">
        <v>43</v>
      </c>
      <c r="D62" t="s">
        <v>29</v>
      </c>
      <c r="E62" t="s">
        <v>27</v>
      </c>
      <c r="F62">
        <v>586</v>
      </c>
      <c r="G62">
        <v>530</v>
      </c>
      <c r="H62">
        <v>15</v>
      </c>
      <c r="I62">
        <v>480</v>
      </c>
      <c r="J62">
        <v>0</v>
      </c>
      <c r="K62">
        <v>0</v>
      </c>
      <c r="L62">
        <v>0</v>
      </c>
      <c r="M62">
        <v>0</v>
      </c>
      <c r="N62">
        <v>0</v>
      </c>
      <c r="O62">
        <v>0</v>
      </c>
      <c r="P62">
        <v>18</v>
      </c>
      <c r="Q62">
        <v>0</v>
      </c>
      <c r="R62">
        <v>0</v>
      </c>
      <c r="S62">
        <v>0</v>
      </c>
      <c r="T62">
        <v>0</v>
      </c>
    </row>
    <row r="63" spans="1:20" x14ac:dyDescent="0.25">
      <c r="A63" s="2">
        <v>45795</v>
      </c>
      <c r="B63" t="s">
        <v>24</v>
      </c>
      <c r="C63" t="s">
        <v>45</v>
      </c>
      <c r="D63" t="s">
        <v>37</v>
      </c>
      <c r="E63" t="s">
        <v>23</v>
      </c>
      <c r="F63">
        <v>813</v>
      </c>
      <c r="G63">
        <v>723</v>
      </c>
      <c r="H63">
        <v>16</v>
      </c>
      <c r="I63">
        <v>480</v>
      </c>
      <c r="J63">
        <v>0</v>
      </c>
      <c r="K63">
        <v>0</v>
      </c>
      <c r="L63">
        <v>39</v>
      </c>
      <c r="M63">
        <v>0</v>
      </c>
      <c r="N63">
        <v>0</v>
      </c>
      <c r="O63">
        <v>0</v>
      </c>
      <c r="P63">
        <v>0</v>
      </c>
      <c r="Q63">
        <v>26</v>
      </c>
      <c r="R63">
        <v>0</v>
      </c>
      <c r="S63">
        <v>0</v>
      </c>
      <c r="T63">
        <v>0</v>
      </c>
    </row>
    <row r="64" spans="1:20" x14ac:dyDescent="0.25">
      <c r="A64" s="2">
        <v>45795</v>
      </c>
      <c r="B64" t="s">
        <v>20</v>
      </c>
      <c r="C64" t="s">
        <v>40</v>
      </c>
      <c r="D64" t="s">
        <v>29</v>
      </c>
      <c r="E64" t="s">
        <v>30</v>
      </c>
      <c r="F64">
        <v>997</v>
      </c>
      <c r="G64">
        <v>987</v>
      </c>
      <c r="H64">
        <v>5</v>
      </c>
      <c r="I64">
        <v>480</v>
      </c>
      <c r="J64">
        <v>0</v>
      </c>
      <c r="K64">
        <v>0</v>
      </c>
      <c r="L64">
        <v>22</v>
      </c>
      <c r="M64">
        <v>0</v>
      </c>
      <c r="N64">
        <v>0</v>
      </c>
      <c r="O64">
        <v>0</v>
      </c>
      <c r="P64">
        <v>39</v>
      </c>
      <c r="Q64">
        <v>0</v>
      </c>
      <c r="R64">
        <v>59</v>
      </c>
      <c r="S64">
        <v>0</v>
      </c>
      <c r="T64">
        <v>0</v>
      </c>
    </row>
    <row r="65" spans="1:20" x14ac:dyDescent="0.25">
      <c r="A65" s="2">
        <v>45796</v>
      </c>
      <c r="B65" t="s">
        <v>20</v>
      </c>
      <c r="C65" t="s">
        <v>43</v>
      </c>
      <c r="D65" t="s">
        <v>29</v>
      </c>
      <c r="E65" t="s">
        <v>23</v>
      </c>
      <c r="F65">
        <v>639</v>
      </c>
      <c r="G65">
        <v>572</v>
      </c>
      <c r="H65">
        <v>6</v>
      </c>
      <c r="I65">
        <v>480</v>
      </c>
      <c r="J65">
        <v>0</v>
      </c>
      <c r="K65">
        <v>0</v>
      </c>
      <c r="L65">
        <v>0</v>
      </c>
      <c r="M65">
        <v>0</v>
      </c>
      <c r="N65">
        <v>0</v>
      </c>
      <c r="O65">
        <v>0</v>
      </c>
      <c r="P65">
        <v>0</v>
      </c>
      <c r="Q65">
        <v>31</v>
      </c>
      <c r="R65">
        <v>0</v>
      </c>
      <c r="S65">
        <v>0</v>
      </c>
      <c r="T65">
        <v>0</v>
      </c>
    </row>
    <row r="66" spans="1:20" x14ac:dyDescent="0.25">
      <c r="A66" s="2">
        <v>45796</v>
      </c>
      <c r="B66" t="s">
        <v>20</v>
      </c>
      <c r="C66" t="s">
        <v>45</v>
      </c>
      <c r="D66" t="s">
        <v>36</v>
      </c>
      <c r="E66" t="s">
        <v>27</v>
      </c>
      <c r="F66">
        <v>701</v>
      </c>
      <c r="G66">
        <v>634</v>
      </c>
      <c r="H66">
        <v>12</v>
      </c>
      <c r="I66">
        <v>480</v>
      </c>
      <c r="J66">
        <v>0</v>
      </c>
      <c r="K66">
        <v>29</v>
      </c>
      <c r="L66">
        <v>53</v>
      </c>
      <c r="M66">
        <v>38</v>
      </c>
      <c r="N66">
        <v>0</v>
      </c>
      <c r="O66">
        <v>0</v>
      </c>
      <c r="P66">
        <v>14</v>
      </c>
      <c r="Q66">
        <v>0</v>
      </c>
      <c r="R66">
        <v>0</v>
      </c>
      <c r="S66">
        <v>0</v>
      </c>
      <c r="T66">
        <v>0</v>
      </c>
    </row>
    <row r="67" spans="1:20" x14ac:dyDescent="0.25">
      <c r="A67" s="2">
        <v>45796</v>
      </c>
      <c r="B67" t="s">
        <v>20</v>
      </c>
      <c r="C67" t="s">
        <v>42</v>
      </c>
      <c r="D67" t="s">
        <v>33</v>
      </c>
      <c r="E67" t="s">
        <v>27</v>
      </c>
      <c r="F67">
        <v>531</v>
      </c>
      <c r="G67">
        <v>456</v>
      </c>
      <c r="H67">
        <v>13</v>
      </c>
      <c r="I67">
        <v>480</v>
      </c>
      <c r="J67">
        <v>0</v>
      </c>
      <c r="K67">
        <v>0</v>
      </c>
      <c r="L67">
        <v>0</v>
      </c>
      <c r="M67">
        <v>0</v>
      </c>
      <c r="N67">
        <v>0</v>
      </c>
      <c r="O67">
        <v>0</v>
      </c>
      <c r="P67">
        <v>0</v>
      </c>
      <c r="Q67">
        <v>0</v>
      </c>
      <c r="R67">
        <v>0</v>
      </c>
      <c r="S67">
        <v>0</v>
      </c>
      <c r="T67">
        <v>0</v>
      </c>
    </row>
    <row r="68" spans="1:20" x14ac:dyDescent="0.25">
      <c r="A68" s="2">
        <v>45796</v>
      </c>
      <c r="B68" t="s">
        <v>28</v>
      </c>
      <c r="C68" t="s">
        <v>44</v>
      </c>
      <c r="D68" t="s">
        <v>38</v>
      </c>
      <c r="E68" t="s">
        <v>27</v>
      </c>
      <c r="F68">
        <v>694</v>
      </c>
      <c r="G68">
        <v>634</v>
      </c>
      <c r="H68">
        <v>7</v>
      </c>
      <c r="I68">
        <v>480</v>
      </c>
      <c r="J68">
        <v>50</v>
      </c>
      <c r="K68">
        <v>0</v>
      </c>
      <c r="L68">
        <v>0</v>
      </c>
      <c r="M68">
        <v>27</v>
      </c>
      <c r="N68">
        <v>14</v>
      </c>
      <c r="O68">
        <v>0</v>
      </c>
      <c r="P68">
        <v>0</v>
      </c>
      <c r="Q68">
        <v>0</v>
      </c>
      <c r="R68">
        <v>0</v>
      </c>
      <c r="S68">
        <v>0</v>
      </c>
      <c r="T68">
        <v>0</v>
      </c>
    </row>
    <row r="69" spans="1:20" x14ac:dyDescent="0.25">
      <c r="A69" s="2">
        <v>45796</v>
      </c>
      <c r="B69" t="s">
        <v>28</v>
      </c>
      <c r="C69" t="s">
        <v>41</v>
      </c>
      <c r="D69" t="s">
        <v>26</v>
      </c>
      <c r="E69" t="s">
        <v>27</v>
      </c>
      <c r="F69">
        <v>800</v>
      </c>
      <c r="G69">
        <v>745</v>
      </c>
      <c r="H69">
        <v>16</v>
      </c>
      <c r="I69">
        <v>480</v>
      </c>
      <c r="J69">
        <v>0</v>
      </c>
      <c r="K69">
        <v>0</v>
      </c>
      <c r="L69">
        <v>0</v>
      </c>
      <c r="M69">
        <v>0</v>
      </c>
      <c r="N69">
        <v>0</v>
      </c>
      <c r="O69">
        <v>0</v>
      </c>
      <c r="P69">
        <v>0</v>
      </c>
      <c r="Q69">
        <v>34</v>
      </c>
      <c r="R69">
        <v>0</v>
      </c>
      <c r="S69">
        <v>14</v>
      </c>
      <c r="T69">
        <v>33</v>
      </c>
    </row>
    <row r="70" spans="1:20" x14ac:dyDescent="0.25">
      <c r="A70" s="2">
        <v>45797</v>
      </c>
      <c r="B70" t="s">
        <v>20</v>
      </c>
      <c r="C70" t="s">
        <v>43</v>
      </c>
      <c r="D70" t="s">
        <v>38</v>
      </c>
      <c r="E70" t="s">
        <v>23</v>
      </c>
      <c r="F70">
        <v>980</v>
      </c>
      <c r="G70">
        <v>923</v>
      </c>
      <c r="H70">
        <v>3</v>
      </c>
      <c r="I70">
        <v>480</v>
      </c>
      <c r="J70">
        <v>0</v>
      </c>
      <c r="K70">
        <v>0</v>
      </c>
      <c r="L70">
        <v>0</v>
      </c>
      <c r="M70">
        <v>0</v>
      </c>
      <c r="N70">
        <v>0</v>
      </c>
      <c r="O70">
        <v>0</v>
      </c>
      <c r="P70">
        <v>0</v>
      </c>
      <c r="Q70">
        <v>0</v>
      </c>
      <c r="R70">
        <v>0</v>
      </c>
      <c r="S70">
        <v>55</v>
      </c>
      <c r="T70">
        <v>0</v>
      </c>
    </row>
    <row r="71" spans="1:20" x14ac:dyDescent="0.25">
      <c r="A71" s="2">
        <v>45797</v>
      </c>
      <c r="B71" t="s">
        <v>28</v>
      </c>
      <c r="C71" t="s">
        <v>40</v>
      </c>
      <c r="D71" t="s">
        <v>22</v>
      </c>
      <c r="E71" t="s">
        <v>30</v>
      </c>
      <c r="F71">
        <v>772</v>
      </c>
      <c r="G71">
        <v>711</v>
      </c>
      <c r="H71">
        <v>20</v>
      </c>
      <c r="I71">
        <v>480</v>
      </c>
      <c r="J71">
        <v>0</v>
      </c>
      <c r="K71">
        <v>0</v>
      </c>
      <c r="L71">
        <v>43</v>
      </c>
      <c r="M71">
        <v>0</v>
      </c>
      <c r="N71">
        <v>0</v>
      </c>
      <c r="O71">
        <v>0</v>
      </c>
      <c r="P71">
        <v>0</v>
      </c>
      <c r="Q71">
        <v>0</v>
      </c>
      <c r="R71">
        <v>0</v>
      </c>
      <c r="S71">
        <v>0</v>
      </c>
      <c r="T71">
        <v>0</v>
      </c>
    </row>
    <row r="72" spans="1:20" x14ac:dyDescent="0.25">
      <c r="A72" s="2">
        <v>45797</v>
      </c>
      <c r="B72" t="s">
        <v>28</v>
      </c>
      <c r="C72" t="s">
        <v>31</v>
      </c>
      <c r="D72" t="s">
        <v>33</v>
      </c>
      <c r="E72" t="s">
        <v>30</v>
      </c>
      <c r="F72">
        <v>928</v>
      </c>
      <c r="G72">
        <v>865</v>
      </c>
      <c r="H72">
        <v>8</v>
      </c>
      <c r="I72">
        <v>480</v>
      </c>
      <c r="J72">
        <v>0</v>
      </c>
      <c r="K72">
        <v>0</v>
      </c>
      <c r="L72">
        <v>0</v>
      </c>
      <c r="M72">
        <v>0</v>
      </c>
      <c r="N72">
        <v>0</v>
      </c>
      <c r="O72">
        <v>0</v>
      </c>
      <c r="P72">
        <v>0</v>
      </c>
      <c r="Q72">
        <v>0</v>
      </c>
      <c r="R72">
        <v>0</v>
      </c>
      <c r="S72">
        <v>0</v>
      </c>
      <c r="T72">
        <v>0</v>
      </c>
    </row>
    <row r="73" spans="1:20" x14ac:dyDescent="0.25">
      <c r="A73" s="2">
        <v>45797</v>
      </c>
      <c r="B73" t="s">
        <v>20</v>
      </c>
      <c r="C73" t="s">
        <v>40</v>
      </c>
      <c r="D73" t="s">
        <v>39</v>
      </c>
      <c r="E73" t="s">
        <v>23</v>
      </c>
      <c r="F73">
        <v>732</v>
      </c>
      <c r="G73">
        <v>670</v>
      </c>
      <c r="H73">
        <v>1</v>
      </c>
      <c r="I73">
        <v>480</v>
      </c>
      <c r="J73">
        <v>0</v>
      </c>
      <c r="K73">
        <v>0</v>
      </c>
      <c r="L73">
        <v>0</v>
      </c>
      <c r="M73">
        <v>0</v>
      </c>
      <c r="N73">
        <v>0</v>
      </c>
      <c r="O73">
        <v>0</v>
      </c>
      <c r="P73">
        <v>0</v>
      </c>
      <c r="Q73">
        <v>0</v>
      </c>
      <c r="R73">
        <v>0</v>
      </c>
      <c r="S73">
        <v>0</v>
      </c>
      <c r="T73">
        <v>0</v>
      </c>
    </row>
    <row r="74" spans="1:20" x14ac:dyDescent="0.25">
      <c r="A74" s="2">
        <v>45797</v>
      </c>
      <c r="B74" t="s">
        <v>24</v>
      </c>
      <c r="C74" t="s">
        <v>21</v>
      </c>
      <c r="D74" t="s">
        <v>33</v>
      </c>
      <c r="E74" t="s">
        <v>23</v>
      </c>
      <c r="F74">
        <v>766</v>
      </c>
      <c r="G74">
        <v>699</v>
      </c>
      <c r="H74">
        <v>6</v>
      </c>
      <c r="I74">
        <v>480</v>
      </c>
      <c r="J74">
        <v>0</v>
      </c>
      <c r="K74">
        <v>0</v>
      </c>
      <c r="L74">
        <v>0</v>
      </c>
      <c r="M74">
        <v>0</v>
      </c>
      <c r="N74">
        <v>0</v>
      </c>
      <c r="O74">
        <v>0</v>
      </c>
      <c r="P74">
        <v>0</v>
      </c>
      <c r="Q74">
        <v>0</v>
      </c>
      <c r="R74">
        <v>0</v>
      </c>
      <c r="S74">
        <v>60</v>
      </c>
      <c r="T74">
        <v>0</v>
      </c>
    </row>
    <row r="75" spans="1:20" x14ac:dyDescent="0.25">
      <c r="A75" s="2">
        <v>45798</v>
      </c>
      <c r="B75" t="s">
        <v>20</v>
      </c>
      <c r="C75" t="s">
        <v>21</v>
      </c>
      <c r="D75" t="s">
        <v>22</v>
      </c>
      <c r="E75" t="s">
        <v>30</v>
      </c>
      <c r="F75">
        <v>733</v>
      </c>
      <c r="G75">
        <v>654</v>
      </c>
      <c r="H75">
        <v>2</v>
      </c>
      <c r="I75">
        <v>480</v>
      </c>
      <c r="J75">
        <v>0</v>
      </c>
      <c r="K75">
        <v>0</v>
      </c>
      <c r="L75">
        <v>0</v>
      </c>
      <c r="M75">
        <v>0</v>
      </c>
      <c r="N75">
        <v>0</v>
      </c>
      <c r="O75">
        <v>0</v>
      </c>
      <c r="P75">
        <v>0</v>
      </c>
      <c r="Q75">
        <v>0</v>
      </c>
      <c r="R75">
        <v>0</v>
      </c>
      <c r="S75">
        <v>29</v>
      </c>
      <c r="T75">
        <v>0</v>
      </c>
    </row>
    <row r="76" spans="1:20" x14ac:dyDescent="0.25">
      <c r="A76" s="2">
        <v>45798</v>
      </c>
      <c r="B76" t="s">
        <v>28</v>
      </c>
      <c r="C76" t="s">
        <v>31</v>
      </c>
      <c r="D76" t="s">
        <v>32</v>
      </c>
      <c r="E76" t="s">
        <v>23</v>
      </c>
      <c r="F76">
        <v>994</v>
      </c>
      <c r="G76">
        <v>898</v>
      </c>
      <c r="H76">
        <v>4</v>
      </c>
      <c r="I76">
        <v>480</v>
      </c>
      <c r="J76">
        <v>0</v>
      </c>
      <c r="K76">
        <v>0</v>
      </c>
      <c r="L76">
        <v>0</v>
      </c>
      <c r="M76">
        <v>0</v>
      </c>
      <c r="N76">
        <v>0</v>
      </c>
      <c r="O76">
        <v>0</v>
      </c>
      <c r="P76">
        <v>0</v>
      </c>
      <c r="Q76">
        <v>0</v>
      </c>
      <c r="R76">
        <v>0</v>
      </c>
      <c r="S76">
        <v>0</v>
      </c>
      <c r="T76">
        <v>0</v>
      </c>
    </row>
    <row r="77" spans="1:20" x14ac:dyDescent="0.25">
      <c r="A77" s="2">
        <v>45798</v>
      </c>
      <c r="B77" t="s">
        <v>20</v>
      </c>
      <c r="C77" t="s">
        <v>21</v>
      </c>
      <c r="D77" t="s">
        <v>38</v>
      </c>
      <c r="E77" t="s">
        <v>30</v>
      </c>
      <c r="F77">
        <v>871</v>
      </c>
      <c r="G77">
        <v>796</v>
      </c>
      <c r="H77">
        <v>5</v>
      </c>
      <c r="I77">
        <v>480</v>
      </c>
      <c r="J77">
        <v>0</v>
      </c>
      <c r="K77">
        <v>0</v>
      </c>
      <c r="L77">
        <v>0</v>
      </c>
      <c r="M77">
        <v>0</v>
      </c>
      <c r="N77">
        <v>0</v>
      </c>
      <c r="O77">
        <v>0</v>
      </c>
      <c r="P77">
        <v>44</v>
      </c>
      <c r="Q77">
        <v>0</v>
      </c>
      <c r="R77">
        <v>56</v>
      </c>
      <c r="S77">
        <v>31</v>
      </c>
      <c r="T77">
        <v>0</v>
      </c>
    </row>
    <row r="78" spans="1:20" x14ac:dyDescent="0.25">
      <c r="A78" s="2">
        <v>45798</v>
      </c>
      <c r="B78" t="s">
        <v>24</v>
      </c>
      <c r="C78" t="s">
        <v>43</v>
      </c>
      <c r="D78" t="s">
        <v>33</v>
      </c>
      <c r="E78" t="s">
        <v>23</v>
      </c>
      <c r="F78">
        <v>757</v>
      </c>
      <c r="G78">
        <v>723</v>
      </c>
      <c r="H78">
        <v>19</v>
      </c>
      <c r="I78">
        <v>480</v>
      </c>
      <c r="J78">
        <v>0</v>
      </c>
      <c r="K78">
        <v>0</v>
      </c>
      <c r="L78">
        <v>0</v>
      </c>
      <c r="M78">
        <v>0</v>
      </c>
      <c r="N78">
        <v>16</v>
      </c>
      <c r="O78">
        <v>0</v>
      </c>
      <c r="P78">
        <v>0</v>
      </c>
      <c r="Q78">
        <v>0</v>
      </c>
      <c r="R78">
        <v>0</v>
      </c>
      <c r="S78">
        <v>0</v>
      </c>
      <c r="T78">
        <v>15</v>
      </c>
    </row>
    <row r="79" spans="1:20" x14ac:dyDescent="0.25">
      <c r="A79" s="2">
        <v>45799</v>
      </c>
      <c r="B79" t="s">
        <v>20</v>
      </c>
      <c r="C79" t="s">
        <v>34</v>
      </c>
      <c r="D79" t="s">
        <v>32</v>
      </c>
      <c r="E79" t="s">
        <v>30</v>
      </c>
      <c r="F79">
        <v>514</v>
      </c>
      <c r="G79">
        <v>509</v>
      </c>
      <c r="H79">
        <v>1</v>
      </c>
      <c r="I79">
        <v>480</v>
      </c>
      <c r="J79">
        <v>22</v>
      </c>
      <c r="K79">
        <v>0</v>
      </c>
      <c r="L79">
        <v>0</v>
      </c>
      <c r="M79">
        <v>0</v>
      </c>
      <c r="N79">
        <v>0</v>
      </c>
      <c r="O79">
        <v>36</v>
      </c>
      <c r="P79">
        <v>0</v>
      </c>
      <c r="Q79">
        <v>25</v>
      </c>
      <c r="R79">
        <v>0</v>
      </c>
      <c r="S79">
        <v>0</v>
      </c>
      <c r="T79">
        <v>0</v>
      </c>
    </row>
    <row r="80" spans="1:20" x14ac:dyDescent="0.25">
      <c r="A80" s="2">
        <v>45799</v>
      </c>
      <c r="B80" t="s">
        <v>24</v>
      </c>
      <c r="C80" t="s">
        <v>40</v>
      </c>
      <c r="D80" t="s">
        <v>26</v>
      </c>
      <c r="E80" t="s">
        <v>23</v>
      </c>
      <c r="F80">
        <v>979</v>
      </c>
      <c r="G80">
        <v>881</v>
      </c>
      <c r="H80">
        <v>10</v>
      </c>
      <c r="I80">
        <v>480</v>
      </c>
      <c r="J80">
        <v>0</v>
      </c>
      <c r="K80">
        <v>0</v>
      </c>
      <c r="L80">
        <v>0</v>
      </c>
      <c r="M80">
        <v>57</v>
      </c>
      <c r="N80">
        <v>0</v>
      </c>
      <c r="O80">
        <v>0</v>
      </c>
      <c r="P80">
        <v>0</v>
      </c>
      <c r="Q80">
        <v>0</v>
      </c>
      <c r="R80">
        <v>0</v>
      </c>
      <c r="S80">
        <v>0</v>
      </c>
      <c r="T80">
        <v>0</v>
      </c>
    </row>
    <row r="81" spans="1:20" x14ac:dyDescent="0.25">
      <c r="A81" s="2">
        <v>45799</v>
      </c>
      <c r="B81" t="s">
        <v>24</v>
      </c>
      <c r="C81" t="s">
        <v>43</v>
      </c>
      <c r="D81" t="s">
        <v>39</v>
      </c>
      <c r="E81" t="s">
        <v>27</v>
      </c>
      <c r="F81">
        <v>804</v>
      </c>
      <c r="G81">
        <v>723</v>
      </c>
      <c r="H81">
        <v>5</v>
      </c>
      <c r="I81">
        <v>480</v>
      </c>
      <c r="J81">
        <v>0</v>
      </c>
      <c r="K81">
        <v>0</v>
      </c>
      <c r="L81">
        <v>0</v>
      </c>
      <c r="M81">
        <v>27</v>
      </c>
      <c r="N81">
        <v>0</v>
      </c>
      <c r="O81">
        <v>0</v>
      </c>
      <c r="P81">
        <v>52</v>
      </c>
      <c r="Q81">
        <v>0</v>
      </c>
      <c r="R81">
        <v>0</v>
      </c>
      <c r="S81">
        <v>0</v>
      </c>
      <c r="T81">
        <v>0</v>
      </c>
    </row>
    <row r="82" spans="1:20" x14ac:dyDescent="0.25">
      <c r="A82" s="2">
        <v>45799</v>
      </c>
      <c r="B82" t="s">
        <v>20</v>
      </c>
      <c r="C82" t="s">
        <v>21</v>
      </c>
      <c r="D82" t="s">
        <v>36</v>
      </c>
      <c r="E82" t="s">
        <v>27</v>
      </c>
      <c r="F82">
        <v>772</v>
      </c>
      <c r="G82">
        <v>675</v>
      </c>
      <c r="H82">
        <v>1</v>
      </c>
      <c r="I82">
        <v>480</v>
      </c>
      <c r="J82">
        <v>0</v>
      </c>
      <c r="K82">
        <v>56</v>
      </c>
      <c r="L82">
        <v>0</v>
      </c>
      <c r="M82">
        <v>0</v>
      </c>
      <c r="N82">
        <v>0</v>
      </c>
      <c r="O82">
        <v>0</v>
      </c>
      <c r="P82">
        <v>0</v>
      </c>
      <c r="Q82">
        <v>0</v>
      </c>
      <c r="R82">
        <v>0</v>
      </c>
      <c r="S82">
        <v>0</v>
      </c>
      <c r="T82">
        <v>0</v>
      </c>
    </row>
    <row r="83" spans="1:20" x14ac:dyDescent="0.25">
      <c r="A83" s="2">
        <v>45799</v>
      </c>
      <c r="B83" t="s">
        <v>28</v>
      </c>
      <c r="C83" t="s">
        <v>43</v>
      </c>
      <c r="D83" t="s">
        <v>38</v>
      </c>
      <c r="E83" t="s">
        <v>27</v>
      </c>
      <c r="F83">
        <v>572</v>
      </c>
      <c r="G83">
        <v>501</v>
      </c>
      <c r="H83">
        <v>8</v>
      </c>
      <c r="I83">
        <v>480</v>
      </c>
      <c r="J83">
        <v>16</v>
      </c>
      <c r="K83">
        <v>0</v>
      </c>
      <c r="L83">
        <v>0</v>
      </c>
      <c r="M83">
        <v>0</v>
      </c>
      <c r="N83">
        <v>0</v>
      </c>
      <c r="O83">
        <v>0</v>
      </c>
      <c r="P83">
        <v>0</v>
      </c>
      <c r="Q83">
        <v>47</v>
      </c>
      <c r="R83">
        <v>0</v>
      </c>
      <c r="S83">
        <v>0</v>
      </c>
      <c r="T83">
        <v>51</v>
      </c>
    </row>
    <row r="84" spans="1:20" x14ac:dyDescent="0.25">
      <c r="A84" s="2">
        <v>45800</v>
      </c>
      <c r="B84" t="s">
        <v>24</v>
      </c>
      <c r="C84" t="s">
        <v>43</v>
      </c>
      <c r="D84" t="s">
        <v>36</v>
      </c>
      <c r="E84" t="s">
        <v>30</v>
      </c>
      <c r="F84">
        <v>796</v>
      </c>
      <c r="G84">
        <v>747</v>
      </c>
      <c r="H84">
        <v>12</v>
      </c>
      <c r="I84">
        <v>480</v>
      </c>
      <c r="J84">
        <v>0</v>
      </c>
      <c r="K84">
        <v>0</v>
      </c>
      <c r="L84">
        <v>0</v>
      </c>
      <c r="M84">
        <v>38</v>
      </c>
      <c r="N84">
        <v>0</v>
      </c>
      <c r="O84">
        <v>0</v>
      </c>
      <c r="P84">
        <v>0</v>
      </c>
      <c r="Q84">
        <v>53</v>
      </c>
      <c r="R84">
        <v>0</v>
      </c>
      <c r="S84">
        <v>0</v>
      </c>
      <c r="T84">
        <v>0</v>
      </c>
    </row>
    <row r="85" spans="1:20" x14ac:dyDescent="0.25">
      <c r="A85" s="2">
        <v>45800</v>
      </c>
      <c r="B85" t="s">
        <v>28</v>
      </c>
      <c r="C85" t="s">
        <v>21</v>
      </c>
      <c r="D85" t="s">
        <v>26</v>
      </c>
      <c r="E85" t="s">
        <v>27</v>
      </c>
      <c r="F85">
        <v>615</v>
      </c>
      <c r="G85">
        <v>596</v>
      </c>
      <c r="H85">
        <v>1</v>
      </c>
      <c r="I85">
        <v>480</v>
      </c>
      <c r="J85">
        <v>0</v>
      </c>
      <c r="K85">
        <v>0</v>
      </c>
      <c r="L85">
        <v>0</v>
      </c>
      <c r="M85">
        <v>0</v>
      </c>
      <c r="N85">
        <v>0</v>
      </c>
      <c r="O85">
        <v>59</v>
      </c>
      <c r="P85">
        <v>37</v>
      </c>
      <c r="Q85">
        <v>0</v>
      </c>
      <c r="R85">
        <v>0</v>
      </c>
      <c r="S85">
        <v>0</v>
      </c>
      <c r="T85">
        <v>0</v>
      </c>
    </row>
    <row r="86" spans="1:20" x14ac:dyDescent="0.25">
      <c r="A86" s="2">
        <v>45800</v>
      </c>
      <c r="B86" t="s">
        <v>24</v>
      </c>
      <c r="C86" t="s">
        <v>43</v>
      </c>
      <c r="D86" t="s">
        <v>26</v>
      </c>
      <c r="E86" t="s">
        <v>27</v>
      </c>
      <c r="F86">
        <v>600</v>
      </c>
      <c r="G86">
        <v>579</v>
      </c>
      <c r="H86">
        <v>6</v>
      </c>
      <c r="I86">
        <v>480</v>
      </c>
      <c r="J86">
        <v>0</v>
      </c>
      <c r="K86">
        <v>0</v>
      </c>
      <c r="L86">
        <v>0</v>
      </c>
      <c r="M86">
        <v>0</v>
      </c>
      <c r="N86">
        <v>0</v>
      </c>
      <c r="O86">
        <v>0</v>
      </c>
      <c r="P86">
        <v>0</v>
      </c>
      <c r="Q86">
        <v>0</v>
      </c>
      <c r="R86">
        <v>0</v>
      </c>
      <c r="S86">
        <v>0</v>
      </c>
      <c r="T86">
        <v>0</v>
      </c>
    </row>
    <row r="87" spans="1:20" x14ac:dyDescent="0.25">
      <c r="A87" s="2">
        <v>45801</v>
      </c>
      <c r="B87" t="s">
        <v>28</v>
      </c>
      <c r="C87" t="s">
        <v>34</v>
      </c>
      <c r="D87" t="s">
        <v>29</v>
      </c>
      <c r="E87" t="s">
        <v>23</v>
      </c>
      <c r="F87">
        <v>956</v>
      </c>
      <c r="G87">
        <v>910</v>
      </c>
      <c r="H87">
        <v>4</v>
      </c>
      <c r="I87">
        <v>480</v>
      </c>
      <c r="J87">
        <v>0</v>
      </c>
      <c r="K87">
        <v>31</v>
      </c>
      <c r="L87">
        <v>0</v>
      </c>
      <c r="M87">
        <v>0</v>
      </c>
      <c r="N87">
        <v>0</v>
      </c>
      <c r="O87">
        <v>0</v>
      </c>
      <c r="P87">
        <v>0</v>
      </c>
      <c r="Q87">
        <v>0</v>
      </c>
      <c r="R87">
        <v>0</v>
      </c>
      <c r="S87">
        <v>0</v>
      </c>
      <c r="T87">
        <v>0</v>
      </c>
    </row>
    <row r="88" spans="1:20" x14ac:dyDescent="0.25">
      <c r="A88" s="2">
        <v>45801</v>
      </c>
      <c r="B88" t="s">
        <v>20</v>
      </c>
      <c r="C88" t="s">
        <v>25</v>
      </c>
      <c r="D88" t="s">
        <v>33</v>
      </c>
      <c r="E88" t="s">
        <v>30</v>
      </c>
      <c r="F88">
        <v>969</v>
      </c>
      <c r="G88">
        <v>881</v>
      </c>
      <c r="H88">
        <v>1</v>
      </c>
      <c r="I88">
        <v>480</v>
      </c>
      <c r="J88">
        <v>0</v>
      </c>
      <c r="K88">
        <v>52</v>
      </c>
      <c r="L88">
        <v>0</v>
      </c>
      <c r="M88">
        <v>11</v>
      </c>
      <c r="N88">
        <v>0</v>
      </c>
      <c r="O88">
        <v>0</v>
      </c>
      <c r="P88">
        <v>0</v>
      </c>
      <c r="Q88">
        <v>23</v>
      </c>
      <c r="R88">
        <v>54</v>
      </c>
      <c r="S88">
        <v>0</v>
      </c>
      <c r="T88">
        <v>58</v>
      </c>
    </row>
    <row r="89" spans="1:20" x14ac:dyDescent="0.25">
      <c r="A89" s="2">
        <v>45801</v>
      </c>
      <c r="B89" t="s">
        <v>20</v>
      </c>
      <c r="C89" t="s">
        <v>40</v>
      </c>
      <c r="D89" t="s">
        <v>29</v>
      </c>
      <c r="E89" t="s">
        <v>30</v>
      </c>
      <c r="F89">
        <v>586</v>
      </c>
      <c r="G89">
        <v>490</v>
      </c>
      <c r="H89">
        <v>6</v>
      </c>
      <c r="I89">
        <v>480</v>
      </c>
      <c r="J89">
        <v>0</v>
      </c>
      <c r="K89">
        <v>0</v>
      </c>
      <c r="L89">
        <v>0</v>
      </c>
      <c r="M89">
        <v>35</v>
      </c>
      <c r="N89">
        <v>35</v>
      </c>
      <c r="O89">
        <v>0</v>
      </c>
      <c r="P89">
        <v>0</v>
      </c>
      <c r="Q89">
        <v>0</v>
      </c>
      <c r="R89">
        <v>31</v>
      </c>
      <c r="S89">
        <v>45</v>
      </c>
      <c r="T89">
        <v>0</v>
      </c>
    </row>
    <row r="90" spans="1:20" x14ac:dyDescent="0.25">
      <c r="A90" s="2">
        <v>45801</v>
      </c>
      <c r="B90" t="s">
        <v>28</v>
      </c>
      <c r="C90" t="s">
        <v>40</v>
      </c>
      <c r="D90" t="s">
        <v>37</v>
      </c>
      <c r="E90" t="s">
        <v>23</v>
      </c>
      <c r="F90">
        <v>796</v>
      </c>
      <c r="G90">
        <v>716</v>
      </c>
      <c r="H90">
        <v>17</v>
      </c>
      <c r="I90">
        <v>480</v>
      </c>
      <c r="J90">
        <v>0</v>
      </c>
      <c r="K90">
        <v>0</v>
      </c>
      <c r="L90">
        <v>0</v>
      </c>
      <c r="M90">
        <v>0</v>
      </c>
      <c r="N90">
        <v>0</v>
      </c>
      <c r="O90">
        <v>0</v>
      </c>
      <c r="P90">
        <v>0</v>
      </c>
      <c r="Q90">
        <v>0</v>
      </c>
      <c r="R90">
        <v>0</v>
      </c>
      <c r="S90">
        <v>0</v>
      </c>
      <c r="T90">
        <v>29</v>
      </c>
    </row>
    <row r="91" spans="1:20" x14ac:dyDescent="0.25">
      <c r="A91" s="2">
        <v>45802</v>
      </c>
      <c r="B91" t="s">
        <v>24</v>
      </c>
      <c r="C91" t="s">
        <v>25</v>
      </c>
      <c r="D91" t="s">
        <v>35</v>
      </c>
      <c r="E91" t="s">
        <v>27</v>
      </c>
      <c r="F91">
        <v>999</v>
      </c>
      <c r="G91">
        <v>969</v>
      </c>
      <c r="H91">
        <v>13</v>
      </c>
      <c r="I91">
        <v>480</v>
      </c>
      <c r="J91">
        <v>0</v>
      </c>
      <c r="K91">
        <v>0</v>
      </c>
      <c r="L91">
        <v>0</v>
      </c>
      <c r="M91">
        <v>0</v>
      </c>
      <c r="N91">
        <v>21</v>
      </c>
      <c r="O91">
        <v>18</v>
      </c>
      <c r="P91">
        <v>0</v>
      </c>
      <c r="Q91">
        <v>11</v>
      </c>
      <c r="R91">
        <v>0</v>
      </c>
      <c r="S91">
        <v>51</v>
      </c>
      <c r="T91">
        <v>0</v>
      </c>
    </row>
    <row r="92" spans="1:20" x14ac:dyDescent="0.25">
      <c r="A92" s="2">
        <v>45802</v>
      </c>
      <c r="B92" t="s">
        <v>24</v>
      </c>
      <c r="C92" t="s">
        <v>43</v>
      </c>
      <c r="D92" t="s">
        <v>26</v>
      </c>
      <c r="E92" t="s">
        <v>23</v>
      </c>
      <c r="F92">
        <v>946</v>
      </c>
      <c r="G92">
        <v>908</v>
      </c>
      <c r="H92">
        <v>20</v>
      </c>
      <c r="I92">
        <v>480</v>
      </c>
      <c r="J92">
        <v>26</v>
      </c>
      <c r="K92">
        <v>0</v>
      </c>
      <c r="L92">
        <v>0</v>
      </c>
      <c r="M92">
        <v>0</v>
      </c>
      <c r="N92">
        <v>0</v>
      </c>
      <c r="O92">
        <v>0</v>
      </c>
      <c r="P92">
        <v>0</v>
      </c>
      <c r="Q92">
        <v>0</v>
      </c>
      <c r="R92">
        <v>0</v>
      </c>
      <c r="S92">
        <v>0</v>
      </c>
      <c r="T92">
        <v>0</v>
      </c>
    </row>
    <row r="93" spans="1:20" x14ac:dyDescent="0.25">
      <c r="A93" s="2">
        <v>45802</v>
      </c>
      <c r="B93" t="s">
        <v>20</v>
      </c>
      <c r="C93" t="s">
        <v>34</v>
      </c>
      <c r="D93" t="s">
        <v>36</v>
      </c>
      <c r="E93" t="s">
        <v>27</v>
      </c>
      <c r="F93">
        <v>641</v>
      </c>
      <c r="G93">
        <v>575</v>
      </c>
      <c r="H93">
        <v>8</v>
      </c>
      <c r="I93">
        <v>480</v>
      </c>
      <c r="J93">
        <v>0</v>
      </c>
      <c r="K93">
        <v>0</v>
      </c>
      <c r="L93">
        <v>0</v>
      </c>
      <c r="M93">
        <v>41</v>
      </c>
      <c r="N93">
        <v>0</v>
      </c>
      <c r="O93">
        <v>0</v>
      </c>
      <c r="P93">
        <v>0</v>
      </c>
      <c r="Q93">
        <v>0</v>
      </c>
      <c r="R93">
        <v>0</v>
      </c>
      <c r="S93">
        <v>0</v>
      </c>
      <c r="T93">
        <v>0</v>
      </c>
    </row>
    <row r="94" spans="1:20" x14ac:dyDescent="0.25">
      <c r="A94" s="2">
        <v>45802</v>
      </c>
      <c r="B94" t="s">
        <v>28</v>
      </c>
      <c r="C94" t="s">
        <v>21</v>
      </c>
      <c r="D94" t="s">
        <v>39</v>
      </c>
      <c r="E94" t="s">
        <v>23</v>
      </c>
      <c r="F94">
        <v>745</v>
      </c>
      <c r="G94">
        <v>723</v>
      </c>
      <c r="H94">
        <v>7</v>
      </c>
      <c r="I94">
        <v>480</v>
      </c>
      <c r="J94">
        <v>0</v>
      </c>
      <c r="K94">
        <v>0</v>
      </c>
      <c r="L94">
        <v>48</v>
      </c>
      <c r="M94">
        <v>0</v>
      </c>
      <c r="N94">
        <v>0</v>
      </c>
      <c r="O94">
        <v>0</v>
      </c>
      <c r="P94">
        <v>0</v>
      </c>
      <c r="Q94">
        <v>0</v>
      </c>
      <c r="R94">
        <v>0</v>
      </c>
      <c r="S94">
        <v>0</v>
      </c>
      <c r="T94">
        <v>50</v>
      </c>
    </row>
    <row r="95" spans="1:20" x14ac:dyDescent="0.25">
      <c r="A95" s="2">
        <v>45802</v>
      </c>
      <c r="B95" t="s">
        <v>24</v>
      </c>
      <c r="C95" t="s">
        <v>21</v>
      </c>
      <c r="D95" t="s">
        <v>37</v>
      </c>
      <c r="E95" t="s">
        <v>27</v>
      </c>
      <c r="F95">
        <v>805</v>
      </c>
      <c r="G95">
        <v>742</v>
      </c>
      <c r="H95">
        <v>13</v>
      </c>
      <c r="I95">
        <v>480</v>
      </c>
      <c r="J95">
        <v>0</v>
      </c>
      <c r="K95">
        <v>0</v>
      </c>
      <c r="L95">
        <v>0</v>
      </c>
      <c r="M95">
        <v>47</v>
      </c>
      <c r="N95">
        <v>0</v>
      </c>
      <c r="O95">
        <v>0</v>
      </c>
      <c r="P95">
        <v>0</v>
      </c>
      <c r="Q95">
        <v>0</v>
      </c>
      <c r="R95">
        <v>0</v>
      </c>
      <c r="S95">
        <v>0</v>
      </c>
      <c r="T95">
        <v>0</v>
      </c>
    </row>
    <row r="96" spans="1:20" x14ac:dyDescent="0.25">
      <c r="A96" s="2">
        <v>45803</v>
      </c>
      <c r="B96" t="s">
        <v>24</v>
      </c>
      <c r="C96" t="s">
        <v>44</v>
      </c>
      <c r="D96" t="s">
        <v>37</v>
      </c>
      <c r="E96" t="s">
        <v>27</v>
      </c>
      <c r="F96">
        <v>666</v>
      </c>
      <c r="G96">
        <v>619</v>
      </c>
      <c r="H96">
        <v>5</v>
      </c>
      <c r="I96">
        <v>480</v>
      </c>
      <c r="J96">
        <v>52</v>
      </c>
      <c r="K96">
        <v>0</v>
      </c>
      <c r="L96">
        <v>33</v>
      </c>
      <c r="M96">
        <v>0</v>
      </c>
      <c r="N96">
        <v>0</v>
      </c>
      <c r="O96">
        <v>0</v>
      </c>
      <c r="P96">
        <v>0</v>
      </c>
      <c r="Q96">
        <v>19</v>
      </c>
      <c r="R96">
        <v>0</v>
      </c>
      <c r="S96">
        <v>0</v>
      </c>
      <c r="T96">
        <v>0</v>
      </c>
    </row>
    <row r="97" spans="1:20" x14ac:dyDescent="0.25">
      <c r="A97" s="2">
        <v>45803</v>
      </c>
      <c r="B97" t="s">
        <v>20</v>
      </c>
      <c r="C97" t="s">
        <v>44</v>
      </c>
      <c r="D97" t="s">
        <v>26</v>
      </c>
      <c r="E97" t="s">
        <v>27</v>
      </c>
      <c r="F97">
        <v>648</v>
      </c>
      <c r="G97">
        <v>562</v>
      </c>
      <c r="H97">
        <v>1</v>
      </c>
      <c r="I97">
        <v>480</v>
      </c>
      <c r="J97">
        <v>0</v>
      </c>
      <c r="K97">
        <v>0</v>
      </c>
      <c r="L97">
        <v>51</v>
      </c>
      <c r="M97">
        <v>0</v>
      </c>
      <c r="N97">
        <v>38</v>
      </c>
      <c r="O97">
        <v>0</v>
      </c>
      <c r="P97">
        <v>0</v>
      </c>
      <c r="Q97">
        <v>0</v>
      </c>
      <c r="R97">
        <v>0</v>
      </c>
      <c r="S97">
        <v>0</v>
      </c>
      <c r="T97">
        <v>37</v>
      </c>
    </row>
    <row r="98" spans="1:20" x14ac:dyDescent="0.25">
      <c r="A98" s="2">
        <v>45803</v>
      </c>
      <c r="B98" t="s">
        <v>24</v>
      </c>
      <c r="C98" t="s">
        <v>42</v>
      </c>
      <c r="D98" t="s">
        <v>26</v>
      </c>
      <c r="E98" t="s">
        <v>27</v>
      </c>
      <c r="F98">
        <v>899</v>
      </c>
      <c r="G98">
        <v>892</v>
      </c>
      <c r="H98">
        <v>4</v>
      </c>
      <c r="I98">
        <v>480</v>
      </c>
      <c r="J98">
        <v>0</v>
      </c>
      <c r="K98">
        <v>0</v>
      </c>
      <c r="L98">
        <v>0</v>
      </c>
      <c r="M98">
        <v>0</v>
      </c>
      <c r="N98">
        <v>0</v>
      </c>
      <c r="O98">
        <v>0</v>
      </c>
      <c r="P98">
        <v>0</v>
      </c>
      <c r="Q98">
        <v>0</v>
      </c>
      <c r="R98">
        <v>0</v>
      </c>
      <c r="S98">
        <v>0</v>
      </c>
      <c r="T98">
        <v>36</v>
      </c>
    </row>
    <row r="99" spans="1:20" x14ac:dyDescent="0.25">
      <c r="A99" s="2">
        <v>45803</v>
      </c>
      <c r="B99" t="s">
        <v>20</v>
      </c>
      <c r="C99" t="s">
        <v>43</v>
      </c>
      <c r="D99" t="s">
        <v>37</v>
      </c>
      <c r="E99" t="s">
        <v>30</v>
      </c>
      <c r="F99">
        <v>807</v>
      </c>
      <c r="G99">
        <v>783</v>
      </c>
      <c r="H99">
        <v>1</v>
      </c>
      <c r="I99">
        <v>480</v>
      </c>
      <c r="J99">
        <v>20</v>
      </c>
      <c r="K99">
        <v>12</v>
      </c>
      <c r="L99">
        <v>0</v>
      </c>
      <c r="M99">
        <v>32</v>
      </c>
      <c r="N99">
        <v>15</v>
      </c>
      <c r="O99">
        <v>0</v>
      </c>
      <c r="P99">
        <v>0</v>
      </c>
      <c r="Q99">
        <v>0</v>
      </c>
      <c r="R99">
        <v>45</v>
      </c>
      <c r="S99">
        <v>0</v>
      </c>
      <c r="T99">
        <v>0</v>
      </c>
    </row>
    <row r="100" spans="1:20" x14ac:dyDescent="0.25">
      <c r="A100" s="2">
        <v>45804</v>
      </c>
      <c r="B100" t="s">
        <v>24</v>
      </c>
      <c r="C100" t="s">
        <v>40</v>
      </c>
      <c r="D100" t="s">
        <v>35</v>
      </c>
      <c r="E100" t="s">
        <v>23</v>
      </c>
      <c r="F100">
        <v>644</v>
      </c>
      <c r="G100">
        <v>578</v>
      </c>
      <c r="H100">
        <v>1</v>
      </c>
      <c r="I100">
        <v>480</v>
      </c>
      <c r="J100">
        <v>0</v>
      </c>
      <c r="K100">
        <v>0</v>
      </c>
      <c r="L100">
        <v>0</v>
      </c>
      <c r="M100">
        <v>0</v>
      </c>
      <c r="N100">
        <v>0</v>
      </c>
      <c r="O100">
        <v>0</v>
      </c>
      <c r="P100">
        <v>0</v>
      </c>
      <c r="Q100">
        <v>0</v>
      </c>
      <c r="R100">
        <v>39</v>
      </c>
      <c r="S100">
        <v>0</v>
      </c>
      <c r="T100">
        <v>0</v>
      </c>
    </row>
    <row r="101" spans="1:20" x14ac:dyDescent="0.25">
      <c r="A101" s="2">
        <v>45804</v>
      </c>
      <c r="B101" t="s">
        <v>24</v>
      </c>
      <c r="C101" t="s">
        <v>43</v>
      </c>
      <c r="D101" t="s">
        <v>32</v>
      </c>
      <c r="E101" t="s">
        <v>30</v>
      </c>
      <c r="F101">
        <v>769</v>
      </c>
      <c r="G101">
        <v>691</v>
      </c>
      <c r="H101">
        <v>4</v>
      </c>
      <c r="I101">
        <v>480</v>
      </c>
      <c r="J101">
        <v>0</v>
      </c>
      <c r="K101">
        <v>0</v>
      </c>
      <c r="L101">
        <v>0</v>
      </c>
      <c r="M101">
        <v>0</v>
      </c>
      <c r="N101">
        <v>0</v>
      </c>
      <c r="O101">
        <v>0</v>
      </c>
      <c r="P101">
        <v>0</v>
      </c>
      <c r="Q101">
        <v>0</v>
      </c>
      <c r="R101">
        <v>57</v>
      </c>
      <c r="S101">
        <v>0</v>
      </c>
      <c r="T101">
        <v>0</v>
      </c>
    </row>
    <row r="102" spans="1:20" x14ac:dyDescent="0.25">
      <c r="A102" s="2">
        <v>45804</v>
      </c>
      <c r="B102" t="s">
        <v>28</v>
      </c>
      <c r="C102" t="s">
        <v>21</v>
      </c>
      <c r="D102" t="s">
        <v>39</v>
      </c>
      <c r="E102" t="s">
        <v>27</v>
      </c>
      <c r="F102">
        <v>980</v>
      </c>
      <c r="G102">
        <v>889</v>
      </c>
      <c r="H102">
        <v>17</v>
      </c>
      <c r="I102">
        <v>480</v>
      </c>
      <c r="J102">
        <v>51</v>
      </c>
      <c r="K102">
        <v>60</v>
      </c>
      <c r="L102">
        <v>0</v>
      </c>
      <c r="M102">
        <v>36</v>
      </c>
      <c r="N102">
        <v>0</v>
      </c>
      <c r="O102">
        <v>0</v>
      </c>
      <c r="P102">
        <v>0</v>
      </c>
      <c r="Q102">
        <v>0</v>
      </c>
      <c r="R102">
        <v>0</v>
      </c>
      <c r="S102">
        <v>0</v>
      </c>
      <c r="T102">
        <v>0</v>
      </c>
    </row>
    <row r="103" spans="1:20" x14ac:dyDescent="0.25">
      <c r="A103" s="2">
        <v>45804</v>
      </c>
      <c r="B103" t="s">
        <v>28</v>
      </c>
      <c r="C103" t="s">
        <v>34</v>
      </c>
      <c r="D103" t="s">
        <v>32</v>
      </c>
      <c r="E103" t="s">
        <v>23</v>
      </c>
      <c r="F103">
        <v>933</v>
      </c>
      <c r="G103">
        <v>848</v>
      </c>
      <c r="H103">
        <v>20</v>
      </c>
      <c r="I103">
        <v>480</v>
      </c>
      <c r="J103">
        <v>0</v>
      </c>
      <c r="K103">
        <v>0</v>
      </c>
      <c r="L103">
        <v>0</v>
      </c>
      <c r="M103">
        <v>0</v>
      </c>
      <c r="N103">
        <v>27</v>
      </c>
      <c r="O103">
        <v>0</v>
      </c>
      <c r="P103">
        <v>0</v>
      </c>
      <c r="Q103">
        <v>14</v>
      </c>
      <c r="R103">
        <v>0</v>
      </c>
      <c r="S103">
        <v>0</v>
      </c>
      <c r="T103">
        <v>0</v>
      </c>
    </row>
    <row r="104" spans="1:20" x14ac:dyDescent="0.25">
      <c r="A104" s="2">
        <v>45805</v>
      </c>
      <c r="B104" t="s">
        <v>24</v>
      </c>
      <c r="C104" t="s">
        <v>42</v>
      </c>
      <c r="D104" t="s">
        <v>38</v>
      </c>
      <c r="E104" t="s">
        <v>27</v>
      </c>
      <c r="F104">
        <v>985</v>
      </c>
      <c r="G104">
        <v>964</v>
      </c>
      <c r="H104">
        <v>2</v>
      </c>
      <c r="I104">
        <v>480</v>
      </c>
      <c r="J104">
        <v>0</v>
      </c>
      <c r="K104">
        <v>0</v>
      </c>
      <c r="L104">
        <v>0</v>
      </c>
      <c r="M104">
        <v>0</v>
      </c>
      <c r="N104">
        <v>0</v>
      </c>
      <c r="O104">
        <v>0</v>
      </c>
      <c r="P104">
        <v>15</v>
      </c>
      <c r="Q104">
        <v>0</v>
      </c>
      <c r="R104">
        <v>0</v>
      </c>
      <c r="S104">
        <v>39</v>
      </c>
      <c r="T104">
        <v>0</v>
      </c>
    </row>
    <row r="105" spans="1:20" x14ac:dyDescent="0.25">
      <c r="A105" s="2">
        <v>45805</v>
      </c>
      <c r="B105" t="s">
        <v>24</v>
      </c>
      <c r="C105" t="s">
        <v>21</v>
      </c>
      <c r="D105" t="s">
        <v>35</v>
      </c>
      <c r="E105" t="s">
        <v>30</v>
      </c>
      <c r="F105">
        <v>985</v>
      </c>
      <c r="G105">
        <v>931</v>
      </c>
      <c r="H105">
        <v>7</v>
      </c>
      <c r="I105">
        <v>480</v>
      </c>
      <c r="J105">
        <v>20</v>
      </c>
      <c r="K105">
        <v>0</v>
      </c>
      <c r="L105">
        <v>0</v>
      </c>
      <c r="M105">
        <v>0</v>
      </c>
      <c r="N105">
        <v>0</v>
      </c>
      <c r="O105">
        <v>0</v>
      </c>
      <c r="P105">
        <v>0</v>
      </c>
      <c r="Q105">
        <v>0</v>
      </c>
      <c r="R105">
        <v>0</v>
      </c>
      <c r="S105">
        <v>0</v>
      </c>
      <c r="T105">
        <v>0</v>
      </c>
    </row>
    <row r="106" spans="1:20" x14ac:dyDescent="0.25">
      <c r="A106" s="2">
        <v>45805</v>
      </c>
      <c r="B106" t="s">
        <v>28</v>
      </c>
      <c r="C106" t="s">
        <v>42</v>
      </c>
      <c r="D106" t="s">
        <v>37</v>
      </c>
      <c r="E106" t="s">
        <v>30</v>
      </c>
      <c r="F106">
        <v>816</v>
      </c>
      <c r="G106">
        <v>755</v>
      </c>
      <c r="H106">
        <v>1</v>
      </c>
      <c r="I106">
        <v>480</v>
      </c>
      <c r="J106">
        <v>50</v>
      </c>
      <c r="K106">
        <v>0</v>
      </c>
      <c r="L106">
        <v>0</v>
      </c>
      <c r="M106">
        <v>0</v>
      </c>
      <c r="N106">
        <v>0</v>
      </c>
      <c r="O106">
        <v>0</v>
      </c>
      <c r="P106">
        <v>0</v>
      </c>
      <c r="Q106">
        <v>0</v>
      </c>
      <c r="R106">
        <v>0</v>
      </c>
      <c r="S106">
        <v>0</v>
      </c>
      <c r="T106">
        <v>10</v>
      </c>
    </row>
    <row r="107" spans="1:20" x14ac:dyDescent="0.25">
      <c r="A107" s="2">
        <v>45805</v>
      </c>
      <c r="B107" t="s">
        <v>20</v>
      </c>
      <c r="C107" t="s">
        <v>25</v>
      </c>
      <c r="D107" t="s">
        <v>35</v>
      </c>
      <c r="E107" t="s">
        <v>30</v>
      </c>
      <c r="F107">
        <v>857</v>
      </c>
      <c r="G107">
        <v>785</v>
      </c>
      <c r="H107">
        <v>11</v>
      </c>
      <c r="I107">
        <v>480</v>
      </c>
      <c r="J107">
        <v>0</v>
      </c>
      <c r="K107">
        <v>24</v>
      </c>
      <c r="L107">
        <v>0</v>
      </c>
      <c r="M107">
        <v>0</v>
      </c>
      <c r="N107">
        <v>0</v>
      </c>
      <c r="O107">
        <v>0</v>
      </c>
      <c r="P107">
        <v>0</v>
      </c>
      <c r="Q107">
        <v>0</v>
      </c>
      <c r="R107">
        <v>0</v>
      </c>
      <c r="S107">
        <v>0</v>
      </c>
      <c r="T107">
        <v>0</v>
      </c>
    </row>
    <row r="108" spans="1:20" x14ac:dyDescent="0.25">
      <c r="A108" s="2">
        <v>45805</v>
      </c>
      <c r="B108" t="s">
        <v>28</v>
      </c>
      <c r="C108" t="s">
        <v>44</v>
      </c>
      <c r="D108" t="s">
        <v>39</v>
      </c>
      <c r="E108" t="s">
        <v>23</v>
      </c>
      <c r="F108">
        <v>945</v>
      </c>
      <c r="G108">
        <v>902</v>
      </c>
      <c r="H108">
        <v>14</v>
      </c>
      <c r="I108">
        <v>480</v>
      </c>
      <c r="J108">
        <v>0</v>
      </c>
      <c r="K108">
        <v>0</v>
      </c>
      <c r="L108">
        <v>0</v>
      </c>
      <c r="M108">
        <v>0</v>
      </c>
      <c r="N108">
        <v>0</v>
      </c>
      <c r="O108">
        <v>0</v>
      </c>
      <c r="P108">
        <v>0</v>
      </c>
      <c r="Q108">
        <v>25</v>
      </c>
      <c r="R108">
        <v>0</v>
      </c>
      <c r="S108">
        <v>0</v>
      </c>
      <c r="T108">
        <v>0</v>
      </c>
    </row>
    <row r="109" spans="1:20" x14ac:dyDescent="0.25">
      <c r="A109" s="2">
        <v>45806</v>
      </c>
      <c r="B109" t="s">
        <v>24</v>
      </c>
      <c r="C109" t="s">
        <v>34</v>
      </c>
      <c r="D109" t="s">
        <v>39</v>
      </c>
      <c r="E109" t="s">
        <v>23</v>
      </c>
      <c r="F109">
        <v>951</v>
      </c>
      <c r="G109">
        <v>913</v>
      </c>
      <c r="H109">
        <v>13</v>
      </c>
      <c r="I109">
        <v>480</v>
      </c>
      <c r="J109">
        <v>0</v>
      </c>
      <c r="K109">
        <v>0</v>
      </c>
      <c r="L109">
        <v>0</v>
      </c>
      <c r="M109">
        <v>0</v>
      </c>
      <c r="N109">
        <v>0</v>
      </c>
      <c r="O109">
        <v>0</v>
      </c>
      <c r="P109">
        <v>0</v>
      </c>
      <c r="Q109">
        <v>0</v>
      </c>
      <c r="R109">
        <v>0</v>
      </c>
      <c r="S109">
        <v>0</v>
      </c>
      <c r="T109">
        <v>0</v>
      </c>
    </row>
    <row r="110" spans="1:20" x14ac:dyDescent="0.25">
      <c r="A110" s="2">
        <v>45806</v>
      </c>
      <c r="B110" t="s">
        <v>20</v>
      </c>
      <c r="C110" t="s">
        <v>45</v>
      </c>
      <c r="D110" t="s">
        <v>37</v>
      </c>
      <c r="E110" t="s">
        <v>23</v>
      </c>
      <c r="F110">
        <v>726</v>
      </c>
      <c r="G110">
        <v>692</v>
      </c>
      <c r="H110">
        <v>14</v>
      </c>
      <c r="I110">
        <v>480</v>
      </c>
      <c r="J110">
        <v>0</v>
      </c>
      <c r="K110">
        <v>0</v>
      </c>
      <c r="L110">
        <v>33</v>
      </c>
      <c r="M110">
        <v>0</v>
      </c>
      <c r="N110">
        <v>0</v>
      </c>
      <c r="O110">
        <v>0</v>
      </c>
      <c r="P110">
        <v>0</v>
      </c>
      <c r="Q110">
        <v>0</v>
      </c>
      <c r="R110">
        <v>0</v>
      </c>
      <c r="S110">
        <v>0</v>
      </c>
      <c r="T110">
        <v>0</v>
      </c>
    </row>
    <row r="111" spans="1:20" x14ac:dyDescent="0.25">
      <c r="A111" s="2">
        <v>45806</v>
      </c>
      <c r="B111" t="s">
        <v>20</v>
      </c>
      <c r="C111" t="s">
        <v>41</v>
      </c>
      <c r="D111" t="s">
        <v>38</v>
      </c>
      <c r="E111" t="s">
        <v>30</v>
      </c>
      <c r="F111">
        <v>922</v>
      </c>
      <c r="G111">
        <v>859</v>
      </c>
      <c r="H111">
        <v>14</v>
      </c>
      <c r="I111">
        <v>480</v>
      </c>
      <c r="J111">
        <v>0</v>
      </c>
      <c r="K111">
        <v>0</v>
      </c>
      <c r="L111">
        <v>0</v>
      </c>
      <c r="M111">
        <v>0</v>
      </c>
      <c r="N111">
        <v>0</v>
      </c>
      <c r="O111">
        <v>0</v>
      </c>
      <c r="P111">
        <v>0</v>
      </c>
      <c r="Q111">
        <v>0</v>
      </c>
      <c r="R111">
        <v>0</v>
      </c>
      <c r="S111">
        <v>0</v>
      </c>
      <c r="T111">
        <v>0</v>
      </c>
    </row>
    <row r="112" spans="1:20" x14ac:dyDescent="0.25">
      <c r="A112" s="2">
        <v>45806</v>
      </c>
      <c r="B112" t="s">
        <v>24</v>
      </c>
      <c r="C112" t="s">
        <v>42</v>
      </c>
      <c r="D112" t="s">
        <v>39</v>
      </c>
      <c r="E112" t="s">
        <v>27</v>
      </c>
      <c r="F112">
        <v>744</v>
      </c>
      <c r="G112">
        <v>693</v>
      </c>
      <c r="H112">
        <v>12</v>
      </c>
      <c r="I112">
        <v>480</v>
      </c>
      <c r="J112">
        <v>0</v>
      </c>
      <c r="K112">
        <v>45</v>
      </c>
      <c r="L112">
        <v>0</v>
      </c>
      <c r="M112">
        <v>0</v>
      </c>
      <c r="N112">
        <v>0</v>
      </c>
      <c r="O112">
        <v>0</v>
      </c>
      <c r="P112">
        <v>21</v>
      </c>
      <c r="Q112">
        <v>0</v>
      </c>
      <c r="R112">
        <v>0</v>
      </c>
      <c r="S112">
        <v>0</v>
      </c>
      <c r="T112">
        <v>0</v>
      </c>
    </row>
    <row r="113" spans="1:20" x14ac:dyDescent="0.25">
      <c r="A113" s="2">
        <v>45807</v>
      </c>
      <c r="B113" t="s">
        <v>28</v>
      </c>
      <c r="C113" t="s">
        <v>44</v>
      </c>
      <c r="D113" t="s">
        <v>22</v>
      </c>
      <c r="E113" t="s">
        <v>30</v>
      </c>
      <c r="F113">
        <v>882</v>
      </c>
      <c r="G113">
        <v>799</v>
      </c>
      <c r="H113">
        <v>11</v>
      </c>
      <c r="I113">
        <v>480</v>
      </c>
      <c r="J113">
        <v>0</v>
      </c>
      <c r="K113">
        <v>0</v>
      </c>
      <c r="L113">
        <v>46</v>
      </c>
      <c r="M113">
        <v>0</v>
      </c>
      <c r="N113">
        <v>30</v>
      </c>
      <c r="O113">
        <v>0</v>
      </c>
      <c r="P113">
        <v>0</v>
      </c>
      <c r="Q113">
        <v>0</v>
      </c>
      <c r="R113">
        <v>0</v>
      </c>
      <c r="S113">
        <v>0</v>
      </c>
      <c r="T113">
        <v>0</v>
      </c>
    </row>
    <row r="114" spans="1:20" x14ac:dyDescent="0.25">
      <c r="A114" s="2">
        <v>45807</v>
      </c>
      <c r="B114" t="s">
        <v>20</v>
      </c>
      <c r="C114" t="s">
        <v>44</v>
      </c>
      <c r="D114" t="s">
        <v>22</v>
      </c>
      <c r="E114" t="s">
        <v>27</v>
      </c>
      <c r="F114">
        <v>826</v>
      </c>
      <c r="G114">
        <v>772</v>
      </c>
      <c r="H114">
        <v>8</v>
      </c>
      <c r="I114">
        <v>480</v>
      </c>
      <c r="J114">
        <v>0</v>
      </c>
      <c r="K114">
        <v>0</v>
      </c>
      <c r="L114">
        <v>0</v>
      </c>
      <c r="M114">
        <v>30</v>
      </c>
      <c r="N114">
        <v>0</v>
      </c>
      <c r="O114">
        <v>0</v>
      </c>
      <c r="P114">
        <v>0</v>
      </c>
      <c r="Q114">
        <v>0</v>
      </c>
      <c r="R114">
        <v>0</v>
      </c>
      <c r="S114">
        <v>0</v>
      </c>
      <c r="T114">
        <v>0</v>
      </c>
    </row>
    <row r="115" spans="1:20" x14ac:dyDescent="0.25">
      <c r="A115" s="2">
        <v>45807</v>
      </c>
      <c r="B115" t="s">
        <v>20</v>
      </c>
      <c r="C115" t="s">
        <v>41</v>
      </c>
      <c r="D115" t="s">
        <v>26</v>
      </c>
      <c r="E115" t="s">
        <v>23</v>
      </c>
      <c r="F115">
        <v>644</v>
      </c>
      <c r="G115">
        <v>556</v>
      </c>
      <c r="H115">
        <v>11</v>
      </c>
      <c r="I115">
        <v>480</v>
      </c>
      <c r="J115">
        <v>0</v>
      </c>
      <c r="K115">
        <v>0</v>
      </c>
      <c r="L115">
        <v>0</v>
      </c>
      <c r="M115">
        <v>34</v>
      </c>
      <c r="N115">
        <v>0</v>
      </c>
      <c r="O115">
        <v>0</v>
      </c>
      <c r="P115">
        <v>0</v>
      </c>
      <c r="Q115">
        <v>37</v>
      </c>
      <c r="R115">
        <v>0</v>
      </c>
      <c r="S115">
        <v>0</v>
      </c>
      <c r="T115">
        <v>0</v>
      </c>
    </row>
    <row r="116" spans="1:20" x14ac:dyDescent="0.25">
      <c r="A116" s="2">
        <v>45808</v>
      </c>
      <c r="B116" t="s">
        <v>20</v>
      </c>
      <c r="C116" t="s">
        <v>42</v>
      </c>
      <c r="D116" t="s">
        <v>32</v>
      </c>
      <c r="E116" t="s">
        <v>30</v>
      </c>
      <c r="F116">
        <v>660</v>
      </c>
      <c r="G116">
        <v>613</v>
      </c>
      <c r="H116">
        <v>8</v>
      </c>
      <c r="I116">
        <v>480</v>
      </c>
      <c r="J116">
        <v>0</v>
      </c>
      <c r="K116">
        <v>0</v>
      </c>
      <c r="L116">
        <v>0</v>
      </c>
      <c r="M116">
        <v>0</v>
      </c>
      <c r="N116">
        <v>57</v>
      </c>
      <c r="O116">
        <v>0</v>
      </c>
      <c r="P116">
        <v>23</v>
      </c>
      <c r="Q116">
        <v>0</v>
      </c>
      <c r="R116">
        <v>0</v>
      </c>
      <c r="S116">
        <v>0</v>
      </c>
      <c r="T116">
        <v>23</v>
      </c>
    </row>
    <row r="117" spans="1:20" x14ac:dyDescent="0.25">
      <c r="A117" s="2">
        <v>45808</v>
      </c>
      <c r="B117" t="s">
        <v>20</v>
      </c>
      <c r="C117" t="s">
        <v>25</v>
      </c>
      <c r="D117" t="s">
        <v>29</v>
      </c>
      <c r="E117" t="s">
        <v>27</v>
      </c>
      <c r="F117">
        <v>660</v>
      </c>
      <c r="G117">
        <v>639</v>
      </c>
      <c r="H117">
        <v>6</v>
      </c>
      <c r="I117">
        <v>480</v>
      </c>
      <c r="J117">
        <v>0</v>
      </c>
      <c r="K117">
        <v>0</v>
      </c>
      <c r="L117">
        <v>0</v>
      </c>
      <c r="M117">
        <v>0</v>
      </c>
      <c r="N117">
        <v>38</v>
      </c>
      <c r="O117">
        <v>0</v>
      </c>
      <c r="P117">
        <v>0</v>
      </c>
      <c r="Q117">
        <v>0</v>
      </c>
      <c r="R117">
        <v>0</v>
      </c>
      <c r="S117">
        <v>0</v>
      </c>
      <c r="T117">
        <v>0</v>
      </c>
    </row>
    <row r="118" spans="1:20" x14ac:dyDescent="0.25">
      <c r="A118" s="2">
        <v>45808</v>
      </c>
      <c r="B118" t="s">
        <v>20</v>
      </c>
      <c r="C118" t="s">
        <v>41</v>
      </c>
      <c r="D118" t="s">
        <v>38</v>
      </c>
      <c r="E118" t="s">
        <v>27</v>
      </c>
      <c r="F118">
        <v>554</v>
      </c>
      <c r="G118">
        <v>481</v>
      </c>
      <c r="H118">
        <v>4</v>
      </c>
      <c r="I118">
        <v>480</v>
      </c>
      <c r="J118">
        <v>0</v>
      </c>
      <c r="K118">
        <v>0</v>
      </c>
      <c r="L118">
        <v>0</v>
      </c>
      <c r="M118">
        <v>0</v>
      </c>
      <c r="N118">
        <v>0</v>
      </c>
      <c r="O118">
        <v>0</v>
      </c>
      <c r="P118">
        <v>42</v>
      </c>
      <c r="Q118">
        <v>22</v>
      </c>
      <c r="R118">
        <v>35</v>
      </c>
      <c r="S118">
        <v>28</v>
      </c>
      <c r="T118">
        <v>0</v>
      </c>
    </row>
    <row r="119" spans="1:20" x14ac:dyDescent="0.25">
      <c r="A119" s="2">
        <v>45808</v>
      </c>
      <c r="B119" t="s">
        <v>24</v>
      </c>
      <c r="C119" t="s">
        <v>41</v>
      </c>
      <c r="D119" t="s">
        <v>39</v>
      </c>
      <c r="E119" t="s">
        <v>30</v>
      </c>
      <c r="F119">
        <v>760</v>
      </c>
      <c r="G119">
        <v>725</v>
      </c>
      <c r="H119">
        <v>17</v>
      </c>
      <c r="I119">
        <v>480</v>
      </c>
      <c r="J119">
        <v>21</v>
      </c>
      <c r="K119">
        <v>0</v>
      </c>
      <c r="L119">
        <v>0</v>
      </c>
      <c r="M119">
        <v>44</v>
      </c>
      <c r="N119">
        <v>0</v>
      </c>
      <c r="O119">
        <v>0</v>
      </c>
      <c r="P119">
        <v>0</v>
      </c>
      <c r="Q119">
        <v>36</v>
      </c>
      <c r="R119">
        <v>0</v>
      </c>
      <c r="S119">
        <v>0</v>
      </c>
      <c r="T119">
        <v>0</v>
      </c>
    </row>
    <row r="120" spans="1:20" x14ac:dyDescent="0.25">
      <c r="A120" s="2">
        <v>45808</v>
      </c>
      <c r="B120" t="s">
        <v>24</v>
      </c>
      <c r="C120" t="s">
        <v>34</v>
      </c>
      <c r="D120" t="s">
        <v>33</v>
      </c>
      <c r="E120" t="s">
        <v>30</v>
      </c>
      <c r="F120">
        <v>733</v>
      </c>
      <c r="G120">
        <v>638</v>
      </c>
      <c r="H120">
        <v>0</v>
      </c>
      <c r="I120">
        <v>480</v>
      </c>
      <c r="J120">
        <v>0</v>
      </c>
      <c r="K120">
        <v>0</v>
      </c>
      <c r="L120">
        <v>46</v>
      </c>
      <c r="M120">
        <v>0</v>
      </c>
      <c r="N120">
        <v>0</v>
      </c>
      <c r="O120">
        <v>0</v>
      </c>
      <c r="P120">
        <v>0</v>
      </c>
      <c r="Q120">
        <v>48</v>
      </c>
      <c r="R120">
        <v>0</v>
      </c>
      <c r="S120">
        <v>0</v>
      </c>
      <c r="T120">
        <v>0</v>
      </c>
    </row>
    <row r="121" spans="1:20" x14ac:dyDescent="0.25">
      <c r="A121" s="2">
        <v>45809</v>
      </c>
      <c r="B121" t="s">
        <v>20</v>
      </c>
      <c r="C121" t="s">
        <v>31</v>
      </c>
      <c r="D121" t="s">
        <v>35</v>
      </c>
      <c r="E121" t="s">
        <v>30</v>
      </c>
      <c r="F121">
        <v>793</v>
      </c>
      <c r="G121">
        <v>702</v>
      </c>
      <c r="H121">
        <v>9</v>
      </c>
      <c r="I121">
        <v>480</v>
      </c>
      <c r="J121">
        <v>0</v>
      </c>
      <c r="K121">
        <v>0</v>
      </c>
      <c r="L121">
        <v>0</v>
      </c>
      <c r="M121">
        <v>0</v>
      </c>
      <c r="N121">
        <v>20</v>
      </c>
      <c r="O121">
        <v>0</v>
      </c>
      <c r="P121">
        <v>22</v>
      </c>
      <c r="Q121">
        <v>0</v>
      </c>
      <c r="R121">
        <v>0</v>
      </c>
      <c r="S121">
        <v>21</v>
      </c>
      <c r="T121">
        <v>0</v>
      </c>
    </row>
    <row r="122" spans="1:20" x14ac:dyDescent="0.25">
      <c r="A122" s="2">
        <v>45809</v>
      </c>
      <c r="B122" t="s">
        <v>20</v>
      </c>
      <c r="C122" t="s">
        <v>21</v>
      </c>
      <c r="D122" t="s">
        <v>26</v>
      </c>
      <c r="E122" t="s">
        <v>23</v>
      </c>
      <c r="F122">
        <v>770</v>
      </c>
      <c r="G122">
        <v>765</v>
      </c>
      <c r="H122">
        <v>8</v>
      </c>
      <c r="I122">
        <v>480</v>
      </c>
      <c r="J122">
        <v>36</v>
      </c>
      <c r="K122">
        <v>0</v>
      </c>
      <c r="L122">
        <v>0</v>
      </c>
      <c r="M122">
        <v>0</v>
      </c>
      <c r="N122">
        <v>0</v>
      </c>
      <c r="O122">
        <v>0</v>
      </c>
      <c r="P122">
        <v>0</v>
      </c>
      <c r="Q122">
        <v>0</v>
      </c>
      <c r="R122">
        <v>0</v>
      </c>
      <c r="S122">
        <v>0</v>
      </c>
      <c r="T122">
        <v>0</v>
      </c>
    </row>
    <row r="123" spans="1:20" x14ac:dyDescent="0.25">
      <c r="A123" s="2">
        <v>45809</v>
      </c>
      <c r="B123" t="s">
        <v>24</v>
      </c>
      <c r="C123" t="s">
        <v>34</v>
      </c>
      <c r="D123" t="s">
        <v>35</v>
      </c>
      <c r="E123" t="s">
        <v>30</v>
      </c>
      <c r="F123">
        <v>567</v>
      </c>
      <c r="G123">
        <v>509</v>
      </c>
      <c r="H123">
        <v>20</v>
      </c>
      <c r="I123">
        <v>480</v>
      </c>
      <c r="J123">
        <v>0</v>
      </c>
      <c r="K123">
        <v>0</v>
      </c>
      <c r="L123">
        <v>0</v>
      </c>
      <c r="M123">
        <v>0</v>
      </c>
      <c r="N123">
        <v>0</v>
      </c>
      <c r="O123">
        <v>26</v>
      </c>
      <c r="P123">
        <v>0</v>
      </c>
      <c r="Q123">
        <v>0</v>
      </c>
      <c r="R123">
        <v>15</v>
      </c>
      <c r="S123">
        <v>0</v>
      </c>
      <c r="T123">
        <v>60</v>
      </c>
    </row>
    <row r="124" spans="1:20" x14ac:dyDescent="0.25">
      <c r="A124" s="2">
        <v>45809</v>
      </c>
      <c r="B124" t="s">
        <v>20</v>
      </c>
      <c r="C124" t="s">
        <v>40</v>
      </c>
      <c r="D124" t="s">
        <v>35</v>
      </c>
      <c r="E124" t="s">
        <v>30</v>
      </c>
      <c r="F124">
        <v>569</v>
      </c>
      <c r="G124">
        <v>500</v>
      </c>
      <c r="H124">
        <v>17</v>
      </c>
      <c r="I124">
        <v>480</v>
      </c>
      <c r="J124">
        <v>0</v>
      </c>
      <c r="K124">
        <v>0</v>
      </c>
      <c r="L124">
        <v>0</v>
      </c>
      <c r="M124">
        <v>57</v>
      </c>
      <c r="N124">
        <v>0</v>
      </c>
      <c r="O124">
        <v>47</v>
      </c>
      <c r="P124">
        <v>0</v>
      </c>
      <c r="Q124">
        <v>0</v>
      </c>
      <c r="R124">
        <v>0</v>
      </c>
      <c r="S124">
        <v>0</v>
      </c>
      <c r="T124">
        <v>0</v>
      </c>
    </row>
    <row r="125" spans="1:20" x14ac:dyDescent="0.25">
      <c r="A125" s="2">
        <v>45809</v>
      </c>
      <c r="B125" t="s">
        <v>24</v>
      </c>
      <c r="C125" t="s">
        <v>41</v>
      </c>
      <c r="D125" t="s">
        <v>33</v>
      </c>
      <c r="E125" t="s">
        <v>30</v>
      </c>
      <c r="F125">
        <v>962</v>
      </c>
      <c r="G125">
        <v>907</v>
      </c>
      <c r="H125">
        <v>3</v>
      </c>
      <c r="I125">
        <v>480</v>
      </c>
      <c r="J125">
        <v>0</v>
      </c>
      <c r="K125">
        <v>0</v>
      </c>
      <c r="L125">
        <v>0</v>
      </c>
      <c r="M125">
        <v>0</v>
      </c>
      <c r="N125">
        <v>0</v>
      </c>
      <c r="O125">
        <v>0</v>
      </c>
      <c r="P125">
        <v>0</v>
      </c>
      <c r="Q125">
        <v>0</v>
      </c>
      <c r="R125">
        <v>0</v>
      </c>
      <c r="S125">
        <v>0</v>
      </c>
      <c r="T125">
        <v>0</v>
      </c>
    </row>
    <row r="126" spans="1:20" x14ac:dyDescent="0.25">
      <c r="A126" s="2">
        <v>45809</v>
      </c>
      <c r="B126" t="s">
        <v>24</v>
      </c>
      <c r="C126" t="s">
        <v>21</v>
      </c>
      <c r="D126" t="s">
        <v>22</v>
      </c>
      <c r="E126" t="s">
        <v>23</v>
      </c>
      <c r="F126">
        <v>740</v>
      </c>
      <c r="G126">
        <v>659</v>
      </c>
      <c r="H126">
        <v>7</v>
      </c>
      <c r="I126">
        <v>480</v>
      </c>
      <c r="J126">
        <v>0</v>
      </c>
      <c r="K126">
        <v>0</v>
      </c>
      <c r="L126">
        <v>0</v>
      </c>
      <c r="M126">
        <v>20</v>
      </c>
      <c r="N126">
        <v>0</v>
      </c>
      <c r="O126">
        <v>0</v>
      </c>
      <c r="P126">
        <v>0</v>
      </c>
      <c r="Q126">
        <v>0</v>
      </c>
      <c r="R126">
        <v>60</v>
      </c>
      <c r="S126">
        <v>0</v>
      </c>
      <c r="T126">
        <v>0</v>
      </c>
    </row>
    <row r="127" spans="1:20" x14ac:dyDescent="0.25">
      <c r="A127" s="2">
        <v>45810</v>
      </c>
      <c r="B127" t="s">
        <v>24</v>
      </c>
      <c r="C127" t="s">
        <v>21</v>
      </c>
      <c r="D127" t="s">
        <v>26</v>
      </c>
      <c r="E127" t="s">
        <v>23</v>
      </c>
      <c r="F127">
        <v>514</v>
      </c>
      <c r="G127">
        <v>425</v>
      </c>
      <c r="H127">
        <v>14</v>
      </c>
      <c r="I127">
        <v>480</v>
      </c>
      <c r="J127">
        <v>33</v>
      </c>
      <c r="K127">
        <v>0</v>
      </c>
      <c r="L127">
        <v>0</v>
      </c>
      <c r="M127">
        <v>0</v>
      </c>
      <c r="N127">
        <v>0</v>
      </c>
      <c r="O127">
        <v>59</v>
      </c>
      <c r="P127">
        <v>0</v>
      </c>
      <c r="Q127">
        <v>0</v>
      </c>
      <c r="R127">
        <v>0</v>
      </c>
      <c r="S127">
        <v>0</v>
      </c>
      <c r="T127">
        <v>0</v>
      </c>
    </row>
    <row r="128" spans="1:20" x14ac:dyDescent="0.25">
      <c r="A128" s="2">
        <v>45810</v>
      </c>
      <c r="B128" t="s">
        <v>24</v>
      </c>
      <c r="C128" t="s">
        <v>21</v>
      </c>
      <c r="D128" t="s">
        <v>36</v>
      </c>
      <c r="E128" t="s">
        <v>27</v>
      </c>
      <c r="F128">
        <v>992</v>
      </c>
      <c r="G128">
        <v>892</v>
      </c>
      <c r="H128">
        <v>1</v>
      </c>
      <c r="I128">
        <v>480</v>
      </c>
      <c r="J128">
        <v>0</v>
      </c>
      <c r="K128">
        <v>0</v>
      </c>
      <c r="L128">
        <v>0</v>
      </c>
      <c r="M128">
        <v>0</v>
      </c>
      <c r="N128">
        <v>46</v>
      </c>
      <c r="O128">
        <v>0</v>
      </c>
      <c r="P128">
        <v>0</v>
      </c>
      <c r="Q128">
        <v>30</v>
      </c>
      <c r="R128">
        <v>0</v>
      </c>
      <c r="S128">
        <v>0</v>
      </c>
      <c r="T128">
        <v>0</v>
      </c>
    </row>
    <row r="129" spans="1:20" x14ac:dyDescent="0.25">
      <c r="A129" s="2">
        <v>45810</v>
      </c>
      <c r="B129" t="s">
        <v>20</v>
      </c>
      <c r="C129" t="s">
        <v>43</v>
      </c>
      <c r="D129" t="s">
        <v>29</v>
      </c>
      <c r="E129" t="s">
        <v>30</v>
      </c>
      <c r="F129">
        <v>919</v>
      </c>
      <c r="G129">
        <v>899</v>
      </c>
      <c r="H129">
        <v>12</v>
      </c>
      <c r="I129">
        <v>480</v>
      </c>
      <c r="J129">
        <v>0</v>
      </c>
      <c r="K129">
        <v>0</v>
      </c>
      <c r="L129">
        <v>0</v>
      </c>
      <c r="M129">
        <v>0</v>
      </c>
      <c r="N129">
        <v>0</v>
      </c>
      <c r="O129">
        <v>0</v>
      </c>
      <c r="P129">
        <v>56</v>
      </c>
      <c r="Q129">
        <v>0</v>
      </c>
      <c r="R129">
        <v>0</v>
      </c>
      <c r="S129">
        <v>50</v>
      </c>
      <c r="T129">
        <v>0</v>
      </c>
    </row>
    <row r="130" spans="1:20" x14ac:dyDescent="0.25">
      <c r="A130" s="2">
        <v>45810</v>
      </c>
      <c r="B130" t="s">
        <v>24</v>
      </c>
      <c r="C130" t="s">
        <v>44</v>
      </c>
      <c r="D130" t="s">
        <v>39</v>
      </c>
      <c r="E130" t="s">
        <v>30</v>
      </c>
      <c r="F130">
        <v>888</v>
      </c>
      <c r="G130">
        <v>805</v>
      </c>
      <c r="H130">
        <v>11</v>
      </c>
      <c r="I130">
        <v>480</v>
      </c>
      <c r="J130">
        <v>38</v>
      </c>
      <c r="K130">
        <v>12</v>
      </c>
      <c r="L130">
        <v>0</v>
      </c>
      <c r="M130">
        <v>0</v>
      </c>
      <c r="N130">
        <v>0</v>
      </c>
      <c r="O130">
        <v>0</v>
      </c>
      <c r="P130">
        <v>24</v>
      </c>
      <c r="Q130">
        <v>0</v>
      </c>
      <c r="R130">
        <v>0</v>
      </c>
      <c r="S130">
        <v>50</v>
      </c>
      <c r="T130">
        <v>17</v>
      </c>
    </row>
    <row r="131" spans="1:20" x14ac:dyDescent="0.25">
      <c r="A131" s="2">
        <v>45810</v>
      </c>
      <c r="B131" t="s">
        <v>24</v>
      </c>
      <c r="C131" t="s">
        <v>43</v>
      </c>
      <c r="D131" t="s">
        <v>36</v>
      </c>
      <c r="E131" t="s">
        <v>27</v>
      </c>
      <c r="F131">
        <v>920</v>
      </c>
      <c r="G131">
        <v>885</v>
      </c>
      <c r="H131">
        <v>1</v>
      </c>
      <c r="I131">
        <v>480</v>
      </c>
      <c r="J131">
        <v>0</v>
      </c>
      <c r="K131">
        <v>0</v>
      </c>
      <c r="L131">
        <v>0</v>
      </c>
      <c r="M131">
        <v>0</v>
      </c>
      <c r="N131">
        <v>0</v>
      </c>
      <c r="O131">
        <v>0</v>
      </c>
      <c r="P131">
        <v>16</v>
      </c>
      <c r="Q131">
        <v>0</v>
      </c>
      <c r="R131">
        <v>0</v>
      </c>
      <c r="S131">
        <v>0</v>
      </c>
      <c r="T131">
        <v>0</v>
      </c>
    </row>
    <row r="132" spans="1:20" x14ac:dyDescent="0.25">
      <c r="A132" s="2">
        <v>45810</v>
      </c>
      <c r="B132" t="s">
        <v>20</v>
      </c>
      <c r="C132" t="s">
        <v>41</v>
      </c>
      <c r="D132" t="s">
        <v>36</v>
      </c>
      <c r="E132" t="s">
        <v>27</v>
      </c>
      <c r="F132">
        <v>930</v>
      </c>
      <c r="G132">
        <v>891</v>
      </c>
      <c r="H132">
        <v>18</v>
      </c>
      <c r="I132">
        <v>480</v>
      </c>
      <c r="J132">
        <v>14</v>
      </c>
      <c r="K132">
        <v>0</v>
      </c>
      <c r="L132">
        <v>0</v>
      </c>
      <c r="M132">
        <v>0</v>
      </c>
      <c r="N132">
        <v>0</v>
      </c>
      <c r="O132">
        <v>0</v>
      </c>
      <c r="P132">
        <v>0</v>
      </c>
      <c r="Q132">
        <v>0</v>
      </c>
      <c r="R132">
        <v>0</v>
      </c>
      <c r="S132">
        <v>0</v>
      </c>
      <c r="T132">
        <v>0</v>
      </c>
    </row>
    <row r="133" spans="1:20" x14ac:dyDescent="0.25">
      <c r="A133" s="2">
        <v>45811</v>
      </c>
      <c r="B133" t="s">
        <v>20</v>
      </c>
      <c r="C133" t="s">
        <v>25</v>
      </c>
      <c r="D133" t="s">
        <v>33</v>
      </c>
      <c r="E133" t="s">
        <v>27</v>
      </c>
      <c r="F133">
        <v>768</v>
      </c>
      <c r="G133">
        <v>684</v>
      </c>
      <c r="H133">
        <v>15</v>
      </c>
      <c r="I133">
        <v>480</v>
      </c>
      <c r="J133">
        <v>0</v>
      </c>
      <c r="K133">
        <v>0</v>
      </c>
      <c r="L133">
        <v>26</v>
      </c>
      <c r="M133">
        <v>0</v>
      </c>
      <c r="N133">
        <v>0</v>
      </c>
      <c r="O133">
        <v>0</v>
      </c>
      <c r="P133">
        <v>0</v>
      </c>
      <c r="Q133">
        <v>0</v>
      </c>
      <c r="R133">
        <v>0</v>
      </c>
      <c r="S133">
        <v>0</v>
      </c>
      <c r="T133">
        <v>0</v>
      </c>
    </row>
    <row r="134" spans="1:20" x14ac:dyDescent="0.25">
      <c r="A134" s="2">
        <v>45811</v>
      </c>
      <c r="B134" t="s">
        <v>24</v>
      </c>
      <c r="C134" t="s">
        <v>34</v>
      </c>
      <c r="D134" t="s">
        <v>33</v>
      </c>
      <c r="E134" t="s">
        <v>30</v>
      </c>
      <c r="F134">
        <v>576</v>
      </c>
      <c r="G134">
        <v>504</v>
      </c>
      <c r="H134">
        <v>14</v>
      </c>
      <c r="I134">
        <v>480</v>
      </c>
      <c r="J134">
        <v>0</v>
      </c>
      <c r="K134">
        <v>12</v>
      </c>
      <c r="L134">
        <v>10</v>
      </c>
      <c r="M134">
        <v>0</v>
      </c>
      <c r="N134">
        <v>0</v>
      </c>
      <c r="O134">
        <v>0</v>
      </c>
      <c r="P134">
        <v>0</v>
      </c>
      <c r="Q134">
        <v>0</v>
      </c>
      <c r="R134">
        <v>11</v>
      </c>
      <c r="S134">
        <v>0</v>
      </c>
      <c r="T134">
        <v>0</v>
      </c>
    </row>
    <row r="135" spans="1:20" x14ac:dyDescent="0.25">
      <c r="A135" s="2">
        <v>45811</v>
      </c>
      <c r="B135" t="s">
        <v>20</v>
      </c>
      <c r="C135" t="s">
        <v>40</v>
      </c>
      <c r="D135" t="s">
        <v>32</v>
      </c>
      <c r="E135" t="s">
        <v>30</v>
      </c>
      <c r="F135">
        <v>583</v>
      </c>
      <c r="G135">
        <v>553</v>
      </c>
      <c r="H135">
        <v>3</v>
      </c>
      <c r="I135">
        <v>480</v>
      </c>
      <c r="J135">
        <v>0</v>
      </c>
      <c r="K135">
        <v>0</v>
      </c>
      <c r="L135">
        <v>0</v>
      </c>
      <c r="M135">
        <v>0</v>
      </c>
      <c r="N135">
        <v>10</v>
      </c>
      <c r="O135">
        <v>0</v>
      </c>
      <c r="P135">
        <v>0</v>
      </c>
      <c r="Q135">
        <v>0</v>
      </c>
      <c r="R135">
        <v>0</v>
      </c>
      <c r="S135">
        <v>0</v>
      </c>
      <c r="T135">
        <v>0</v>
      </c>
    </row>
    <row r="136" spans="1:20" x14ac:dyDescent="0.25">
      <c r="A136" s="2">
        <v>45811</v>
      </c>
      <c r="B136" t="s">
        <v>24</v>
      </c>
      <c r="C136" t="s">
        <v>42</v>
      </c>
      <c r="D136" t="s">
        <v>26</v>
      </c>
      <c r="E136" t="s">
        <v>30</v>
      </c>
      <c r="F136">
        <v>892</v>
      </c>
      <c r="G136">
        <v>881</v>
      </c>
      <c r="H136">
        <v>10</v>
      </c>
      <c r="I136">
        <v>480</v>
      </c>
      <c r="J136">
        <v>0</v>
      </c>
      <c r="K136">
        <v>0</v>
      </c>
      <c r="L136">
        <v>0</v>
      </c>
      <c r="M136">
        <v>50</v>
      </c>
      <c r="N136">
        <v>0</v>
      </c>
      <c r="O136">
        <v>10</v>
      </c>
      <c r="P136">
        <v>0</v>
      </c>
      <c r="Q136">
        <v>0</v>
      </c>
      <c r="R136">
        <v>33</v>
      </c>
      <c r="S136">
        <v>0</v>
      </c>
      <c r="T136">
        <v>60</v>
      </c>
    </row>
    <row r="137" spans="1:20" x14ac:dyDescent="0.25">
      <c r="A137" s="2">
        <v>45811</v>
      </c>
      <c r="B137" t="s">
        <v>20</v>
      </c>
      <c r="C137" t="s">
        <v>44</v>
      </c>
      <c r="D137" t="s">
        <v>39</v>
      </c>
      <c r="E137" t="s">
        <v>27</v>
      </c>
      <c r="F137">
        <v>850</v>
      </c>
      <c r="G137">
        <v>823</v>
      </c>
      <c r="H137">
        <v>10</v>
      </c>
      <c r="I137">
        <v>480</v>
      </c>
      <c r="J137">
        <v>0</v>
      </c>
      <c r="K137">
        <v>56</v>
      </c>
      <c r="L137">
        <v>0</v>
      </c>
      <c r="M137">
        <v>0</v>
      </c>
      <c r="N137">
        <v>0</v>
      </c>
      <c r="O137">
        <v>0</v>
      </c>
      <c r="P137">
        <v>0</v>
      </c>
      <c r="Q137">
        <v>0</v>
      </c>
      <c r="R137">
        <v>0</v>
      </c>
      <c r="S137">
        <v>0</v>
      </c>
      <c r="T137">
        <v>0</v>
      </c>
    </row>
    <row r="138" spans="1:20" x14ac:dyDescent="0.25">
      <c r="A138" s="2">
        <v>45811</v>
      </c>
      <c r="B138" t="s">
        <v>24</v>
      </c>
      <c r="C138" t="s">
        <v>31</v>
      </c>
      <c r="D138" t="s">
        <v>29</v>
      </c>
      <c r="E138" t="s">
        <v>30</v>
      </c>
      <c r="F138">
        <v>683</v>
      </c>
      <c r="G138">
        <v>680</v>
      </c>
      <c r="H138">
        <v>9</v>
      </c>
      <c r="I138">
        <v>480</v>
      </c>
      <c r="J138">
        <v>0</v>
      </c>
      <c r="K138">
        <v>0</v>
      </c>
      <c r="L138">
        <v>39</v>
      </c>
      <c r="M138">
        <v>0</v>
      </c>
      <c r="N138">
        <v>0</v>
      </c>
      <c r="O138">
        <v>0</v>
      </c>
      <c r="P138">
        <v>0</v>
      </c>
      <c r="Q138">
        <v>0</v>
      </c>
      <c r="R138">
        <v>0</v>
      </c>
      <c r="S138">
        <v>14</v>
      </c>
      <c r="T138">
        <v>0</v>
      </c>
    </row>
    <row r="139" spans="1:20" x14ac:dyDescent="0.25">
      <c r="A139" s="2">
        <v>45812</v>
      </c>
      <c r="B139" t="s">
        <v>24</v>
      </c>
      <c r="C139" t="s">
        <v>44</v>
      </c>
      <c r="D139" t="s">
        <v>32</v>
      </c>
      <c r="E139" t="s">
        <v>23</v>
      </c>
      <c r="F139">
        <v>901</v>
      </c>
      <c r="G139">
        <v>836</v>
      </c>
      <c r="H139">
        <v>9</v>
      </c>
      <c r="I139">
        <v>480</v>
      </c>
      <c r="J139">
        <v>0</v>
      </c>
      <c r="K139">
        <v>0</v>
      </c>
      <c r="L139">
        <v>0</v>
      </c>
      <c r="M139">
        <v>0</v>
      </c>
      <c r="N139">
        <v>0</v>
      </c>
      <c r="O139">
        <v>0</v>
      </c>
      <c r="P139">
        <v>0</v>
      </c>
      <c r="Q139">
        <v>0</v>
      </c>
      <c r="R139">
        <v>0</v>
      </c>
      <c r="S139">
        <v>0</v>
      </c>
      <c r="T139">
        <v>0</v>
      </c>
    </row>
    <row r="140" spans="1:20" x14ac:dyDescent="0.25">
      <c r="A140" s="2">
        <v>45812</v>
      </c>
      <c r="B140" t="s">
        <v>24</v>
      </c>
      <c r="C140" t="s">
        <v>42</v>
      </c>
      <c r="D140" t="s">
        <v>33</v>
      </c>
      <c r="E140" t="s">
        <v>23</v>
      </c>
      <c r="F140">
        <v>678</v>
      </c>
      <c r="G140">
        <v>626</v>
      </c>
      <c r="H140">
        <v>9</v>
      </c>
      <c r="I140">
        <v>480</v>
      </c>
      <c r="J140">
        <v>0</v>
      </c>
      <c r="K140">
        <v>0</v>
      </c>
      <c r="L140">
        <v>29</v>
      </c>
      <c r="M140">
        <v>0</v>
      </c>
      <c r="N140">
        <v>0</v>
      </c>
      <c r="O140">
        <v>38</v>
      </c>
      <c r="P140">
        <v>41</v>
      </c>
      <c r="Q140">
        <v>0</v>
      </c>
      <c r="R140">
        <v>44</v>
      </c>
      <c r="S140">
        <v>32</v>
      </c>
      <c r="T140">
        <v>0</v>
      </c>
    </row>
    <row r="141" spans="1:20" x14ac:dyDescent="0.25">
      <c r="A141" s="2">
        <v>45812</v>
      </c>
      <c r="B141" t="s">
        <v>24</v>
      </c>
      <c r="C141" t="s">
        <v>41</v>
      </c>
      <c r="D141" t="s">
        <v>26</v>
      </c>
      <c r="E141" t="s">
        <v>27</v>
      </c>
      <c r="F141">
        <v>974</v>
      </c>
      <c r="G141">
        <v>885</v>
      </c>
      <c r="H141">
        <v>3</v>
      </c>
      <c r="I141">
        <v>480</v>
      </c>
      <c r="J141">
        <v>0</v>
      </c>
      <c r="K141">
        <v>0</v>
      </c>
      <c r="L141">
        <v>59</v>
      </c>
      <c r="M141">
        <v>0</v>
      </c>
      <c r="N141">
        <v>0</v>
      </c>
      <c r="O141">
        <v>0</v>
      </c>
      <c r="P141">
        <v>0</v>
      </c>
      <c r="Q141">
        <v>0</v>
      </c>
      <c r="R141">
        <v>0</v>
      </c>
      <c r="S141">
        <v>0</v>
      </c>
      <c r="T141">
        <v>0</v>
      </c>
    </row>
    <row r="142" spans="1:20" x14ac:dyDescent="0.25">
      <c r="A142" s="2">
        <v>45813</v>
      </c>
      <c r="B142" t="s">
        <v>24</v>
      </c>
      <c r="C142" t="s">
        <v>31</v>
      </c>
      <c r="D142" t="s">
        <v>33</v>
      </c>
      <c r="E142" t="s">
        <v>30</v>
      </c>
      <c r="F142">
        <v>641</v>
      </c>
      <c r="G142">
        <v>543</v>
      </c>
      <c r="H142">
        <v>14</v>
      </c>
      <c r="I142">
        <v>480</v>
      </c>
      <c r="J142">
        <v>0</v>
      </c>
      <c r="K142">
        <v>0</v>
      </c>
      <c r="L142">
        <v>16</v>
      </c>
      <c r="M142">
        <v>59</v>
      </c>
      <c r="N142">
        <v>0</v>
      </c>
      <c r="O142">
        <v>0</v>
      </c>
      <c r="P142">
        <v>0</v>
      </c>
      <c r="Q142">
        <v>0</v>
      </c>
      <c r="R142">
        <v>0</v>
      </c>
      <c r="S142">
        <v>0</v>
      </c>
      <c r="T142">
        <v>0</v>
      </c>
    </row>
    <row r="143" spans="1:20" x14ac:dyDescent="0.25">
      <c r="A143" s="2">
        <v>45813</v>
      </c>
      <c r="B143" t="s">
        <v>24</v>
      </c>
      <c r="C143" t="s">
        <v>44</v>
      </c>
      <c r="D143" t="s">
        <v>37</v>
      </c>
      <c r="E143" t="s">
        <v>23</v>
      </c>
      <c r="F143">
        <v>693</v>
      </c>
      <c r="G143">
        <v>691</v>
      </c>
      <c r="H143">
        <v>14</v>
      </c>
      <c r="I143">
        <v>480</v>
      </c>
      <c r="J143">
        <v>42</v>
      </c>
      <c r="K143">
        <v>0</v>
      </c>
      <c r="L143">
        <v>0</v>
      </c>
      <c r="M143">
        <v>0</v>
      </c>
      <c r="N143">
        <v>21</v>
      </c>
      <c r="O143">
        <v>0</v>
      </c>
      <c r="P143">
        <v>0</v>
      </c>
      <c r="Q143">
        <v>0</v>
      </c>
      <c r="R143">
        <v>0</v>
      </c>
      <c r="S143">
        <v>44</v>
      </c>
      <c r="T143">
        <v>0</v>
      </c>
    </row>
    <row r="144" spans="1:20" x14ac:dyDescent="0.25">
      <c r="A144" s="2">
        <v>45813</v>
      </c>
      <c r="B144" t="s">
        <v>28</v>
      </c>
      <c r="C144" t="s">
        <v>42</v>
      </c>
      <c r="D144" t="s">
        <v>36</v>
      </c>
      <c r="E144" t="s">
        <v>27</v>
      </c>
      <c r="F144">
        <v>508</v>
      </c>
      <c r="G144">
        <v>489</v>
      </c>
      <c r="H144">
        <v>8</v>
      </c>
      <c r="I144">
        <v>480</v>
      </c>
      <c r="J144">
        <v>0</v>
      </c>
      <c r="K144">
        <v>0</v>
      </c>
      <c r="L144">
        <v>0</v>
      </c>
      <c r="M144">
        <v>0</v>
      </c>
      <c r="N144">
        <v>0</v>
      </c>
      <c r="O144">
        <v>0</v>
      </c>
      <c r="P144">
        <v>0</v>
      </c>
      <c r="Q144">
        <v>0</v>
      </c>
      <c r="R144">
        <v>0</v>
      </c>
      <c r="S144">
        <v>0</v>
      </c>
      <c r="T144">
        <v>0</v>
      </c>
    </row>
    <row r="145" spans="1:20" x14ac:dyDescent="0.25">
      <c r="A145" s="2">
        <v>45813</v>
      </c>
      <c r="B145" t="s">
        <v>20</v>
      </c>
      <c r="C145" t="s">
        <v>41</v>
      </c>
      <c r="D145" t="s">
        <v>39</v>
      </c>
      <c r="E145" t="s">
        <v>27</v>
      </c>
      <c r="F145">
        <v>546</v>
      </c>
      <c r="G145">
        <v>509</v>
      </c>
      <c r="H145">
        <v>0</v>
      </c>
      <c r="I145">
        <v>480</v>
      </c>
      <c r="J145">
        <v>0</v>
      </c>
      <c r="K145">
        <v>0</v>
      </c>
      <c r="L145">
        <v>0</v>
      </c>
      <c r="M145">
        <v>0</v>
      </c>
      <c r="N145">
        <v>0</v>
      </c>
      <c r="O145">
        <v>0</v>
      </c>
      <c r="P145">
        <v>0</v>
      </c>
      <c r="Q145">
        <v>0</v>
      </c>
      <c r="R145">
        <v>0</v>
      </c>
      <c r="S145">
        <v>0</v>
      </c>
      <c r="T145">
        <v>0</v>
      </c>
    </row>
    <row r="146" spans="1:20" x14ac:dyDescent="0.25">
      <c r="A146" s="2">
        <v>45814</v>
      </c>
      <c r="B146" t="s">
        <v>20</v>
      </c>
      <c r="C146" t="s">
        <v>45</v>
      </c>
      <c r="D146" t="s">
        <v>38</v>
      </c>
      <c r="E146" t="s">
        <v>23</v>
      </c>
      <c r="F146">
        <v>792</v>
      </c>
      <c r="G146">
        <v>724</v>
      </c>
      <c r="H146">
        <v>0</v>
      </c>
      <c r="I146">
        <v>480</v>
      </c>
      <c r="J146">
        <v>0</v>
      </c>
      <c r="K146">
        <v>0</v>
      </c>
      <c r="L146">
        <v>0</v>
      </c>
      <c r="M146">
        <v>43</v>
      </c>
      <c r="N146">
        <v>0</v>
      </c>
      <c r="O146">
        <v>0</v>
      </c>
      <c r="P146">
        <v>0</v>
      </c>
      <c r="Q146">
        <v>0</v>
      </c>
      <c r="R146">
        <v>51</v>
      </c>
      <c r="S146">
        <v>0</v>
      </c>
      <c r="T146">
        <v>0</v>
      </c>
    </row>
    <row r="147" spans="1:20" x14ac:dyDescent="0.25">
      <c r="A147" s="2">
        <v>45814</v>
      </c>
      <c r="B147" t="s">
        <v>24</v>
      </c>
      <c r="C147" t="s">
        <v>25</v>
      </c>
      <c r="D147" t="s">
        <v>36</v>
      </c>
      <c r="E147" t="s">
        <v>27</v>
      </c>
      <c r="F147">
        <v>505</v>
      </c>
      <c r="G147">
        <v>466</v>
      </c>
      <c r="H147">
        <v>3</v>
      </c>
      <c r="I147">
        <v>480</v>
      </c>
      <c r="J147">
        <v>0</v>
      </c>
      <c r="K147">
        <v>0</v>
      </c>
      <c r="L147">
        <v>51</v>
      </c>
      <c r="M147">
        <v>0</v>
      </c>
      <c r="N147">
        <v>0</v>
      </c>
      <c r="O147">
        <v>0</v>
      </c>
      <c r="P147">
        <v>0</v>
      </c>
      <c r="Q147">
        <v>0</v>
      </c>
      <c r="R147">
        <v>0</v>
      </c>
      <c r="S147">
        <v>0</v>
      </c>
      <c r="T147">
        <v>0</v>
      </c>
    </row>
    <row r="148" spans="1:20" x14ac:dyDescent="0.25">
      <c r="A148" s="2">
        <v>45814</v>
      </c>
      <c r="B148" t="s">
        <v>24</v>
      </c>
      <c r="C148" t="s">
        <v>40</v>
      </c>
      <c r="D148" t="s">
        <v>39</v>
      </c>
      <c r="E148" t="s">
        <v>23</v>
      </c>
      <c r="F148">
        <v>605</v>
      </c>
      <c r="G148">
        <v>515</v>
      </c>
      <c r="H148">
        <v>20</v>
      </c>
      <c r="I148">
        <v>480</v>
      </c>
      <c r="J148">
        <v>16</v>
      </c>
      <c r="K148">
        <v>0</v>
      </c>
      <c r="L148">
        <v>0</v>
      </c>
      <c r="M148">
        <v>0</v>
      </c>
      <c r="N148">
        <v>38</v>
      </c>
      <c r="O148">
        <v>0</v>
      </c>
      <c r="P148">
        <v>15</v>
      </c>
      <c r="Q148">
        <v>0</v>
      </c>
      <c r="R148">
        <v>0</v>
      </c>
      <c r="S148">
        <v>0</v>
      </c>
      <c r="T148">
        <v>0</v>
      </c>
    </row>
    <row r="149" spans="1:20" x14ac:dyDescent="0.25">
      <c r="A149" s="2">
        <v>45815</v>
      </c>
      <c r="B149" t="s">
        <v>24</v>
      </c>
      <c r="C149" t="s">
        <v>21</v>
      </c>
      <c r="D149" t="s">
        <v>22</v>
      </c>
      <c r="E149" t="s">
        <v>30</v>
      </c>
      <c r="F149">
        <v>884</v>
      </c>
      <c r="G149">
        <v>842</v>
      </c>
      <c r="H149">
        <v>0</v>
      </c>
      <c r="I149">
        <v>480</v>
      </c>
      <c r="J149">
        <v>0</v>
      </c>
      <c r="K149">
        <v>0</v>
      </c>
      <c r="L149">
        <v>19</v>
      </c>
      <c r="M149">
        <v>0</v>
      </c>
      <c r="N149">
        <v>0</v>
      </c>
      <c r="O149">
        <v>0</v>
      </c>
      <c r="P149">
        <v>56</v>
      </c>
      <c r="Q149">
        <v>0</v>
      </c>
      <c r="R149">
        <v>0</v>
      </c>
      <c r="S149">
        <v>25</v>
      </c>
      <c r="T149">
        <v>0</v>
      </c>
    </row>
    <row r="150" spans="1:20" x14ac:dyDescent="0.25">
      <c r="A150" s="2">
        <v>45815</v>
      </c>
      <c r="B150" t="s">
        <v>20</v>
      </c>
      <c r="C150" t="s">
        <v>31</v>
      </c>
      <c r="D150" t="s">
        <v>36</v>
      </c>
      <c r="E150" t="s">
        <v>23</v>
      </c>
      <c r="F150">
        <v>634</v>
      </c>
      <c r="G150">
        <v>554</v>
      </c>
      <c r="H150">
        <v>11</v>
      </c>
      <c r="I150">
        <v>480</v>
      </c>
      <c r="J150">
        <v>0</v>
      </c>
      <c r="K150">
        <v>0</v>
      </c>
      <c r="L150">
        <v>0</v>
      </c>
      <c r="M150">
        <v>0</v>
      </c>
      <c r="N150">
        <v>0</v>
      </c>
      <c r="O150">
        <v>0</v>
      </c>
      <c r="P150">
        <v>11</v>
      </c>
      <c r="Q150">
        <v>47</v>
      </c>
      <c r="R150">
        <v>0</v>
      </c>
      <c r="S150">
        <v>0</v>
      </c>
      <c r="T150">
        <v>0</v>
      </c>
    </row>
    <row r="151" spans="1:20" x14ac:dyDescent="0.25">
      <c r="A151" s="2">
        <v>45815</v>
      </c>
      <c r="B151" t="s">
        <v>24</v>
      </c>
      <c r="C151" t="s">
        <v>25</v>
      </c>
      <c r="D151" t="s">
        <v>29</v>
      </c>
      <c r="E151" t="s">
        <v>27</v>
      </c>
      <c r="F151">
        <v>886</v>
      </c>
      <c r="G151">
        <v>787</v>
      </c>
      <c r="H151">
        <v>2</v>
      </c>
      <c r="I151">
        <v>480</v>
      </c>
      <c r="J151">
        <v>0</v>
      </c>
      <c r="K151">
        <v>0</v>
      </c>
      <c r="L151">
        <v>0</v>
      </c>
      <c r="M151">
        <v>0</v>
      </c>
      <c r="N151">
        <v>0</v>
      </c>
      <c r="O151">
        <v>37</v>
      </c>
      <c r="P151">
        <v>11</v>
      </c>
      <c r="Q151">
        <v>0</v>
      </c>
      <c r="R151">
        <v>0</v>
      </c>
      <c r="S151">
        <v>0</v>
      </c>
      <c r="T151">
        <v>0</v>
      </c>
    </row>
    <row r="152" spans="1:20" x14ac:dyDescent="0.25">
      <c r="A152" s="2">
        <v>45816</v>
      </c>
      <c r="B152" t="s">
        <v>20</v>
      </c>
      <c r="C152" t="s">
        <v>40</v>
      </c>
      <c r="D152" t="s">
        <v>37</v>
      </c>
      <c r="E152" t="s">
        <v>23</v>
      </c>
      <c r="F152">
        <v>535</v>
      </c>
      <c r="G152">
        <v>439</v>
      </c>
      <c r="H152">
        <v>0</v>
      </c>
      <c r="I152">
        <v>480</v>
      </c>
      <c r="J152">
        <v>0</v>
      </c>
      <c r="K152">
        <v>0</v>
      </c>
      <c r="L152">
        <v>0</v>
      </c>
      <c r="M152">
        <v>17</v>
      </c>
      <c r="N152">
        <v>0</v>
      </c>
      <c r="O152">
        <v>19</v>
      </c>
      <c r="P152">
        <v>0</v>
      </c>
      <c r="Q152">
        <v>32</v>
      </c>
      <c r="R152">
        <v>0</v>
      </c>
      <c r="S152">
        <v>56</v>
      </c>
      <c r="T152">
        <v>0</v>
      </c>
    </row>
    <row r="153" spans="1:20" x14ac:dyDescent="0.25">
      <c r="A153" s="2">
        <v>45816</v>
      </c>
      <c r="B153" t="s">
        <v>28</v>
      </c>
      <c r="C153" t="s">
        <v>21</v>
      </c>
      <c r="D153" t="s">
        <v>32</v>
      </c>
      <c r="E153" t="s">
        <v>27</v>
      </c>
      <c r="F153">
        <v>967</v>
      </c>
      <c r="G153">
        <v>926</v>
      </c>
      <c r="H153">
        <v>1</v>
      </c>
      <c r="I153">
        <v>480</v>
      </c>
      <c r="J153">
        <v>0</v>
      </c>
      <c r="K153">
        <v>0</v>
      </c>
      <c r="L153">
        <v>0</v>
      </c>
      <c r="M153">
        <v>0</v>
      </c>
      <c r="N153">
        <v>0</v>
      </c>
      <c r="O153">
        <v>0</v>
      </c>
      <c r="P153">
        <v>0</v>
      </c>
      <c r="Q153">
        <v>0</v>
      </c>
      <c r="R153">
        <v>0</v>
      </c>
      <c r="S153">
        <v>0</v>
      </c>
      <c r="T153">
        <v>0</v>
      </c>
    </row>
    <row r="154" spans="1:20" x14ac:dyDescent="0.25">
      <c r="A154" s="2">
        <v>45816</v>
      </c>
      <c r="B154" t="s">
        <v>20</v>
      </c>
      <c r="C154" t="s">
        <v>34</v>
      </c>
      <c r="D154" t="s">
        <v>29</v>
      </c>
      <c r="E154" t="s">
        <v>27</v>
      </c>
      <c r="F154">
        <v>686</v>
      </c>
      <c r="G154">
        <v>675</v>
      </c>
      <c r="H154">
        <v>20</v>
      </c>
      <c r="I154">
        <v>480</v>
      </c>
      <c r="J154">
        <v>0</v>
      </c>
      <c r="K154">
        <v>0</v>
      </c>
      <c r="L154">
        <v>0</v>
      </c>
      <c r="M154">
        <v>0</v>
      </c>
      <c r="N154">
        <v>0</v>
      </c>
      <c r="O154">
        <v>32</v>
      </c>
      <c r="P154">
        <v>0</v>
      </c>
      <c r="Q154">
        <v>18</v>
      </c>
      <c r="R154">
        <v>0</v>
      </c>
      <c r="S154">
        <v>18</v>
      </c>
      <c r="T154">
        <v>0</v>
      </c>
    </row>
    <row r="155" spans="1:20" x14ac:dyDescent="0.25">
      <c r="A155" s="2">
        <v>45817</v>
      </c>
      <c r="B155" t="s">
        <v>28</v>
      </c>
      <c r="C155" t="s">
        <v>21</v>
      </c>
      <c r="D155" t="s">
        <v>35</v>
      </c>
      <c r="E155" t="s">
        <v>30</v>
      </c>
      <c r="F155">
        <v>557</v>
      </c>
      <c r="G155">
        <v>504</v>
      </c>
      <c r="H155">
        <v>1</v>
      </c>
      <c r="I155">
        <v>480</v>
      </c>
      <c r="J155">
        <v>0</v>
      </c>
      <c r="K155">
        <v>0</v>
      </c>
      <c r="L155">
        <v>28</v>
      </c>
      <c r="M155">
        <v>0</v>
      </c>
      <c r="N155">
        <v>0</v>
      </c>
      <c r="O155">
        <v>52</v>
      </c>
      <c r="P155">
        <v>0</v>
      </c>
      <c r="Q155">
        <v>0</v>
      </c>
      <c r="R155">
        <v>0</v>
      </c>
      <c r="S155">
        <v>0</v>
      </c>
      <c r="T155">
        <v>0</v>
      </c>
    </row>
    <row r="156" spans="1:20" x14ac:dyDescent="0.25">
      <c r="A156" s="2">
        <v>45817</v>
      </c>
      <c r="B156" t="s">
        <v>20</v>
      </c>
      <c r="C156" t="s">
        <v>45</v>
      </c>
      <c r="D156" t="s">
        <v>37</v>
      </c>
      <c r="E156" t="s">
        <v>30</v>
      </c>
      <c r="F156">
        <v>960</v>
      </c>
      <c r="G156">
        <v>861</v>
      </c>
      <c r="H156">
        <v>17</v>
      </c>
      <c r="I156">
        <v>480</v>
      </c>
      <c r="J156">
        <v>19</v>
      </c>
      <c r="K156">
        <v>53</v>
      </c>
      <c r="L156">
        <v>37</v>
      </c>
      <c r="M156">
        <v>0</v>
      </c>
      <c r="N156">
        <v>44</v>
      </c>
      <c r="O156">
        <v>0</v>
      </c>
      <c r="P156">
        <v>0</v>
      </c>
      <c r="Q156">
        <v>51</v>
      </c>
      <c r="R156">
        <v>0</v>
      </c>
      <c r="S156">
        <v>0</v>
      </c>
      <c r="T156">
        <v>0</v>
      </c>
    </row>
    <row r="157" spans="1:20" x14ac:dyDescent="0.25">
      <c r="A157" s="2">
        <v>45817</v>
      </c>
      <c r="B157" t="s">
        <v>28</v>
      </c>
      <c r="C157" t="s">
        <v>45</v>
      </c>
      <c r="D157" t="s">
        <v>22</v>
      </c>
      <c r="E157" t="s">
        <v>30</v>
      </c>
      <c r="F157">
        <v>658</v>
      </c>
      <c r="G157">
        <v>578</v>
      </c>
      <c r="H157">
        <v>5</v>
      </c>
      <c r="I157">
        <v>480</v>
      </c>
      <c r="J157">
        <v>23</v>
      </c>
      <c r="K157">
        <v>0</v>
      </c>
      <c r="L157">
        <v>0</v>
      </c>
      <c r="M157">
        <v>0</v>
      </c>
      <c r="N157">
        <v>0</v>
      </c>
      <c r="O157">
        <v>0</v>
      </c>
      <c r="P157">
        <v>0</v>
      </c>
      <c r="Q157">
        <v>0</v>
      </c>
      <c r="R157">
        <v>0</v>
      </c>
      <c r="S157">
        <v>0</v>
      </c>
      <c r="T157">
        <v>0</v>
      </c>
    </row>
    <row r="158" spans="1:20" x14ac:dyDescent="0.25">
      <c r="A158" s="2">
        <v>45818</v>
      </c>
      <c r="B158" t="s">
        <v>28</v>
      </c>
      <c r="C158" t="s">
        <v>21</v>
      </c>
      <c r="D158" t="s">
        <v>33</v>
      </c>
      <c r="E158" t="s">
        <v>23</v>
      </c>
      <c r="F158">
        <v>894</v>
      </c>
      <c r="G158">
        <v>832</v>
      </c>
      <c r="H158">
        <v>11</v>
      </c>
      <c r="I158">
        <v>480</v>
      </c>
      <c r="J158">
        <v>0</v>
      </c>
      <c r="K158">
        <v>0</v>
      </c>
      <c r="L158">
        <v>0</v>
      </c>
      <c r="M158">
        <v>0</v>
      </c>
      <c r="N158">
        <v>0</v>
      </c>
      <c r="O158">
        <v>0</v>
      </c>
      <c r="P158">
        <v>0</v>
      </c>
      <c r="Q158">
        <v>0</v>
      </c>
      <c r="R158">
        <v>0</v>
      </c>
      <c r="S158">
        <v>0</v>
      </c>
      <c r="T158">
        <v>0</v>
      </c>
    </row>
    <row r="159" spans="1:20" x14ac:dyDescent="0.25">
      <c r="A159" s="2">
        <v>45818</v>
      </c>
      <c r="B159" t="s">
        <v>24</v>
      </c>
      <c r="C159" t="s">
        <v>21</v>
      </c>
      <c r="D159" t="s">
        <v>32</v>
      </c>
      <c r="E159" t="s">
        <v>27</v>
      </c>
      <c r="F159">
        <v>974</v>
      </c>
      <c r="G159">
        <v>967</v>
      </c>
      <c r="H159">
        <v>16</v>
      </c>
      <c r="I159">
        <v>480</v>
      </c>
      <c r="J159">
        <v>0</v>
      </c>
      <c r="K159">
        <v>27</v>
      </c>
      <c r="L159">
        <v>0</v>
      </c>
      <c r="M159">
        <v>0</v>
      </c>
      <c r="N159">
        <v>0</v>
      </c>
      <c r="O159">
        <v>0</v>
      </c>
      <c r="P159">
        <v>0</v>
      </c>
      <c r="Q159">
        <v>0</v>
      </c>
      <c r="R159">
        <v>0</v>
      </c>
      <c r="S159">
        <v>22</v>
      </c>
      <c r="T159">
        <v>0</v>
      </c>
    </row>
    <row r="160" spans="1:20" x14ac:dyDescent="0.25">
      <c r="A160" s="2">
        <v>45818</v>
      </c>
      <c r="B160" t="s">
        <v>24</v>
      </c>
      <c r="C160" t="s">
        <v>43</v>
      </c>
      <c r="D160" t="s">
        <v>35</v>
      </c>
      <c r="E160" t="s">
        <v>27</v>
      </c>
      <c r="F160">
        <v>760</v>
      </c>
      <c r="G160">
        <v>661</v>
      </c>
      <c r="H160">
        <v>18</v>
      </c>
      <c r="I160">
        <v>480</v>
      </c>
      <c r="J160">
        <v>0</v>
      </c>
      <c r="K160">
        <v>0</v>
      </c>
      <c r="L160">
        <v>0</v>
      </c>
      <c r="M160">
        <v>0</v>
      </c>
      <c r="N160">
        <v>0</v>
      </c>
      <c r="O160">
        <v>0</v>
      </c>
      <c r="P160">
        <v>0</v>
      </c>
      <c r="Q160">
        <v>23</v>
      </c>
      <c r="R160">
        <v>0</v>
      </c>
      <c r="S160">
        <v>0</v>
      </c>
      <c r="T160">
        <v>0</v>
      </c>
    </row>
    <row r="161" spans="1:20" x14ac:dyDescent="0.25">
      <c r="A161" s="2">
        <v>45818</v>
      </c>
      <c r="B161" t="s">
        <v>28</v>
      </c>
      <c r="C161" t="s">
        <v>25</v>
      </c>
      <c r="D161" t="s">
        <v>38</v>
      </c>
      <c r="E161" t="s">
        <v>27</v>
      </c>
      <c r="F161">
        <v>767</v>
      </c>
      <c r="G161">
        <v>732</v>
      </c>
      <c r="H161">
        <v>15</v>
      </c>
      <c r="I161">
        <v>480</v>
      </c>
      <c r="J161">
        <v>0</v>
      </c>
      <c r="K161">
        <v>0</v>
      </c>
      <c r="L161">
        <v>0</v>
      </c>
      <c r="M161">
        <v>0</v>
      </c>
      <c r="N161">
        <v>0</v>
      </c>
      <c r="O161">
        <v>0</v>
      </c>
      <c r="P161">
        <v>0</v>
      </c>
      <c r="Q161">
        <v>0</v>
      </c>
      <c r="R161">
        <v>35</v>
      </c>
      <c r="S161">
        <v>0</v>
      </c>
      <c r="T161">
        <v>0</v>
      </c>
    </row>
    <row r="162" spans="1:20" x14ac:dyDescent="0.25">
      <c r="A162" s="2">
        <v>45818</v>
      </c>
      <c r="B162" t="s">
        <v>20</v>
      </c>
      <c r="C162" t="s">
        <v>21</v>
      </c>
      <c r="D162" t="s">
        <v>26</v>
      </c>
      <c r="E162" t="s">
        <v>27</v>
      </c>
      <c r="F162">
        <v>832</v>
      </c>
      <c r="G162">
        <v>774</v>
      </c>
      <c r="H162">
        <v>7</v>
      </c>
      <c r="I162">
        <v>480</v>
      </c>
      <c r="J162">
        <v>0</v>
      </c>
      <c r="K162">
        <v>0</v>
      </c>
      <c r="L162">
        <v>0</v>
      </c>
      <c r="M162">
        <v>29</v>
      </c>
      <c r="N162">
        <v>0</v>
      </c>
      <c r="O162">
        <v>0</v>
      </c>
      <c r="P162">
        <v>44</v>
      </c>
      <c r="Q162">
        <v>0</v>
      </c>
      <c r="R162">
        <v>0</v>
      </c>
      <c r="S162">
        <v>0</v>
      </c>
      <c r="T162">
        <v>0</v>
      </c>
    </row>
    <row r="163" spans="1:20" x14ac:dyDescent="0.25">
      <c r="A163" s="2">
        <v>45818</v>
      </c>
      <c r="B163" t="s">
        <v>28</v>
      </c>
      <c r="C163" t="s">
        <v>40</v>
      </c>
      <c r="D163" t="s">
        <v>39</v>
      </c>
      <c r="E163" t="s">
        <v>27</v>
      </c>
      <c r="F163">
        <v>771</v>
      </c>
      <c r="G163">
        <v>742</v>
      </c>
      <c r="H163">
        <v>6</v>
      </c>
      <c r="I163">
        <v>480</v>
      </c>
      <c r="J163">
        <v>0</v>
      </c>
      <c r="K163">
        <v>0</v>
      </c>
      <c r="L163">
        <v>59</v>
      </c>
      <c r="M163">
        <v>31</v>
      </c>
      <c r="N163">
        <v>0</v>
      </c>
      <c r="O163">
        <v>0</v>
      </c>
      <c r="P163">
        <v>0</v>
      </c>
      <c r="Q163">
        <v>0</v>
      </c>
      <c r="R163">
        <v>15</v>
      </c>
      <c r="S163">
        <v>0</v>
      </c>
      <c r="T163">
        <v>0</v>
      </c>
    </row>
    <row r="164" spans="1:20" x14ac:dyDescent="0.25">
      <c r="A164" s="2">
        <v>45819</v>
      </c>
      <c r="B164" t="s">
        <v>28</v>
      </c>
      <c r="C164" t="s">
        <v>21</v>
      </c>
      <c r="D164" t="s">
        <v>22</v>
      </c>
      <c r="E164" t="s">
        <v>23</v>
      </c>
      <c r="F164">
        <v>928</v>
      </c>
      <c r="G164">
        <v>850</v>
      </c>
      <c r="H164">
        <v>8</v>
      </c>
      <c r="I164">
        <v>480</v>
      </c>
      <c r="J164">
        <v>0</v>
      </c>
      <c r="K164">
        <v>0</v>
      </c>
      <c r="L164">
        <v>0</v>
      </c>
      <c r="M164">
        <v>0</v>
      </c>
      <c r="N164">
        <v>0</v>
      </c>
      <c r="O164">
        <v>0</v>
      </c>
      <c r="P164">
        <v>0</v>
      </c>
      <c r="Q164">
        <v>0</v>
      </c>
      <c r="R164">
        <v>0</v>
      </c>
      <c r="S164">
        <v>0</v>
      </c>
      <c r="T164">
        <v>0</v>
      </c>
    </row>
    <row r="165" spans="1:20" x14ac:dyDescent="0.25">
      <c r="A165" s="2">
        <v>45819</v>
      </c>
      <c r="B165" t="s">
        <v>20</v>
      </c>
      <c r="C165" t="s">
        <v>42</v>
      </c>
      <c r="D165" t="s">
        <v>36</v>
      </c>
      <c r="E165" t="s">
        <v>27</v>
      </c>
      <c r="F165">
        <v>602</v>
      </c>
      <c r="G165">
        <v>598</v>
      </c>
      <c r="H165">
        <v>8</v>
      </c>
      <c r="I165">
        <v>480</v>
      </c>
      <c r="J165">
        <v>0</v>
      </c>
      <c r="K165">
        <v>0</v>
      </c>
      <c r="L165">
        <v>0</v>
      </c>
      <c r="M165">
        <v>0</v>
      </c>
      <c r="N165">
        <v>0</v>
      </c>
      <c r="O165">
        <v>0</v>
      </c>
      <c r="P165">
        <v>0</v>
      </c>
      <c r="Q165">
        <v>0</v>
      </c>
      <c r="R165">
        <v>0</v>
      </c>
      <c r="S165">
        <v>0</v>
      </c>
      <c r="T165">
        <v>0</v>
      </c>
    </row>
    <row r="166" spans="1:20" x14ac:dyDescent="0.25">
      <c r="A166" s="2">
        <v>45819</v>
      </c>
      <c r="B166" t="s">
        <v>20</v>
      </c>
      <c r="C166" t="s">
        <v>45</v>
      </c>
      <c r="D166" t="s">
        <v>32</v>
      </c>
      <c r="E166" t="s">
        <v>23</v>
      </c>
      <c r="F166">
        <v>678</v>
      </c>
      <c r="G166">
        <v>663</v>
      </c>
      <c r="H166">
        <v>12</v>
      </c>
      <c r="I166">
        <v>480</v>
      </c>
      <c r="J166">
        <v>0</v>
      </c>
      <c r="K166">
        <v>0</v>
      </c>
      <c r="L166">
        <v>0</v>
      </c>
      <c r="M166">
        <v>0</v>
      </c>
      <c r="N166">
        <v>0</v>
      </c>
      <c r="O166">
        <v>0</v>
      </c>
      <c r="P166">
        <v>0</v>
      </c>
      <c r="Q166">
        <v>0</v>
      </c>
      <c r="R166">
        <v>0</v>
      </c>
      <c r="S166">
        <v>0</v>
      </c>
      <c r="T166">
        <v>0</v>
      </c>
    </row>
    <row r="167" spans="1:20" x14ac:dyDescent="0.25">
      <c r="A167" s="2">
        <v>45819</v>
      </c>
      <c r="B167" t="s">
        <v>20</v>
      </c>
      <c r="C167" t="s">
        <v>41</v>
      </c>
      <c r="D167" t="s">
        <v>32</v>
      </c>
      <c r="E167" t="s">
        <v>27</v>
      </c>
      <c r="F167">
        <v>811</v>
      </c>
      <c r="G167">
        <v>749</v>
      </c>
      <c r="H167">
        <v>1</v>
      </c>
      <c r="I167">
        <v>480</v>
      </c>
      <c r="J167">
        <v>33</v>
      </c>
      <c r="K167">
        <v>0</v>
      </c>
      <c r="L167">
        <v>0</v>
      </c>
      <c r="M167">
        <v>0</v>
      </c>
      <c r="N167">
        <v>0</v>
      </c>
      <c r="O167">
        <v>0</v>
      </c>
      <c r="P167">
        <v>0</v>
      </c>
      <c r="Q167">
        <v>0</v>
      </c>
      <c r="R167">
        <v>0</v>
      </c>
      <c r="S167">
        <v>0</v>
      </c>
      <c r="T167">
        <v>57</v>
      </c>
    </row>
    <row r="168" spans="1:20" x14ac:dyDescent="0.25">
      <c r="A168" s="2">
        <v>45819</v>
      </c>
      <c r="B168" t="s">
        <v>20</v>
      </c>
      <c r="C168" t="s">
        <v>45</v>
      </c>
      <c r="D168" t="s">
        <v>36</v>
      </c>
      <c r="E168" t="s">
        <v>30</v>
      </c>
      <c r="F168">
        <v>540</v>
      </c>
      <c r="G168">
        <v>452</v>
      </c>
      <c r="H168">
        <v>11</v>
      </c>
      <c r="I168">
        <v>480</v>
      </c>
      <c r="J168">
        <v>0</v>
      </c>
      <c r="K168">
        <v>0</v>
      </c>
      <c r="L168">
        <v>0</v>
      </c>
      <c r="M168">
        <v>0</v>
      </c>
      <c r="N168">
        <v>0</v>
      </c>
      <c r="O168">
        <v>0</v>
      </c>
      <c r="P168">
        <v>0</v>
      </c>
      <c r="Q168">
        <v>0</v>
      </c>
      <c r="R168">
        <v>0</v>
      </c>
      <c r="S168">
        <v>0</v>
      </c>
      <c r="T168">
        <v>0</v>
      </c>
    </row>
    <row r="169" spans="1:20" x14ac:dyDescent="0.25">
      <c r="A169" s="2">
        <v>45820</v>
      </c>
      <c r="B169" t="s">
        <v>28</v>
      </c>
      <c r="C169" t="s">
        <v>42</v>
      </c>
      <c r="D169" t="s">
        <v>33</v>
      </c>
      <c r="E169" t="s">
        <v>27</v>
      </c>
      <c r="F169">
        <v>937</v>
      </c>
      <c r="G169">
        <v>854</v>
      </c>
      <c r="H169">
        <v>20</v>
      </c>
      <c r="I169">
        <v>480</v>
      </c>
      <c r="J169">
        <v>18</v>
      </c>
      <c r="K169">
        <v>17</v>
      </c>
      <c r="L169">
        <v>0</v>
      </c>
      <c r="M169">
        <v>0</v>
      </c>
      <c r="N169">
        <v>0</v>
      </c>
      <c r="O169">
        <v>0</v>
      </c>
      <c r="P169">
        <v>0</v>
      </c>
      <c r="Q169">
        <v>0</v>
      </c>
      <c r="R169">
        <v>0</v>
      </c>
      <c r="S169">
        <v>0</v>
      </c>
      <c r="T169">
        <v>43</v>
      </c>
    </row>
    <row r="170" spans="1:20" x14ac:dyDescent="0.25">
      <c r="A170" s="2">
        <v>45820</v>
      </c>
      <c r="B170" t="s">
        <v>20</v>
      </c>
      <c r="C170" t="s">
        <v>31</v>
      </c>
      <c r="D170" t="s">
        <v>22</v>
      </c>
      <c r="E170" t="s">
        <v>30</v>
      </c>
      <c r="F170">
        <v>607</v>
      </c>
      <c r="G170">
        <v>585</v>
      </c>
      <c r="H170">
        <v>12</v>
      </c>
      <c r="I170">
        <v>480</v>
      </c>
      <c r="J170">
        <v>0</v>
      </c>
      <c r="K170">
        <v>0</v>
      </c>
      <c r="L170">
        <v>0</v>
      </c>
      <c r="M170">
        <v>0</v>
      </c>
      <c r="N170">
        <v>0</v>
      </c>
      <c r="O170">
        <v>0</v>
      </c>
      <c r="P170">
        <v>0</v>
      </c>
      <c r="Q170">
        <v>0</v>
      </c>
      <c r="R170">
        <v>23</v>
      </c>
      <c r="S170">
        <v>0</v>
      </c>
      <c r="T170">
        <v>0</v>
      </c>
    </row>
    <row r="171" spans="1:20" x14ac:dyDescent="0.25">
      <c r="A171" s="2">
        <v>45820</v>
      </c>
      <c r="B171" t="s">
        <v>28</v>
      </c>
      <c r="C171" t="s">
        <v>42</v>
      </c>
      <c r="D171" t="s">
        <v>33</v>
      </c>
      <c r="E171" t="s">
        <v>27</v>
      </c>
      <c r="F171">
        <v>902</v>
      </c>
      <c r="G171">
        <v>900</v>
      </c>
      <c r="H171">
        <v>17</v>
      </c>
      <c r="I171">
        <v>480</v>
      </c>
      <c r="J171">
        <v>21</v>
      </c>
      <c r="K171">
        <v>0</v>
      </c>
      <c r="L171">
        <v>0</v>
      </c>
      <c r="M171">
        <v>58</v>
      </c>
      <c r="N171">
        <v>0</v>
      </c>
      <c r="O171">
        <v>0</v>
      </c>
      <c r="P171">
        <v>0</v>
      </c>
      <c r="Q171">
        <v>0</v>
      </c>
      <c r="R171">
        <v>0</v>
      </c>
      <c r="S171">
        <v>0</v>
      </c>
      <c r="T171">
        <v>0</v>
      </c>
    </row>
    <row r="172" spans="1:20" x14ac:dyDescent="0.25">
      <c r="A172" s="2">
        <v>45821</v>
      </c>
      <c r="B172" t="s">
        <v>20</v>
      </c>
      <c r="C172" t="s">
        <v>21</v>
      </c>
      <c r="D172" t="s">
        <v>36</v>
      </c>
      <c r="E172" t="s">
        <v>30</v>
      </c>
      <c r="F172">
        <v>575</v>
      </c>
      <c r="G172">
        <v>508</v>
      </c>
      <c r="H172">
        <v>13</v>
      </c>
      <c r="I172">
        <v>480</v>
      </c>
      <c r="J172">
        <v>0</v>
      </c>
      <c r="K172">
        <v>0</v>
      </c>
      <c r="L172">
        <v>24</v>
      </c>
      <c r="M172">
        <v>0</v>
      </c>
      <c r="N172">
        <v>0</v>
      </c>
      <c r="O172">
        <v>0</v>
      </c>
      <c r="P172">
        <v>0</v>
      </c>
      <c r="Q172">
        <v>0</v>
      </c>
      <c r="R172">
        <v>0</v>
      </c>
      <c r="S172">
        <v>0</v>
      </c>
      <c r="T172">
        <v>0</v>
      </c>
    </row>
    <row r="173" spans="1:20" x14ac:dyDescent="0.25">
      <c r="A173" s="2">
        <v>45821</v>
      </c>
      <c r="B173" t="s">
        <v>24</v>
      </c>
      <c r="C173" t="s">
        <v>44</v>
      </c>
      <c r="D173" t="s">
        <v>33</v>
      </c>
      <c r="E173" t="s">
        <v>30</v>
      </c>
      <c r="F173">
        <v>649</v>
      </c>
      <c r="G173">
        <v>595</v>
      </c>
      <c r="H173">
        <v>0</v>
      </c>
      <c r="I173">
        <v>480</v>
      </c>
      <c r="J173">
        <v>59</v>
      </c>
      <c r="K173">
        <v>0</v>
      </c>
      <c r="L173">
        <v>0</v>
      </c>
      <c r="M173">
        <v>0</v>
      </c>
      <c r="N173">
        <v>0</v>
      </c>
      <c r="O173">
        <v>0</v>
      </c>
      <c r="P173">
        <v>0</v>
      </c>
      <c r="Q173">
        <v>25</v>
      </c>
      <c r="R173">
        <v>0</v>
      </c>
      <c r="S173">
        <v>0</v>
      </c>
      <c r="T173">
        <v>0</v>
      </c>
    </row>
    <row r="174" spans="1:20" x14ac:dyDescent="0.25">
      <c r="A174" s="2">
        <v>45821</v>
      </c>
      <c r="B174" t="s">
        <v>24</v>
      </c>
      <c r="C174" t="s">
        <v>43</v>
      </c>
      <c r="D174" t="s">
        <v>38</v>
      </c>
      <c r="E174" t="s">
        <v>27</v>
      </c>
      <c r="F174">
        <v>749</v>
      </c>
      <c r="G174">
        <v>749</v>
      </c>
      <c r="H174">
        <v>4</v>
      </c>
      <c r="I174">
        <v>480</v>
      </c>
      <c r="J174">
        <v>0</v>
      </c>
      <c r="K174">
        <v>0</v>
      </c>
      <c r="L174">
        <v>11</v>
      </c>
      <c r="M174">
        <v>0</v>
      </c>
      <c r="N174">
        <v>0</v>
      </c>
      <c r="O174">
        <v>0</v>
      </c>
      <c r="P174">
        <v>0</v>
      </c>
      <c r="Q174">
        <v>0</v>
      </c>
      <c r="R174">
        <v>0</v>
      </c>
      <c r="S174">
        <v>0</v>
      </c>
      <c r="T174">
        <v>0</v>
      </c>
    </row>
    <row r="175" spans="1:20" x14ac:dyDescent="0.25">
      <c r="A175" s="2">
        <v>45822</v>
      </c>
      <c r="B175" t="s">
        <v>20</v>
      </c>
      <c r="C175" t="s">
        <v>43</v>
      </c>
      <c r="D175" t="s">
        <v>36</v>
      </c>
      <c r="E175" t="s">
        <v>23</v>
      </c>
      <c r="F175">
        <v>586</v>
      </c>
      <c r="G175">
        <v>569</v>
      </c>
      <c r="H175">
        <v>1</v>
      </c>
      <c r="I175">
        <v>480</v>
      </c>
      <c r="J175">
        <v>0</v>
      </c>
      <c r="K175">
        <v>0</v>
      </c>
      <c r="L175">
        <v>0</v>
      </c>
      <c r="M175">
        <v>20</v>
      </c>
      <c r="N175">
        <v>0</v>
      </c>
      <c r="O175">
        <v>0</v>
      </c>
      <c r="P175">
        <v>41</v>
      </c>
      <c r="Q175">
        <v>0</v>
      </c>
      <c r="R175">
        <v>0</v>
      </c>
      <c r="S175">
        <v>55</v>
      </c>
      <c r="T175">
        <v>0</v>
      </c>
    </row>
    <row r="176" spans="1:20" x14ac:dyDescent="0.25">
      <c r="A176" s="2">
        <v>45822</v>
      </c>
      <c r="B176" t="s">
        <v>28</v>
      </c>
      <c r="C176" t="s">
        <v>42</v>
      </c>
      <c r="D176" t="s">
        <v>29</v>
      </c>
      <c r="E176" t="s">
        <v>23</v>
      </c>
      <c r="F176">
        <v>715</v>
      </c>
      <c r="G176">
        <v>708</v>
      </c>
      <c r="H176">
        <v>10</v>
      </c>
      <c r="I176">
        <v>480</v>
      </c>
      <c r="J176">
        <v>0</v>
      </c>
      <c r="K176">
        <v>0</v>
      </c>
      <c r="L176">
        <v>0</v>
      </c>
      <c r="M176">
        <v>0</v>
      </c>
      <c r="N176">
        <v>0</v>
      </c>
      <c r="O176">
        <v>0</v>
      </c>
      <c r="P176">
        <v>0</v>
      </c>
      <c r="Q176">
        <v>0</v>
      </c>
      <c r="R176">
        <v>0</v>
      </c>
      <c r="S176">
        <v>0</v>
      </c>
      <c r="T176">
        <v>0</v>
      </c>
    </row>
    <row r="177" spans="1:20" x14ac:dyDescent="0.25">
      <c r="A177" s="2">
        <v>45822</v>
      </c>
      <c r="B177" t="s">
        <v>24</v>
      </c>
      <c r="C177" t="s">
        <v>44</v>
      </c>
      <c r="D177" t="s">
        <v>35</v>
      </c>
      <c r="E177" t="s">
        <v>27</v>
      </c>
      <c r="F177">
        <v>829</v>
      </c>
      <c r="G177">
        <v>778</v>
      </c>
      <c r="H177">
        <v>0</v>
      </c>
      <c r="I177">
        <v>480</v>
      </c>
      <c r="J177">
        <v>0</v>
      </c>
      <c r="K177">
        <v>42</v>
      </c>
      <c r="L177">
        <v>0</v>
      </c>
      <c r="M177">
        <v>0</v>
      </c>
      <c r="N177">
        <v>0</v>
      </c>
      <c r="O177">
        <v>29</v>
      </c>
      <c r="P177">
        <v>0</v>
      </c>
      <c r="Q177">
        <v>0</v>
      </c>
      <c r="R177">
        <v>0</v>
      </c>
      <c r="S177">
        <v>0</v>
      </c>
      <c r="T177">
        <v>0</v>
      </c>
    </row>
    <row r="178" spans="1:20" x14ac:dyDescent="0.25">
      <c r="A178" s="2">
        <v>45822</v>
      </c>
      <c r="B178" t="s">
        <v>28</v>
      </c>
      <c r="C178" t="s">
        <v>21</v>
      </c>
      <c r="D178" t="s">
        <v>35</v>
      </c>
      <c r="E178" t="s">
        <v>27</v>
      </c>
      <c r="F178">
        <v>993</v>
      </c>
      <c r="G178">
        <v>993</v>
      </c>
      <c r="H178">
        <v>11</v>
      </c>
      <c r="I178">
        <v>480</v>
      </c>
      <c r="J178">
        <v>26</v>
      </c>
      <c r="K178">
        <v>57</v>
      </c>
      <c r="L178">
        <v>0</v>
      </c>
      <c r="M178">
        <v>0</v>
      </c>
      <c r="N178">
        <v>0</v>
      </c>
      <c r="O178">
        <v>0</v>
      </c>
      <c r="P178">
        <v>0</v>
      </c>
      <c r="Q178">
        <v>0</v>
      </c>
      <c r="R178">
        <v>0</v>
      </c>
      <c r="S178">
        <v>0</v>
      </c>
      <c r="T178">
        <v>0</v>
      </c>
    </row>
    <row r="179" spans="1:20" x14ac:dyDescent="0.25">
      <c r="A179" s="2">
        <v>45822</v>
      </c>
      <c r="B179" t="s">
        <v>20</v>
      </c>
      <c r="C179" t="s">
        <v>34</v>
      </c>
      <c r="D179" t="s">
        <v>35</v>
      </c>
      <c r="E179" t="s">
        <v>30</v>
      </c>
      <c r="F179">
        <v>771</v>
      </c>
      <c r="G179">
        <v>705</v>
      </c>
      <c r="H179">
        <v>18</v>
      </c>
      <c r="I179">
        <v>480</v>
      </c>
      <c r="J179">
        <v>0</v>
      </c>
      <c r="K179">
        <v>0</v>
      </c>
      <c r="L179">
        <v>0</v>
      </c>
      <c r="M179">
        <v>0</v>
      </c>
      <c r="N179">
        <v>0</v>
      </c>
      <c r="O179">
        <v>0</v>
      </c>
      <c r="P179">
        <v>0</v>
      </c>
      <c r="Q179">
        <v>0</v>
      </c>
      <c r="R179">
        <v>0</v>
      </c>
      <c r="S179">
        <v>0</v>
      </c>
      <c r="T179">
        <v>0</v>
      </c>
    </row>
    <row r="180" spans="1:20" x14ac:dyDescent="0.25">
      <c r="A180" s="2">
        <v>45822</v>
      </c>
      <c r="B180" t="s">
        <v>24</v>
      </c>
      <c r="C180" t="s">
        <v>44</v>
      </c>
      <c r="D180" t="s">
        <v>26</v>
      </c>
      <c r="E180" t="s">
        <v>27</v>
      </c>
      <c r="F180">
        <v>877</v>
      </c>
      <c r="G180">
        <v>871</v>
      </c>
      <c r="H180">
        <v>16</v>
      </c>
      <c r="I180">
        <v>480</v>
      </c>
      <c r="J180">
        <v>0</v>
      </c>
      <c r="K180">
        <v>50</v>
      </c>
      <c r="L180">
        <v>0</v>
      </c>
      <c r="M180">
        <v>0</v>
      </c>
      <c r="N180">
        <v>0</v>
      </c>
      <c r="O180">
        <v>0</v>
      </c>
      <c r="P180">
        <v>0</v>
      </c>
      <c r="Q180">
        <v>0</v>
      </c>
      <c r="R180">
        <v>0</v>
      </c>
      <c r="S180">
        <v>0</v>
      </c>
      <c r="T180">
        <v>0</v>
      </c>
    </row>
    <row r="181" spans="1:20" x14ac:dyDescent="0.25">
      <c r="A181" s="2">
        <v>45823</v>
      </c>
      <c r="B181" t="s">
        <v>28</v>
      </c>
      <c r="C181" t="s">
        <v>31</v>
      </c>
      <c r="D181" t="s">
        <v>26</v>
      </c>
      <c r="E181" t="s">
        <v>23</v>
      </c>
      <c r="F181">
        <v>609</v>
      </c>
      <c r="G181">
        <v>519</v>
      </c>
      <c r="H181">
        <v>17</v>
      </c>
      <c r="I181">
        <v>480</v>
      </c>
      <c r="J181">
        <v>0</v>
      </c>
      <c r="K181">
        <v>0</v>
      </c>
      <c r="L181">
        <v>0</v>
      </c>
      <c r="M181">
        <v>0</v>
      </c>
      <c r="N181">
        <v>0</v>
      </c>
      <c r="O181">
        <v>0</v>
      </c>
      <c r="P181">
        <v>0</v>
      </c>
      <c r="Q181">
        <v>0</v>
      </c>
      <c r="R181">
        <v>0</v>
      </c>
      <c r="S181">
        <v>0</v>
      </c>
      <c r="T181">
        <v>0</v>
      </c>
    </row>
    <row r="182" spans="1:20" x14ac:dyDescent="0.25">
      <c r="A182" s="2">
        <v>45823</v>
      </c>
      <c r="B182" t="s">
        <v>28</v>
      </c>
      <c r="C182" t="s">
        <v>44</v>
      </c>
      <c r="D182" t="s">
        <v>22</v>
      </c>
      <c r="E182" t="s">
        <v>27</v>
      </c>
      <c r="F182">
        <v>799</v>
      </c>
      <c r="G182">
        <v>730</v>
      </c>
      <c r="H182">
        <v>10</v>
      </c>
      <c r="I182">
        <v>480</v>
      </c>
      <c r="J182">
        <v>0</v>
      </c>
      <c r="K182">
        <v>0</v>
      </c>
      <c r="L182">
        <v>0</v>
      </c>
      <c r="M182">
        <v>0</v>
      </c>
      <c r="N182">
        <v>0</v>
      </c>
      <c r="O182">
        <v>29</v>
      </c>
      <c r="P182">
        <v>0</v>
      </c>
      <c r="Q182">
        <v>0</v>
      </c>
      <c r="R182">
        <v>0</v>
      </c>
      <c r="S182">
        <v>0</v>
      </c>
      <c r="T182">
        <v>0</v>
      </c>
    </row>
    <row r="183" spans="1:20" x14ac:dyDescent="0.25">
      <c r="A183" s="2">
        <v>45823</v>
      </c>
      <c r="B183" t="s">
        <v>24</v>
      </c>
      <c r="C183" t="s">
        <v>43</v>
      </c>
      <c r="D183" t="s">
        <v>38</v>
      </c>
      <c r="E183" t="s">
        <v>27</v>
      </c>
      <c r="F183">
        <v>607</v>
      </c>
      <c r="G183">
        <v>535</v>
      </c>
      <c r="H183">
        <v>10</v>
      </c>
      <c r="I183">
        <v>480</v>
      </c>
      <c r="J183">
        <v>0</v>
      </c>
      <c r="K183">
        <v>0</v>
      </c>
      <c r="L183">
        <v>56</v>
      </c>
      <c r="M183">
        <v>0</v>
      </c>
      <c r="N183">
        <v>12</v>
      </c>
      <c r="O183">
        <v>0</v>
      </c>
      <c r="P183">
        <v>0</v>
      </c>
      <c r="Q183">
        <v>0</v>
      </c>
      <c r="R183">
        <v>0</v>
      </c>
      <c r="S183">
        <v>0</v>
      </c>
      <c r="T183">
        <v>0</v>
      </c>
    </row>
    <row r="184" spans="1:20" x14ac:dyDescent="0.25">
      <c r="A184" s="2">
        <v>45824</v>
      </c>
      <c r="B184" t="s">
        <v>24</v>
      </c>
      <c r="C184" t="s">
        <v>40</v>
      </c>
      <c r="D184" t="s">
        <v>32</v>
      </c>
      <c r="E184" t="s">
        <v>27</v>
      </c>
      <c r="F184">
        <v>651</v>
      </c>
      <c r="G184">
        <v>630</v>
      </c>
      <c r="H184">
        <v>0</v>
      </c>
      <c r="I184">
        <v>480</v>
      </c>
      <c r="J184">
        <v>0</v>
      </c>
      <c r="K184">
        <v>0</v>
      </c>
      <c r="L184">
        <v>0</v>
      </c>
      <c r="M184">
        <v>0</v>
      </c>
      <c r="N184">
        <v>0</v>
      </c>
      <c r="O184">
        <v>0</v>
      </c>
      <c r="P184">
        <v>34</v>
      </c>
      <c r="Q184">
        <v>0</v>
      </c>
      <c r="R184">
        <v>0</v>
      </c>
      <c r="S184">
        <v>0</v>
      </c>
      <c r="T184">
        <v>0</v>
      </c>
    </row>
    <row r="185" spans="1:20" x14ac:dyDescent="0.25">
      <c r="A185" s="2">
        <v>45824</v>
      </c>
      <c r="B185" t="s">
        <v>28</v>
      </c>
      <c r="C185" t="s">
        <v>25</v>
      </c>
      <c r="D185" t="s">
        <v>37</v>
      </c>
      <c r="E185" t="s">
        <v>23</v>
      </c>
      <c r="F185">
        <v>659</v>
      </c>
      <c r="G185">
        <v>639</v>
      </c>
      <c r="H185">
        <v>9</v>
      </c>
      <c r="I185">
        <v>480</v>
      </c>
      <c r="J185">
        <v>0</v>
      </c>
      <c r="K185">
        <v>0</v>
      </c>
      <c r="L185">
        <v>0</v>
      </c>
      <c r="M185">
        <v>0</v>
      </c>
      <c r="N185">
        <v>0</v>
      </c>
      <c r="O185">
        <v>29</v>
      </c>
      <c r="P185">
        <v>0</v>
      </c>
      <c r="Q185">
        <v>0</v>
      </c>
      <c r="R185">
        <v>0</v>
      </c>
      <c r="S185">
        <v>50</v>
      </c>
      <c r="T185">
        <v>49</v>
      </c>
    </row>
    <row r="186" spans="1:20" x14ac:dyDescent="0.25">
      <c r="A186" s="2">
        <v>45824</v>
      </c>
      <c r="B186" t="s">
        <v>28</v>
      </c>
      <c r="C186" t="s">
        <v>45</v>
      </c>
      <c r="D186" t="s">
        <v>38</v>
      </c>
      <c r="E186" t="s">
        <v>30</v>
      </c>
      <c r="F186">
        <v>687</v>
      </c>
      <c r="G186">
        <v>592</v>
      </c>
      <c r="H186">
        <v>13</v>
      </c>
      <c r="I186">
        <v>480</v>
      </c>
      <c r="J186">
        <v>0</v>
      </c>
      <c r="K186">
        <v>43</v>
      </c>
      <c r="L186">
        <v>0</v>
      </c>
      <c r="M186">
        <v>0</v>
      </c>
      <c r="N186">
        <v>0</v>
      </c>
      <c r="O186">
        <v>32</v>
      </c>
      <c r="P186">
        <v>0</v>
      </c>
      <c r="Q186">
        <v>0</v>
      </c>
      <c r="R186">
        <v>0</v>
      </c>
      <c r="S186">
        <v>0</v>
      </c>
      <c r="T186">
        <v>0</v>
      </c>
    </row>
    <row r="187" spans="1:20" x14ac:dyDescent="0.25">
      <c r="A187" s="2">
        <v>45824</v>
      </c>
      <c r="B187" t="s">
        <v>20</v>
      </c>
      <c r="C187" t="s">
        <v>45</v>
      </c>
      <c r="D187" t="s">
        <v>26</v>
      </c>
      <c r="E187" t="s">
        <v>27</v>
      </c>
      <c r="F187">
        <v>773</v>
      </c>
      <c r="G187">
        <v>747</v>
      </c>
      <c r="H187">
        <v>4</v>
      </c>
      <c r="I187">
        <v>480</v>
      </c>
      <c r="J187">
        <v>0</v>
      </c>
      <c r="K187">
        <v>0</v>
      </c>
      <c r="L187">
        <v>0</v>
      </c>
      <c r="M187">
        <v>55</v>
      </c>
      <c r="N187">
        <v>0</v>
      </c>
      <c r="O187">
        <v>15</v>
      </c>
      <c r="P187">
        <v>0</v>
      </c>
      <c r="Q187">
        <v>0</v>
      </c>
      <c r="R187">
        <v>58</v>
      </c>
      <c r="S187">
        <v>0</v>
      </c>
      <c r="T187">
        <v>0</v>
      </c>
    </row>
    <row r="188" spans="1:20" x14ac:dyDescent="0.25">
      <c r="A188" s="2">
        <v>45824</v>
      </c>
      <c r="B188" t="s">
        <v>28</v>
      </c>
      <c r="C188" t="s">
        <v>40</v>
      </c>
      <c r="D188" t="s">
        <v>36</v>
      </c>
      <c r="E188" t="s">
        <v>30</v>
      </c>
      <c r="F188">
        <v>582</v>
      </c>
      <c r="G188">
        <v>553</v>
      </c>
      <c r="H188">
        <v>10</v>
      </c>
      <c r="I188">
        <v>480</v>
      </c>
      <c r="J188">
        <v>0</v>
      </c>
      <c r="K188">
        <v>0</v>
      </c>
      <c r="L188">
        <v>0</v>
      </c>
      <c r="M188">
        <v>23</v>
      </c>
      <c r="N188">
        <v>0</v>
      </c>
      <c r="O188">
        <v>0</v>
      </c>
      <c r="P188">
        <v>0</v>
      </c>
      <c r="Q188">
        <v>0</v>
      </c>
      <c r="R188">
        <v>22</v>
      </c>
      <c r="S188">
        <v>24</v>
      </c>
      <c r="T188">
        <v>32</v>
      </c>
    </row>
    <row r="189" spans="1:20" x14ac:dyDescent="0.25">
      <c r="A189" s="2">
        <v>45824</v>
      </c>
      <c r="B189" t="s">
        <v>24</v>
      </c>
      <c r="C189" t="s">
        <v>43</v>
      </c>
      <c r="D189" t="s">
        <v>38</v>
      </c>
      <c r="E189" t="s">
        <v>27</v>
      </c>
      <c r="F189">
        <v>749</v>
      </c>
      <c r="G189">
        <v>731</v>
      </c>
      <c r="H189">
        <v>3</v>
      </c>
      <c r="I189">
        <v>480</v>
      </c>
      <c r="J189">
        <v>0</v>
      </c>
      <c r="K189">
        <v>0</v>
      </c>
      <c r="L189">
        <v>0</v>
      </c>
      <c r="M189">
        <v>0</v>
      </c>
      <c r="N189">
        <v>35</v>
      </c>
      <c r="O189">
        <v>0</v>
      </c>
      <c r="P189">
        <v>0</v>
      </c>
      <c r="Q189">
        <v>0</v>
      </c>
      <c r="R189">
        <v>0</v>
      </c>
      <c r="S189">
        <v>0</v>
      </c>
      <c r="T189">
        <v>19</v>
      </c>
    </row>
    <row r="190" spans="1:20" x14ac:dyDescent="0.25">
      <c r="A190" s="2">
        <v>45825</v>
      </c>
      <c r="B190" t="s">
        <v>20</v>
      </c>
      <c r="C190" t="s">
        <v>42</v>
      </c>
      <c r="D190" t="s">
        <v>29</v>
      </c>
      <c r="E190" t="s">
        <v>30</v>
      </c>
      <c r="F190">
        <v>856</v>
      </c>
      <c r="G190">
        <v>808</v>
      </c>
      <c r="H190">
        <v>11</v>
      </c>
      <c r="I190">
        <v>480</v>
      </c>
      <c r="J190">
        <v>0</v>
      </c>
      <c r="K190">
        <v>0</v>
      </c>
      <c r="L190">
        <v>48</v>
      </c>
      <c r="M190">
        <v>0</v>
      </c>
      <c r="N190">
        <v>0</v>
      </c>
      <c r="O190">
        <v>0</v>
      </c>
      <c r="P190">
        <v>0</v>
      </c>
      <c r="Q190">
        <v>0</v>
      </c>
      <c r="R190">
        <v>0</v>
      </c>
      <c r="S190">
        <v>0</v>
      </c>
      <c r="T190">
        <v>0</v>
      </c>
    </row>
    <row r="191" spans="1:20" x14ac:dyDescent="0.25">
      <c r="A191" s="2">
        <v>45825</v>
      </c>
      <c r="B191" t="s">
        <v>24</v>
      </c>
      <c r="C191" t="s">
        <v>43</v>
      </c>
      <c r="D191" t="s">
        <v>38</v>
      </c>
      <c r="E191" t="s">
        <v>23</v>
      </c>
      <c r="F191">
        <v>693</v>
      </c>
      <c r="G191">
        <v>614</v>
      </c>
      <c r="H191">
        <v>8</v>
      </c>
      <c r="I191">
        <v>480</v>
      </c>
      <c r="J191">
        <v>0</v>
      </c>
      <c r="K191">
        <v>0</v>
      </c>
      <c r="L191">
        <v>0</v>
      </c>
      <c r="M191">
        <v>46</v>
      </c>
      <c r="N191">
        <v>0</v>
      </c>
      <c r="O191">
        <v>0</v>
      </c>
      <c r="P191">
        <v>0</v>
      </c>
      <c r="Q191">
        <v>0</v>
      </c>
      <c r="R191">
        <v>46</v>
      </c>
      <c r="S191">
        <v>41</v>
      </c>
      <c r="T191">
        <v>0</v>
      </c>
    </row>
    <row r="192" spans="1:20" x14ac:dyDescent="0.25">
      <c r="A192" s="2">
        <v>45825</v>
      </c>
      <c r="B192" t="s">
        <v>20</v>
      </c>
      <c r="C192" t="s">
        <v>41</v>
      </c>
      <c r="D192" t="s">
        <v>36</v>
      </c>
      <c r="E192" t="s">
        <v>30</v>
      </c>
      <c r="F192">
        <v>635</v>
      </c>
      <c r="G192">
        <v>617</v>
      </c>
      <c r="H192">
        <v>2</v>
      </c>
      <c r="I192">
        <v>480</v>
      </c>
      <c r="J192">
        <v>0</v>
      </c>
      <c r="K192">
        <v>0</v>
      </c>
      <c r="L192">
        <v>0</v>
      </c>
      <c r="M192">
        <v>0</v>
      </c>
      <c r="N192">
        <v>27</v>
      </c>
      <c r="O192">
        <v>0</v>
      </c>
      <c r="P192">
        <v>0</v>
      </c>
      <c r="Q192">
        <v>0</v>
      </c>
      <c r="R192">
        <v>0</v>
      </c>
      <c r="S192">
        <v>18</v>
      </c>
      <c r="T192">
        <v>0</v>
      </c>
    </row>
    <row r="193" spans="1:20" x14ac:dyDescent="0.25">
      <c r="A193" s="2">
        <v>45826</v>
      </c>
      <c r="B193" t="s">
        <v>20</v>
      </c>
      <c r="C193" t="s">
        <v>40</v>
      </c>
      <c r="D193" t="s">
        <v>29</v>
      </c>
      <c r="E193" t="s">
        <v>23</v>
      </c>
      <c r="F193">
        <v>822</v>
      </c>
      <c r="G193">
        <v>797</v>
      </c>
      <c r="H193">
        <v>15</v>
      </c>
      <c r="I193">
        <v>480</v>
      </c>
      <c r="J193">
        <v>0</v>
      </c>
      <c r="K193">
        <v>0</v>
      </c>
      <c r="L193">
        <v>0</v>
      </c>
      <c r="M193">
        <v>0</v>
      </c>
      <c r="N193">
        <v>0</v>
      </c>
      <c r="O193">
        <v>0</v>
      </c>
      <c r="P193">
        <v>30</v>
      </c>
      <c r="Q193">
        <v>53</v>
      </c>
      <c r="R193">
        <v>0</v>
      </c>
      <c r="S193">
        <v>44</v>
      </c>
      <c r="T193">
        <v>53</v>
      </c>
    </row>
    <row r="194" spans="1:20" x14ac:dyDescent="0.25">
      <c r="A194" s="2">
        <v>45826</v>
      </c>
      <c r="B194" t="s">
        <v>20</v>
      </c>
      <c r="C194" t="s">
        <v>42</v>
      </c>
      <c r="D194" t="s">
        <v>39</v>
      </c>
      <c r="E194" t="s">
        <v>27</v>
      </c>
      <c r="F194">
        <v>965</v>
      </c>
      <c r="G194">
        <v>895</v>
      </c>
      <c r="H194">
        <v>7</v>
      </c>
      <c r="I194">
        <v>480</v>
      </c>
      <c r="J194">
        <v>51</v>
      </c>
      <c r="K194">
        <v>0</v>
      </c>
      <c r="L194">
        <v>0</v>
      </c>
      <c r="M194">
        <v>0</v>
      </c>
      <c r="N194">
        <v>0</v>
      </c>
      <c r="O194">
        <v>0</v>
      </c>
      <c r="P194">
        <v>53</v>
      </c>
      <c r="Q194">
        <v>23</v>
      </c>
      <c r="R194">
        <v>0</v>
      </c>
      <c r="S194">
        <v>0</v>
      </c>
      <c r="T194">
        <v>0</v>
      </c>
    </row>
    <row r="195" spans="1:20" x14ac:dyDescent="0.25">
      <c r="A195" s="2">
        <v>45826</v>
      </c>
      <c r="B195" t="s">
        <v>20</v>
      </c>
      <c r="C195" t="s">
        <v>42</v>
      </c>
      <c r="D195" t="s">
        <v>35</v>
      </c>
      <c r="E195" t="s">
        <v>23</v>
      </c>
      <c r="F195">
        <v>739</v>
      </c>
      <c r="G195">
        <v>732</v>
      </c>
      <c r="H195">
        <v>8</v>
      </c>
      <c r="I195">
        <v>480</v>
      </c>
      <c r="J195">
        <v>0</v>
      </c>
      <c r="K195">
        <v>0</v>
      </c>
      <c r="L195">
        <v>0</v>
      </c>
      <c r="M195">
        <v>0</v>
      </c>
      <c r="N195">
        <v>0</v>
      </c>
      <c r="O195">
        <v>25</v>
      </c>
      <c r="P195">
        <v>0</v>
      </c>
      <c r="Q195">
        <v>0</v>
      </c>
      <c r="R195">
        <v>0</v>
      </c>
      <c r="S195">
        <v>0</v>
      </c>
      <c r="T195">
        <v>0</v>
      </c>
    </row>
    <row r="196" spans="1:20" x14ac:dyDescent="0.25">
      <c r="A196" s="2">
        <v>45826</v>
      </c>
      <c r="B196" t="s">
        <v>24</v>
      </c>
      <c r="C196" t="s">
        <v>25</v>
      </c>
      <c r="D196" t="s">
        <v>29</v>
      </c>
      <c r="E196" t="s">
        <v>30</v>
      </c>
      <c r="F196">
        <v>718</v>
      </c>
      <c r="G196">
        <v>709</v>
      </c>
      <c r="H196">
        <v>12</v>
      </c>
      <c r="I196">
        <v>480</v>
      </c>
      <c r="J196">
        <v>0</v>
      </c>
      <c r="K196">
        <v>0</v>
      </c>
      <c r="L196">
        <v>0</v>
      </c>
      <c r="M196">
        <v>0</v>
      </c>
      <c r="N196">
        <v>0</v>
      </c>
      <c r="O196">
        <v>0</v>
      </c>
      <c r="P196">
        <v>0</v>
      </c>
      <c r="Q196">
        <v>0</v>
      </c>
      <c r="R196">
        <v>0</v>
      </c>
      <c r="S196">
        <v>0</v>
      </c>
      <c r="T196">
        <v>0</v>
      </c>
    </row>
    <row r="197" spans="1:20" x14ac:dyDescent="0.25">
      <c r="A197" s="2">
        <v>45826</v>
      </c>
      <c r="B197" t="s">
        <v>20</v>
      </c>
      <c r="C197" t="s">
        <v>42</v>
      </c>
      <c r="D197" t="s">
        <v>36</v>
      </c>
      <c r="E197" t="s">
        <v>23</v>
      </c>
      <c r="F197">
        <v>851</v>
      </c>
      <c r="G197">
        <v>830</v>
      </c>
      <c r="H197">
        <v>5</v>
      </c>
      <c r="I197">
        <v>480</v>
      </c>
      <c r="J197">
        <v>0</v>
      </c>
      <c r="K197">
        <v>0</v>
      </c>
      <c r="L197">
        <v>0</v>
      </c>
      <c r="M197">
        <v>0</v>
      </c>
      <c r="N197">
        <v>0</v>
      </c>
      <c r="O197">
        <v>15</v>
      </c>
      <c r="P197">
        <v>33</v>
      </c>
      <c r="Q197">
        <v>0</v>
      </c>
      <c r="R197">
        <v>0</v>
      </c>
      <c r="S197">
        <v>0</v>
      </c>
      <c r="T197">
        <v>0</v>
      </c>
    </row>
    <row r="198" spans="1:20" x14ac:dyDescent="0.25">
      <c r="A198" s="2">
        <v>45827</v>
      </c>
      <c r="B198" t="s">
        <v>24</v>
      </c>
      <c r="C198" t="s">
        <v>31</v>
      </c>
      <c r="D198" t="s">
        <v>32</v>
      </c>
      <c r="E198" t="s">
        <v>23</v>
      </c>
      <c r="F198">
        <v>735</v>
      </c>
      <c r="G198">
        <v>724</v>
      </c>
      <c r="H198">
        <v>9</v>
      </c>
      <c r="I198">
        <v>480</v>
      </c>
      <c r="J198">
        <v>0</v>
      </c>
      <c r="K198">
        <v>0</v>
      </c>
      <c r="L198">
        <v>0</v>
      </c>
      <c r="M198">
        <v>0</v>
      </c>
      <c r="N198">
        <v>0</v>
      </c>
      <c r="O198">
        <v>0</v>
      </c>
      <c r="P198">
        <v>0</v>
      </c>
      <c r="Q198">
        <v>0</v>
      </c>
      <c r="R198">
        <v>0</v>
      </c>
      <c r="S198">
        <v>0</v>
      </c>
      <c r="T198">
        <v>0</v>
      </c>
    </row>
    <row r="199" spans="1:20" x14ac:dyDescent="0.25">
      <c r="A199" s="2">
        <v>45827</v>
      </c>
      <c r="B199" t="s">
        <v>24</v>
      </c>
      <c r="C199" t="s">
        <v>25</v>
      </c>
      <c r="D199" t="s">
        <v>22</v>
      </c>
      <c r="E199" t="s">
        <v>23</v>
      </c>
      <c r="F199">
        <v>742</v>
      </c>
      <c r="G199">
        <v>659</v>
      </c>
      <c r="H199">
        <v>4</v>
      </c>
      <c r="I199">
        <v>480</v>
      </c>
      <c r="J199">
        <v>23</v>
      </c>
      <c r="K199">
        <v>0</v>
      </c>
      <c r="L199">
        <v>0</v>
      </c>
      <c r="M199">
        <v>59</v>
      </c>
      <c r="N199">
        <v>0</v>
      </c>
      <c r="O199">
        <v>0</v>
      </c>
      <c r="P199">
        <v>0</v>
      </c>
      <c r="Q199">
        <v>0</v>
      </c>
      <c r="R199">
        <v>0</v>
      </c>
      <c r="S199">
        <v>0</v>
      </c>
      <c r="T199">
        <v>0</v>
      </c>
    </row>
    <row r="200" spans="1:20" x14ac:dyDescent="0.25">
      <c r="A200" s="2">
        <v>45827</v>
      </c>
      <c r="B200" t="s">
        <v>24</v>
      </c>
      <c r="C200" t="s">
        <v>42</v>
      </c>
      <c r="D200" t="s">
        <v>26</v>
      </c>
      <c r="E200" t="s">
        <v>23</v>
      </c>
      <c r="F200">
        <v>795</v>
      </c>
      <c r="G200">
        <v>792</v>
      </c>
      <c r="H200">
        <v>17</v>
      </c>
      <c r="I200">
        <v>480</v>
      </c>
      <c r="J200">
        <v>0</v>
      </c>
      <c r="K200">
        <v>0</v>
      </c>
      <c r="L200">
        <v>0</v>
      </c>
      <c r="M200">
        <v>0</v>
      </c>
      <c r="N200">
        <v>0</v>
      </c>
      <c r="O200">
        <v>0</v>
      </c>
      <c r="P200">
        <v>0</v>
      </c>
      <c r="Q200">
        <v>52</v>
      </c>
      <c r="R200">
        <v>0</v>
      </c>
      <c r="S200">
        <v>0</v>
      </c>
      <c r="T200">
        <v>58</v>
      </c>
    </row>
    <row r="201" spans="1:20" x14ac:dyDescent="0.25">
      <c r="A201" s="2">
        <v>45827</v>
      </c>
      <c r="B201" t="s">
        <v>28</v>
      </c>
      <c r="C201" t="s">
        <v>25</v>
      </c>
      <c r="D201" t="s">
        <v>36</v>
      </c>
      <c r="E201" t="s">
        <v>27</v>
      </c>
      <c r="F201">
        <v>544</v>
      </c>
      <c r="G201">
        <v>450</v>
      </c>
      <c r="H201">
        <v>6</v>
      </c>
      <c r="I201">
        <v>480</v>
      </c>
      <c r="J201">
        <v>0</v>
      </c>
      <c r="K201">
        <v>0</v>
      </c>
      <c r="L201">
        <v>0</v>
      </c>
      <c r="M201">
        <v>0</v>
      </c>
      <c r="N201">
        <v>0</v>
      </c>
      <c r="O201">
        <v>0</v>
      </c>
      <c r="P201">
        <v>0</v>
      </c>
      <c r="Q201">
        <v>0</v>
      </c>
      <c r="R201">
        <v>0</v>
      </c>
      <c r="S201">
        <v>0</v>
      </c>
      <c r="T201">
        <v>0</v>
      </c>
    </row>
    <row r="202" spans="1:20" x14ac:dyDescent="0.25">
      <c r="A202" s="2">
        <v>45828</v>
      </c>
      <c r="B202" t="s">
        <v>24</v>
      </c>
      <c r="C202" t="s">
        <v>41</v>
      </c>
      <c r="D202" t="s">
        <v>29</v>
      </c>
      <c r="E202" t="s">
        <v>27</v>
      </c>
      <c r="F202">
        <v>996</v>
      </c>
      <c r="G202">
        <v>918</v>
      </c>
      <c r="H202">
        <v>12</v>
      </c>
      <c r="I202">
        <v>480</v>
      </c>
      <c r="J202">
        <v>30</v>
      </c>
      <c r="K202">
        <v>0</v>
      </c>
      <c r="L202">
        <v>0</v>
      </c>
      <c r="M202">
        <v>0</v>
      </c>
      <c r="N202">
        <v>0</v>
      </c>
      <c r="O202">
        <v>0</v>
      </c>
      <c r="P202">
        <v>57</v>
      </c>
      <c r="Q202">
        <v>0</v>
      </c>
      <c r="R202">
        <v>50</v>
      </c>
      <c r="S202">
        <v>0</v>
      </c>
      <c r="T202">
        <v>37</v>
      </c>
    </row>
    <row r="203" spans="1:20" x14ac:dyDescent="0.25">
      <c r="A203" s="2">
        <v>45828</v>
      </c>
      <c r="B203" t="s">
        <v>20</v>
      </c>
      <c r="C203" t="s">
        <v>21</v>
      </c>
      <c r="D203" t="s">
        <v>38</v>
      </c>
      <c r="E203" t="s">
        <v>23</v>
      </c>
      <c r="F203">
        <v>849</v>
      </c>
      <c r="G203">
        <v>777</v>
      </c>
      <c r="H203">
        <v>3</v>
      </c>
      <c r="I203">
        <v>480</v>
      </c>
      <c r="J203">
        <v>0</v>
      </c>
      <c r="K203">
        <v>35</v>
      </c>
      <c r="L203">
        <v>0</v>
      </c>
      <c r="M203">
        <v>0</v>
      </c>
      <c r="N203">
        <v>0</v>
      </c>
      <c r="O203">
        <v>0</v>
      </c>
      <c r="P203">
        <v>0</v>
      </c>
      <c r="Q203">
        <v>47</v>
      </c>
      <c r="R203">
        <v>0</v>
      </c>
      <c r="S203">
        <v>0</v>
      </c>
      <c r="T203">
        <v>0</v>
      </c>
    </row>
    <row r="204" spans="1:20" x14ac:dyDescent="0.25">
      <c r="A204" s="2">
        <v>45828</v>
      </c>
      <c r="B204" t="s">
        <v>24</v>
      </c>
      <c r="C204" t="s">
        <v>43</v>
      </c>
      <c r="D204" t="s">
        <v>37</v>
      </c>
      <c r="E204" t="s">
        <v>27</v>
      </c>
      <c r="F204">
        <v>650</v>
      </c>
      <c r="G204">
        <v>615</v>
      </c>
      <c r="H204">
        <v>5</v>
      </c>
      <c r="I204">
        <v>480</v>
      </c>
      <c r="J204">
        <v>0</v>
      </c>
      <c r="K204">
        <v>0</v>
      </c>
      <c r="L204">
        <v>0</v>
      </c>
      <c r="M204">
        <v>0</v>
      </c>
      <c r="N204">
        <v>0</v>
      </c>
      <c r="O204">
        <v>0</v>
      </c>
      <c r="P204">
        <v>0</v>
      </c>
      <c r="Q204">
        <v>46</v>
      </c>
      <c r="R204">
        <v>0</v>
      </c>
      <c r="S204">
        <v>0</v>
      </c>
      <c r="T204">
        <v>0</v>
      </c>
    </row>
    <row r="205" spans="1:20" x14ac:dyDescent="0.25">
      <c r="A205" s="2">
        <v>45828</v>
      </c>
      <c r="B205" t="s">
        <v>28</v>
      </c>
      <c r="C205" t="s">
        <v>41</v>
      </c>
      <c r="D205" t="s">
        <v>35</v>
      </c>
      <c r="E205" t="s">
        <v>30</v>
      </c>
      <c r="F205">
        <v>514</v>
      </c>
      <c r="G205">
        <v>449</v>
      </c>
      <c r="H205">
        <v>12</v>
      </c>
      <c r="I205">
        <v>480</v>
      </c>
      <c r="J205">
        <v>0</v>
      </c>
      <c r="K205">
        <v>0</v>
      </c>
      <c r="L205">
        <v>0</v>
      </c>
      <c r="M205">
        <v>55</v>
      </c>
      <c r="N205">
        <v>37</v>
      </c>
      <c r="O205">
        <v>24</v>
      </c>
      <c r="P205">
        <v>0</v>
      </c>
      <c r="Q205">
        <v>0</v>
      </c>
      <c r="R205">
        <v>24</v>
      </c>
      <c r="S205">
        <v>0</v>
      </c>
      <c r="T205">
        <v>40</v>
      </c>
    </row>
    <row r="206" spans="1:20" x14ac:dyDescent="0.25">
      <c r="A206" s="2">
        <v>45828</v>
      </c>
      <c r="B206" t="s">
        <v>20</v>
      </c>
      <c r="C206" t="s">
        <v>40</v>
      </c>
      <c r="D206" t="s">
        <v>38</v>
      </c>
      <c r="E206" t="s">
        <v>27</v>
      </c>
      <c r="F206">
        <v>780</v>
      </c>
      <c r="G206">
        <v>738</v>
      </c>
      <c r="H206">
        <v>8</v>
      </c>
      <c r="I206">
        <v>480</v>
      </c>
      <c r="J206">
        <v>0</v>
      </c>
      <c r="K206">
        <v>0</v>
      </c>
      <c r="L206">
        <v>49</v>
      </c>
      <c r="M206">
        <v>0</v>
      </c>
      <c r="N206">
        <v>0</v>
      </c>
      <c r="O206">
        <v>0</v>
      </c>
      <c r="P206">
        <v>0</v>
      </c>
      <c r="Q206">
        <v>0</v>
      </c>
      <c r="R206">
        <v>0</v>
      </c>
      <c r="S206">
        <v>0</v>
      </c>
      <c r="T206">
        <v>0</v>
      </c>
    </row>
    <row r="207" spans="1:20" x14ac:dyDescent="0.25">
      <c r="A207" s="2">
        <v>45829</v>
      </c>
      <c r="B207" t="s">
        <v>24</v>
      </c>
      <c r="C207" t="s">
        <v>42</v>
      </c>
      <c r="D207" t="s">
        <v>29</v>
      </c>
      <c r="E207" t="s">
        <v>23</v>
      </c>
      <c r="F207">
        <v>812</v>
      </c>
      <c r="G207">
        <v>731</v>
      </c>
      <c r="H207">
        <v>6</v>
      </c>
      <c r="I207">
        <v>480</v>
      </c>
      <c r="J207">
        <v>0</v>
      </c>
      <c r="K207">
        <v>0</v>
      </c>
      <c r="L207">
        <v>0</v>
      </c>
      <c r="M207">
        <v>0</v>
      </c>
      <c r="N207">
        <v>0</v>
      </c>
      <c r="O207">
        <v>0</v>
      </c>
      <c r="P207">
        <v>0</v>
      </c>
      <c r="Q207">
        <v>0</v>
      </c>
      <c r="R207">
        <v>39</v>
      </c>
      <c r="S207">
        <v>0</v>
      </c>
      <c r="T207">
        <v>0</v>
      </c>
    </row>
    <row r="208" spans="1:20" x14ac:dyDescent="0.25">
      <c r="A208" s="2">
        <v>45829</v>
      </c>
      <c r="B208" t="s">
        <v>28</v>
      </c>
      <c r="C208" t="s">
        <v>43</v>
      </c>
      <c r="D208" t="s">
        <v>32</v>
      </c>
      <c r="E208" t="s">
        <v>23</v>
      </c>
      <c r="F208">
        <v>921</v>
      </c>
      <c r="G208">
        <v>848</v>
      </c>
      <c r="H208">
        <v>14</v>
      </c>
      <c r="I208">
        <v>480</v>
      </c>
      <c r="J208">
        <v>0</v>
      </c>
      <c r="K208">
        <v>0</v>
      </c>
      <c r="L208">
        <v>0</v>
      </c>
      <c r="M208">
        <v>0</v>
      </c>
      <c r="N208">
        <v>0</v>
      </c>
      <c r="O208">
        <v>0</v>
      </c>
      <c r="P208">
        <v>0</v>
      </c>
      <c r="Q208">
        <v>0</v>
      </c>
      <c r="R208">
        <v>52</v>
      </c>
      <c r="S208">
        <v>0</v>
      </c>
      <c r="T208">
        <v>0</v>
      </c>
    </row>
    <row r="209" spans="1:20" x14ac:dyDescent="0.25">
      <c r="A209" s="2">
        <v>45829</v>
      </c>
      <c r="B209" t="s">
        <v>28</v>
      </c>
      <c r="C209" t="s">
        <v>40</v>
      </c>
      <c r="D209" t="s">
        <v>39</v>
      </c>
      <c r="E209" t="s">
        <v>30</v>
      </c>
      <c r="F209">
        <v>717</v>
      </c>
      <c r="G209">
        <v>646</v>
      </c>
      <c r="H209">
        <v>13</v>
      </c>
      <c r="I209">
        <v>480</v>
      </c>
      <c r="J209">
        <v>26</v>
      </c>
      <c r="K209">
        <v>0</v>
      </c>
      <c r="L209">
        <v>0</v>
      </c>
      <c r="M209">
        <v>0</v>
      </c>
      <c r="N209">
        <v>0</v>
      </c>
      <c r="O209">
        <v>0</v>
      </c>
      <c r="P209">
        <v>16</v>
      </c>
      <c r="Q209">
        <v>0</v>
      </c>
      <c r="R209">
        <v>0</v>
      </c>
      <c r="S209">
        <v>0</v>
      </c>
      <c r="T209">
        <v>0</v>
      </c>
    </row>
    <row r="210" spans="1:20" x14ac:dyDescent="0.25">
      <c r="A210" s="2">
        <v>45829</v>
      </c>
      <c r="B210" t="s">
        <v>28</v>
      </c>
      <c r="C210" t="s">
        <v>45</v>
      </c>
      <c r="D210" t="s">
        <v>35</v>
      </c>
      <c r="E210" t="s">
        <v>30</v>
      </c>
      <c r="F210">
        <v>594</v>
      </c>
      <c r="G210">
        <v>579</v>
      </c>
      <c r="H210">
        <v>19</v>
      </c>
      <c r="I210">
        <v>480</v>
      </c>
      <c r="J210">
        <v>0</v>
      </c>
      <c r="K210">
        <v>0</v>
      </c>
      <c r="L210">
        <v>0</v>
      </c>
      <c r="M210">
        <v>42</v>
      </c>
      <c r="N210">
        <v>0</v>
      </c>
      <c r="O210">
        <v>0</v>
      </c>
      <c r="P210">
        <v>17</v>
      </c>
      <c r="Q210">
        <v>0</v>
      </c>
      <c r="R210">
        <v>0</v>
      </c>
      <c r="S210">
        <v>0</v>
      </c>
      <c r="T210">
        <v>0</v>
      </c>
    </row>
    <row r="211" spans="1:20" x14ac:dyDescent="0.25">
      <c r="A211" s="2">
        <v>45830</v>
      </c>
      <c r="B211" t="s">
        <v>24</v>
      </c>
      <c r="C211" t="s">
        <v>21</v>
      </c>
      <c r="D211" t="s">
        <v>38</v>
      </c>
      <c r="E211" t="s">
        <v>27</v>
      </c>
      <c r="F211">
        <v>889</v>
      </c>
      <c r="G211">
        <v>792</v>
      </c>
      <c r="H211">
        <v>20</v>
      </c>
      <c r="I211">
        <v>480</v>
      </c>
      <c r="J211">
        <v>0</v>
      </c>
      <c r="K211">
        <v>34</v>
      </c>
      <c r="L211">
        <v>0</v>
      </c>
      <c r="M211">
        <v>0</v>
      </c>
      <c r="N211">
        <v>0</v>
      </c>
      <c r="O211">
        <v>0</v>
      </c>
      <c r="P211">
        <v>0</v>
      </c>
      <c r="Q211">
        <v>0</v>
      </c>
      <c r="R211">
        <v>0</v>
      </c>
      <c r="S211">
        <v>0</v>
      </c>
      <c r="T211">
        <v>0</v>
      </c>
    </row>
    <row r="212" spans="1:20" x14ac:dyDescent="0.25">
      <c r="A212" s="2">
        <v>45830</v>
      </c>
      <c r="B212" t="s">
        <v>20</v>
      </c>
      <c r="C212" t="s">
        <v>44</v>
      </c>
      <c r="D212" t="s">
        <v>37</v>
      </c>
      <c r="E212" t="s">
        <v>27</v>
      </c>
      <c r="F212">
        <v>619</v>
      </c>
      <c r="G212">
        <v>603</v>
      </c>
      <c r="H212">
        <v>15</v>
      </c>
      <c r="I212">
        <v>480</v>
      </c>
      <c r="J212">
        <v>0</v>
      </c>
      <c r="K212">
        <v>0</v>
      </c>
      <c r="L212">
        <v>0</v>
      </c>
      <c r="M212">
        <v>53</v>
      </c>
      <c r="N212">
        <v>0</v>
      </c>
      <c r="O212">
        <v>0</v>
      </c>
      <c r="P212">
        <v>0</v>
      </c>
      <c r="Q212">
        <v>29</v>
      </c>
      <c r="R212">
        <v>0</v>
      </c>
      <c r="S212">
        <v>0</v>
      </c>
      <c r="T212">
        <v>0</v>
      </c>
    </row>
    <row r="213" spans="1:20" x14ac:dyDescent="0.25">
      <c r="A213" s="2">
        <v>45830</v>
      </c>
      <c r="B213" t="s">
        <v>28</v>
      </c>
      <c r="C213" t="s">
        <v>40</v>
      </c>
      <c r="D213" t="s">
        <v>39</v>
      </c>
      <c r="E213" t="s">
        <v>27</v>
      </c>
      <c r="F213">
        <v>607</v>
      </c>
      <c r="G213">
        <v>570</v>
      </c>
      <c r="H213">
        <v>20</v>
      </c>
      <c r="I213">
        <v>480</v>
      </c>
      <c r="J213">
        <v>0</v>
      </c>
      <c r="K213">
        <v>0</v>
      </c>
      <c r="L213">
        <v>0</v>
      </c>
      <c r="M213">
        <v>16</v>
      </c>
      <c r="N213">
        <v>0</v>
      </c>
      <c r="O213">
        <v>0</v>
      </c>
      <c r="P213">
        <v>0</v>
      </c>
      <c r="Q213">
        <v>0</v>
      </c>
      <c r="R213">
        <v>0</v>
      </c>
      <c r="S213">
        <v>0</v>
      </c>
      <c r="T213">
        <v>42</v>
      </c>
    </row>
    <row r="214" spans="1:20" x14ac:dyDescent="0.25">
      <c r="A214" s="2">
        <v>45830</v>
      </c>
      <c r="B214" t="s">
        <v>24</v>
      </c>
      <c r="C214" t="s">
        <v>42</v>
      </c>
      <c r="D214" t="s">
        <v>37</v>
      </c>
      <c r="E214" t="s">
        <v>23</v>
      </c>
      <c r="F214">
        <v>501</v>
      </c>
      <c r="G214">
        <v>480</v>
      </c>
      <c r="H214">
        <v>8</v>
      </c>
      <c r="I214">
        <v>480</v>
      </c>
      <c r="J214">
        <v>0</v>
      </c>
      <c r="K214">
        <v>0</v>
      </c>
      <c r="L214">
        <v>0</v>
      </c>
      <c r="M214">
        <v>0</v>
      </c>
      <c r="N214">
        <v>0</v>
      </c>
      <c r="O214">
        <v>0</v>
      </c>
      <c r="P214">
        <v>0</v>
      </c>
      <c r="Q214">
        <v>0</v>
      </c>
      <c r="R214">
        <v>0</v>
      </c>
      <c r="S214">
        <v>0</v>
      </c>
      <c r="T214">
        <v>0</v>
      </c>
    </row>
    <row r="215" spans="1:20" x14ac:dyDescent="0.25">
      <c r="A215" s="2">
        <v>45831</v>
      </c>
      <c r="B215" t="s">
        <v>28</v>
      </c>
      <c r="C215" t="s">
        <v>44</v>
      </c>
      <c r="D215" t="s">
        <v>35</v>
      </c>
      <c r="E215" t="s">
        <v>30</v>
      </c>
      <c r="F215">
        <v>566</v>
      </c>
      <c r="G215">
        <v>549</v>
      </c>
      <c r="H215">
        <v>13</v>
      </c>
      <c r="I215">
        <v>480</v>
      </c>
      <c r="J215">
        <v>0</v>
      </c>
      <c r="K215">
        <v>0</v>
      </c>
      <c r="L215">
        <v>0</v>
      </c>
      <c r="M215">
        <v>0</v>
      </c>
      <c r="N215">
        <v>16</v>
      </c>
      <c r="O215">
        <v>0</v>
      </c>
      <c r="P215">
        <v>0</v>
      </c>
      <c r="Q215">
        <v>0</v>
      </c>
      <c r="R215">
        <v>58</v>
      </c>
      <c r="S215">
        <v>11</v>
      </c>
      <c r="T215">
        <v>0</v>
      </c>
    </row>
    <row r="216" spans="1:20" x14ac:dyDescent="0.25">
      <c r="A216" s="2">
        <v>45831</v>
      </c>
      <c r="B216" t="s">
        <v>20</v>
      </c>
      <c r="C216" t="s">
        <v>42</v>
      </c>
      <c r="D216" t="s">
        <v>29</v>
      </c>
      <c r="E216" t="s">
        <v>30</v>
      </c>
      <c r="F216">
        <v>808</v>
      </c>
      <c r="G216">
        <v>731</v>
      </c>
      <c r="H216">
        <v>14</v>
      </c>
      <c r="I216">
        <v>480</v>
      </c>
      <c r="J216">
        <v>0</v>
      </c>
      <c r="K216">
        <v>0</v>
      </c>
      <c r="L216">
        <v>51</v>
      </c>
      <c r="M216">
        <v>47</v>
      </c>
      <c r="N216">
        <v>54</v>
      </c>
      <c r="O216">
        <v>35</v>
      </c>
      <c r="P216">
        <v>0</v>
      </c>
      <c r="Q216">
        <v>0</v>
      </c>
      <c r="R216">
        <v>0</v>
      </c>
      <c r="S216">
        <v>36</v>
      </c>
      <c r="T216">
        <v>0</v>
      </c>
    </row>
    <row r="217" spans="1:20" x14ac:dyDescent="0.25">
      <c r="A217" s="2">
        <v>45831</v>
      </c>
      <c r="B217" t="s">
        <v>20</v>
      </c>
      <c r="C217" t="s">
        <v>31</v>
      </c>
      <c r="D217" t="s">
        <v>22</v>
      </c>
      <c r="E217" t="s">
        <v>30</v>
      </c>
      <c r="F217">
        <v>620</v>
      </c>
      <c r="G217">
        <v>542</v>
      </c>
      <c r="H217">
        <v>16</v>
      </c>
      <c r="I217">
        <v>480</v>
      </c>
      <c r="J217">
        <v>0</v>
      </c>
      <c r="K217">
        <v>0</v>
      </c>
      <c r="L217">
        <v>52</v>
      </c>
      <c r="M217">
        <v>0</v>
      </c>
      <c r="N217">
        <v>56</v>
      </c>
      <c r="O217">
        <v>0</v>
      </c>
      <c r="P217">
        <v>0</v>
      </c>
      <c r="Q217">
        <v>0</v>
      </c>
      <c r="R217">
        <v>0</v>
      </c>
      <c r="S217">
        <v>0</v>
      </c>
      <c r="T217">
        <v>0</v>
      </c>
    </row>
    <row r="218" spans="1:20" x14ac:dyDescent="0.25">
      <c r="A218" s="2">
        <v>45832</v>
      </c>
      <c r="B218" t="s">
        <v>20</v>
      </c>
      <c r="C218" t="s">
        <v>43</v>
      </c>
      <c r="D218" t="s">
        <v>36</v>
      </c>
      <c r="E218" t="s">
        <v>23</v>
      </c>
      <c r="F218">
        <v>683</v>
      </c>
      <c r="G218">
        <v>662</v>
      </c>
      <c r="H218">
        <v>20</v>
      </c>
      <c r="I218">
        <v>480</v>
      </c>
      <c r="J218">
        <v>0</v>
      </c>
      <c r="K218">
        <v>0</v>
      </c>
      <c r="L218">
        <v>0</v>
      </c>
      <c r="M218">
        <v>0</v>
      </c>
      <c r="N218">
        <v>0</v>
      </c>
      <c r="O218">
        <v>0</v>
      </c>
      <c r="P218">
        <v>0</v>
      </c>
      <c r="Q218">
        <v>0</v>
      </c>
      <c r="R218">
        <v>0</v>
      </c>
      <c r="S218">
        <v>0</v>
      </c>
      <c r="T218">
        <v>0</v>
      </c>
    </row>
    <row r="219" spans="1:20" x14ac:dyDescent="0.25">
      <c r="A219" s="2">
        <v>45832</v>
      </c>
      <c r="B219" t="s">
        <v>24</v>
      </c>
      <c r="C219" t="s">
        <v>40</v>
      </c>
      <c r="D219" t="s">
        <v>39</v>
      </c>
      <c r="E219" t="s">
        <v>30</v>
      </c>
      <c r="F219">
        <v>781</v>
      </c>
      <c r="G219">
        <v>772</v>
      </c>
      <c r="H219">
        <v>16</v>
      </c>
      <c r="I219">
        <v>480</v>
      </c>
      <c r="J219">
        <v>0</v>
      </c>
      <c r="K219">
        <v>0</v>
      </c>
      <c r="L219">
        <v>0</v>
      </c>
      <c r="M219">
        <v>57</v>
      </c>
      <c r="N219">
        <v>0</v>
      </c>
      <c r="O219">
        <v>0</v>
      </c>
      <c r="P219">
        <v>58</v>
      </c>
      <c r="Q219">
        <v>0</v>
      </c>
      <c r="R219">
        <v>0</v>
      </c>
      <c r="S219">
        <v>0</v>
      </c>
      <c r="T219">
        <v>0</v>
      </c>
    </row>
    <row r="220" spans="1:20" x14ac:dyDescent="0.25">
      <c r="A220" s="2">
        <v>45832</v>
      </c>
      <c r="B220" t="s">
        <v>20</v>
      </c>
      <c r="C220" t="s">
        <v>41</v>
      </c>
      <c r="D220" t="s">
        <v>38</v>
      </c>
      <c r="E220" t="s">
        <v>23</v>
      </c>
      <c r="F220">
        <v>689</v>
      </c>
      <c r="G220">
        <v>631</v>
      </c>
      <c r="H220">
        <v>11</v>
      </c>
      <c r="I220">
        <v>480</v>
      </c>
      <c r="J220">
        <v>0</v>
      </c>
      <c r="K220">
        <v>56</v>
      </c>
      <c r="L220">
        <v>10</v>
      </c>
      <c r="M220">
        <v>0</v>
      </c>
      <c r="N220">
        <v>0</v>
      </c>
      <c r="O220">
        <v>0</v>
      </c>
      <c r="P220">
        <v>0</v>
      </c>
      <c r="Q220">
        <v>0</v>
      </c>
      <c r="R220">
        <v>0</v>
      </c>
      <c r="S220">
        <v>0</v>
      </c>
      <c r="T220">
        <v>0</v>
      </c>
    </row>
    <row r="221" spans="1:20" x14ac:dyDescent="0.25">
      <c r="A221" s="2">
        <v>45832</v>
      </c>
      <c r="B221" t="s">
        <v>24</v>
      </c>
      <c r="C221" t="s">
        <v>45</v>
      </c>
      <c r="D221" t="s">
        <v>32</v>
      </c>
      <c r="E221" t="s">
        <v>23</v>
      </c>
      <c r="F221">
        <v>731</v>
      </c>
      <c r="G221">
        <v>684</v>
      </c>
      <c r="H221">
        <v>12</v>
      </c>
      <c r="I221">
        <v>480</v>
      </c>
      <c r="J221">
        <v>0</v>
      </c>
      <c r="K221">
        <v>0</v>
      </c>
      <c r="L221">
        <v>0</v>
      </c>
      <c r="M221">
        <v>0</v>
      </c>
      <c r="N221">
        <v>0</v>
      </c>
      <c r="O221">
        <v>0</v>
      </c>
      <c r="P221">
        <v>20</v>
      </c>
      <c r="Q221">
        <v>0</v>
      </c>
      <c r="R221">
        <v>0</v>
      </c>
      <c r="S221">
        <v>0</v>
      </c>
      <c r="T221">
        <v>0</v>
      </c>
    </row>
    <row r="222" spans="1:20" x14ac:dyDescent="0.25">
      <c r="A222" s="2">
        <v>45832</v>
      </c>
      <c r="B222" t="s">
        <v>20</v>
      </c>
      <c r="C222" t="s">
        <v>21</v>
      </c>
      <c r="D222" t="s">
        <v>29</v>
      </c>
      <c r="E222" t="s">
        <v>30</v>
      </c>
      <c r="F222">
        <v>723</v>
      </c>
      <c r="G222">
        <v>641</v>
      </c>
      <c r="H222">
        <v>11</v>
      </c>
      <c r="I222">
        <v>480</v>
      </c>
      <c r="J222">
        <v>0</v>
      </c>
      <c r="K222">
        <v>51</v>
      </c>
      <c r="L222">
        <v>0</v>
      </c>
      <c r="M222">
        <v>54</v>
      </c>
      <c r="N222">
        <v>0</v>
      </c>
      <c r="O222">
        <v>0</v>
      </c>
      <c r="P222">
        <v>0</v>
      </c>
      <c r="Q222">
        <v>0</v>
      </c>
      <c r="R222">
        <v>23</v>
      </c>
      <c r="S222">
        <v>0</v>
      </c>
      <c r="T222">
        <v>0</v>
      </c>
    </row>
    <row r="223" spans="1:20" x14ac:dyDescent="0.25">
      <c r="A223" s="2">
        <v>45833</v>
      </c>
      <c r="B223" t="s">
        <v>20</v>
      </c>
      <c r="C223" t="s">
        <v>43</v>
      </c>
      <c r="D223" t="s">
        <v>29</v>
      </c>
      <c r="E223" t="s">
        <v>27</v>
      </c>
      <c r="F223">
        <v>823</v>
      </c>
      <c r="G223">
        <v>770</v>
      </c>
      <c r="H223">
        <v>15</v>
      </c>
      <c r="I223">
        <v>480</v>
      </c>
      <c r="J223">
        <v>0</v>
      </c>
      <c r="K223">
        <v>0</v>
      </c>
      <c r="L223">
        <v>0</v>
      </c>
      <c r="M223">
        <v>0</v>
      </c>
      <c r="N223">
        <v>0</v>
      </c>
      <c r="O223">
        <v>0</v>
      </c>
      <c r="P223">
        <v>0</v>
      </c>
      <c r="Q223">
        <v>38</v>
      </c>
      <c r="R223">
        <v>0</v>
      </c>
      <c r="S223">
        <v>0</v>
      </c>
      <c r="T223">
        <v>0</v>
      </c>
    </row>
    <row r="224" spans="1:20" x14ac:dyDescent="0.25">
      <c r="A224" s="2">
        <v>45833</v>
      </c>
      <c r="B224" t="s">
        <v>28</v>
      </c>
      <c r="C224" t="s">
        <v>43</v>
      </c>
      <c r="D224" t="s">
        <v>29</v>
      </c>
      <c r="E224" t="s">
        <v>30</v>
      </c>
      <c r="F224">
        <v>746</v>
      </c>
      <c r="G224">
        <v>698</v>
      </c>
      <c r="H224">
        <v>7</v>
      </c>
      <c r="I224">
        <v>480</v>
      </c>
      <c r="J224">
        <v>54</v>
      </c>
      <c r="K224">
        <v>0</v>
      </c>
      <c r="L224">
        <v>0</v>
      </c>
      <c r="M224">
        <v>0</v>
      </c>
      <c r="N224">
        <v>0</v>
      </c>
      <c r="O224">
        <v>0</v>
      </c>
      <c r="P224">
        <v>0</v>
      </c>
      <c r="Q224">
        <v>0</v>
      </c>
      <c r="R224">
        <v>0</v>
      </c>
      <c r="S224">
        <v>0</v>
      </c>
      <c r="T224">
        <v>0</v>
      </c>
    </row>
    <row r="225" spans="1:20" x14ac:dyDescent="0.25">
      <c r="A225" s="2">
        <v>45833</v>
      </c>
      <c r="B225" t="s">
        <v>20</v>
      </c>
      <c r="C225" t="s">
        <v>43</v>
      </c>
      <c r="D225" t="s">
        <v>38</v>
      </c>
      <c r="E225" t="s">
        <v>30</v>
      </c>
      <c r="F225">
        <v>675</v>
      </c>
      <c r="G225">
        <v>651</v>
      </c>
      <c r="H225">
        <v>8</v>
      </c>
      <c r="I225">
        <v>480</v>
      </c>
      <c r="J225">
        <v>0</v>
      </c>
      <c r="K225">
        <v>0</v>
      </c>
      <c r="L225">
        <v>11</v>
      </c>
      <c r="M225">
        <v>0</v>
      </c>
      <c r="N225">
        <v>0</v>
      </c>
      <c r="O225">
        <v>0</v>
      </c>
      <c r="P225">
        <v>0</v>
      </c>
      <c r="Q225">
        <v>0</v>
      </c>
      <c r="R225">
        <v>0</v>
      </c>
      <c r="S225">
        <v>0</v>
      </c>
      <c r="T225">
        <v>0</v>
      </c>
    </row>
    <row r="226" spans="1:20" x14ac:dyDescent="0.25">
      <c r="A226" s="2">
        <v>45833</v>
      </c>
      <c r="B226" t="s">
        <v>24</v>
      </c>
      <c r="C226" t="s">
        <v>45</v>
      </c>
      <c r="D226" t="s">
        <v>36</v>
      </c>
      <c r="E226" t="s">
        <v>27</v>
      </c>
      <c r="F226">
        <v>968</v>
      </c>
      <c r="G226">
        <v>884</v>
      </c>
      <c r="H226">
        <v>9</v>
      </c>
      <c r="I226">
        <v>480</v>
      </c>
      <c r="J226">
        <v>0</v>
      </c>
      <c r="K226">
        <v>0</v>
      </c>
      <c r="L226">
        <v>36</v>
      </c>
      <c r="M226">
        <v>0</v>
      </c>
      <c r="N226">
        <v>0</v>
      </c>
      <c r="O226">
        <v>0</v>
      </c>
      <c r="P226">
        <v>0</v>
      </c>
      <c r="Q226">
        <v>0</v>
      </c>
      <c r="R226">
        <v>0</v>
      </c>
      <c r="S226">
        <v>0</v>
      </c>
      <c r="T226">
        <v>0</v>
      </c>
    </row>
    <row r="227" spans="1:20" x14ac:dyDescent="0.25">
      <c r="A227" s="2">
        <v>45833</v>
      </c>
      <c r="B227" t="s">
        <v>28</v>
      </c>
      <c r="C227" t="s">
        <v>40</v>
      </c>
      <c r="D227" t="s">
        <v>33</v>
      </c>
      <c r="E227" t="s">
        <v>30</v>
      </c>
      <c r="F227">
        <v>946</v>
      </c>
      <c r="G227">
        <v>853</v>
      </c>
      <c r="H227">
        <v>6</v>
      </c>
      <c r="I227">
        <v>480</v>
      </c>
      <c r="J227">
        <v>0</v>
      </c>
      <c r="K227">
        <v>19</v>
      </c>
      <c r="L227">
        <v>59</v>
      </c>
      <c r="M227">
        <v>0</v>
      </c>
      <c r="N227">
        <v>0</v>
      </c>
      <c r="O227">
        <v>0</v>
      </c>
      <c r="P227">
        <v>0</v>
      </c>
      <c r="Q227">
        <v>0</v>
      </c>
      <c r="R227">
        <v>0</v>
      </c>
      <c r="S227">
        <v>52</v>
      </c>
      <c r="T227">
        <v>0</v>
      </c>
    </row>
    <row r="228" spans="1:20" x14ac:dyDescent="0.25">
      <c r="A228" s="2">
        <v>45833</v>
      </c>
      <c r="B228" t="s">
        <v>20</v>
      </c>
      <c r="C228" t="s">
        <v>42</v>
      </c>
      <c r="D228" t="s">
        <v>37</v>
      </c>
      <c r="E228" t="s">
        <v>30</v>
      </c>
      <c r="F228">
        <v>898</v>
      </c>
      <c r="G228">
        <v>822</v>
      </c>
      <c r="H228">
        <v>3</v>
      </c>
      <c r="I228">
        <v>480</v>
      </c>
      <c r="J228">
        <v>11</v>
      </c>
      <c r="K228">
        <v>0</v>
      </c>
      <c r="L228">
        <v>46</v>
      </c>
      <c r="M228">
        <v>0</v>
      </c>
      <c r="N228">
        <v>0</v>
      </c>
      <c r="O228">
        <v>0</v>
      </c>
      <c r="P228">
        <v>20</v>
      </c>
      <c r="Q228">
        <v>0</v>
      </c>
      <c r="R228">
        <v>0</v>
      </c>
      <c r="S228">
        <v>0</v>
      </c>
      <c r="T228">
        <v>0</v>
      </c>
    </row>
    <row r="229" spans="1:20" x14ac:dyDescent="0.25">
      <c r="A229" s="2">
        <v>45834</v>
      </c>
      <c r="B229" t="s">
        <v>28</v>
      </c>
      <c r="C229" t="s">
        <v>44</v>
      </c>
      <c r="D229" t="s">
        <v>29</v>
      </c>
      <c r="E229" t="s">
        <v>23</v>
      </c>
      <c r="F229">
        <v>949</v>
      </c>
      <c r="G229">
        <v>849</v>
      </c>
      <c r="H229">
        <v>7</v>
      </c>
      <c r="I229">
        <v>480</v>
      </c>
      <c r="J229">
        <v>0</v>
      </c>
      <c r="K229">
        <v>0</v>
      </c>
      <c r="L229">
        <v>0</v>
      </c>
      <c r="M229">
        <v>0</v>
      </c>
      <c r="N229">
        <v>0</v>
      </c>
      <c r="O229">
        <v>0</v>
      </c>
      <c r="P229">
        <v>33</v>
      </c>
      <c r="Q229">
        <v>0</v>
      </c>
      <c r="R229">
        <v>0</v>
      </c>
      <c r="S229">
        <v>0</v>
      </c>
      <c r="T229">
        <v>0</v>
      </c>
    </row>
    <row r="230" spans="1:20" x14ac:dyDescent="0.25">
      <c r="A230" s="2">
        <v>45834</v>
      </c>
      <c r="B230" t="s">
        <v>28</v>
      </c>
      <c r="C230" t="s">
        <v>43</v>
      </c>
      <c r="D230" t="s">
        <v>39</v>
      </c>
      <c r="E230" t="s">
        <v>30</v>
      </c>
      <c r="F230">
        <v>736</v>
      </c>
      <c r="G230">
        <v>641</v>
      </c>
      <c r="H230">
        <v>3</v>
      </c>
      <c r="I230">
        <v>480</v>
      </c>
      <c r="J230">
        <v>0</v>
      </c>
      <c r="K230">
        <v>0</v>
      </c>
      <c r="L230">
        <v>0</v>
      </c>
      <c r="M230">
        <v>0</v>
      </c>
      <c r="N230">
        <v>32</v>
      </c>
      <c r="O230">
        <v>0</v>
      </c>
      <c r="P230">
        <v>0</v>
      </c>
      <c r="Q230">
        <v>0</v>
      </c>
      <c r="R230">
        <v>0</v>
      </c>
      <c r="S230">
        <v>0</v>
      </c>
      <c r="T230">
        <v>0</v>
      </c>
    </row>
    <row r="231" spans="1:20" x14ac:dyDescent="0.25">
      <c r="A231" s="2">
        <v>45834</v>
      </c>
      <c r="B231" t="s">
        <v>20</v>
      </c>
      <c r="C231" t="s">
        <v>40</v>
      </c>
      <c r="D231" t="s">
        <v>36</v>
      </c>
      <c r="E231" t="s">
        <v>23</v>
      </c>
      <c r="F231">
        <v>669</v>
      </c>
      <c r="G231">
        <v>574</v>
      </c>
      <c r="H231">
        <v>7</v>
      </c>
      <c r="I231">
        <v>480</v>
      </c>
      <c r="J231">
        <v>0</v>
      </c>
      <c r="K231">
        <v>0</v>
      </c>
      <c r="L231">
        <v>0</v>
      </c>
      <c r="M231">
        <v>0</v>
      </c>
      <c r="N231">
        <v>0</v>
      </c>
      <c r="O231">
        <v>0</v>
      </c>
      <c r="P231">
        <v>0</v>
      </c>
      <c r="Q231">
        <v>0</v>
      </c>
      <c r="R231">
        <v>0</v>
      </c>
      <c r="S231">
        <v>0</v>
      </c>
      <c r="T231">
        <v>0</v>
      </c>
    </row>
    <row r="232" spans="1:20" x14ac:dyDescent="0.25">
      <c r="A232" s="2">
        <v>45835</v>
      </c>
      <c r="B232" t="s">
        <v>28</v>
      </c>
      <c r="C232" t="s">
        <v>45</v>
      </c>
      <c r="D232" t="s">
        <v>32</v>
      </c>
      <c r="E232" t="s">
        <v>23</v>
      </c>
      <c r="F232">
        <v>524</v>
      </c>
      <c r="G232">
        <v>513</v>
      </c>
      <c r="H232">
        <v>11</v>
      </c>
      <c r="I232">
        <v>480</v>
      </c>
      <c r="J232">
        <v>0</v>
      </c>
      <c r="K232">
        <v>0</v>
      </c>
      <c r="L232">
        <v>12</v>
      </c>
      <c r="M232">
        <v>0</v>
      </c>
      <c r="N232">
        <v>0</v>
      </c>
      <c r="O232">
        <v>0</v>
      </c>
      <c r="P232">
        <v>38</v>
      </c>
      <c r="Q232">
        <v>25</v>
      </c>
      <c r="R232">
        <v>0</v>
      </c>
      <c r="S232">
        <v>0</v>
      </c>
      <c r="T232">
        <v>0</v>
      </c>
    </row>
    <row r="233" spans="1:20" x14ac:dyDescent="0.25">
      <c r="A233" s="2">
        <v>45835</v>
      </c>
      <c r="B233" t="s">
        <v>24</v>
      </c>
      <c r="C233" t="s">
        <v>45</v>
      </c>
      <c r="D233" t="s">
        <v>36</v>
      </c>
      <c r="E233" t="s">
        <v>30</v>
      </c>
      <c r="F233">
        <v>965</v>
      </c>
      <c r="G233">
        <v>870</v>
      </c>
      <c r="H233">
        <v>19</v>
      </c>
      <c r="I233">
        <v>480</v>
      </c>
      <c r="J233">
        <v>0</v>
      </c>
      <c r="K233">
        <v>0</v>
      </c>
      <c r="L233">
        <v>21</v>
      </c>
      <c r="M233">
        <v>0</v>
      </c>
      <c r="N233">
        <v>54</v>
      </c>
      <c r="O233">
        <v>0</v>
      </c>
      <c r="P233">
        <v>0</v>
      </c>
      <c r="Q233">
        <v>0</v>
      </c>
      <c r="R233">
        <v>0</v>
      </c>
      <c r="S233">
        <v>0</v>
      </c>
      <c r="T233">
        <v>50</v>
      </c>
    </row>
    <row r="234" spans="1:20" x14ac:dyDescent="0.25">
      <c r="A234" s="2">
        <v>45835</v>
      </c>
      <c r="B234" t="s">
        <v>28</v>
      </c>
      <c r="C234" t="s">
        <v>44</v>
      </c>
      <c r="D234" t="s">
        <v>37</v>
      </c>
      <c r="E234" t="s">
        <v>27</v>
      </c>
      <c r="F234">
        <v>724</v>
      </c>
      <c r="G234">
        <v>690</v>
      </c>
      <c r="H234">
        <v>18</v>
      </c>
      <c r="I234">
        <v>480</v>
      </c>
      <c r="J234">
        <v>0</v>
      </c>
      <c r="K234">
        <v>0</v>
      </c>
      <c r="L234">
        <v>0</v>
      </c>
      <c r="M234">
        <v>23</v>
      </c>
      <c r="N234">
        <v>0</v>
      </c>
      <c r="O234">
        <v>0</v>
      </c>
      <c r="P234">
        <v>0</v>
      </c>
      <c r="Q234">
        <v>0</v>
      </c>
      <c r="R234">
        <v>0</v>
      </c>
      <c r="S234">
        <v>0</v>
      </c>
      <c r="T234">
        <v>0</v>
      </c>
    </row>
    <row r="235" spans="1:20" x14ac:dyDescent="0.25">
      <c r="A235" s="2">
        <v>45835</v>
      </c>
      <c r="B235" t="s">
        <v>20</v>
      </c>
      <c r="C235" t="s">
        <v>45</v>
      </c>
      <c r="D235" t="s">
        <v>33</v>
      </c>
      <c r="E235" t="s">
        <v>27</v>
      </c>
      <c r="F235">
        <v>691</v>
      </c>
      <c r="G235">
        <v>651</v>
      </c>
      <c r="H235">
        <v>4</v>
      </c>
      <c r="I235">
        <v>480</v>
      </c>
      <c r="J235">
        <v>0</v>
      </c>
      <c r="K235">
        <v>0</v>
      </c>
      <c r="L235">
        <v>0</v>
      </c>
      <c r="M235">
        <v>0</v>
      </c>
      <c r="N235">
        <v>0</v>
      </c>
      <c r="O235">
        <v>0</v>
      </c>
      <c r="P235">
        <v>22</v>
      </c>
      <c r="Q235">
        <v>0</v>
      </c>
      <c r="R235">
        <v>0</v>
      </c>
      <c r="S235">
        <v>0</v>
      </c>
      <c r="T235">
        <v>18</v>
      </c>
    </row>
    <row r="236" spans="1:20" x14ac:dyDescent="0.25">
      <c r="A236" s="2">
        <v>45836</v>
      </c>
      <c r="B236" t="s">
        <v>28</v>
      </c>
      <c r="C236" t="s">
        <v>44</v>
      </c>
      <c r="D236" t="s">
        <v>35</v>
      </c>
      <c r="E236" t="s">
        <v>30</v>
      </c>
      <c r="F236">
        <v>575</v>
      </c>
      <c r="G236">
        <v>559</v>
      </c>
      <c r="H236">
        <v>5</v>
      </c>
      <c r="I236">
        <v>480</v>
      </c>
      <c r="J236">
        <v>0</v>
      </c>
      <c r="K236">
        <v>0</v>
      </c>
      <c r="L236">
        <v>0</v>
      </c>
      <c r="M236">
        <v>0</v>
      </c>
      <c r="N236">
        <v>0</v>
      </c>
      <c r="O236">
        <v>0</v>
      </c>
      <c r="P236">
        <v>0</v>
      </c>
      <c r="Q236">
        <v>0</v>
      </c>
      <c r="R236">
        <v>0</v>
      </c>
      <c r="S236">
        <v>0</v>
      </c>
      <c r="T236">
        <v>0</v>
      </c>
    </row>
    <row r="237" spans="1:20" x14ac:dyDescent="0.25">
      <c r="A237" s="2">
        <v>45836</v>
      </c>
      <c r="B237" t="s">
        <v>24</v>
      </c>
      <c r="C237" t="s">
        <v>25</v>
      </c>
      <c r="D237" t="s">
        <v>29</v>
      </c>
      <c r="E237" t="s">
        <v>30</v>
      </c>
      <c r="F237">
        <v>919</v>
      </c>
      <c r="G237">
        <v>881</v>
      </c>
      <c r="H237">
        <v>12</v>
      </c>
      <c r="I237">
        <v>480</v>
      </c>
      <c r="J237">
        <v>0</v>
      </c>
      <c r="K237">
        <v>0</v>
      </c>
      <c r="L237">
        <v>0</v>
      </c>
      <c r="M237">
        <v>0</v>
      </c>
      <c r="N237">
        <v>0</v>
      </c>
      <c r="O237">
        <v>0</v>
      </c>
      <c r="P237">
        <v>0</v>
      </c>
      <c r="Q237">
        <v>0</v>
      </c>
      <c r="R237">
        <v>0</v>
      </c>
      <c r="S237">
        <v>0</v>
      </c>
      <c r="T237">
        <v>25</v>
      </c>
    </row>
    <row r="238" spans="1:20" x14ac:dyDescent="0.25">
      <c r="A238" s="2">
        <v>45836</v>
      </c>
      <c r="B238" t="s">
        <v>28</v>
      </c>
      <c r="C238" t="s">
        <v>41</v>
      </c>
      <c r="D238" t="s">
        <v>22</v>
      </c>
      <c r="E238" t="s">
        <v>30</v>
      </c>
      <c r="F238">
        <v>650</v>
      </c>
      <c r="G238">
        <v>600</v>
      </c>
      <c r="H238">
        <v>3</v>
      </c>
      <c r="I238">
        <v>480</v>
      </c>
      <c r="J238">
        <v>0</v>
      </c>
      <c r="K238">
        <v>0</v>
      </c>
      <c r="L238">
        <v>0</v>
      </c>
      <c r="M238">
        <v>0</v>
      </c>
      <c r="N238">
        <v>0</v>
      </c>
      <c r="O238">
        <v>0</v>
      </c>
      <c r="P238">
        <v>0</v>
      </c>
      <c r="Q238">
        <v>0</v>
      </c>
      <c r="R238">
        <v>0</v>
      </c>
      <c r="S238">
        <v>19</v>
      </c>
      <c r="T238">
        <v>16</v>
      </c>
    </row>
    <row r="239" spans="1:20" x14ac:dyDescent="0.25">
      <c r="A239" s="2">
        <v>45836</v>
      </c>
      <c r="B239" t="s">
        <v>24</v>
      </c>
      <c r="C239" t="s">
        <v>43</v>
      </c>
      <c r="D239" t="s">
        <v>22</v>
      </c>
      <c r="E239" t="s">
        <v>30</v>
      </c>
      <c r="F239">
        <v>547</v>
      </c>
      <c r="G239">
        <v>515</v>
      </c>
      <c r="H239">
        <v>8</v>
      </c>
      <c r="I239">
        <v>480</v>
      </c>
      <c r="J239">
        <v>57</v>
      </c>
      <c r="K239">
        <v>0</v>
      </c>
      <c r="L239">
        <v>28</v>
      </c>
      <c r="M239">
        <v>0</v>
      </c>
      <c r="N239">
        <v>0</v>
      </c>
      <c r="O239">
        <v>0</v>
      </c>
      <c r="P239">
        <v>0</v>
      </c>
      <c r="Q239">
        <v>0</v>
      </c>
      <c r="R239">
        <v>0</v>
      </c>
      <c r="S239">
        <v>0</v>
      </c>
      <c r="T239">
        <v>0</v>
      </c>
    </row>
    <row r="240" spans="1:20" x14ac:dyDescent="0.25">
      <c r="A240" s="2">
        <v>45837</v>
      </c>
      <c r="B240" t="s">
        <v>24</v>
      </c>
      <c r="C240" t="s">
        <v>44</v>
      </c>
      <c r="D240" t="s">
        <v>35</v>
      </c>
      <c r="E240" t="s">
        <v>27</v>
      </c>
      <c r="F240">
        <v>813</v>
      </c>
      <c r="G240">
        <v>776</v>
      </c>
      <c r="H240">
        <v>18</v>
      </c>
      <c r="I240">
        <v>480</v>
      </c>
      <c r="J240">
        <v>0</v>
      </c>
      <c r="K240">
        <v>0</v>
      </c>
      <c r="L240">
        <v>0</v>
      </c>
      <c r="M240">
        <v>0</v>
      </c>
      <c r="N240">
        <v>14</v>
      </c>
      <c r="O240">
        <v>0</v>
      </c>
      <c r="P240">
        <v>0</v>
      </c>
      <c r="Q240">
        <v>37</v>
      </c>
      <c r="R240">
        <v>32</v>
      </c>
      <c r="S240">
        <v>26</v>
      </c>
      <c r="T240">
        <v>0</v>
      </c>
    </row>
    <row r="241" spans="1:20" x14ac:dyDescent="0.25">
      <c r="A241" s="2">
        <v>45837</v>
      </c>
      <c r="B241" t="s">
        <v>20</v>
      </c>
      <c r="C241" t="s">
        <v>25</v>
      </c>
      <c r="D241" t="s">
        <v>35</v>
      </c>
      <c r="E241" t="s">
        <v>27</v>
      </c>
      <c r="F241">
        <v>647</v>
      </c>
      <c r="G241">
        <v>606</v>
      </c>
      <c r="H241">
        <v>5</v>
      </c>
      <c r="I241">
        <v>480</v>
      </c>
      <c r="J241">
        <v>0</v>
      </c>
      <c r="K241">
        <v>0</v>
      </c>
      <c r="L241">
        <v>0</v>
      </c>
      <c r="M241">
        <v>0</v>
      </c>
      <c r="N241">
        <v>0</v>
      </c>
      <c r="O241">
        <v>0</v>
      </c>
      <c r="P241">
        <v>0</v>
      </c>
      <c r="Q241">
        <v>0</v>
      </c>
      <c r="R241">
        <v>35</v>
      </c>
      <c r="S241">
        <v>0</v>
      </c>
      <c r="T241">
        <v>0</v>
      </c>
    </row>
    <row r="242" spans="1:20" x14ac:dyDescent="0.25">
      <c r="A242" s="2">
        <v>45837</v>
      </c>
      <c r="B242" t="s">
        <v>20</v>
      </c>
      <c r="C242" t="s">
        <v>45</v>
      </c>
      <c r="D242" t="s">
        <v>35</v>
      </c>
      <c r="E242" t="s">
        <v>23</v>
      </c>
      <c r="F242">
        <v>665</v>
      </c>
      <c r="G242">
        <v>619</v>
      </c>
      <c r="H242">
        <v>10</v>
      </c>
      <c r="I242">
        <v>480</v>
      </c>
      <c r="J242">
        <v>0</v>
      </c>
      <c r="K242">
        <v>0</v>
      </c>
      <c r="L242">
        <v>0</v>
      </c>
      <c r="M242">
        <v>0</v>
      </c>
      <c r="N242">
        <v>17</v>
      </c>
      <c r="O242">
        <v>0</v>
      </c>
      <c r="P242">
        <v>0</v>
      </c>
      <c r="Q242">
        <v>0</v>
      </c>
      <c r="R242">
        <v>15</v>
      </c>
      <c r="S242">
        <v>0</v>
      </c>
      <c r="T242">
        <v>0</v>
      </c>
    </row>
    <row r="243" spans="1:20" x14ac:dyDescent="0.25">
      <c r="A243" s="2">
        <v>45837</v>
      </c>
      <c r="B243" t="s">
        <v>24</v>
      </c>
      <c r="C243" t="s">
        <v>31</v>
      </c>
      <c r="D243" t="s">
        <v>29</v>
      </c>
      <c r="E243" t="s">
        <v>30</v>
      </c>
      <c r="F243">
        <v>903</v>
      </c>
      <c r="G243">
        <v>862</v>
      </c>
      <c r="H243">
        <v>1</v>
      </c>
      <c r="I243">
        <v>480</v>
      </c>
      <c r="J243">
        <v>0</v>
      </c>
      <c r="K243">
        <v>0</v>
      </c>
      <c r="L243">
        <v>15</v>
      </c>
      <c r="M243">
        <v>0</v>
      </c>
      <c r="N243">
        <v>0</v>
      </c>
      <c r="O243">
        <v>38</v>
      </c>
      <c r="P243">
        <v>0</v>
      </c>
      <c r="Q243">
        <v>0</v>
      </c>
      <c r="R243">
        <v>0</v>
      </c>
      <c r="S243">
        <v>0</v>
      </c>
      <c r="T243">
        <v>10</v>
      </c>
    </row>
    <row r="244" spans="1:20" x14ac:dyDescent="0.25">
      <c r="A244" s="2">
        <v>45838</v>
      </c>
      <c r="B244" t="s">
        <v>20</v>
      </c>
      <c r="C244" t="s">
        <v>41</v>
      </c>
      <c r="D244" t="s">
        <v>22</v>
      </c>
      <c r="E244" t="s">
        <v>27</v>
      </c>
      <c r="F244">
        <v>650</v>
      </c>
      <c r="G244">
        <v>580</v>
      </c>
      <c r="H244">
        <v>19</v>
      </c>
      <c r="I244">
        <v>480</v>
      </c>
      <c r="J244">
        <v>0</v>
      </c>
      <c r="K244">
        <v>0</v>
      </c>
      <c r="L244">
        <v>0</v>
      </c>
      <c r="M244">
        <v>0</v>
      </c>
      <c r="N244">
        <v>0</v>
      </c>
      <c r="O244">
        <v>0</v>
      </c>
      <c r="P244">
        <v>22</v>
      </c>
      <c r="Q244">
        <v>0</v>
      </c>
      <c r="R244">
        <v>0</v>
      </c>
      <c r="S244">
        <v>0</v>
      </c>
      <c r="T244">
        <v>0</v>
      </c>
    </row>
    <row r="245" spans="1:20" x14ac:dyDescent="0.25">
      <c r="A245" s="2">
        <v>45838</v>
      </c>
      <c r="B245" t="s">
        <v>20</v>
      </c>
      <c r="C245" t="s">
        <v>34</v>
      </c>
      <c r="D245" t="s">
        <v>37</v>
      </c>
      <c r="E245" t="s">
        <v>23</v>
      </c>
      <c r="F245">
        <v>926</v>
      </c>
      <c r="G245">
        <v>924</v>
      </c>
      <c r="H245">
        <v>7</v>
      </c>
      <c r="I245">
        <v>480</v>
      </c>
      <c r="J245">
        <v>0</v>
      </c>
      <c r="K245">
        <v>0</v>
      </c>
      <c r="L245">
        <v>0</v>
      </c>
      <c r="M245">
        <v>0</v>
      </c>
      <c r="N245">
        <v>0</v>
      </c>
      <c r="O245">
        <v>0</v>
      </c>
      <c r="P245">
        <v>0</v>
      </c>
      <c r="Q245">
        <v>0</v>
      </c>
      <c r="R245">
        <v>0</v>
      </c>
      <c r="S245">
        <v>0</v>
      </c>
      <c r="T245">
        <v>0</v>
      </c>
    </row>
    <row r="246" spans="1:20" x14ac:dyDescent="0.25">
      <c r="A246" s="2">
        <v>45838</v>
      </c>
      <c r="B246" t="s">
        <v>20</v>
      </c>
      <c r="C246" t="s">
        <v>31</v>
      </c>
      <c r="D246" t="s">
        <v>35</v>
      </c>
      <c r="E246" t="s">
        <v>27</v>
      </c>
      <c r="F246">
        <v>754</v>
      </c>
      <c r="G246">
        <v>750</v>
      </c>
      <c r="H246">
        <v>15</v>
      </c>
      <c r="I246">
        <v>480</v>
      </c>
      <c r="J246">
        <v>0</v>
      </c>
      <c r="K246">
        <v>0</v>
      </c>
      <c r="L246">
        <v>0</v>
      </c>
      <c r="M246">
        <v>0</v>
      </c>
      <c r="N246">
        <v>0</v>
      </c>
      <c r="O246">
        <v>0</v>
      </c>
      <c r="P246">
        <v>0</v>
      </c>
      <c r="Q246">
        <v>0</v>
      </c>
      <c r="R246">
        <v>0</v>
      </c>
      <c r="S246">
        <v>0</v>
      </c>
      <c r="T246">
        <v>0</v>
      </c>
    </row>
    <row r="247" spans="1:20" x14ac:dyDescent="0.25">
      <c r="A247" s="2">
        <v>45838</v>
      </c>
      <c r="B247" t="s">
        <v>28</v>
      </c>
      <c r="C247" t="s">
        <v>21</v>
      </c>
      <c r="D247" t="s">
        <v>38</v>
      </c>
      <c r="E247" t="s">
        <v>30</v>
      </c>
      <c r="F247">
        <v>560</v>
      </c>
      <c r="G247">
        <v>531</v>
      </c>
      <c r="H247">
        <v>11</v>
      </c>
      <c r="I247">
        <v>480</v>
      </c>
      <c r="J247">
        <v>0</v>
      </c>
      <c r="K247">
        <v>0</v>
      </c>
      <c r="L247">
        <v>0</v>
      </c>
      <c r="M247">
        <v>0</v>
      </c>
      <c r="N247">
        <v>53</v>
      </c>
      <c r="O247">
        <v>0</v>
      </c>
      <c r="P247">
        <v>0</v>
      </c>
      <c r="Q247">
        <v>0</v>
      </c>
      <c r="R247">
        <v>0</v>
      </c>
      <c r="S247">
        <v>11</v>
      </c>
      <c r="T247">
        <v>0</v>
      </c>
    </row>
    <row r="248" spans="1:20" x14ac:dyDescent="0.25">
      <c r="A248" s="2">
        <v>45838</v>
      </c>
      <c r="B248" t="s">
        <v>20</v>
      </c>
      <c r="C248" t="s">
        <v>34</v>
      </c>
      <c r="D248" t="s">
        <v>32</v>
      </c>
      <c r="E248" t="s">
        <v>27</v>
      </c>
      <c r="F248">
        <v>967</v>
      </c>
      <c r="G248">
        <v>955</v>
      </c>
      <c r="H248">
        <v>11</v>
      </c>
      <c r="I248">
        <v>480</v>
      </c>
      <c r="J248">
        <v>0</v>
      </c>
      <c r="K248">
        <v>0</v>
      </c>
      <c r="L248">
        <v>0</v>
      </c>
      <c r="M248">
        <v>0</v>
      </c>
      <c r="N248">
        <v>0</v>
      </c>
      <c r="O248">
        <v>0</v>
      </c>
      <c r="P248">
        <v>0</v>
      </c>
      <c r="Q248">
        <v>0</v>
      </c>
      <c r="R248">
        <v>0</v>
      </c>
      <c r="S248">
        <v>33</v>
      </c>
      <c r="T248">
        <v>0</v>
      </c>
    </row>
    <row r="249" spans="1:20" x14ac:dyDescent="0.25">
      <c r="A249" s="2">
        <v>45838</v>
      </c>
      <c r="B249" t="s">
        <v>20</v>
      </c>
      <c r="C249" t="s">
        <v>25</v>
      </c>
      <c r="D249" t="s">
        <v>35</v>
      </c>
      <c r="E249" t="s">
        <v>23</v>
      </c>
      <c r="F249">
        <v>659</v>
      </c>
      <c r="G249">
        <v>599</v>
      </c>
      <c r="H249">
        <v>3</v>
      </c>
      <c r="I249">
        <v>480</v>
      </c>
      <c r="J249">
        <v>0</v>
      </c>
      <c r="K249">
        <v>0</v>
      </c>
      <c r="L249">
        <v>0</v>
      </c>
      <c r="M249">
        <v>28</v>
      </c>
      <c r="N249">
        <v>0</v>
      </c>
      <c r="O249">
        <v>0</v>
      </c>
      <c r="P249">
        <v>0</v>
      </c>
      <c r="Q249">
        <v>0</v>
      </c>
      <c r="R249">
        <v>0</v>
      </c>
      <c r="S249">
        <v>0</v>
      </c>
      <c r="T249">
        <v>0</v>
      </c>
    </row>
    <row r="250" spans="1:20" x14ac:dyDescent="0.25">
      <c r="A250" s="2">
        <v>45839</v>
      </c>
      <c r="B250" t="s">
        <v>28</v>
      </c>
      <c r="C250" t="s">
        <v>44</v>
      </c>
      <c r="D250" t="s">
        <v>33</v>
      </c>
      <c r="E250" t="s">
        <v>27</v>
      </c>
      <c r="F250">
        <v>873</v>
      </c>
      <c r="G250">
        <v>868</v>
      </c>
      <c r="H250">
        <v>16</v>
      </c>
      <c r="I250">
        <v>480</v>
      </c>
      <c r="J250">
        <v>0</v>
      </c>
      <c r="K250">
        <v>0</v>
      </c>
      <c r="L250">
        <v>16</v>
      </c>
      <c r="M250">
        <v>0</v>
      </c>
      <c r="N250">
        <v>0</v>
      </c>
      <c r="O250">
        <v>0</v>
      </c>
      <c r="P250">
        <v>0</v>
      </c>
      <c r="Q250">
        <v>0</v>
      </c>
      <c r="R250">
        <v>0</v>
      </c>
      <c r="S250">
        <v>0</v>
      </c>
      <c r="T250">
        <v>0</v>
      </c>
    </row>
    <row r="251" spans="1:20" x14ac:dyDescent="0.25">
      <c r="A251" s="2">
        <v>45839</v>
      </c>
      <c r="B251" t="s">
        <v>28</v>
      </c>
      <c r="C251" t="s">
        <v>44</v>
      </c>
      <c r="D251" t="s">
        <v>32</v>
      </c>
      <c r="E251" t="s">
        <v>27</v>
      </c>
      <c r="F251">
        <v>554</v>
      </c>
      <c r="G251">
        <v>494</v>
      </c>
      <c r="H251">
        <v>0</v>
      </c>
      <c r="I251">
        <v>480</v>
      </c>
      <c r="J251">
        <v>0</v>
      </c>
      <c r="K251">
        <v>0</v>
      </c>
      <c r="L251">
        <v>53</v>
      </c>
      <c r="M251">
        <v>0</v>
      </c>
      <c r="N251">
        <v>0</v>
      </c>
      <c r="O251">
        <v>0</v>
      </c>
      <c r="P251">
        <v>0</v>
      </c>
      <c r="Q251">
        <v>0</v>
      </c>
      <c r="R251">
        <v>0</v>
      </c>
      <c r="S251">
        <v>0</v>
      </c>
      <c r="T251">
        <v>0</v>
      </c>
    </row>
    <row r="252" spans="1:20" x14ac:dyDescent="0.25">
      <c r="A252" s="2">
        <v>45839</v>
      </c>
      <c r="B252" t="s">
        <v>24</v>
      </c>
      <c r="C252" t="s">
        <v>45</v>
      </c>
      <c r="D252" t="s">
        <v>35</v>
      </c>
      <c r="E252" t="s">
        <v>30</v>
      </c>
      <c r="F252">
        <v>876</v>
      </c>
      <c r="G252">
        <v>854</v>
      </c>
      <c r="H252">
        <v>19</v>
      </c>
      <c r="I252">
        <v>480</v>
      </c>
      <c r="J252">
        <v>49</v>
      </c>
      <c r="K252">
        <v>0</v>
      </c>
      <c r="L252">
        <v>0</v>
      </c>
      <c r="M252">
        <v>35</v>
      </c>
      <c r="N252">
        <v>0</v>
      </c>
      <c r="O252">
        <v>33</v>
      </c>
      <c r="P252">
        <v>0</v>
      </c>
      <c r="Q252">
        <v>0</v>
      </c>
      <c r="R252">
        <v>0</v>
      </c>
      <c r="S252">
        <v>0</v>
      </c>
      <c r="T252">
        <v>0</v>
      </c>
    </row>
    <row r="253" spans="1:20" x14ac:dyDescent="0.25">
      <c r="A253" s="2">
        <v>45840</v>
      </c>
      <c r="B253" t="s">
        <v>20</v>
      </c>
      <c r="C253" t="s">
        <v>31</v>
      </c>
      <c r="D253" t="s">
        <v>37</v>
      </c>
      <c r="E253" t="s">
        <v>30</v>
      </c>
      <c r="F253">
        <v>955</v>
      </c>
      <c r="G253">
        <v>918</v>
      </c>
      <c r="H253">
        <v>20</v>
      </c>
      <c r="I253">
        <v>480</v>
      </c>
      <c r="J253">
        <v>0</v>
      </c>
      <c r="K253">
        <v>0</v>
      </c>
      <c r="L253">
        <v>23</v>
      </c>
      <c r="M253">
        <v>0</v>
      </c>
      <c r="N253">
        <v>0</v>
      </c>
      <c r="O253">
        <v>0</v>
      </c>
      <c r="P253">
        <v>0</v>
      </c>
      <c r="Q253">
        <v>0</v>
      </c>
      <c r="R253">
        <v>0</v>
      </c>
      <c r="S253">
        <v>0</v>
      </c>
      <c r="T253">
        <v>0</v>
      </c>
    </row>
    <row r="254" spans="1:20" x14ac:dyDescent="0.25">
      <c r="A254" s="2">
        <v>45840</v>
      </c>
      <c r="B254" t="s">
        <v>24</v>
      </c>
      <c r="C254" t="s">
        <v>42</v>
      </c>
      <c r="D254" t="s">
        <v>38</v>
      </c>
      <c r="E254" t="s">
        <v>23</v>
      </c>
      <c r="F254">
        <v>908</v>
      </c>
      <c r="G254">
        <v>897</v>
      </c>
      <c r="H254">
        <v>1</v>
      </c>
      <c r="I254">
        <v>480</v>
      </c>
      <c r="J254">
        <v>34</v>
      </c>
      <c r="K254">
        <v>0</v>
      </c>
      <c r="L254">
        <v>0</v>
      </c>
      <c r="M254">
        <v>0</v>
      </c>
      <c r="N254">
        <v>0</v>
      </c>
      <c r="O254">
        <v>0</v>
      </c>
      <c r="P254">
        <v>0</v>
      </c>
      <c r="Q254">
        <v>15</v>
      </c>
      <c r="R254">
        <v>0</v>
      </c>
      <c r="S254">
        <v>0</v>
      </c>
      <c r="T254">
        <v>0</v>
      </c>
    </row>
    <row r="255" spans="1:20" x14ac:dyDescent="0.25">
      <c r="A255" s="2">
        <v>45840</v>
      </c>
      <c r="B255" t="s">
        <v>20</v>
      </c>
      <c r="C255" t="s">
        <v>21</v>
      </c>
      <c r="D255" t="s">
        <v>39</v>
      </c>
      <c r="E255" t="s">
        <v>30</v>
      </c>
      <c r="F255">
        <v>663</v>
      </c>
      <c r="G255">
        <v>649</v>
      </c>
      <c r="H255">
        <v>8</v>
      </c>
      <c r="I255">
        <v>480</v>
      </c>
      <c r="J255">
        <v>0</v>
      </c>
      <c r="K255">
        <v>0</v>
      </c>
      <c r="L255">
        <v>0</v>
      </c>
      <c r="M255">
        <v>0</v>
      </c>
      <c r="N255">
        <v>0</v>
      </c>
      <c r="O255">
        <v>0</v>
      </c>
      <c r="P255">
        <v>0</v>
      </c>
      <c r="Q255">
        <v>0</v>
      </c>
      <c r="R255">
        <v>29</v>
      </c>
      <c r="S255">
        <v>0</v>
      </c>
      <c r="T255">
        <v>0</v>
      </c>
    </row>
    <row r="256" spans="1:20" x14ac:dyDescent="0.25">
      <c r="A256" s="2">
        <v>45841</v>
      </c>
      <c r="B256" t="s">
        <v>24</v>
      </c>
      <c r="C256" t="s">
        <v>40</v>
      </c>
      <c r="D256" t="s">
        <v>33</v>
      </c>
      <c r="E256" t="s">
        <v>27</v>
      </c>
      <c r="F256">
        <v>802</v>
      </c>
      <c r="G256">
        <v>766</v>
      </c>
      <c r="H256">
        <v>2</v>
      </c>
      <c r="I256">
        <v>480</v>
      </c>
      <c r="J256">
        <v>0</v>
      </c>
      <c r="K256">
        <v>0</v>
      </c>
      <c r="L256">
        <v>13</v>
      </c>
      <c r="M256">
        <v>0</v>
      </c>
      <c r="N256">
        <v>0</v>
      </c>
      <c r="O256">
        <v>0</v>
      </c>
      <c r="P256">
        <v>0</v>
      </c>
      <c r="Q256">
        <v>0</v>
      </c>
      <c r="R256">
        <v>0</v>
      </c>
      <c r="S256">
        <v>0</v>
      </c>
      <c r="T256">
        <v>0</v>
      </c>
    </row>
    <row r="257" spans="1:20" x14ac:dyDescent="0.25">
      <c r="A257" s="2">
        <v>45841</v>
      </c>
      <c r="B257" t="s">
        <v>20</v>
      </c>
      <c r="C257" t="s">
        <v>45</v>
      </c>
      <c r="D257" t="s">
        <v>37</v>
      </c>
      <c r="E257" t="s">
        <v>30</v>
      </c>
      <c r="F257">
        <v>532</v>
      </c>
      <c r="G257">
        <v>443</v>
      </c>
      <c r="H257">
        <v>7</v>
      </c>
      <c r="I257">
        <v>480</v>
      </c>
      <c r="J257">
        <v>52</v>
      </c>
      <c r="K257">
        <v>0</v>
      </c>
      <c r="L257">
        <v>0</v>
      </c>
      <c r="M257">
        <v>0</v>
      </c>
      <c r="N257">
        <v>0</v>
      </c>
      <c r="O257">
        <v>0</v>
      </c>
      <c r="P257">
        <v>0</v>
      </c>
      <c r="Q257">
        <v>0</v>
      </c>
      <c r="R257">
        <v>49</v>
      </c>
      <c r="S257">
        <v>10</v>
      </c>
      <c r="T257">
        <v>0</v>
      </c>
    </row>
    <row r="258" spans="1:20" x14ac:dyDescent="0.25">
      <c r="A258" s="2">
        <v>45841</v>
      </c>
      <c r="B258" t="s">
        <v>24</v>
      </c>
      <c r="C258" t="s">
        <v>44</v>
      </c>
      <c r="D258" t="s">
        <v>32</v>
      </c>
      <c r="E258" t="s">
        <v>27</v>
      </c>
      <c r="F258">
        <v>902</v>
      </c>
      <c r="G258">
        <v>894</v>
      </c>
      <c r="H258">
        <v>2</v>
      </c>
      <c r="I258">
        <v>480</v>
      </c>
      <c r="J258">
        <v>0</v>
      </c>
      <c r="K258">
        <v>16</v>
      </c>
      <c r="L258">
        <v>36</v>
      </c>
      <c r="M258">
        <v>0</v>
      </c>
      <c r="N258">
        <v>0</v>
      </c>
      <c r="O258">
        <v>35</v>
      </c>
      <c r="P258">
        <v>0</v>
      </c>
      <c r="Q258">
        <v>0</v>
      </c>
      <c r="R258">
        <v>52</v>
      </c>
      <c r="S258">
        <v>0</v>
      </c>
      <c r="T258">
        <v>0</v>
      </c>
    </row>
    <row r="259" spans="1:20" x14ac:dyDescent="0.25">
      <c r="A259" s="2">
        <v>45841</v>
      </c>
      <c r="B259" t="s">
        <v>20</v>
      </c>
      <c r="C259" t="s">
        <v>21</v>
      </c>
      <c r="D259" t="s">
        <v>38</v>
      </c>
      <c r="E259" t="s">
        <v>23</v>
      </c>
      <c r="F259">
        <v>605</v>
      </c>
      <c r="G259">
        <v>540</v>
      </c>
      <c r="H259">
        <v>10</v>
      </c>
      <c r="I259">
        <v>480</v>
      </c>
      <c r="J259">
        <v>0</v>
      </c>
      <c r="K259">
        <v>0</v>
      </c>
      <c r="L259">
        <v>0</v>
      </c>
      <c r="M259">
        <v>0</v>
      </c>
      <c r="N259">
        <v>12</v>
      </c>
      <c r="O259">
        <v>0</v>
      </c>
      <c r="P259">
        <v>0</v>
      </c>
      <c r="Q259">
        <v>39</v>
      </c>
      <c r="R259">
        <v>0</v>
      </c>
      <c r="S259">
        <v>0</v>
      </c>
      <c r="T259">
        <v>0</v>
      </c>
    </row>
    <row r="260" spans="1:20" x14ac:dyDescent="0.25">
      <c r="A260" s="2">
        <v>45841</v>
      </c>
      <c r="B260" t="s">
        <v>20</v>
      </c>
      <c r="C260" t="s">
        <v>34</v>
      </c>
      <c r="D260" t="s">
        <v>29</v>
      </c>
      <c r="E260" t="s">
        <v>30</v>
      </c>
      <c r="F260">
        <v>719</v>
      </c>
      <c r="G260">
        <v>674</v>
      </c>
      <c r="H260">
        <v>15</v>
      </c>
      <c r="I260">
        <v>480</v>
      </c>
      <c r="J260">
        <v>0</v>
      </c>
      <c r="K260">
        <v>0</v>
      </c>
      <c r="L260">
        <v>0</v>
      </c>
      <c r="M260">
        <v>0</v>
      </c>
      <c r="N260">
        <v>0</v>
      </c>
      <c r="O260">
        <v>0</v>
      </c>
      <c r="P260">
        <v>0</v>
      </c>
      <c r="Q260">
        <v>0</v>
      </c>
      <c r="R260">
        <v>16</v>
      </c>
      <c r="S260">
        <v>0</v>
      </c>
      <c r="T260">
        <v>0</v>
      </c>
    </row>
    <row r="261" spans="1:20" x14ac:dyDescent="0.25">
      <c r="A261" s="2">
        <v>45842</v>
      </c>
      <c r="B261" t="s">
        <v>28</v>
      </c>
      <c r="C261" t="s">
        <v>21</v>
      </c>
      <c r="D261" t="s">
        <v>26</v>
      </c>
      <c r="E261" t="s">
        <v>23</v>
      </c>
      <c r="F261">
        <v>902</v>
      </c>
      <c r="G261">
        <v>847</v>
      </c>
      <c r="H261">
        <v>4</v>
      </c>
      <c r="I261">
        <v>480</v>
      </c>
      <c r="J261">
        <v>0</v>
      </c>
      <c r="K261">
        <v>0</v>
      </c>
      <c r="L261">
        <v>17</v>
      </c>
      <c r="M261">
        <v>0</v>
      </c>
      <c r="N261">
        <v>0</v>
      </c>
      <c r="O261">
        <v>0</v>
      </c>
      <c r="P261">
        <v>0</v>
      </c>
      <c r="Q261">
        <v>0</v>
      </c>
      <c r="R261">
        <v>0</v>
      </c>
      <c r="S261">
        <v>0</v>
      </c>
      <c r="T261">
        <v>0</v>
      </c>
    </row>
    <row r="262" spans="1:20" x14ac:dyDescent="0.25">
      <c r="A262" s="2">
        <v>45842</v>
      </c>
      <c r="B262" t="s">
        <v>28</v>
      </c>
      <c r="C262" t="s">
        <v>40</v>
      </c>
      <c r="D262" t="s">
        <v>36</v>
      </c>
      <c r="E262" t="s">
        <v>23</v>
      </c>
      <c r="F262">
        <v>805</v>
      </c>
      <c r="G262">
        <v>738</v>
      </c>
      <c r="H262">
        <v>12</v>
      </c>
      <c r="I262">
        <v>480</v>
      </c>
      <c r="J262">
        <v>0</v>
      </c>
      <c r="K262">
        <v>0</v>
      </c>
      <c r="L262">
        <v>0</v>
      </c>
      <c r="M262">
        <v>0</v>
      </c>
      <c r="N262">
        <v>0</v>
      </c>
      <c r="O262">
        <v>0</v>
      </c>
      <c r="P262">
        <v>0</v>
      </c>
      <c r="Q262">
        <v>0</v>
      </c>
      <c r="R262">
        <v>0</v>
      </c>
      <c r="S262">
        <v>0</v>
      </c>
      <c r="T262">
        <v>0</v>
      </c>
    </row>
    <row r="263" spans="1:20" x14ac:dyDescent="0.25">
      <c r="A263" s="2">
        <v>45842</v>
      </c>
      <c r="B263" t="s">
        <v>24</v>
      </c>
      <c r="C263" t="s">
        <v>21</v>
      </c>
      <c r="D263" t="s">
        <v>22</v>
      </c>
      <c r="E263" t="s">
        <v>30</v>
      </c>
      <c r="F263">
        <v>841</v>
      </c>
      <c r="G263">
        <v>772</v>
      </c>
      <c r="H263">
        <v>8</v>
      </c>
      <c r="I263">
        <v>480</v>
      </c>
      <c r="J263">
        <v>0</v>
      </c>
      <c r="K263">
        <v>35</v>
      </c>
      <c r="L263">
        <v>0</v>
      </c>
      <c r="M263">
        <v>0</v>
      </c>
      <c r="N263">
        <v>0</v>
      </c>
      <c r="O263">
        <v>0</v>
      </c>
      <c r="P263">
        <v>0</v>
      </c>
      <c r="Q263">
        <v>0</v>
      </c>
      <c r="R263">
        <v>0</v>
      </c>
      <c r="S263">
        <v>0</v>
      </c>
      <c r="T263">
        <v>0</v>
      </c>
    </row>
    <row r="264" spans="1:20" x14ac:dyDescent="0.25">
      <c r="A264" s="2">
        <v>45842</v>
      </c>
      <c r="B264" t="s">
        <v>28</v>
      </c>
      <c r="C264" t="s">
        <v>44</v>
      </c>
      <c r="D264" t="s">
        <v>22</v>
      </c>
      <c r="E264" t="s">
        <v>30</v>
      </c>
      <c r="F264">
        <v>681</v>
      </c>
      <c r="G264">
        <v>638</v>
      </c>
      <c r="H264">
        <v>16</v>
      </c>
      <c r="I264">
        <v>480</v>
      </c>
      <c r="J264">
        <v>0</v>
      </c>
      <c r="K264">
        <v>0</v>
      </c>
      <c r="L264">
        <v>0</v>
      </c>
      <c r="M264">
        <v>0</v>
      </c>
      <c r="N264">
        <v>50</v>
      </c>
      <c r="O264">
        <v>0</v>
      </c>
      <c r="P264">
        <v>25</v>
      </c>
      <c r="Q264">
        <v>0</v>
      </c>
      <c r="R264">
        <v>0</v>
      </c>
      <c r="S264">
        <v>22</v>
      </c>
      <c r="T264">
        <v>0</v>
      </c>
    </row>
    <row r="265" spans="1:20" x14ac:dyDescent="0.25">
      <c r="A265" s="2">
        <v>45842</v>
      </c>
      <c r="B265" t="s">
        <v>24</v>
      </c>
      <c r="C265" t="s">
        <v>34</v>
      </c>
      <c r="D265" t="s">
        <v>39</v>
      </c>
      <c r="E265" t="s">
        <v>30</v>
      </c>
      <c r="F265">
        <v>597</v>
      </c>
      <c r="G265">
        <v>516</v>
      </c>
      <c r="H265">
        <v>18</v>
      </c>
      <c r="I265">
        <v>480</v>
      </c>
      <c r="J265">
        <v>0</v>
      </c>
      <c r="K265">
        <v>20</v>
      </c>
      <c r="L265">
        <v>0</v>
      </c>
      <c r="M265">
        <v>0</v>
      </c>
      <c r="N265">
        <v>0</v>
      </c>
      <c r="O265">
        <v>0</v>
      </c>
      <c r="P265">
        <v>0</v>
      </c>
      <c r="Q265">
        <v>0</v>
      </c>
      <c r="R265">
        <v>0</v>
      </c>
      <c r="S265">
        <v>0</v>
      </c>
      <c r="T265">
        <v>0</v>
      </c>
    </row>
    <row r="266" spans="1:20" x14ac:dyDescent="0.25">
      <c r="A266" s="2">
        <v>45842</v>
      </c>
      <c r="B266" t="s">
        <v>28</v>
      </c>
      <c r="C266" t="s">
        <v>43</v>
      </c>
      <c r="D266" t="s">
        <v>36</v>
      </c>
      <c r="E266" t="s">
        <v>23</v>
      </c>
      <c r="F266">
        <v>521</v>
      </c>
      <c r="G266">
        <v>488</v>
      </c>
      <c r="H266">
        <v>6</v>
      </c>
      <c r="I266">
        <v>480</v>
      </c>
      <c r="J266">
        <v>55</v>
      </c>
      <c r="K266">
        <v>0</v>
      </c>
      <c r="L266">
        <v>0</v>
      </c>
      <c r="M266">
        <v>0</v>
      </c>
      <c r="N266">
        <v>0</v>
      </c>
      <c r="O266">
        <v>0</v>
      </c>
      <c r="P266">
        <v>0</v>
      </c>
      <c r="Q266">
        <v>0</v>
      </c>
      <c r="R266">
        <v>0</v>
      </c>
      <c r="S266">
        <v>0</v>
      </c>
      <c r="T266">
        <v>0</v>
      </c>
    </row>
    <row r="267" spans="1:20" x14ac:dyDescent="0.25">
      <c r="A267" s="2">
        <v>45843</v>
      </c>
      <c r="B267" t="s">
        <v>24</v>
      </c>
      <c r="C267" t="s">
        <v>25</v>
      </c>
      <c r="D267" t="s">
        <v>29</v>
      </c>
      <c r="E267" t="s">
        <v>30</v>
      </c>
      <c r="F267">
        <v>547</v>
      </c>
      <c r="G267">
        <v>502</v>
      </c>
      <c r="H267">
        <v>15</v>
      </c>
      <c r="I267">
        <v>480</v>
      </c>
      <c r="J267">
        <v>0</v>
      </c>
      <c r="K267">
        <v>0</v>
      </c>
      <c r="L267">
        <v>0</v>
      </c>
      <c r="M267">
        <v>50</v>
      </c>
      <c r="N267">
        <v>45</v>
      </c>
      <c r="O267">
        <v>16</v>
      </c>
      <c r="P267">
        <v>0</v>
      </c>
      <c r="Q267">
        <v>0</v>
      </c>
      <c r="R267">
        <v>0</v>
      </c>
      <c r="S267">
        <v>19</v>
      </c>
      <c r="T267">
        <v>39</v>
      </c>
    </row>
    <row r="268" spans="1:20" x14ac:dyDescent="0.25">
      <c r="A268" s="2">
        <v>45843</v>
      </c>
      <c r="B268" t="s">
        <v>28</v>
      </c>
      <c r="C268" t="s">
        <v>34</v>
      </c>
      <c r="D268" t="s">
        <v>29</v>
      </c>
      <c r="E268" t="s">
        <v>27</v>
      </c>
      <c r="F268">
        <v>957</v>
      </c>
      <c r="G268">
        <v>887</v>
      </c>
      <c r="H268">
        <v>17</v>
      </c>
      <c r="I268">
        <v>480</v>
      </c>
      <c r="J268">
        <v>0</v>
      </c>
      <c r="K268">
        <v>0</v>
      </c>
      <c r="L268">
        <v>42</v>
      </c>
      <c r="M268">
        <v>18</v>
      </c>
      <c r="N268">
        <v>0</v>
      </c>
      <c r="O268">
        <v>0</v>
      </c>
      <c r="P268">
        <v>0</v>
      </c>
      <c r="Q268">
        <v>0</v>
      </c>
      <c r="R268">
        <v>0</v>
      </c>
      <c r="S268">
        <v>35</v>
      </c>
      <c r="T268">
        <v>0</v>
      </c>
    </row>
    <row r="269" spans="1:20" x14ac:dyDescent="0.25">
      <c r="A269" s="2">
        <v>45843</v>
      </c>
      <c r="B269" t="s">
        <v>20</v>
      </c>
      <c r="C269" t="s">
        <v>40</v>
      </c>
      <c r="D269" t="s">
        <v>29</v>
      </c>
      <c r="E269" t="s">
        <v>27</v>
      </c>
      <c r="F269">
        <v>711</v>
      </c>
      <c r="G269">
        <v>687</v>
      </c>
      <c r="H269">
        <v>18</v>
      </c>
      <c r="I269">
        <v>480</v>
      </c>
      <c r="J269">
        <v>0</v>
      </c>
      <c r="K269">
        <v>0</v>
      </c>
      <c r="L269">
        <v>0</v>
      </c>
      <c r="M269">
        <v>0</v>
      </c>
      <c r="N269">
        <v>0</v>
      </c>
      <c r="O269">
        <v>0</v>
      </c>
      <c r="P269">
        <v>0</v>
      </c>
      <c r="Q269">
        <v>0</v>
      </c>
      <c r="R269">
        <v>0</v>
      </c>
      <c r="S269">
        <v>0</v>
      </c>
      <c r="T269">
        <v>0</v>
      </c>
    </row>
    <row r="270" spans="1:20" x14ac:dyDescent="0.25">
      <c r="A270" s="2">
        <v>45843</v>
      </c>
      <c r="B270" t="s">
        <v>28</v>
      </c>
      <c r="C270" t="s">
        <v>21</v>
      </c>
      <c r="D270" t="s">
        <v>22</v>
      </c>
      <c r="E270" t="s">
        <v>27</v>
      </c>
      <c r="F270">
        <v>590</v>
      </c>
      <c r="G270">
        <v>537</v>
      </c>
      <c r="H270">
        <v>2</v>
      </c>
      <c r="I270">
        <v>480</v>
      </c>
      <c r="J270">
        <v>0</v>
      </c>
      <c r="K270">
        <v>0</v>
      </c>
      <c r="L270">
        <v>0</v>
      </c>
      <c r="M270">
        <v>0</v>
      </c>
      <c r="N270">
        <v>0</v>
      </c>
      <c r="O270">
        <v>0</v>
      </c>
      <c r="P270">
        <v>54</v>
      </c>
      <c r="Q270">
        <v>0</v>
      </c>
      <c r="R270">
        <v>0</v>
      </c>
      <c r="S270">
        <v>0</v>
      </c>
      <c r="T270">
        <v>0</v>
      </c>
    </row>
    <row r="271" spans="1:20" x14ac:dyDescent="0.25">
      <c r="A271" s="2">
        <v>45843</v>
      </c>
      <c r="B271" t="s">
        <v>20</v>
      </c>
      <c r="C271" t="s">
        <v>44</v>
      </c>
      <c r="D271" t="s">
        <v>32</v>
      </c>
      <c r="E271" t="s">
        <v>27</v>
      </c>
      <c r="F271">
        <v>925</v>
      </c>
      <c r="G271">
        <v>868</v>
      </c>
      <c r="H271">
        <v>1</v>
      </c>
      <c r="I271">
        <v>480</v>
      </c>
      <c r="J271">
        <v>0</v>
      </c>
      <c r="K271">
        <v>0</v>
      </c>
      <c r="L271">
        <v>0</v>
      </c>
      <c r="M271">
        <v>0</v>
      </c>
      <c r="N271">
        <v>0</v>
      </c>
      <c r="O271">
        <v>26</v>
      </c>
      <c r="P271">
        <v>0</v>
      </c>
      <c r="Q271">
        <v>0</v>
      </c>
      <c r="R271">
        <v>0</v>
      </c>
      <c r="S271">
        <v>0</v>
      </c>
      <c r="T271">
        <v>0</v>
      </c>
    </row>
    <row r="272" spans="1:20" x14ac:dyDescent="0.25">
      <c r="A272" s="2">
        <v>45843</v>
      </c>
      <c r="B272" t="s">
        <v>24</v>
      </c>
      <c r="C272" t="s">
        <v>25</v>
      </c>
      <c r="D272" t="s">
        <v>26</v>
      </c>
      <c r="E272" t="s">
        <v>30</v>
      </c>
      <c r="F272">
        <v>916</v>
      </c>
      <c r="G272">
        <v>882</v>
      </c>
      <c r="H272">
        <v>10</v>
      </c>
      <c r="I272">
        <v>480</v>
      </c>
      <c r="J272">
        <v>0</v>
      </c>
      <c r="K272">
        <v>0</v>
      </c>
      <c r="L272">
        <v>0</v>
      </c>
      <c r="M272">
        <v>0</v>
      </c>
      <c r="N272">
        <v>42</v>
      </c>
      <c r="O272">
        <v>46</v>
      </c>
      <c r="P272">
        <v>0</v>
      </c>
      <c r="Q272">
        <v>0</v>
      </c>
      <c r="R272">
        <v>0</v>
      </c>
      <c r="S272">
        <v>0</v>
      </c>
      <c r="T272">
        <v>0</v>
      </c>
    </row>
    <row r="273" spans="1:20" x14ac:dyDescent="0.25">
      <c r="A273" s="2">
        <v>45844</v>
      </c>
      <c r="B273" t="s">
        <v>28</v>
      </c>
      <c r="C273" t="s">
        <v>44</v>
      </c>
      <c r="D273" t="s">
        <v>39</v>
      </c>
      <c r="E273" t="s">
        <v>27</v>
      </c>
      <c r="F273">
        <v>963</v>
      </c>
      <c r="G273">
        <v>893</v>
      </c>
      <c r="H273">
        <v>1</v>
      </c>
      <c r="I273">
        <v>480</v>
      </c>
      <c r="J273">
        <v>0</v>
      </c>
      <c r="K273">
        <v>50</v>
      </c>
      <c r="L273">
        <v>19</v>
      </c>
      <c r="M273">
        <v>0</v>
      </c>
      <c r="N273">
        <v>0</v>
      </c>
      <c r="O273">
        <v>0</v>
      </c>
      <c r="P273">
        <v>0</v>
      </c>
      <c r="Q273">
        <v>0</v>
      </c>
      <c r="R273">
        <v>0</v>
      </c>
      <c r="S273">
        <v>0</v>
      </c>
      <c r="T273">
        <v>0</v>
      </c>
    </row>
    <row r="274" spans="1:20" x14ac:dyDescent="0.25">
      <c r="A274" s="2">
        <v>45844</v>
      </c>
      <c r="B274" t="s">
        <v>20</v>
      </c>
      <c r="C274" t="s">
        <v>34</v>
      </c>
      <c r="D274" t="s">
        <v>33</v>
      </c>
      <c r="E274" t="s">
        <v>27</v>
      </c>
      <c r="F274">
        <v>574</v>
      </c>
      <c r="G274">
        <v>506</v>
      </c>
      <c r="H274">
        <v>11</v>
      </c>
      <c r="I274">
        <v>480</v>
      </c>
      <c r="J274">
        <v>0</v>
      </c>
      <c r="K274">
        <v>0</v>
      </c>
      <c r="L274">
        <v>0</v>
      </c>
      <c r="M274">
        <v>0</v>
      </c>
      <c r="N274">
        <v>0</v>
      </c>
      <c r="O274">
        <v>0</v>
      </c>
      <c r="P274">
        <v>0</v>
      </c>
      <c r="Q274">
        <v>0</v>
      </c>
      <c r="R274">
        <v>0</v>
      </c>
      <c r="S274">
        <v>0</v>
      </c>
      <c r="T274">
        <v>0</v>
      </c>
    </row>
    <row r="275" spans="1:20" x14ac:dyDescent="0.25">
      <c r="A275" s="2">
        <v>45844</v>
      </c>
      <c r="B275" t="s">
        <v>20</v>
      </c>
      <c r="C275" t="s">
        <v>40</v>
      </c>
      <c r="D275" t="s">
        <v>26</v>
      </c>
      <c r="E275" t="s">
        <v>23</v>
      </c>
      <c r="F275">
        <v>786</v>
      </c>
      <c r="G275">
        <v>740</v>
      </c>
      <c r="H275">
        <v>9</v>
      </c>
      <c r="I275">
        <v>480</v>
      </c>
      <c r="J275">
        <v>50</v>
      </c>
      <c r="K275">
        <v>45</v>
      </c>
      <c r="L275">
        <v>0</v>
      </c>
      <c r="M275">
        <v>0</v>
      </c>
      <c r="N275">
        <v>0</v>
      </c>
      <c r="O275">
        <v>0</v>
      </c>
      <c r="P275">
        <v>0</v>
      </c>
      <c r="Q275">
        <v>0</v>
      </c>
      <c r="R275">
        <v>0</v>
      </c>
      <c r="S275">
        <v>0</v>
      </c>
      <c r="T275">
        <v>0</v>
      </c>
    </row>
    <row r="276" spans="1:20" x14ac:dyDescent="0.25">
      <c r="A276" s="2">
        <v>45845</v>
      </c>
      <c r="B276" t="s">
        <v>28</v>
      </c>
      <c r="C276" t="s">
        <v>42</v>
      </c>
      <c r="D276" t="s">
        <v>36</v>
      </c>
      <c r="E276" t="s">
        <v>30</v>
      </c>
      <c r="F276">
        <v>770</v>
      </c>
      <c r="G276">
        <v>766</v>
      </c>
      <c r="H276">
        <v>16</v>
      </c>
      <c r="I276">
        <v>480</v>
      </c>
      <c r="J276">
        <v>17</v>
      </c>
      <c r="K276">
        <v>0</v>
      </c>
      <c r="L276">
        <v>49</v>
      </c>
      <c r="M276">
        <v>0</v>
      </c>
      <c r="N276">
        <v>0</v>
      </c>
      <c r="O276">
        <v>0</v>
      </c>
      <c r="P276">
        <v>0</v>
      </c>
      <c r="Q276">
        <v>0</v>
      </c>
      <c r="R276">
        <v>0</v>
      </c>
      <c r="S276">
        <v>0</v>
      </c>
      <c r="T276">
        <v>0</v>
      </c>
    </row>
    <row r="277" spans="1:20" x14ac:dyDescent="0.25">
      <c r="A277" s="2">
        <v>45845</v>
      </c>
      <c r="B277" t="s">
        <v>28</v>
      </c>
      <c r="C277" t="s">
        <v>40</v>
      </c>
      <c r="D277" t="s">
        <v>36</v>
      </c>
      <c r="E277" t="s">
        <v>27</v>
      </c>
      <c r="F277">
        <v>664</v>
      </c>
      <c r="G277">
        <v>660</v>
      </c>
      <c r="H277">
        <v>3</v>
      </c>
      <c r="I277">
        <v>480</v>
      </c>
      <c r="J277">
        <v>0</v>
      </c>
      <c r="K277">
        <v>0</v>
      </c>
      <c r="L277">
        <v>0</v>
      </c>
      <c r="M277">
        <v>0</v>
      </c>
      <c r="N277">
        <v>0</v>
      </c>
      <c r="O277">
        <v>0</v>
      </c>
      <c r="P277">
        <v>0</v>
      </c>
      <c r="Q277">
        <v>0</v>
      </c>
      <c r="R277">
        <v>0</v>
      </c>
      <c r="S277">
        <v>0</v>
      </c>
      <c r="T277">
        <v>0</v>
      </c>
    </row>
    <row r="278" spans="1:20" x14ac:dyDescent="0.25">
      <c r="A278" s="2">
        <v>45845</v>
      </c>
      <c r="B278" t="s">
        <v>24</v>
      </c>
      <c r="C278" t="s">
        <v>42</v>
      </c>
      <c r="D278" t="s">
        <v>26</v>
      </c>
      <c r="E278" t="s">
        <v>30</v>
      </c>
      <c r="F278">
        <v>990</v>
      </c>
      <c r="G278">
        <v>944</v>
      </c>
      <c r="H278">
        <v>9</v>
      </c>
      <c r="I278">
        <v>480</v>
      </c>
      <c r="J278">
        <v>0</v>
      </c>
      <c r="K278">
        <v>0</v>
      </c>
      <c r="L278">
        <v>11</v>
      </c>
      <c r="M278">
        <v>0</v>
      </c>
      <c r="N278">
        <v>0</v>
      </c>
      <c r="O278">
        <v>0</v>
      </c>
      <c r="P278">
        <v>26</v>
      </c>
      <c r="Q278">
        <v>0</v>
      </c>
      <c r="R278">
        <v>41</v>
      </c>
      <c r="S278">
        <v>0</v>
      </c>
      <c r="T278">
        <v>0</v>
      </c>
    </row>
    <row r="279" spans="1:20" x14ac:dyDescent="0.25">
      <c r="A279" s="2">
        <v>45846</v>
      </c>
      <c r="B279" t="s">
        <v>28</v>
      </c>
      <c r="C279" t="s">
        <v>44</v>
      </c>
      <c r="D279" t="s">
        <v>35</v>
      </c>
      <c r="E279" t="s">
        <v>23</v>
      </c>
      <c r="F279">
        <v>548</v>
      </c>
      <c r="G279">
        <v>492</v>
      </c>
      <c r="H279">
        <v>10</v>
      </c>
      <c r="I279">
        <v>480</v>
      </c>
      <c r="J279">
        <v>42</v>
      </c>
      <c r="K279">
        <v>0</v>
      </c>
      <c r="L279">
        <v>0</v>
      </c>
      <c r="M279">
        <v>0</v>
      </c>
      <c r="N279">
        <v>0</v>
      </c>
      <c r="O279">
        <v>0</v>
      </c>
      <c r="P279">
        <v>0</v>
      </c>
      <c r="Q279">
        <v>0</v>
      </c>
      <c r="R279">
        <v>0</v>
      </c>
      <c r="S279">
        <v>18</v>
      </c>
      <c r="T279">
        <v>0</v>
      </c>
    </row>
    <row r="280" spans="1:20" x14ac:dyDescent="0.25">
      <c r="A280" s="2">
        <v>45846</v>
      </c>
      <c r="B280" t="s">
        <v>28</v>
      </c>
      <c r="C280" t="s">
        <v>43</v>
      </c>
      <c r="D280" t="s">
        <v>22</v>
      </c>
      <c r="E280" t="s">
        <v>30</v>
      </c>
      <c r="F280">
        <v>672</v>
      </c>
      <c r="G280">
        <v>613</v>
      </c>
      <c r="H280">
        <v>7</v>
      </c>
      <c r="I280">
        <v>480</v>
      </c>
      <c r="J280">
        <v>56</v>
      </c>
      <c r="K280">
        <v>0</v>
      </c>
      <c r="L280">
        <v>0</v>
      </c>
      <c r="M280">
        <v>0</v>
      </c>
      <c r="N280">
        <v>0</v>
      </c>
      <c r="O280">
        <v>0</v>
      </c>
      <c r="P280">
        <v>49</v>
      </c>
      <c r="Q280">
        <v>0</v>
      </c>
      <c r="R280">
        <v>0</v>
      </c>
      <c r="S280">
        <v>0</v>
      </c>
      <c r="T280">
        <v>0</v>
      </c>
    </row>
    <row r="281" spans="1:20" x14ac:dyDescent="0.25">
      <c r="A281" s="2">
        <v>45846</v>
      </c>
      <c r="B281" t="s">
        <v>20</v>
      </c>
      <c r="C281" t="s">
        <v>31</v>
      </c>
      <c r="D281" t="s">
        <v>26</v>
      </c>
      <c r="E281" t="s">
        <v>30</v>
      </c>
      <c r="F281">
        <v>699</v>
      </c>
      <c r="G281">
        <v>653</v>
      </c>
      <c r="H281">
        <v>0</v>
      </c>
      <c r="I281">
        <v>480</v>
      </c>
      <c r="J281">
        <v>0</v>
      </c>
      <c r="K281">
        <v>0</v>
      </c>
      <c r="L281">
        <v>0</v>
      </c>
      <c r="M281">
        <v>0</v>
      </c>
      <c r="N281">
        <v>0</v>
      </c>
      <c r="O281">
        <v>0</v>
      </c>
      <c r="P281">
        <v>0</v>
      </c>
      <c r="Q281">
        <v>0</v>
      </c>
      <c r="R281">
        <v>0</v>
      </c>
      <c r="S281">
        <v>25</v>
      </c>
      <c r="T281">
        <v>0</v>
      </c>
    </row>
    <row r="282" spans="1:20" x14ac:dyDescent="0.25">
      <c r="A282" s="2">
        <v>45846</v>
      </c>
      <c r="B282" t="s">
        <v>20</v>
      </c>
      <c r="C282" t="s">
        <v>44</v>
      </c>
      <c r="D282" t="s">
        <v>38</v>
      </c>
      <c r="E282" t="s">
        <v>30</v>
      </c>
      <c r="F282">
        <v>936</v>
      </c>
      <c r="G282">
        <v>865</v>
      </c>
      <c r="H282">
        <v>10</v>
      </c>
      <c r="I282">
        <v>480</v>
      </c>
      <c r="J282">
        <v>0</v>
      </c>
      <c r="K282">
        <v>0</v>
      </c>
      <c r="L282">
        <v>0</v>
      </c>
      <c r="M282">
        <v>53</v>
      </c>
      <c r="N282">
        <v>27</v>
      </c>
      <c r="O282">
        <v>25</v>
      </c>
      <c r="P282">
        <v>0</v>
      </c>
      <c r="Q282">
        <v>0</v>
      </c>
      <c r="R282">
        <v>0</v>
      </c>
      <c r="S282">
        <v>0</v>
      </c>
      <c r="T282">
        <v>0</v>
      </c>
    </row>
    <row r="283" spans="1:20" x14ac:dyDescent="0.25">
      <c r="A283" s="2">
        <v>45846</v>
      </c>
      <c r="B283" t="s">
        <v>28</v>
      </c>
      <c r="C283" t="s">
        <v>45</v>
      </c>
      <c r="D283" t="s">
        <v>38</v>
      </c>
      <c r="E283" t="s">
        <v>27</v>
      </c>
      <c r="F283">
        <v>871</v>
      </c>
      <c r="G283">
        <v>795</v>
      </c>
      <c r="H283">
        <v>8</v>
      </c>
      <c r="I283">
        <v>480</v>
      </c>
      <c r="J283">
        <v>0</v>
      </c>
      <c r="K283">
        <v>0</v>
      </c>
      <c r="L283">
        <v>0</v>
      </c>
      <c r="M283">
        <v>0</v>
      </c>
      <c r="N283">
        <v>0</v>
      </c>
      <c r="O283">
        <v>0</v>
      </c>
      <c r="P283">
        <v>0</v>
      </c>
      <c r="Q283">
        <v>0</v>
      </c>
      <c r="R283">
        <v>0</v>
      </c>
      <c r="S283">
        <v>41</v>
      </c>
      <c r="T283">
        <v>0</v>
      </c>
    </row>
    <row r="284" spans="1:20" x14ac:dyDescent="0.25">
      <c r="A284" s="2">
        <v>45847</v>
      </c>
      <c r="B284" t="s">
        <v>20</v>
      </c>
      <c r="C284" t="s">
        <v>25</v>
      </c>
      <c r="D284" t="s">
        <v>35</v>
      </c>
      <c r="E284" t="s">
        <v>27</v>
      </c>
      <c r="F284">
        <v>653</v>
      </c>
      <c r="G284">
        <v>642</v>
      </c>
      <c r="H284">
        <v>12</v>
      </c>
      <c r="I284">
        <v>480</v>
      </c>
      <c r="J284">
        <v>0</v>
      </c>
      <c r="K284">
        <v>56</v>
      </c>
      <c r="L284">
        <v>0</v>
      </c>
      <c r="M284">
        <v>0</v>
      </c>
      <c r="N284">
        <v>0</v>
      </c>
      <c r="O284">
        <v>54</v>
      </c>
      <c r="P284">
        <v>0</v>
      </c>
      <c r="Q284">
        <v>0</v>
      </c>
      <c r="R284">
        <v>42</v>
      </c>
      <c r="S284">
        <v>0</v>
      </c>
      <c r="T284">
        <v>33</v>
      </c>
    </row>
    <row r="285" spans="1:20" x14ac:dyDescent="0.25">
      <c r="A285" s="2">
        <v>45847</v>
      </c>
      <c r="B285" t="s">
        <v>20</v>
      </c>
      <c r="C285" t="s">
        <v>21</v>
      </c>
      <c r="D285" t="s">
        <v>32</v>
      </c>
      <c r="E285" t="s">
        <v>30</v>
      </c>
      <c r="F285">
        <v>990</v>
      </c>
      <c r="G285">
        <v>909</v>
      </c>
      <c r="H285">
        <v>12</v>
      </c>
      <c r="I285">
        <v>480</v>
      </c>
      <c r="J285">
        <v>40</v>
      </c>
      <c r="K285">
        <v>0</v>
      </c>
      <c r="L285">
        <v>0</v>
      </c>
      <c r="M285">
        <v>10</v>
      </c>
      <c r="N285">
        <v>0</v>
      </c>
      <c r="O285">
        <v>0</v>
      </c>
      <c r="P285">
        <v>0</v>
      </c>
      <c r="Q285">
        <v>0</v>
      </c>
      <c r="R285">
        <v>0</v>
      </c>
      <c r="S285">
        <v>0</v>
      </c>
      <c r="T285">
        <v>0</v>
      </c>
    </row>
    <row r="286" spans="1:20" x14ac:dyDescent="0.25">
      <c r="A286" s="2">
        <v>45847</v>
      </c>
      <c r="B286" t="s">
        <v>24</v>
      </c>
      <c r="C286" t="s">
        <v>43</v>
      </c>
      <c r="D286" t="s">
        <v>38</v>
      </c>
      <c r="E286" t="s">
        <v>23</v>
      </c>
      <c r="F286">
        <v>818</v>
      </c>
      <c r="G286">
        <v>724</v>
      </c>
      <c r="H286">
        <v>16</v>
      </c>
      <c r="I286">
        <v>480</v>
      </c>
      <c r="J286">
        <v>0</v>
      </c>
      <c r="K286">
        <v>0</v>
      </c>
      <c r="L286">
        <v>0</v>
      </c>
      <c r="M286">
        <v>0</v>
      </c>
      <c r="N286">
        <v>0</v>
      </c>
      <c r="O286">
        <v>0</v>
      </c>
      <c r="P286">
        <v>0</v>
      </c>
      <c r="Q286">
        <v>0</v>
      </c>
      <c r="R286">
        <v>0</v>
      </c>
      <c r="S286">
        <v>0</v>
      </c>
      <c r="T286">
        <v>0</v>
      </c>
    </row>
    <row r="287" spans="1:20" x14ac:dyDescent="0.25">
      <c r="A287" s="2">
        <v>45847</v>
      </c>
      <c r="B287" t="s">
        <v>28</v>
      </c>
      <c r="C287" t="s">
        <v>34</v>
      </c>
      <c r="D287" t="s">
        <v>22</v>
      </c>
      <c r="E287" t="s">
        <v>23</v>
      </c>
      <c r="F287">
        <v>976</v>
      </c>
      <c r="G287">
        <v>885</v>
      </c>
      <c r="H287">
        <v>13</v>
      </c>
      <c r="I287">
        <v>480</v>
      </c>
      <c r="J287">
        <v>0</v>
      </c>
      <c r="K287">
        <v>0</v>
      </c>
      <c r="L287">
        <v>0</v>
      </c>
      <c r="M287">
        <v>0</v>
      </c>
      <c r="N287">
        <v>0</v>
      </c>
      <c r="O287">
        <v>57</v>
      </c>
      <c r="P287">
        <v>0</v>
      </c>
      <c r="Q287">
        <v>0</v>
      </c>
      <c r="R287">
        <v>0</v>
      </c>
      <c r="S287">
        <v>48</v>
      </c>
      <c r="T287">
        <v>0</v>
      </c>
    </row>
    <row r="288" spans="1:20" x14ac:dyDescent="0.25">
      <c r="A288" s="2">
        <v>45848</v>
      </c>
      <c r="B288" t="s">
        <v>20</v>
      </c>
      <c r="C288" t="s">
        <v>43</v>
      </c>
      <c r="D288" t="s">
        <v>39</v>
      </c>
      <c r="E288" t="s">
        <v>30</v>
      </c>
      <c r="F288">
        <v>923</v>
      </c>
      <c r="G288">
        <v>887</v>
      </c>
      <c r="H288">
        <v>17</v>
      </c>
      <c r="I288">
        <v>480</v>
      </c>
      <c r="J288">
        <v>0</v>
      </c>
      <c r="K288">
        <v>60</v>
      </c>
      <c r="L288">
        <v>0</v>
      </c>
      <c r="M288">
        <v>0</v>
      </c>
      <c r="N288">
        <v>18</v>
      </c>
      <c r="O288">
        <v>43</v>
      </c>
      <c r="P288">
        <v>0</v>
      </c>
      <c r="Q288">
        <v>0</v>
      </c>
      <c r="R288">
        <v>0</v>
      </c>
      <c r="S288">
        <v>36</v>
      </c>
      <c r="T288">
        <v>37</v>
      </c>
    </row>
    <row r="289" spans="1:20" x14ac:dyDescent="0.25">
      <c r="A289" s="2">
        <v>45848</v>
      </c>
      <c r="B289" t="s">
        <v>24</v>
      </c>
      <c r="C289" t="s">
        <v>41</v>
      </c>
      <c r="D289" t="s">
        <v>29</v>
      </c>
      <c r="E289" t="s">
        <v>30</v>
      </c>
      <c r="F289">
        <v>908</v>
      </c>
      <c r="G289">
        <v>869</v>
      </c>
      <c r="H289">
        <v>14</v>
      </c>
      <c r="I289">
        <v>480</v>
      </c>
      <c r="J289">
        <v>0</v>
      </c>
      <c r="K289">
        <v>0</v>
      </c>
      <c r="L289">
        <v>0</v>
      </c>
      <c r="M289">
        <v>0</v>
      </c>
      <c r="N289">
        <v>0</v>
      </c>
      <c r="O289">
        <v>0</v>
      </c>
      <c r="P289">
        <v>0</v>
      </c>
      <c r="Q289">
        <v>28</v>
      </c>
      <c r="R289">
        <v>0</v>
      </c>
      <c r="S289">
        <v>0</v>
      </c>
      <c r="T289">
        <v>0</v>
      </c>
    </row>
    <row r="290" spans="1:20" x14ac:dyDescent="0.25">
      <c r="A290" s="2">
        <v>45848</v>
      </c>
      <c r="B290" t="s">
        <v>24</v>
      </c>
      <c r="C290" t="s">
        <v>40</v>
      </c>
      <c r="D290" t="s">
        <v>32</v>
      </c>
      <c r="E290" t="s">
        <v>23</v>
      </c>
      <c r="F290">
        <v>799</v>
      </c>
      <c r="G290">
        <v>775</v>
      </c>
      <c r="H290">
        <v>17</v>
      </c>
      <c r="I290">
        <v>480</v>
      </c>
      <c r="J290">
        <v>55</v>
      </c>
      <c r="K290">
        <v>0</v>
      </c>
      <c r="L290">
        <v>0</v>
      </c>
      <c r="M290">
        <v>0</v>
      </c>
      <c r="N290">
        <v>0</v>
      </c>
      <c r="O290">
        <v>0</v>
      </c>
      <c r="P290">
        <v>0</v>
      </c>
      <c r="Q290">
        <v>0</v>
      </c>
      <c r="R290">
        <v>0</v>
      </c>
      <c r="S290">
        <v>0</v>
      </c>
      <c r="T290">
        <v>0</v>
      </c>
    </row>
    <row r="291" spans="1:20" x14ac:dyDescent="0.25">
      <c r="A291" s="2">
        <v>45849</v>
      </c>
      <c r="B291" t="s">
        <v>20</v>
      </c>
      <c r="C291" t="s">
        <v>44</v>
      </c>
      <c r="D291" t="s">
        <v>32</v>
      </c>
      <c r="E291" t="s">
        <v>27</v>
      </c>
      <c r="F291">
        <v>787</v>
      </c>
      <c r="G291">
        <v>706</v>
      </c>
      <c r="H291">
        <v>10</v>
      </c>
      <c r="I291">
        <v>480</v>
      </c>
      <c r="J291">
        <v>0</v>
      </c>
      <c r="K291">
        <v>41</v>
      </c>
      <c r="L291">
        <v>0</v>
      </c>
      <c r="M291">
        <v>0</v>
      </c>
      <c r="N291">
        <v>0</v>
      </c>
      <c r="O291">
        <v>0</v>
      </c>
      <c r="P291">
        <v>0</v>
      </c>
      <c r="Q291">
        <v>0</v>
      </c>
      <c r="R291">
        <v>56</v>
      </c>
      <c r="S291">
        <v>0</v>
      </c>
      <c r="T291">
        <v>0</v>
      </c>
    </row>
    <row r="292" spans="1:20" x14ac:dyDescent="0.25">
      <c r="A292" s="2">
        <v>45849</v>
      </c>
      <c r="B292" t="s">
        <v>24</v>
      </c>
      <c r="C292" t="s">
        <v>42</v>
      </c>
      <c r="D292" t="s">
        <v>26</v>
      </c>
      <c r="E292" t="s">
        <v>23</v>
      </c>
      <c r="F292">
        <v>797</v>
      </c>
      <c r="G292">
        <v>726</v>
      </c>
      <c r="H292">
        <v>0</v>
      </c>
      <c r="I292">
        <v>480</v>
      </c>
      <c r="J292">
        <v>0</v>
      </c>
      <c r="K292">
        <v>27</v>
      </c>
      <c r="L292">
        <v>0</v>
      </c>
      <c r="M292">
        <v>0</v>
      </c>
      <c r="N292">
        <v>0</v>
      </c>
      <c r="O292">
        <v>12</v>
      </c>
      <c r="P292">
        <v>0</v>
      </c>
      <c r="Q292">
        <v>0</v>
      </c>
      <c r="R292">
        <v>28</v>
      </c>
      <c r="S292">
        <v>0</v>
      </c>
      <c r="T292">
        <v>0</v>
      </c>
    </row>
    <row r="293" spans="1:20" x14ac:dyDescent="0.25">
      <c r="A293" s="2">
        <v>45849</v>
      </c>
      <c r="B293" t="s">
        <v>24</v>
      </c>
      <c r="C293" t="s">
        <v>40</v>
      </c>
      <c r="D293" t="s">
        <v>33</v>
      </c>
      <c r="E293" t="s">
        <v>27</v>
      </c>
      <c r="F293">
        <v>858</v>
      </c>
      <c r="G293">
        <v>825</v>
      </c>
      <c r="H293">
        <v>2</v>
      </c>
      <c r="I293">
        <v>480</v>
      </c>
      <c r="J293">
        <v>49</v>
      </c>
      <c r="K293">
        <v>0</v>
      </c>
      <c r="L293">
        <v>0</v>
      </c>
      <c r="M293">
        <v>0</v>
      </c>
      <c r="N293">
        <v>57</v>
      </c>
      <c r="O293">
        <v>0</v>
      </c>
      <c r="P293">
        <v>0</v>
      </c>
      <c r="Q293">
        <v>0</v>
      </c>
      <c r="R293">
        <v>0</v>
      </c>
      <c r="S293">
        <v>25</v>
      </c>
      <c r="T293">
        <v>0</v>
      </c>
    </row>
    <row r="294" spans="1:20" x14ac:dyDescent="0.25">
      <c r="A294" s="2">
        <v>45850</v>
      </c>
      <c r="B294" t="s">
        <v>28</v>
      </c>
      <c r="C294" t="s">
        <v>41</v>
      </c>
      <c r="D294" t="s">
        <v>26</v>
      </c>
      <c r="E294" t="s">
        <v>30</v>
      </c>
      <c r="F294">
        <v>567</v>
      </c>
      <c r="G294">
        <v>484</v>
      </c>
      <c r="H294">
        <v>1</v>
      </c>
      <c r="I294">
        <v>480</v>
      </c>
      <c r="J294">
        <v>0</v>
      </c>
      <c r="K294">
        <v>0</v>
      </c>
      <c r="L294">
        <v>0</v>
      </c>
      <c r="M294">
        <v>0</v>
      </c>
      <c r="N294">
        <v>0</v>
      </c>
      <c r="O294">
        <v>0</v>
      </c>
      <c r="P294">
        <v>47</v>
      </c>
      <c r="Q294">
        <v>0</v>
      </c>
      <c r="R294">
        <v>0</v>
      </c>
      <c r="S294">
        <v>55</v>
      </c>
      <c r="T294">
        <v>0</v>
      </c>
    </row>
    <row r="295" spans="1:20" x14ac:dyDescent="0.25">
      <c r="A295" s="2">
        <v>45850</v>
      </c>
      <c r="B295" t="s">
        <v>28</v>
      </c>
      <c r="C295" t="s">
        <v>31</v>
      </c>
      <c r="D295" t="s">
        <v>22</v>
      </c>
      <c r="E295" t="s">
        <v>27</v>
      </c>
      <c r="F295">
        <v>863</v>
      </c>
      <c r="G295">
        <v>803</v>
      </c>
      <c r="H295">
        <v>2</v>
      </c>
      <c r="I295">
        <v>480</v>
      </c>
      <c r="J295">
        <v>24</v>
      </c>
      <c r="K295">
        <v>0</v>
      </c>
      <c r="L295">
        <v>0</v>
      </c>
      <c r="M295">
        <v>14</v>
      </c>
      <c r="N295">
        <v>0</v>
      </c>
      <c r="O295">
        <v>0</v>
      </c>
      <c r="P295">
        <v>0</v>
      </c>
      <c r="Q295">
        <v>0</v>
      </c>
      <c r="R295">
        <v>0</v>
      </c>
      <c r="S295">
        <v>0</v>
      </c>
      <c r="T295">
        <v>21</v>
      </c>
    </row>
    <row r="296" spans="1:20" x14ac:dyDescent="0.25">
      <c r="A296" s="2">
        <v>45850</v>
      </c>
      <c r="B296" t="s">
        <v>24</v>
      </c>
      <c r="C296" t="s">
        <v>31</v>
      </c>
      <c r="D296" t="s">
        <v>26</v>
      </c>
      <c r="E296" t="s">
        <v>27</v>
      </c>
      <c r="F296">
        <v>801</v>
      </c>
      <c r="G296">
        <v>801</v>
      </c>
      <c r="H296">
        <v>12</v>
      </c>
      <c r="I296">
        <v>480</v>
      </c>
      <c r="J296">
        <v>0</v>
      </c>
      <c r="K296">
        <v>0</v>
      </c>
      <c r="L296">
        <v>0</v>
      </c>
      <c r="M296">
        <v>54</v>
      </c>
      <c r="N296">
        <v>0</v>
      </c>
      <c r="O296">
        <v>0</v>
      </c>
      <c r="P296">
        <v>0</v>
      </c>
      <c r="Q296">
        <v>0</v>
      </c>
      <c r="R296">
        <v>0</v>
      </c>
      <c r="S296">
        <v>24</v>
      </c>
      <c r="T296">
        <v>45</v>
      </c>
    </row>
    <row r="297" spans="1:20" x14ac:dyDescent="0.25">
      <c r="A297" s="2">
        <v>45851</v>
      </c>
      <c r="B297" t="s">
        <v>20</v>
      </c>
      <c r="C297" t="s">
        <v>40</v>
      </c>
      <c r="D297" t="s">
        <v>29</v>
      </c>
      <c r="E297" t="s">
        <v>23</v>
      </c>
      <c r="F297">
        <v>797</v>
      </c>
      <c r="G297">
        <v>737</v>
      </c>
      <c r="H297">
        <v>18</v>
      </c>
      <c r="I297">
        <v>480</v>
      </c>
      <c r="J297">
        <v>25</v>
      </c>
      <c r="K297">
        <v>0</v>
      </c>
      <c r="L297">
        <v>0</v>
      </c>
      <c r="M297">
        <v>0</v>
      </c>
      <c r="N297">
        <v>0</v>
      </c>
      <c r="O297">
        <v>0</v>
      </c>
      <c r="P297">
        <v>0</v>
      </c>
      <c r="Q297">
        <v>0</v>
      </c>
      <c r="R297">
        <v>0</v>
      </c>
      <c r="S297">
        <v>0</v>
      </c>
      <c r="T297">
        <v>0</v>
      </c>
    </row>
    <row r="298" spans="1:20" x14ac:dyDescent="0.25">
      <c r="A298" s="2">
        <v>45851</v>
      </c>
      <c r="B298" t="s">
        <v>24</v>
      </c>
      <c r="C298" t="s">
        <v>21</v>
      </c>
      <c r="D298" t="s">
        <v>37</v>
      </c>
      <c r="E298" t="s">
        <v>23</v>
      </c>
      <c r="F298">
        <v>702</v>
      </c>
      <c r="G298">
        <v>631</v>
      </c>
      <c r="H298">
        <v>9</v>
      </c>
      <c r="I298">
        <v>480</v>
      </c>
      <c r="J298">
        <v>0</v>
      </c>
      <c r="K298">
        <v>0</v>
      </c>
      <c r="L298">
        <v>30</v>
      </c>
      <c r="M298">
        <v>0</v>
      </c>
      <c r="N298">
        <v>55</v>
      </c>
      <c r="O298">
        <v>0</v>
      </c>
      <c r="P298">
        <v>31</v>
      </c>
      <c r="Q298">
        <v>0</v>
      </c>
      <c r="R298">
        <v>0</v>
      </c>
      <c r="S298">
        <v>30</v>
      </c>
      <c r="T298">
        <v>0</v>
      </c>
    </row>
    <row r="299" spans="1:20" x14ac:dyDescent="0.25">
      <c r="A299" s="2">
        <v>45851</v>
      </c>
      <c r="B299" t="s">
        <v>20</v>
      </c>
      <c r="C299" t="s">
        <v>40</v>
      </c>
      <c r="D299" t="s">
        <v>22</v>
      </c>
      <c r="E299" t="s">
        <v>30</v>
      </c>
      <c r="F299">
        <v>786</v>
      </c>
      <c r="G299">
        <v>741</v>
      </c>
      <c r="H299">
        <v>2</v>
      </c>
      <c r="I299">
        <v>480</v>
      </c>
      <c r="J299">
        <v>0</v>
      </c>
      <c r="K299">
        <v>0</v>
      </c>
      <c r="L299">
        <v>0</v>
      </c>
      <c r="M299">
        <v>0</v>
      </c>
      <c r="N299">
        <v>0</v>
      </c>
      <c r="O299">
        <v>0</v>
      </c>
      <c r="P299">
        <v>0</v>
      </c>
      <c r="Q299">
        <v>0</v>
      </c>
      <c r="R299">
        <v>0</v>
      </c>
      <c r="S299">
        <v>56</v>
      </c>
      <c r="T299">
        <v>0</v>
      </c>
    </row>
    <row r="300" spans="1:20" x14ac:dyDescent="0.25">
      <c r="A300" s="2">
        <v>45851</v>
      </c>
      <c r="B300" t="s">
        <v>24</v>
      </c>
      <c r="C300" t="s">
        <v>42</v>
      </c>
      <c r="D300" t="s">
        <v>38</v>
      </c>
      <c r="E300" t="s">
        <v>27</v>
      </c>
      <c r="F300">
        <v>918</v>
      </c>
      <c r="G300">
        <v>853</v>
      </c>
      <c r="H300">
        <v>3</v>
      </c>
      <c r="I300">
        <v>480</v>
      </c>
      <c r="J300">
        <v>0</v>
      </c>
      <c r="K300">
        <v>0</v>
      </c>
      <c r="L300">
        <v>41</v>
      </c>
      <c r="M300">
        <v>0</v>
      </c>
      <c r="N300">
        <v>0</v>
      </c>
      <c r="O300">
        <v>0</v>
      </c>
      <c r="P300">
        <v>0</v>
      </c>
      <c r="Q300">
        <v>0</v>
      </c>
      <c r="R300">
        <v>0</v>
      </c>
      <c r="S300">
        <v>0</v>
      </c>
      <c r="T300">
        <v>0</v>
      </c>
    </row>
    <row r="301" spans="1:20" x14ac:dyDescent="0.25">
      <c r="A301" s="2">
        <v>45851</v>
      </c>
      <c r="B301" t="s">
        <v>20</v>
      </c>
      <c r="C301" t="s">
        <v>44</v>
      </c>
      <c r="D301" t="s">
        <v>36</v>
      </c>
      <c r="E301" t="s">
        <v>30</v>
      </c>
      <c r="F301">
        <v>521</v>
      </c>
      <c r="G301">
        <v>474</v>
      </c>
      <c r="H301">
        <v>20</v>
      </c>
      <c r="I301">
        <v>480</v>
      </c>
      <c r="J301">
        <v>0</v>
      </c>
      <c r="K301">
        <v>0</v>
      </c>
      <c r="L301">
        <v>0</v>
      </c>
      <c r="M301">
        <v>0</v>
      </c>
      <c r="N301">
        <v>0</v>
      </c>
      <c r="O301">
        <v>0</v>
      </c>
      <c r="P301">
        <v>0</v>
      </c>
      <c r="Q301">
        <v>0</v>
      </c>
      <c r="R301">
        <v>34</v>
      </c>
      <c r="S301">
        <v>0</v>
      </c>
      <c r="T301">
        <v>12</v>
      </c>
    </row>
    <row r="302" spans="1:20" x14ac:dyDescent="0.25">
      <c r="A302" s="2">
        <v>45851</v>
      </c>
      <c r="B302" t="s">
        <v>24</v>
      </c>
      <c r="C302" t="s">
        <v>41</v>
      </c>
      <c r="D302" t="s">
        <v>26</v>
      </c>
      <c r="E302" t="s">
        <v>23</v>
      </c>
      <c r="F302">
        <v>962</v>
      </c>
      <c r="G302">
        <v>934</v>
      </c>
      <c r="H302">
        <v>1</v>
      </c>
      <c r="I302">
        <v>480</v>
      </c>
      <c r="J302">
        <v>0</v>
      </c>
      <c r="K302">
        <v>44</v>
      </c>
      <c r="L302">
        <v>30</v>
      </c>
      <c r="M302">
        <v>0</v>
      </c>
      <c r="N302">
        <v>20</v>
      </c>
      <c r="O302">
        <v>0</v>
      </c>
      <c r="P302">
        <v>0</v>
      </c>
      <c r="Q302">
        <v>0</v>
      </c>
      <c r="R302">
        <v>0</v>
      </c>
      <c r="S302">
        <v>0</v>
      </c>
      <c r="T302">
        <v>0</v>
      </c>
    </row>
    <row r="303" spans="1:20" x14ac:dyDescent="0.25">
      <c r="A303" s="2">
        <v>45852</v>
      </c>
      <c r="B303" t="s">
        <v>24</v>
      </c>
      <c r="C303" t="s">
        <v>45</v>
      </c>
      <c r="D303" t="s">
        <v>39</v>
      </c>
      <c r="E303" t="s">
        <v>23</v>
      </c>
      <c r="F303">
        <v>838</v>
      </c>
      <c r="G303">
        <v>774</v>
      </c>
      <c r="H303">
        <v>19</v>
      </c>
      <c r="I303">
        <v>480</v>
      </c>
      <c r="J303">
        <v>0</v>
      </c>
      <c r="K303">
        <v>0</v>
      </c>
      <c r="L303">
        <v>0</v>
      </c>
      <c r="M303">
        <v>0</v>
      </c>
      <c r="N303">
        <v>0</v>
      </c>
      <c r="O303">
        <v>0</v>
      </c>
      <c r="P303">
        <v>0</v>
      </c>
      <c r="Q303">
        <v>0</v>
      </c>
      <c r="R303">
        <v>0</v>
      </c>
      <c r="S303">
        <v>31</v>
      </c>
      <c r="T303">
        <v>50</v>
      </c>
    </row>
    <row r="304" spans="1:20" x14ac:dyDescent="0.25">
      <c r="A304" s="2">
        <v>45852</v>
      </c>
      <c r="B304" t="s">
        <v>20</v>
      </c>
      <c r="C304" t="s">
        <v>44</v>
      </c>
      <c r="D304" t="s">
        <v>36</v>
      </c>
      <c r="E304" t="s">
        <v>27</v>
      </c>
      <c r="F304">
        <v>565</v>
      </c>
      <c r="G304">
        <v>544</v>
      </c>
      <c r="H304">
        <v>9</v>
      </c>
      <c r="I304">
        <v>480</v>
      </c>
      <c r="J304">
        <v>0</v>
      </c>
      <c r="K304">
        <v>0</v>
      </c>
      <c r="L304">
        <v>0</v>
      </c>
      <c r="M304">
        <v>0</v>
      </c>
      <c r="N304">
        <v>0</v>
      </c>
      <c r="O304">
        <v>0</v>
      </c>
      <c r="P304">
        <v>0</v>
      </c>
      <c r="Q304">
        <v>56</v>
      </c>
      <c r="R304">
        <v>0</v>
      </c>
      <c r="S304">
        <v>0</v>
      </c>
      <c r="T304">
        <v>0</v>
      </c>
    </row>
    <row r="305" spans="1:20" x14ac:dyDescent="0.25">
      <c r="A305" s="2">
        <v>45852</v>
      </c>
      <c r="B305" t="s">
        <v>24</v>
      </c>
      <c r="C305" t="s">
        <v>43</v>
      </c>
      <c r="D305" t="s">
        <v>22</v>
      </c>
      <c r="E305" t="s">
        <v>23</v>
      </c>
      <c r="F305">
        <v>822</v>
      </c>
      <c r="G305">
        <v>749</v>
      </c>
      <c r="H305">
        <v>16</v>
      </c>
      <c r="I305">
        <v>480</v>
      </c>
      <c r="J305">
        <v>13</v>
      </c>
      <c r="K305">
        <v>0</v>
      </c>
      <c r="L305">
        <v>0</v>
      </c>
      <c r="M305">
        <v>57</v>
      </c>
      <c r="N305">
        <v>0</v>
      </c>
      <c r="O305">
        <v>0</v>
      </c>
      <c r="P305">
        <v>0</v>
      </c>
      <c r="Q305">
        <v>60</v>
      </c>
      <c r="R305">
        <v>0</v>
      </c>
      <c r="S305">
        <v>0</v>
      </c>
      <c r="T305">
        <v>0</v>
      </c>
    </row>
    <row r="306" spans="1:20" x14ac:dyDescent="0.25">
      <c r="A306" s="2">
        <v>45853</v>
      </c>
      <c r="B306" t="s">
        <v>28</v>
      </c>
      <c r="C306" t="s">
        <v>40</v>
      </c>
      <c r="D306" t="s">
        <v>32</v>
      </c>
      <c r="E306" t="s">
        <v>30</v>
      </c>
      <c r="F306">
        <v>958</v>
      </c>
      <c r="G306">
        <v>945</v>
      </c>
      <c r="H306">
        <v>3</v>
      </c>
      <c r="I306">
        <v>480</v>
      </c>
      <c r="J306">
        <v>0</v>
      </c>
      <c r="K306">
        <v>0</v>
      </c>
      <c r="L306">
        <v>0</v>
      </c>
      <c r="M306">
        <v>0</v>
      </c>
      <c r="N306">
        <v>0</v>
      </c>
      <c r="O306">
        <v>0</v>
      </c>
      <c r="P306">
        <v>37</v>
      </c>
      <c r="Q306">
        <v>0</v>
      </c>
      <c r="R306">
        <v>0</v>
      </c>
      <c r="S306">
        <v>60</v>
      </c>
      <c r="T306">
        <v>0</v>
      </c>
    </row>
    <row r="307" spans="1:20" x14ac:dyDescent="0.25">
      <c r="A307" s="2">
        <v>45853</v>
      </c>
      <c r="B307" t="s">
        <v>20</v>
      </c>
      <c r="C307" t="s">
        <v>25</v>
      </c>
      <c r="D307" t="s">
        <v>22</v>
      </c>
      <c r="E307" t="s">
        <v>30</v>
      </c>
      <c r="F307">
        <v>532</v>
      </c>
      <c r="G307">
        <v>519</v>
      </c>
      <c r="H307">
        <v>7</v>
      </c>
      <c r="I307">
        <v>480</v>
      </c>
      <c r="J307">
        <v>0</v>
      </c>
      <c r="K307">
        <v>50</v>
      </c>
      <c r="L307">
        <v>0</v>
      </c>
      <c r="M307">
        <v>0</v>
      </c>
      <c r="N307">
        <v>0</v>
      </c>
      <c r="O307">
        <v>57</v>
      </c>
      <c r="P307">
        <v>0</v>
      </c>
      <c r="Q307">
        <v>0</v>
      </c>
      <c r="R307">
        <v>0</v>
      </c>
      <c r="S307">
        <v>0</v>
      </c>
      <c r="T307">
        <v>0</v>
      </c>
    </row>
    <row r="308" spans="1:20" x14ac:dyDescent="0.25">
      <c r="A308" s="2">
        <v>45853</v>
      </c>
      <c r="B308" t="s">
        <v>24</v>
      </c>
      <c r="C308" t="s">
        <v>41</v>
      </c>
      <c r="D308" t="s">
        <v>36</v>
      </c>
      <c r="E308" t="s">
        <v>23</v>
      </c>
      <c r="F308">
        <v>500</v>
      </c>
      <c r="G308">
        <v>472</v>
      </c>
      <c r="H308">
        <v>9</v>
      </c>
      <c r="I308">
        <v>480</v>
      </c>
      <c r="J308">
        <v>0</v>
      </c>
      <c r="K308">
        <v>0</v>
      </c>
      <c r="L308">
        <v>0</v>
      </c>
      <c r="M308">
        <v>27</v>
      </c>
      <c r="N308">
        <v>45</v>
      </c>
      <c r="O308">
        <v>0</v>
      </c>
      <c r="P308">
        <v>52</v>
      </c>
      <c r="Q308">
        <v>41</v>
      </c>
      <c r="R308">
        <v>0</v>
      </c>
      <c r="S308">
        <v>0</v>
      </c>
      <c r="T308">
        <v>0</v>
      </c>
    </row>
    <row r="309" spans="1:20" x14ac:dyDescent="0.25">
      <c r="A309" s="2">
        <v>45854</v>
      </c>
      <c r="B309" t="s">
        <v>24</v>
      </c>
      <c r="C309" t="s">
        <v>31</v>
      </c>
      <c r="D309" t="s">
        <v>32</v>
      </c>
      <c r="E309" t="s">
        <v>27</v>
      </c>
      <c r="F309">
        <v>538</v>
      </c>
      <c r="G309">
        <v>481</v>
      </c>
      <c r="H309">
        <v>9</v>
      </c>
      <c r="I309">
        <v>480</v>
      </c>
      <c r="J309">
        <v>0</v>
      </c>
      <c r="K309">
        <v>0</v>
      </c>
      <c r="L309">
        <v>0</v>
      </c>
      <c r="M309">
        <v>0</v>
      </c>
      <c r="N309">
        <v>0</v>
      </c>
      <c r="O309">
        <v>0</v>
      </c>
      <c r="P309">
        <v>0</v>
      </c>
      <c r="Q309">
        <v>0</v>
      </c>
      <c r="R309">
        <v>42</v>
      </c>
      <c r="S309">
        <v>0</v>
      </c>
      <c r="T309">
        <v>38</v>
      </c>
    </row>
    <row r="310" spans="1:20" x14ac:dyDescent="0.25">
      <c r="A310" s="2">
        <v>45854</v>
      </c>
      <c r="B310" t="s">
        <v>20</v>
      </c>
      <c r="C310" t="s">
        <v>44</v>
      </c>
      <c r="D310" t="s">
        <v>32</v>
      </c>
      <c r="E310" t="s">
        <v>27</v>
      </c>
      <c r="F310">
        <v>748</v>
      </c>
      <c r="G310">
        <v>739</v>
      </c>
      <c r="H310">
        <v>13</v>
      </c>
      <c r="I310">
        <v>480</v>
      </c>
      <c r="J310">
        <v>0</v>
      </c>
      <c r="K310">
        <v>0</v>
      </c>
      <c r="L310">
        <v>0</v>
      </c>
      <c r="M310">
        <v>27</v>
      </c>
      <c r="N310">
        <v>0</v>
      </c>
      <c r="O310">
        <v>0</v>
      </c>
      <c r="P310">
        <v>29</v>
      </c>
      <c r="Q310">
        <v>0</v>
      </c>
      <c r="R310">
        <v>0</v>
      </c>
      <c r="S310">
        <v>0</v>
      </c>
      <c r="T310">
        <v>0</v>
      </c>
    </row>
    <row r="311" spans="1:20" x14ac:dyDescent="0.25">
      <c r="A311" s="2">
        <v>45854</v>
      </c>
      <c r="B311" t="s">
        <v>20</v>
      </c>
      <c r="C311" t="s">
        <v>45</v>
      </c>
      <c r="D311" t="s">
        <v>38</v>
      </c>
      <c r="E311" t="s">
        <v>30</v>
      </c>
      <c r="F311">
        <v>981</v>
      </c>
      <c r="G311">
        <v>974</v>
      </c>
      <c r="H311">
        <v>7</v>
      </c>
      <c r="I311">
        <v>480</v>
      </c>
      <c r="J311">
        <v>0</v>
      </c>
      <c r="K311">
        <v>30</v>
      </c>
      <c r="L311">
        <v>0</v>
      </c>
      <c r="M311">
        <v>0</v>
      </c>
      <c r="N311">
        <v>0</v>
      </c>
      <c r="O311">
        <v>0</v>
      </c>
      <c r="P311">
        <v>0</v>
      </c>
      <c r="Q311">
        <v>0</v>
      </c>
      <c r="R311">
        <v>0</v>
      </c>
      <c r="S311">
        <v>48</v>
      </c>
      <c r="T311">
        <v>0</v>
      </c>
    </row>
    <row r="312" spans="1:20" x14ac:dyDescent="0.25">
      <c r="A312" s="2">
        <v>45854</v>
      </c>
      <c r="B312" t="s">
        <v>20</v>
      </c>
      <c r="C312" t="s">
        <v>41</v>
      </c>
      <c r="D312" t="s">
        <v>26</v>
      </c>
      <c r="E312" t="s">
        <v>30</v>
      </c>
      <c r="F312">
        <v>640</v>
      </c>
      <c r="G312">
        <v>559</v>
      </c>
      <c r="H312">
        <v>1</v>
      </c>
      <c r="I312">
        <v>480</v>
      </c>
      <c r="J312">
        <v>0</v>
      </c>
      <c r="K312">
        <v>0</v>
      </c>
      <c r="L312">
        <v>0</v>
      </c>
      <c r="M312">
        <v>0</v>
      </c>
      <c r="N312">
        <v>44</v>
      </c>
      <c r="O312">
        <v>0</v>
      </c>
      <c r="P312">
        <v>0</v>
      </c>
      <c r="Q312">
        <v>34</v>
      </c>
      <c r="R312">
        <v>0</v>
      </c>
      <c r="S312">
        <v>0</v>
      </c>
      <c r="T312">
        <v>0</v>
      </c>
    </row>
    <row r="313" spans="1:20" x14ac:dyDescent="0.25">
      <c r="A313" s="2">
        <v>45854</v>
      </c>
      <c r="B313" t="s">
        <v>20</v>
      </c>
      <c r="C313" t="s">
        <v>31</v>
      </c>
      <c r="D313" t="s">
        <v>33</v>
      </c>
      <c r="E313" t="s">
        <v>27</v>
      </c>
      <c r="F313">
        <v>576</v>
      </c>
      <c r="G313">
        <v>502</v>
      </c>
      <c r="H313">
        <v>16</v>
      </c>
      <c r="I313">
        <v>480</v>
      </c>
      <c r="J313">
        <v>0</v>
      </c>
      <c r="K313">
        <v>0</v>
      </c>
      <c r="L313">
        <v>0</v>
      </c>
      <c r="M313">
        <v>0</v>
      </c>
      <c r="N313">
        <v>0</v>
      </c>
      <c r="O313">
        <v>0</v>
      </c>
      <c r="P313">
        <v>0</v>
      </c>
      <c r="Q313">
        <v>0</v>
      </c>
      <c r="R313">
        <v>53</v>
      </c>
      <c r="S313">
        <v>0</v>
      </c>
      <c r="T313">
        <v>0</v>
      </c>
    </row>
    <row r="314" spans="1:20" x14ac:dyDescent="0.25">
      <c r="A314" s="2">
        <v>45854</v>
      </c>
      <c r="B314" t="s">
        <v>20</v>
      </c>
      <c r="C314" t="s">
        <v>34</v>
      </c>
      <c r="D314" t="s">
        <v>38</v>
      </c>
      <c r="E314" t="s">
        <v>23</v>
      </c>
      <c r="F314">
        <v>821</v>
      </c>
      <c r="G314">
        <v>787</v>
      </c>
      <c r="H314">
        <v>9</v>
      </c>
      <c r="I314">
        <v>480</v>
      </c>
      <c r="J314">
        <v>0</v>
      </c>
      <c r="K314">
        <v>0</v>
      </c>
      <c r="L314">
        <v>0</v>
      </c>
      <c r="M314">
        <v>0</v>
      </c>
      <c r="N314">
        <v>0</v>
      </c>
      <c r="O314">
        <v>24</v>
      </c>
      <c r="P314">
        <v>0</v>
      </c>
      <c r="Q314">
        <v>17</v>
      </c>
      <c r="R314">
        <v>0</v>
      </c>
      <c r="S314">
        <v>0</v>
      </c>
      <c r="T314">
        <v>0</v>
      </c>
    </row>
    <row r="315" spans="1:20" x14ac:dyDescent="0.25">
      <c r="A315" s="2">
        <v>45855</v>
      </c>
      <c r="B315" t="s">
        <v>28</v>
      </c>
      <c r="C315" t="s">
        <v>40</v>
      </c>
      <c r="D315" t="s">
        <v>36</v>
      </c>
      <c r="E315" t="s">
        <v>30</v>
      </c>
      <c r="F315">
        <v>736</v>
      </c>
      <c r="G315">
        <v>637</v>
      </c>
      <c r="H315">
        <v>20</v>
      </c>
      <c r="I315">
        <v>480</v>
      </c>
      <c r="J315">
        <v>0</v>
      </c>
      <c r="K315">
        <v>37</v>
      </c>
      <c r="L315">
        <v>0</v>
      </c>
      <c r="M315">
        <v>0</v>
      </c>
      <c r="N315">
        <v>0</v>
      </c>
      <c r="O315">
        <v>47</v>
      </c>
      <c r="P315">
        <v>0</v>
      </c>
      <c r="Q315">
        <v>0</v>
      </c>
      <c r="R315">
        <v>0</v>
      </c>
      <c r="S315">
        <v>0</v>
      </c>
      <c r="T315">
        <v>0</v>
      </c>
    </row>
    <row r="316" spans="1:20" x14ac:dyDescent="0.25">
      <c r="A316" s="2">
        <v>45855</v>
      </c>
      <c r="B316" t="s">
        <v>28</v>
      </c>
      <c r="C316" t="s">
        <v>42</v>
      </c>
      <c r="D316" t="s">
        <v>38</v>
      </c>
      <c r="E316" t="s">
        <v>30</v>
      </c>
      <c r="F316">
        <v>992</v>
      </c>
      <c r="G316">
        <v>989</v>
      </c>
      <c r="H316">
        <v>18</v>
      </c>
      <c r="I316">
        <v>480</v>
      </c>
      <c r="J316">
        <v>0</v>
      </c>
      <c r="K316">
        <v>0</v>
      </c>
      <c r="L316">
        <v>28</v>
      </c>
      <c r="M316">
        <v>0</v>
      </c>
      <c r="N316">
        <v>0</v>
      </c>
      <c r="O316">
        <v>0</v>
      </c>
      <c r="P316">
        <v>0</v>
      </c>
      <c r="Q316">
        <v>0</v>
      </c>
      <c r="R316">
        <v>59</v>
      </c>
      <c r="S316">
        <v>0</v>
      </c>
      <c r="T316">
        <v>13</v>
      </c>
    </row>
    <row r="317" spans="1:20" x14ac:dyDescent="0.25">
      <c r="A317" s="2">
        <v>45855</v>
      </c>
      <c r="B317" t="s">
        <v>24</v>
      </c>
      <c r="C317" t="s">
        <v>42</v>
      </c>
      <c r="D317" t="s">
        <v>26</v>
      </c>
      <c r="E317" t="s">
        <v>27</v>
      </c>
      <c r="F317">
        <v>683</v>
      </c>
      <c r="G317">
        <v>638</v>
      </c>
      <c r="H317">
        <v>5</v>
      </c>
      <c r="I317">
        <v>480</v>
      </c>
      <c r="J317">
        <v>34</v>
      </c>
      <c r="K317">
        <v>0</v>
      </c>
      <c r="L317">
        <v>53</v>
      </c>
      <c r="M317">
        <v>0</v>
      </c>
      <c r="N317">
        <v>0</v>
      </c>
      <c r="O317">
        <v>0</v>
      </c>
      <c r="P317">
        <v>45</v>
      </c>
      <c r="Q317">
        <v>0</v>
      </c>
      <c r="R317">
        <v>0</v>
      </c>
      <c r="S317">
        <v>0</v>
      </c>
      <c r="T317">
        <v>0</v>
      </c>
    </row>
    <row r="318" spans="1:20" x14ac:dyDescent="0.25">
      <c r="A318" s="2">
        <v>45855</v>
      </c>
      <c r="B318" t="s">
        <v>20</v>
      </c>
      <c r="C318" t="s">
        <v>43</v>
      </c>
      <c r="D318" t="s">
        <v>32</v>
      </c>
      <c r="E318" t="s">
        <v>27</v>
      </c>
      <c r="F318">
        <v>815</v>
      </c>
      <c r="G318">
        <v>735</v>
      </c>
      <c r="H318">
        <v>10</v>
      </c>
      <c r="I318">
        <v>480</v>
      </c>
      <c r="J318">
        <v>0</v>
      </c>
      <c r="K318">
        <v>0</v>
      </c>
      <c r="L318">
        <v>0</v>
      </c>
      <c r="M318">
        <v>14</v>
      </c>
      <c r="N318">
        <v>0</v>
      </c>
      <c r="O318">
        <v>53</v>
      </c>
      <c r="P318">
        <v>0</v>
      </c>
      <c r="Q318">
        <v>24</v>
      </c>
      <c r="R318">
        <v>0</v>
      </c>
      <c r="S318">
        <v>0</v>
      </c>
      <c r="T318">
        <v>0</v>
      </c>
    </row>
    <row r="319" spans="1:20" x14ac:dyDescent="0.25">
      <c r="A319" s="2">
        <v>45855</v>
      </c>
      <c r="B319" t="s">
        <v>20</v>
      </c>
      <c r="C319" t="s">
        <v>45</v>
      </c>
      <c r="D319" t="s">
        <v>39</v>
      </c>
      <c r="E319" t="s">
        <v>30</v>
      </c>
      <c r="F319">
        <v>784</v>
      </c>
      <c r="G319">
        <v>702</v>
      </c>
      <c r="H319">
        <v>11</v>
      </c>
      <c r="I319">
        <v>480</v>
      </c>
      <c r="J319">
        <v>39</v>
      </c>
      <c r="K319">
        <v>0</v>
      </c>
      <c r="L319">
        <v>0</v>
      </c>
      <c r="M319">
        <v>0</v>
      </c>
      <c r="N319">
        <v>0</v>
      </c>
      <c r="O319">
        <v>0</v>
      </c>
      <c r="P319">
        <v>0</v>
      </c>
      <c r="Q319">
        <v>0</v>
      </c>
      <c r="R319">
        <v>0</v>
      </c>
      <c r="S319">
        <v>0</v>
      </c>
      <c r="T319">
        <v>0</v>
      </c>
    </row>
    <row r="320" spans="1:20" x14ac:dyDescent="0.25">
      <c r="A320" s="2">
        <v>45855</v>
      </c>
      <c r="B320" t="s">
        <v>24</v>
      </c>
      <c r="C320" t="s">
        <v>34</v>
      </c>
      <c r="D320" t="s">
        <v>22</v>
      </c>
      <c r="E320" t="s">
        <v>27</v>
      </c>
      <c r="F320">
        <v>530</v>
      </c>
      <c r="G320">
        <v>450</v>
      </c>
      <c r="H320">
        <v>7</v>
      </c>
      <c r="I320">
        <v>480</v>
      </c>
      <c r="J320">
        <v>0</v>
      </c>
      <c r="K320">
        <v>0</v>
      </c>
      <c r="L320">
        <v>0</v>
      </c>
      <c r="M320">
        <v>0</v>
      </c>
      <c r="N320">
        <v>0</v>
      </c>
      <c r="O320">
        <v>0</v>
      </c>
      <c r="P320">
        <v>0</v>
      </c>
      <c r="Q320">
        <v>0</v>
      </c>
      <c r="R320">
        <v>0</v>
      </c>
      <c r="S320">
        <v>0</v>
      </c>
      <c r="T320">
        <v>0</v>
      </c>
    </row>
    <row r="321" spans="1:20" x14ac:dyDescent="0.25">
      <c r="A321" s="2">
        <v>45856</v>
      </c>
      <c r="B321" t="s">
        <v>24</v>
      </c>
      <c r="C321" t="s">
        <v>40</v>
      </c>
      <c r="D321" t="s">
        <v>37</v>
      </c>
      <c r="E321" t="s">
        <v>27</v>
      </c>
      <c r="F321">
        <v>664</v>
      </c>
      <c r="G321">
        <v>575</v>
      </c>
      <c r="H321">
        <v>18</v>
      </c>
      <c r="I321">
        <v>480</v>
      </c>
      <c r="J321">
        <v>0</v>
      </c>
      <c r="K321">
        <v>31</v>
      </c>
      <c r="L321">
        <v>0</v>
      </c>
      <c r="M321">
        <v>0</v>
      </c>
      <c r="N321">
        <v>0</v>
      </c>
      <c r="O321">
        <v>0</v>
      </c>
      <c r="P321">
        <v>0</v>
      </c>
      <c r="Q321">
        <v>0</v>
      </c>
      <c r="R321">
        <v>0</v>
      </c>
      <c r="S321">
        <v>0</v>
      </c>
      <c r="T321">
        <v>0</v>
      </c>
    </row>
    <row r="322" spans="1:20" x14ac:dyDescent="0.25">
      <c r="A322" s="2">
        <v>45856</v>
      </c>
      <c r="B322" t="s">
        <v>28</v>
      </c>
      <c r="C322" t="s">
        <v>41</v>
      </c>
      <c r="D322" t="s">
        <v>35</v>
      </c>
      <c r="E322" t="s">
        <v>23</v>
      </c>
      <c r="F322">
        <v>877</v>
      </c>
      <c r="G322">
        <v>854</v>
      </c>
      <c r="H322">
        <v>19</v>
      </c>
      <c r="I322">
        <v>480</v>
      </c>
      <c r="J322">
        <v>0</v>
      </c>
      <c r="K322">
        <v>0</v>
      </c>
      <c r="L322">
        <v>0</v>
      </c>
      <c r="M322">
        <v>0</v>
      </c>
      <c r="N322">
        <v>0</v>
      </c>
      <c r="O322">
        <v>0</v>
      </c>
      <c r="P322">
        <v>0</v>
      </c>
      <c r="Q322">
        <v>0</v>
      </c>
      <c r="R322">
        <v>0</v>
      </c>
      <c r="S322">
        <v>0</v>
      </c>
      <c r="T322">
        <v>0</v>
      </c>
    </row>
    <row r="323" spans="1:20" x14ac:dyDescent="0.25">
      <c r="A323" s="2">
        <v>45856</v>
      </c>
      <c r="B323" t="s">
        <v>24</v>
      </c>
      <c r="C323" t="s">
        <v>25</v>
      </c>
      <c r="D323" t="s">
        <v>38</v>
      </c>
      <c r="E323" t="s">
        <v>23</v>
      </c>
      <c r="F323">
        <v>662</v>
      </c>
      <c r="G323">
        <v>564</v>
      </c>
      <c r="H323">
        <v>9</v>
      </c>
      <c r="I323">
        <v>480</v>
      </c>
      <c r="J323">
        <v>0</v>
      </c>
      <c r="K323">
        <v>0</v>
      </c>
      <c r="L323">
        <v>0</v>
      </c>
      <c r="M323">
        <v>0</v>
      </c>
      <c r="N323">
        <v>0</v>
      </c>
      <c r="O323">
        <v>52</v>
      </c>
      <c r="P323">
        <v>0</v>
      </c>
      <c r="Q323">
        <v>0</v>
      </c>
      <c r="R323">
        <v>0</v>
      </c>
      <c r="S323">
        <v>0</v>
      </c>
      <c r="T323">
        <v>0</v>
      </c>
    </row>
    <row r="324" spans="1:20" x14ac:dyDescent="0.25">
      <c r="A324" s="2">
        <v>45856</v>
      </c>
      <c r="B324" t="s">
        <v>28</v>
      </c>
      <c r="C324" t="s">
        <v>34</v>
      </c>
      <c r="D324" t="s">
        <v>22</v>
      </c>
      <c r="E324" t="s">
        <v>27</v>
      </c>
      <c r="F324">
        <v>545</v>
      </c>
      <c r="G324">
        <v>524</v>
      </c>
      <c r="H324">
        <v>13</v>
      </c>
      <c r="I324">
        <v>480</v>
      </c>
      <c r="J324">
        <v>0</v>
      </c>
      <c r="K324">
        <v>0</v>
      </c>
      <c r="L324">
        <v>0</v>
      </c>
      <c r="M324">
        <v>0</v>
      </c>
      <c r="N324">
        <v>0</v>
      </c>
      <c r="O324">
        <v>0</v>
      </c>
      <c r="P324">
        <v>0</v>
      </c>
      <c r="Q324">
        <v>43</v>
      </c>
      <c r="R324">
        <v>0</v>
      </c>
      <c r="S324">
        <v>33</v>
      </c>
      <c r="T324">
        <v>0</v>
      </c>
    </row>
    <row r="325" spans="1:20" x14ac:dyDescent="0.25">
      <c r="A325" s="2">
        <v>45857</v>
      </c>
      <c r="B325" t="s">
        <v>24</v>
      </c>
      <c r="C325" t="s">
        <v>25</v>
      </c>
      <c r="D325" t="s">
        <v>32</v>
      </c>
      <c r="E325" t="s">
        <v>27</v>
      </c>
      <c r="F325">
        <v>804</v>
      </c>
      <c r="G325">
        <v>736</v>
      </c>
      <c r="H325">
        <v>18</v>
      </c>
      <c r="I325">
        <v>480</v>
      </c>
      <c r="J325">
        <v>0</v>
      </c>
      <c r="K325">
        <v>0</v>
      </c>
      <c r="L325">
        <v>0</v>
      </c>
      <c r="M325">
        <v>0</v>
      </c>
      <c r="N325">
        <v>0</v>
      </c>
      <c r="O325">
        <v>0</v>
      </c>
      <c r="P325">
        <v>0</v>
      </c>
      <c r="Q325">
        <v>0</v>
      </c>
      <c r="R325">
        <v>0</v>
      </c>
      <c r="S325">
        <v>0</v>
      </c>
      <c r="T325">
        <v>0</v>
      </c>
    </row>
    <row r="326" spans="1:20" x14ac:dyDescent="0.25">
      <c r="A326" s="2">
        <v>45857</v>
      </c>
      <c r="B326" t="s">
        <v>28</v>
      </c>
      <c r="C326" t="s">
        <v>25</v>
      </c>
      <c r="D326" t="s">
        <v>37</v>
      </c>
      <c r="E326" t="s">
        <v>27</v>
      </c>
      <c r="F326">
        <v>878</v>
      </c>
      <c r="G326">
        <v>816</v>
      </c>
      <c r="H326">
        <v>4</v>
      </c>
      <c r="I326">
        <v>480</v>
      </c>
      <c r="J326">
        <v>0</v>
      </c>
      <c r="K326">
        <v>0</v>
      </c>
      <c r="L326">
        <v>0</v>
      </c>
      <c r="M326">
        <v>0</v>
      </c>
      <c r="N326">
        <v>0</v>
      </c>
      <c r="O326">
        <v>0</v>
      </c>
      <c r="P326">
        <v>0</v>
      </c>
      <c r="Q326">
        <v>0</v>
      </c>
      <c r="R326">
        <v>0</v>
      </c>
      <c r="S326">
        <v>0</v>
      </c>
      <c r="T326">
        <v>0</v>
      </c>
    </row>
    <row r="327" spans="1:20" x14ac:dyDescent="0.25">
      <c r="A327" s="2">
        <v>45857</v>
      </c>
      <c r="B327" t="s">
        <v>24</v>
      </c>
      <c r="C327" t="s">
        <v>31</v>
      </c>
      <c r="D327" t="s">
        <v>37</v>
      </c>
      <c r="E327" t="s">
        <v>23</v>
      </c>
      <c r="F327">
        <v>721</v>
      </c>
      <c r="G327">
        <v>653</v>
      </c>
      <c r="H327">
        <v>2</v>
      </c>
      <c r="I327">
        <v>480</v>
      </c>
      <c r="J327">
        <v>0</v>
      </c>
      <c r="K327">
        <v>0</v>
      </c>
      <c r="L327">
        <v>0</v>
      </c>
      <c r="M327">
        <v>0</v>
      </c>
      <c r="N327">
        <v>0</v>
      </c>
      <c r="O327">
        <v>0</v>
      </c>
      <c r="P327">
        <v>0</v>
      </c>
      <c r="Q327">
        <v>0</v>
      </c>
      <c r="R327">
        <v>0</v>
      </c>
      <c r="S327">
        <v>0</v>
      </c>
      <c r="T327">
        <v>0</v>
      </c>
    </row>
    <row r="328" spans="1:20" x14ac:dyDescent="0.25">
      <c r="A328" s="2">
        <v>45858</v>
      </c>
      <c r="B328" t="s">
        <v>28</v>
      </c>
      <c r="C328" t="s">
        <v>44</v>
      </c>
      <c r="D328" t="s">
        <v>22</v>
      </c>
      <c r="E328" t="s">
        <v>23</v>
      </c>
      <c r="F328">
        <v>618</v>
      </c>
      <c r="G328">
        <v>579</v>
      </c>
      <c r="H328">
        <v>10</v>
      </c>
      <c r="I328">
        <v>480</v>
      </c>
      <c r="J328">
        <v>0</v>
      </c>
      <c r="K328">
        <v>0</v>
      </c>
      <c r="L328">
        <v>0</v>
      </c>
      <c r="M328">
        <v>0</v>
      </c>
      <c r="N328">
        <v>0</v>
      </c>
      <c r="O328">
        <v>0</v>
      </c>
      <c r="P328">
        <v>0</v>
      </c>
      <c r="Q328">
        <v>0</v>
      </c>
      <c r="R328">
        <v>0</v>
      </c>
      <c r="S328">
        <v>0</v>
      </c>
      <c r="T328">
        <v>0</v>
      </c>
    </row>
    <row r="329" spans="1:20" x14ac:dyDescent="0.25">
      <c r="A329" s="2">
        <v>45858</v>
      </c>
      <c r="B329" t="s">
        <v>20</v>
      </c>
      <c r="C329" t="s">
        <v>44</v>
      </c>
      <c r="D329" t="s">
        <v>35</v>
      </c>
      <c r="E329" t="s">
        <v>30</v>
      </c>
      <c r="F329">
        <v>556</v>
      </c>
      <c r="G329">
        <v>498</v>
      </c>
      <c r="H329">
        <v>8</v>
      </c>
      <c r="I329">
        <v>480</v>
      </c>
      <c r="J329">
        <v>0</v>
      </c>
      <c r="K329">
        <v>0</v>
      </c>
      <c r="L329">
        <v>0</v>
      </c>
      <c r="M329">
        <v>0</v>
      </c>
      <c r="N329">
        <v>18</v>
      </c>
      <c r="O329">
        <v>0</v>
      </c>
      <c r="P329">
        <v>0</v>
      </c>
      <c r="Q329">
        <v>0</v>
      </c>
      <c r="R329">
        <v>0</v>
      </c>
      <c r="S329">
        <v>0</v>
      </c>
      <c r="T329">
        <v>0</v>
      </c>
    </row>
    <row r="330" spans="1:20" x14ac:dyDescent="0.25">
      <c r="A330" s="2">
        <v>45858</v>
      </c>
      <c r="B330" t="s">
        <v>28</v>
      </c>
      <c r="C330" t="s">
        <v>34</v>
      </c>
      <c r="D330" t="s">
        <v>29</v>
      </c>
      <c r="E330" t="s">
        <v>23</v>
      </c>
      <c r="F330">
        <v>610</v>
      </c>
      <c r="G330">
        <v>553</v>
      </c>
      <c r="H330">
        <v>13</v>
      </c>
      <c r="I330">
        <v>480</v>
      </c>
      <c r="J330">
        <v>31</v>
      </c>
      <c r="K330">
        <v>0</v>
      </c>
      <c r="L330">
        <v>30</v>
      </c>
      <c r="M330">
        <v>0</v>
      </c>
      <c r="N330">
        <v>0</v>
      </c>
      <c r="O330">
        <v>0</v>
      </c>
      <c r="P330">
        <v>0</v>
      </c>
      <c r="Q330">
        <v>0</v>
      </c>
      <c r="R330">
        <v>57</v>
      </c>
      <c r="S330">
        <v>18</v>
      </c>
      <c r="T330">
        <v>0</v>
      </c>
    </row>
    <row r="331" spans="1:20" x14ac:dyDescent="0.25">
      <c r="A331" s="2">
        <v>45858</v>
      </c>
      <c r="B331" t="s">
        <v>24</v>
      </c>
      <c r="C331" t="s">
        <v>45</v>
      </c>
      <c r="D331" t="s">
        <v>26</v>
      </c>
      <c r="E331" t="s">
        <v>23</v>
      </c>
      <c r="F331">
        <v>912</v>
      </c>
      <c r="G331">
        <v>896</v>
      </c>
      <c r="H331">
        <v>5</v>
      </c>
      <c r="I331">
        <v>480</v>
      </c>
      <c r="J331">
        <v>0</v>
      </c>
      <c r="K331">
        <v>0</v>
      </c>
      <c r="L331">
        <v>17</v>
      </c>
      <c r="M331">
        <v>0</v>
      </c>
      <c r="N331">
        <v>55</v>
      </c>
      <c r="O331">
        <v>0</v>
      </c>
      <c r="P331">
        <v>26</v>
      </c>
      <c r="Q331">
        <v>0</v>
      </c>
      <c r="R331">
        <v>0</v>
      </c>
      <c r="S331">
        <v>11</v>
      </c>
      <c r="T331">
        <v>0</v>
      </c>
    </row>
    <row r="332" spans="1:20" x14ac:dyDescent="0.25">
      <c r="A332" s="2">
        <v>45858</v>
      </c>
      <c r="B332" t="s">
        <v>24</v>
      </c>
      <c r="C332" t="s">
        <v>25</v>
      </c>
      <c r="D332" t="s">
        <v>37</v>
      </c>
      <c r="E332" t="s">
        <v>23</v>
      </c>
      <c r="F332">
        <v>926</v>
      </c>
      <c r="G332">
        <v>920</v>
      </c>
      <c r="H332">
        <v>7</v>
      </c>
      <c r="I332">
        <v>480</v>
      </c>
      <c r="J332">
        <v>0</v>
      </c>
      <c r="K332">
        <v>0</v>
      </c>
      <c r="L332">
        <v>0</v>
      </c>
      <c r="M332">
        <v>0</v>
      </c>
      <c r="N332">
        <v>0</v>
      </c>
      <c r="O332">
        <v>0</v>
      </c>
      <c r="P332">
        <v>0</v>
      </c>
      <c r="Q332">
        <v>0</v>
      </c>
      <c r="R332">
        <v>28</v>
      </c>
      <c r="S332">
        <v>0</v>
      </c>
      <c r="T332">
        <v>0</v>
      </c>
    </row>
    <row r="333" spans="1:20" x14ac:dyDescent="0.25">
      <c r="A333" s="2">
        <v>45858</v>
      </c>
      <c r="B333" t="s">
        <v>24</v>
      </c>
      <c r="C333" t="s">
        <v>44</v>
      </c>
      <c r="D333" t="s">
        <v>36</v>
      </c>
      <c r="E333" t="s">
        <v>27</v>
      </c>
      <c r="F333">
        <v>552</v>
      </c>
      <c r="G333">
        <v>457</v>
      </c>
      <c r="H333">
        <v>5</v>
      </c>
      <c r="I333">
        <v>480</v>
      </c>
      <c r="J333">
        <v>0</v>
      </c>
      <c r="K333">
        <v>0</v>
      </c>
      <c r="L333">
        <v>18</v>
      </c>
      <c r="M333">
        <v>0</v>
      </c>
      <c r="N333">
        <v>30</v>
      </c>
      <c r="O333">
        <v>32</v>
      </c>
      <c r="P333">
        <v>0</v>
      </c>
      <c r="Q333">
        <v>0</v>
      </c>
      <c r="R333">
        <v>0</v>
      </c>
      <c r="S333">
        <v>0</v>
      </c>
      <c r="T333">
        <v>0</v>
      </c>
    </row>
    <row r="334" spans="1:20" x14ac:dyDescent="0.25">
      <c r="A334" s="2">
        <v>45859</v>
      </c>
      <c r="B334" t="s">
        <v>24</v>
      </c>
      <c r="C334" t="s">
        <v>44</v>
      </c>
      <c r="D334" t="s">
        <v>26</v>
      </c>
      <c r="E334" t="s">
        <v>30</v>
      </c>
      <c r="F334">
        <v>865</v>
      </c>
      <c r="G334">
        <v>840</v>
      </c>
      <c r="H334">
        <v>0</v>
      </c>
      <c r="I334">
        <v>480</v>
      </c>
      <c r="J334">
        <v>0</v>
      </c>
      <c r="K334">
        <v>0</v>
      </c>
      <c r="L334">
        <v>0</v>
      </c>
      <c r="M334">
        <v>0</v>
      </c>
      <c r="N334">
        <v>0</v>
      </c>
      <c r="O334">
        <v>0</v>
      </c>
      <c r="P334">
        <v>0</v>
      </c>
      <c r="Q334">
        <v>0</v>
      </c>
      <c r="R334">
        <v>0</v>
      </c>
      <c r="S334">
        <v>0</v>
      </c>
      <c r="T334">
        <v>0</v>
      </c>
    </row>
    <row r="335" spans="1:20" x14ac:dyDescent="0.25">
      <c r="A335" s="2">
        <v>45859</v>
      </c>
      <c r="B335" t="s">
        <v>20</v>
      </c>
      <c r="C335" t="s">
        <v>21</v>
      </c>
      <c r="D335" t="s">
        <v>37</v>
      </c>
      <c r="E335" t="s">
        <v>23</v>
      </c>
      <c r="F335">
        <v>601</v>
      </c>
      <c r="G335">
        <v>530</v>
      </c>
      <c r="H335">
        <v>1</v>
      </c>
      <c r="I335">
        <v>480</v>
      </c>
      <c r="J335">
        <v>0</v>
      </c>
      <c r="K335">
        <v>10</v>
      </c>
      <c r="L335">
        <v>0</v>
      </c>
      <c r="M335">
        <v>0</v>
      </c>
      <c r="N335">
        <v>0</v>
      </c>
      <c r="O335">
        <v>0</v>
      </c>
      <c r="P335">
        <v>0</v>
      </c>
      <c r="Q335">
        <v>0</v>
      </c>
      <c r="R335">
        <v>0</v>
      </c>
      <c r="S335">
        <v>0</v>
      </c>
      <c r="T335">
        <v>0</v>
      </c>
    </row>
    <row r="336" spans="1:20" x14ac:dyDescent="0.25">
      <c r="A336" s="2">
        <v>45859</v>
      </c>
      <c r="B336" t="s">
        <v>24</v>
      </c>
      <c r="C336" t="s">
        <v>44</v>
      </c>
      <c r="D336" t="s">
        <v>37</v>
      </c>
      <c r="E336" t="s">
        <v>23</v>
      </c>
      <c r="F336">
        <v>746</v>
      </c>
      <c r="G336">
        <v>746</v>
      </c>
      <c r="H336">
        <v>10</v>
      </c>
      <c r="I336">
        <v>480</v>
      </c>
      <c r="J336">
        <v>0</v>
      </c>
      <c r="K336">
        <v>0</v>
      </c>
      <c r="L336">
        <v>0</v>
      </c>
      <c r="M336">
        <v>0</v>
      </c>
      <c r="N336">
        <v>0</v>
      </c>
      <c r="O336">
        <v>0</v>
      </c>
      <c r="P336">
        <v>0</v>
      </c>
      <c r="Q336">
        <v>0</v>
      </c>
      <c r="R336">
        <v>0</v>
      </c>
      <c r="S336">
        <v>0</v>
      </c>
      <c r="T336">
        <v>0</v>
      </c>
    </row>
    <row r="337" spans="1:20" x14ac:dyDescent="0.25">
      <c r="A337" s="2">
        <v>45859</v>
      </c>
      <c r="B337" t="s">
        <v>28</v>
      </c>
      <c r="C337" t="s">
        <v>40</v>
      </c>
      <c r="D337" t="s">
        <v>33</v>
      </c>
      <c r="E337" t="s">
        <v>30</v>
      </c>
      <c r="F337">
        <v>612</v>
      </c>
      <c r="G337">
        <v>519</v>
      </c>
      <c r="H337">
        <v>0</v>
      </c>
      <c r="I337">
        <v>480</v>
      </c>
      <c r="J337">
        <v>0</v>
      </c>
      <c r="K337">
        <v>0</v>
      </c>
      <c r="L337">
        <v>0</v>
      </c>
      <c r="M337">
        <v>53</v>
      </c>
      <c r="N337">
        <v>0</v>
      </c>
      <c r="O337">
        <v>0</v>
      </c>
      <c r="P337">
        <v>0</v>
      </c>
      <c r="Q337">
        <v>0</v>
      </c>
      <c r="R337">
        <v>0</v>
      </c>
      <c r="S337">
        <v>0</v>
      </c>
      <c r="T337">
        <v>0</v>
      </c>
    </row>
    <row r="338" spans="1:20" x14ac:dyDescent="0.25">
      <c r="A338" s="2">
        <v>45859</v>
      </c>
      <c r="B338" t="s">
        <v>28</v>
      </c>
      <c r="C338" t="s">
        <v>31</v>
      </c>
      <c r="D338" t="s">
        <v>39</v>
      </c>
      <c r="E338" t="s">
        <v>23</v>
      </c>
      <c r="F338">
        <v>771</v>
      </c>
      <c r="G338">
        <v>689</v>
      </c>
      <c r="H338">
        <v>0</v>
      </c>
      <c r="I338">
        <v>480</v>
      </c>
      <c r="J338">
        <v>0</v>
      </c>
      <c r="K338">
        <v>28</v>
      </c>
      <c r="L338">
        <v>0</v>
      </c>
      <c r="M338">
        <v>0</v>
      </c>
      <c r="N338">
        <v>27</v>
      </c>
      <c r="O338">
        <v>0</v>
      </c>
      <c r="P338">
        <v>0</v>
      </c>
      <c r="Q338">
        <v>0</v>
      </c>
      <c r="R338">
        <v>0</v>
      </c>
      <c r="S338">
        <v>31</v>
      </c>
      <c r="T338">
        <v>0</v>
      </c>
    </row>
    <row r="339" spans="1:20" x14ac:dyDescent="0.25">
      <c r="A339" s="2">
        <v>45859</v>
      </c>
      <c r="B339" t="s">
        <v>28</v>
      </c>
      <c r="C339" t="s">
        <v>42</v>
      </c>
      <c r="D339" t="s">
        <v>32</v>
      </c>
      <c r="E339" t="s">
        <v>30</v>
      </c>
      <c r="F339">
        <v>940</v>
      </c>
      <c r="G339">
        <v>850</v>
      </c>
      <c r="H339">
        <v>14</v>
      </c>
      <c r="I339">
        <v>480</v>
      </c>
      <c r="J339">
        <v>0</v>
      </c>
      <c r="K339">
        <v>41</v>
      </c>
      <c r="L339">
        <v>0</v>
      </c>
      <c r="M339">
        <v>32</v>
      </c>
      <c r="N339">
        <v>0</v>
      </c>
      <c r="O339">
        <v>0</v>
      </c>
      <c r="P339">
        <v>0</v>
      </c>
      <c r="Q339">
        <v>0</v>
      </c>
      <c r="R339">
        <v>0</v>
      </c>
      <c r="S339">
        <v>0</v>
      </c>
      <c r="T339">
        <v>0</v>
      </c>
    </row>
    <row r="340" spans="1:20" x14ac:dyDescent="0.25">
      <c r="A340" s="2">
        <v>45860</v>
      </c>
      <c r="B340" t="s">
        <v>20</v>
      </c>
      <c r="C340" t="s">
        <v>44</v>
      </c>
      <c r="D340" t="s">
        <v>32</v>
      </c>
      <c r="E340" t="s">
        <v>27</v>
      </c>
      <c r="F340">
        <v>773</v>
      </c>
      <c r="G340">
        <v>715</v>
      </c>
      <c r="H340">
        <v>16</v>
      </c>
      <c r="I340">
        <v>480</v>
      </c>
      <c r="J340">
        <v>0</v>
      </c>
      <c r="K340">
        <v>0</v>
      </c>
      <c r="L340">
        <v>0</v>
      </c>
      <c r="M340">
        <v>0</v>
      </c>
      <c r="N340">
        <v>0</v>
      </c>
      <c r="O340">
        <v>0</v>
      </c>
      <c r="P340">
        <v>0</v>
      </c>
      <c r="Q340">
        <v>0</v>
      </c>
      <c r="R340">
        <v>0</v>
      </c>
      <c r="S340">
        <v>0</v>
      </c>
      <c r="T340">
        <v>0</v>
      </c>
    </row>
    <row r="341" spans="1:20" x14ac:dyDescent="0.25">
      <c r="A341" s="2">
        <v>45860</v>
      </c>
      <c r="B341" t="s">
        <v>24</v>
      </c>
      <c r="C341" t="s">
        <v>31</v>
      </c>
      <c r="D341" t="s">
        <v>22</v>
      </c>
      <c r="E341" t="s">
        <v>23</v>
      </c>
      <c r="F341">
        <v>964</v>
      </c>
      <c r="G341">
        <v>926</v>
      </c>
      <c r="H341">
        <v>16</v>
      </c>
      <c r="I341">
        <v>480</v>
      </c>
      <c r="J341">
        <v>0</v>
      </c>
      <c r="K341">
        <v>0</v>
      </c>
      <c r="L341">
        <v>0</v>
      </c>
      <c r="M341">
        <v>0</v>
      </c>
      <c r="N341">
        <v>0</v>
      </c>
      <c r="O341">
        <v>0</v>
      </c>
      <c r="P341">
        <v>0</v>
      </c>
      <c r="Q341">
        <v>0</v>
      </c>
      <c r="R341">
        <v>0</v>
      </c>
      <c r="S341">
        <v>0</v>
      </c>
      <c r="T341">
        <v>0</v>
      </c>
    </row>
    <row r="342" spans="1:20" x14ac:dyDescent="0.25">
      <c r="A342" s="2">
        <v>45860</v>
      </c>
      <c r="B342" t="s">
        <v>24</v>
      </c>
      <c r="C342" t="s">
        <v>45</v>
      </c>
      <c r="D342" t="s">
        <v>29</v>
      </c>
      <c r="E342" t="s">
        <v>30</v>
      </c>
      <c r="F342">
        <v>662</v>
      </c>
      <c r="G342">
        <v>583</v>
      </c>
      <c r="H342">
        <v>12</v>
      </c>
      <c r="I342">
        <v>480</v>
      </c>
      <c r="J342">
        <v>0</v>
      </c>
      <c r="K342">
        <v>0</v>
      </c>
      <c r="L342">
        <v>0</v>
      </c>
      <c r="M342">
        <v>0</v>
      </c>
      <c r="N342">
        <v>0</v>
      </c>
      <c r="O342">
        <v>0</v>
      </c>
      <c r="P342">
        <v>0</v>
      </c>
      <c r="Q342">
        <v>0</v>
      </c>
      <c r="R342">
        <v>0</v>
      </c>
      <c r="S342">
        <v>0</v>
      </c>
      <c r="T342">
        <v>21</v>
      </c>
    </row>
    <row r="343" spans="1:20" x14ac:dyDescent="0.25">
      <c r="A343" s="2">
        <v>45860</v>
      </c>
      <c r="B343" t="s">
        <v>24</v>
      </c>
      <c r="C343" t="s">
        <v>44</v>
      </c>
      <c r="D343" t="s">
        <v>33</v>
      </c>
      <c r="E343" t="s">
        <v>30</v>
      </c>
      <c r="F343">
        <v>575</v>
      </c>
      <c r="G343">
        <v>517</v>
      </c>
      <c r="H343">
        <v>0</v>
      </c>
      <c r="I343">
        <v>480</v>
      </c>
      <c r="J343">
        <v>0</v>
      </c>
      <c r="K343">
        <v>56</v>
      </c>
      <c r="L343">
        <v>0</v>
      </c>
      <c r="M343">
        <v>0</v>
      </c>
      <c r="N343">
        <v>0</v>
      </c>
      <c r="O343">
        <v>0</v>
      </c>
      <c r="P343">
        <v>0</v>
      </c>
      <c r="Q343">
        <v>14</v>
      </c>
      <c r="R343">
        <v>0</v>
      </c>
      <c r="S343">
        <v>0</v>
      </c>
      <c r="T343">
        <v>0</v>
      </c>
    </row>
    <row r="344" spans="1:20" x14ac:dyDescent="0.25">
      <c r="A344" s="2">
        <v>45860</v>
      </c>
      <c r="B344" t="s">
        <v>24</v>
      </c>
      <c r="C344" t="s">
        <v>42</v>
      </c>
      <c r="D344" t="s">
        <v>22</v>
      </c>
      <c r="E344" t="s">
        <v>23</v>
      </c>
      <c r="F344">
        <v>747</v>
      </c>
      <c r="G344">
        <v>667</v>
      </c>
      <c r="H344">
        <v>15</v>
      </c>
      <c r="I344">
        <v>480</v>
      </c>
      <c r="J344">
        <v>0</v>
      </c>
      <c r="K344">
        <v>0</v>
      </c>
      <c r="L344">
        <v>0</v>
      </c>
      <c r="M344">
        <v>13</v>
      </c>
      <c r="N344">
        <v>0</v>
      </c>
      <c r="O344">
        <v>0</v>
      </c>
      <c r="P344">
        <v>0</v>
      </c>
      <c r="Q344">
        <v>0</v>
      </c>
      <c r="R344">
        <v>16</v>
      </c>
      <c r="S344">
        <v>0</v>
      </c>
      <c r="T344">
        <v>0</v>
      </c>
    </row>
    <row r="345" spans="1:20" x14ac:dyDescent="0.25">
      <c r="A345" s="2">
        <v>45860</v>
      </c>
      <c r="B345" t="s">
        <v>28</v>
      </c>
      <c r="C345" t="s">
        <v>40</v>
      </c>
      <c r="D345" t="s">
        <v>38</v>
      </c>
      <c r="E345" t="s">
        <v>23</v>
      </c>
      <c r="F345">
        <v>778</v>
      </c>
      <c r="G345">
        <v>680</v>
      </c>
      <c r="H345">
        <v>15</v>
      </c>
      <c r="I345">
        <v>480</v>
      </c>
      <c r="J345">
        <v>0</v>
      </c>
      <c r="K345">
        <v>0</v>
      </c>
      <c r="L345">
        <v>0</v>
      </c>
      <c r="M345">
        <v>0</v>
      </c>
      <c r="N345">
        <v>15</v>
      </c>
      <c r="O345">
        <v>0</v>
      </c>
      <c r="P345">
        <v>0</v>
      </c>
      <c r="Q345">
        <v>43</v>
      </c>
      <c r="R345">
        <v>0</v>
      </c>
      <c r="S345">
        <v>0</v>
      </c>
      <c r="T345">
        <v>0</v>
      </c>
    </row>
    <row r="346" spans="1:20" x14ac:dyDescent="0.25">
      <c r="A346" s="2">
        <v>45861</v>
      </c>
      <c r="B346" t="s">
        <v>20</v>
      </c>
      <c r="C346" t="s">
        <v>41</v>
      </c>
      <c r="D346" t="s">
        <v>37</v>
      </c>
      <c r="E346" t="s">
        <v>30</v>
      </c>
      <c r="F346">
        <v>937</v>
      </c>
      <c r="G346">
        <v>871</v>
      </c>
      <c r="H346">
        <v>6</v>
      </c>
      <c r="I346">
        <v>480</v>
      </c>
      <c r="J346">
        <v>0</v>
      </c>
      <c r="K346">
        <v>0</v>
      </c>
      <c r="L346">
        <v>0</v>
      </c>
      <c r="M346">
        <v>0</v>
      </c>
      <c r="N346">
        <v>0</v>
      </c>
      <c r="O346">
        <v>0</v>
      </c>
      <c r="P346">
        <v>0</v>
      </c>
      <c r="Q346">
        <v>0</v>
      </c>
      <c r="R346">
        <v>0</v>
      </c>
      <c r="S346">
        <v>0</v>
      </c>
      <c r="T346">
        <v>43</v>
      </c>
    </row>
    <row r="347" spans="1:20" x14ac:dyDescent="0.25">
      <c r="A347" s="2">
        <v>45861</v>
      </c>
      <c r="B347" t="s">
        <v>20</v>
      </c>
      <c r="C347" t="s">
        <v>43</v>
      </c>
      <c r="D347" t="s">
        <v>38</v>
      </c>
      <c r="E347" t="s">
        <v>27</v>
      </c>
      <c r="F347">
        <v>997</v>
      </c>
      <c r="G347">
        <v>954</v>
      </c>
      <c r="H347">
        <v>0</v>
      </c>
      <c r="I347">
        <v>480</v>
      </c>
      <c r="J347">
        <v>0</v>
      </c>
      <c r="K347">
        <v>0</v>
      </c>
      <c r="L347">
        <v>13</v>
      </c>
      <c r="M347">
        <v>0</v>
      </c>
      <c r="N347">
        <v>0</v>
      </c>
      <c r="O347">
        <v>53</v>
      </c>
      <c r="P347">
        <v>0</v>
      </c>
      <c r="Q347">
        <v>0</v>
      </c>
      <c r="R347">
        <v>60</v>
      </c>
      <c r="S347">
        <v>0</v>
      </c>
      <c r="T347">
        <v>0</v>
      </c>
    </row>
    <row r="348" spans="1:20" x14ac:dyDescent="0.25">
      <c r="A348" s="2">
        <v>45861</v>
      </c>
      <c r="B348" t="s">
        <v>20</v>
      </c>
      <c r="C348" t="s">
        <v>34</v>
      </c>
      <c r="D348" t="s">
        <v>26</v>
      </c>
      <c r="E348" t="s">
        <v>27</v>
      </c>
      <c r="F348">
        <v>968</v>
      </c>
      <c r="G348">
        <v>936</v>
      </c>
      <c r="H348">
        <v>14</v>
      </c>
      <c r="I348">
        <v>480</v>
      </c>
      <c r="J348">
        <v>0</v>
      </c>
      <c r="K348">
        <v>0</v>
      </c>
      <c r="L348">
        <v>0</v>
      </c>
      <c r="M348">
        <v>45</v>
      </c>
      <c r="N348">
        <v>0</v>
      </c>
      <c r="O348">
        <v>0</v>
      </c>
      <c r="P348">
        <v>0</v>
      </c>
      <c r="Q348">
        <v>0</v>
      </c>
      <c r="R348">
        <v>0</v>
      </c>
      <c r="S348">
        <v>16</v>
      </c>
      <c r="T348">
        <v>0</v>
      </c>
    </row>
    <row r="349" spans="1:20" x14ac:dyDescent="0.25">
      <c r="A349" s="2">
        <v>45862</v>
      </c>
      <c r="B349" t="s">
        <v>20</v>
      </c>
      <c r="C349" t="s">
        <v>34</v>
      </c>
      <c r="D349" t="s">
        <v>39</v>
      </c>
      <c r="E349" t="s">
        <v>27</v>
      </c>
      <c r="F349">
        <v>970</v>
      </c>
      <c r="G349">
        <v>900</v>
      </c>
      <c r="H349">
        <v>11</v>
      </c>
      <c r="I349">
        <v>480</v>
      </c>
      <c r="J349">
        <v>0</v>
      </c>
      <c r="K349">
        <v>0</v>
      </c>
      <c r="L349">
        <v>0</v>
      </c>
      <c r="M349">
        <v>0</v>
      </c>
      <c r="N349">
        <v>0</v>
      </c>
      <c r="O349">
        <v>0</v>
      </c>
      <c r="P349">
        <v>0</v>
      </c>
      <c r="Q349">
        <v>0</v>
      </c>
      <c r="R349">
        <v>0</v>
      </c>
      <c r="S349">
        <v>0</v>
      </c>
      <c r="T349">
        <v>0</v>
      </c>
    </row>
    <row r="350" spans="1:20" x14ac:dyDescent="0.25">
      <c r="A350" s="2">
        <v>45862</v>
      </c>
      <c r="B350" t="s">
        <v>28</v>
      </c>
      <c r="C350" t="s">
        <v>31</v>
      </c>
      <c r="D350" t="s">
        <v>33</v>
      </c>
      <c r="E350" t="s">
        <v>30</v>
      </c>
      <c r="F350">
        <v>804</v>
      </c>
      <c r="G350">
        <v>713</v>
      </c>
      <c r="H350">
        <v>18</v>
      </c>
      <c r="I350">
        <v>480</v>
      </c>
      <c r="J350">
        <v>0</v>
      </c>
      <c r="K350">
        <v>60</v>
      </c>
      <c r="L350">
        <v>0</v>
      </c>
      <c r="M350">
        <v>0</v>
      </c>
      <c r="N350">
        <v>0</v>
      </c>
      <c r="O350">
        <v>0</v>
      </c>
      <c r="P350">
        <v>0</v>
      </c>
      <c r="Q350">
        <v>0</v>
      </c>
      <c r="R350">
        <v>0</v>
      </c>
      <c r="S350">
        <v>0</v>
      </c>
      <c r="T350">
        <v>0</v>
      </c>
    </row>
    <row r="351" spans="1:20" x14ac:dyDescent="0.25">
      <c r="A351" s="2">
        <v>45862</v>
      </c>
      <c r="B351" t="s">
        <v>28</v>
      </c>
      <c r="C351" t="s">
        <v>21</v>
      </c>
      <c r="D351" t="s">
        <v>37</v>
      </c>
      <c r="E351" t="s">
        <v>30</v>
      </c>
      <c r="F351">
        <v>550</v>
      </c>
      <c r="G351">
        <v>533</v>
      </c>
      <c r="H351">
        <v>12</v>
      </c>
      <c r="I351">
        <v>480</v>
      </c>
      <c r="J351">
        <v>0</v>
      </c>
      <c r="K351">
        <v>0</v>
      </c>
      <c r="L351">
        <v>0</v>
      </c>
      <c r="M351">
        <v>0</v>
      </c>
      <c r="N351">
        <v>0</v>
      </c>
      <c r="O351">
        <v>0</v>
      </c>
      <c r="P351">
        <v>0</v>
      </c>
      <c r="Q351">
        <v>0</v>
      </c>
      <c r="R351">
        <v>0</v>
      </c>
      <c r="S351">
        <v>0</v>
      </c>
      <c r="T351">
        <v>0</v>
      </c>
    </row>
    <row r="352" spans="1:20" x14ac:dyDescent="0.25">
      <c r="A352" s="2">
        <v>45862</v>
      </c>
      <c r="B352" t="s">
        <v>24</v>
      </c>
      <c r="C352" t="s">
        <v>42</v>
      </c>
      <c r="D352" t="s">
        <v>36</v>
      </c>
      <c r="E352" t="s">
        <v>27</v>
      </c>
      <c r="F352">
        <v>579</v>
      </c>
      <c r="G352">
        <v>480</v>
      </c>
      <c r="H352">
        <v>2</v>
      </c>
      <c r="I352">
        <v>480</v>
      </c>
      <c r="J352">
        <v>0</v>
      </c>
      <c r="K352">
        <v>0</v>
      </c>
      <c r="L352">
        <v>0</v>
      </c>
      <c r="M352">
        <v>0</v>
      </c>
      <c r="N352">
        <v>0</v>
      </c>
      <c r="O352">
        <v>50</v>
      </c>
      <c r="P352">
        <v>45</v>
      </c>
      <c r="Q352">
        <v>0</v>
      </c>
      <c r="R352">
        <v>0</v>
      </c>
      <c r="S352">
        <v>0</v>
      </c>
      <c r="T352">
        <v>0</v>
      </c>
    </row>
    <row r="353" spans="1:20" x14ac:dyDescent="0.25">
      <c r="A353" s="2">
        <v>45862</v>
      </c>
      <c r="B353" t="s">
        <v>28</v>
      </c>
      <c r="C353" t="s">
        <v>34</v>
      </c>
      <c r="D353" t="s">
        <v>37</v>
      </c>
      <c r="E353" t="s">
        <v>23</v>
      </c>
      <c r="F353">
        <v>974</v>
      </c>
      <c r="G353">
        <v>910</v>
      </c>
      <c r="H353">
        <v>2</v>
      </c>
      <c r="I353">
        <v>480</v>
      </c>
      <c r="J353">
        <v>0</v>
      </c>
      <c r="K353">
        <v>0</v>
      </c>
      <c r="L353">
        <v>0</v>
      </c>
      <c r="M353">
        <v>25</v>
      </c>
      <c r="N353">
        <v>0</v>
      </c>
      <c r="O353">
        <v>0</v>
      </c>
      <c r="P353">
        <v>0</v>
      </c>
      <c r="Q353">
        <v>0</v>
      </c>
      <c r="R353">
        <v>52</v>
      </c>
      <c r="S353">
        <v>0</v>
      </c>
      <c r="T353">
        <v>0</v>
      </c>
    </row>
    <row r="354" spans="1:20" x14ac:dyDescent="0.25">
      <c r="A354" s="2">
        <v>45862</v>
      </c>
      <c r="B354" t="s">
        <v>24</v>
      </c>
      <c r="C354" t="s">
        <v>41</v>
      </c>
      <c r="D354" t="s">
        <v>26</v>
      </c>
      <c r="E354" t="s">
        <v>27</v>
      </c>
      <c r="F354">
        <v>827</v>
      </c>
      <c r="G354">
        <v>756</v>
      </c>
      <c r="H354">
        <v>11</v>
      </c>
      <c r="I354">
        <v>480</v>
      </c>
      <c r="J354">
        <v>0</v>
      </c>
      <c r="K354">
        <v>0</v>
      </c>
      <c r="L354">
        <v>0</v>
      </c>
      <c r="M354">
        <v>0</v>
      </c>
      <c r="N354">
        <v>0</v>
      </c>
      <c r="O354">
        <v>15</v>
      </c>
      <c r="P354">
        <v>0</v>
      </c>
      <c r="Q354">
        <v>0</v>
      </c>
      <c r="R354">
        <v>20</v>
      </c>
      <c r="S354">
        <v>0</v>
      </c>
      <c r="T354">
        <v>0</v>
      </c>
    </row>
    <row r="355" spans="1:20" x14ac:dyDescent="0.25">
      <c r="A355" s="2">
        <v>45863</v>
      </c>
      <c r="B355" t="s">
        <v>24</v>
      </c>
      <c r="C355" t="s">
        <v>25</v>
      </c>
      <c r="D355" t="s">
        <v>37</v>
      </c>
      <c r="E355" t="s">
        <v>30</v>
      </c>
      <c r="F355">
        <v>538</v>
      </c>
      <c r="G355">
        <v>513</v>
      </c>
      <c r="H355">
        <v>18</v>
      </c>
      <c r="I355">
        <v>480</v>
      </c>
      <c r="J355">
        <v>0</v>
      </c>
      <c r="K355">
        <v>29</v>
      </c>
      <c r="L355">
        <v>0</v>
      </c>
      <c r="M355">
        <v>0</v>
      </c>
      <c r="N355">
        <v>0</v>
      </c>
      <c r="O355">
        <v>0</v>
      </c>
      <c r="P355">
        <v>0</v>
      </c>
      <c r="Q355">
        <v>0</v>
      </c>
      <c r="R355">
        <v>0</v>
      </c>
      <c r="S355">
        <v>0</v>
      </c>
      <c r="T355">
        <v>0</v>
      </c>
    </row>
    <row r="356" spans="1:20" x14ac:dyDescent="0.25">
      <c r="A356" s="2">
        <v>45863</v>
      </c>
      <c r="B356" t="s">
        <v>20</v>
      </c>
      <c r="C356" t="s">
        <v>45</v>
      </c>
      <c r="D356" t="s">
        <v>22</v>
      </c>
      <c r="E356" t="s">
        <v>30</v>
      </c>
      <c r="F356">
        <v>755</v>
      </c>
      <c r="G356">
        <v>687</v>
      </c>
      <c r="H356">
        <v>19</v>
      </c>
      <c r="I356">
        <v>480</v>
      </c>
      <c r="J356">
        <v>0</v>
      </c>
      <c r="K356">
        <v>0</v>
      </c>
      <c r="L356">
        <v>0</v>
      </c>
      <c r="M356">
        <v>0</v>
      </c>
      <c r="N356">
        <v>0</v>
      </c>
      <c r="O356">
        <v>0</v>
      </c>
      <c r="P356">
        <v>11</v>
      </c>
      <c r="Q356">
        <v>0</v>
      </c>
      <c r="R356">
        <v>0</v>
      </c>
      <c r="S356">
        <v>0</v>
      </c>
      <c r="T356">
        <v>0</v>
      </c>
    </row>
    <row r="357" spans="1:20" x14ac:dyDescent="0.25">
      <c r="A357" s="2">
        <v>45863</v>
      </c>
      <c r="B357" t="s">
        <v>24</v>
      </c>
      <c r="C357" t="s">
        <v>40</v>
      </c>
      <c r="D357" t="s">
        <v>37</v>
      </c>
      <c r="E357" t="s">
        <v>23</v>
      </c>
      <c r="F357">
        <v>841</v>
      </c>
      <c r="G357">
        <v>774</v>
      </c>
      <c r="H357">
        <v>17</v>
      </c>
      <c r="I357">
        <v>480</v>
      </c>
      <c r="J357">
        <v>0</v>
      </c>
      <c r="K357">
        <v>23</v>
      </c>
      <c r="L357">
        <v>0</v>
      </c>
      <c r="M357">
        <v>0</v>
      </c>
      <c r="N357">
        <v>0</v>
      </c>
      <c r="O357">
        <v>0</v>
      </c>
      <c r="P357">
        <v>0</v>
      </c>
      <c r="Q357">
        <v>0</v>
      </c>
      <c r="R357">
        <v>0</v>
      </c>
      <c r="S357">
        <v>0</v>
      </c>
      <c r="T357">
        <v>54</v>
      </c>
    </row>
    <row r="358" spans="1:20" x14ac:dyDescent="0.25">
      <c r="A358" s="2">
        <v>45863</v>
      </c>
      <c r="B358" t="s">
        <v>24</v>
      </c>
      <c r="C358" t="s">
        <v>43</v>
      </c>
      <c r="D358" t="s">
        <v>36</v>
      </c>
      <c r="E358" t="s">
        <v>30</v>
      </c>
      <c r="F358">
        <v>599</v>
      </c>
      <c r="G358">
        <v>564</v>
      </c>
      <c r="H358">
        <v>18</v>
      </c>
      <c r="I358">
        <v>480</v>
      </c>
      <c r="J358">
        <v>0</v>
      </c>
      <c r="K358">
        <v>0</v>
      </c>
      <c r="L358">
        <v>0</v>
      </c>
      <c r="M358">
        <v>0</v>
      </c>
      <c r="N358">
        <v>0</v>
      </c>
      <c r="O358">
        <v>0</v>
      </c>
      <c r="P358">
        <v>0</v>
      </c>
      <c r="Q358">
        <v>0</v>
      </c>
      <c r="R358">
        <v>0</v>
      </c>
      <c r="S358">
        <v>0</v>
      </c>
      <c r="T358">
        <v>0</v>
      </c>
    </row>
    <row r="359" spans="1:20" x14ac:dyDescent="0.25">
      <c r="A359" s="2">
        <v>45863</v>
      </c>
      <c r="B359" t="s">
        <v>28</v>
      </c>
      <c r="C359" t="s">
        <v>40</v>
      </c>
      <c r="D359" t="s">
        <v>22</v>
      </c>
      <c r="E359" t="s">
        <v>23</v>
      </c>
      <c r="F359">
        <v>852</v>
      </c>
      <c r="G359">
        <v>835</v>
      </c>
      <c r="H359">
        <v>14</v>
      </c>
      <c r="I359">
        <v>480</v>
      </c>
      <c r="J359">
        <v>0</v>
      </c>
      <c r="K359">
        <v>24</v>
      </c>
      <c r="L359">
        <v>0</v>
      </c>
      <c r="M359">
        <v>0</v>
      </c>
      <c r="N359">
        <v>0</v>
      </c>
      <c r="O359">
        <v>0</v>
      </c>
      <c r="P359">
        <v>0</v>
      </c>
      <c r="Q359">
        <v>0</v>
      </c>
      <c r="R359">
        <v>0</v>
      </c>
      <c r="S359">
        <v>0</v>
      </c>
      <c r="T359">
        <v>0</v>
      </c>
    </row>
    <row r="360" spans="1:20" x14ac:dyDescent="0.25">
      <c r="A360" s="2">
        <v>45864</v>
      </c>
      <c r="B360" t="s">
        <v>24</v>
      </c>
      <c r="C360" t="s">
        <v>45</v>
      </c>
      <c r="D360" t="s">
        <v>29</v>
      </c>
      <c r="E360" t="s">
        <v>23</v>
      </c>
      <c r="F360">
        <v>618</v>
      </c>
      <c r="G360">
        <v>546</v>
      </c>
      <c r="H360">
        <v>6</v>
      </c>
      <c r="I360">
        <v>480</v>
      </c>
      <c r="J360">
        <v>0</v>
      </c>
      <c r="K360">
        <v>0</v>
      </c>
      <c r="L360">
        <v>54</v>
      </c>
      <c r="M360">
        <v>18</v>
      </c>
      <c r="N360">
        <v>0</v>
      </c>
      <c r="O360">
        <v>0</v>
      </c>
      <c r="P360">
        <v>0</v>
      </c>
      <c r="Q360">
        <v>0</v>
      </c>
      <c r="R360">
        <v>0</v>
      </c>
      <c r="S360">
        <v>54</v>
      </c>
      <c r="T360">
        <v>20</v>
      </c>
    </row>
    <row r="361" spans="1:20" x14ac:dyDescent="0.25">
      <c r="A361" s="2">
        <v>45864</v>
      </c>
      <c r="B361" t="s">
        <v>28</v>
      </c>
      <c r="C361" t="s">
        <v>45</v>
      </c>
      <c r="D361" t="s">
        <v>38</v>
      </c>
      <c r="E361" t="s">
        <v>27</v>
      </c>
      <c r="F361">
        <v>521</v>
      </c>
      <c r="G361">
        <v>427</v>
      </c>
      <c r="H361">
        <v>7</v>
      </c>
      <c r="I361">
        <v>480</v>
      </c>
      <c r="J361">
        <v>0</v>
      </c>
      <c r="K361">
        <v>0</v>
      </c>
      <c r="L361">
        <v>0</v>
      </c>
      <c r="M361">
        <v>0</v>
      </c>
      <c r="N361">
        <v>0</v>
      </c>
      <c r="O361">
        <v>0</v>
      </c>
      <c r="P361">
        <v>0</v>
      </c>
      <c r="Q361">
        <v>0</v>
      </c>
      <c r="R361">
        <v>0</v>
      </c>
      <c r="S361">
        <v>0</v>
      </c>
      <c r="T361">
        <v>0</v>
      </c>
    </row>
    <row r="362" spans="1:20" x14ac:dyDescent="0.25">
      <c r="A362" s="2">
        <v>45864</v>
      </c>
      <c r="B362" t="s">
        <v>28</v>
      </c>
      <c r="C362" t="s">
        <v>44</v>
      </c>
      <c r="D362" t="s">
        <v>26</v>
      </c>
      <c r="E362" t="s">
        <v>23</v>
      </c>
      <c r="F362">
        <v>783</v>
      </c>
      <c r="G362">
        <v>734</v>
      </c>
      <c r="H362">
        <v>5</v>
      </c>
      <c r="I362">
        <v>480</v>
      </c>
      <c r="J362">
        <v>0</v>
      </c>
      <c r="K362">
        <v>0</v>
      </c>
      <c r="L362">
        <v>0</v>
      </c>
      <c r="M362">
        <v>0</v>
      </c>
      <c r="N362">
        <v>0</v>
      </c>
      <c r="O362">
        <v>0</v>
      </c>
      <c r="P362">
        <v>0</v>
      </c>
      <c r="Q362">
        <v>0</v>
      </c>
      <c r="R362">
        <v>0</v>
      </c>
      <c r="S362">
        <v>0</v>
      </c>
      <c r="T362">
        <v>0</v>
      </c>
    </row>
    <row r="363" spans="1:20" x14ac:dyDescent="0.25">
      <c r="A363" s="2">
        <v>45864</v>
      </c>
      <c r="B363" t="s">
        <v>28</v>
      </c>
      <c r="C363" t="s">
        <v>41</v>
      </c>
      <c r="D363" t="s">
        <v>22</v>
      </c>
      <c r="E363" t="s">
        <v>30</v>
      </c>
      <c r="F363">
        <v>981</v>
      </c>
      <c r="G363">
        <v>883</v>
      </c>
      <c r="H363">
        <v>15</v>
      </c>
      <c r="I363">
        <v>480</v>
      </c>
      <c r="J363">
        <v>0</v>
      </c>
      <c r="K363">
        <v>0</v>
      </c>
      <c r="L363">
        <v>0</v>
      </c>
      <c r="M363">
        <v>0</v>
      </c>
      <c r="N363">
        <v>0</v>
      </c>
      <c r="O363">
        <v>0</v>
      </c>
      <c r="P363">
        <v>0</v>
      </c>
      <c r="Q363">
        <v>0</v>
      </c>
      <c r="R363">
        <v>0</v>
      </c>
      <c r="S363">
        <v>0</v>
      </c>
      <c r="T363">
        <v>0</v>
      </c>
    </row>
    <row r="364" spans="1:20" x14ac:dyDescent="0.25">
      <c r="A364" s="2">
        <v>45864</v>
      </c>
      <c r="B364" t="s">
        <v>24</v>
      </c>
      <c r="C364" t="s">
        <v>42</v>
      </c>
      <c r="D364" t="s">
        <v>37</v>
      </c>
      <c r="E364" t="s">
        <v>30</v>
      </c>
      <c r="F364">
        <v>933</v>
      </c>
      <c r="G364">
        <v>853</v>
      </c>
      <c r="H364">
        <v>19</v>
      </c>
      <c r="I364">
        <v>480</v>
      </c>
      <c r="J364">
        <v>0</v>
      </c>
      <c r="K364">
        <v>0</v>
      </c>
      <c r="L364">
        <v>0</v>
      </c>
      <c r="M364">
        <v>39</v>
      </c>
      <c r="N364">
        <v>0</v>
      </c>
      <c r="O364">
        <v>0</v>
      </c>
      <c r="P364">
        <v>0</v>
      </c>
      <c r="Q364">
        <v>0</v>
      </c>
      <c r="R364">
        <v>0</v>
      </c>
      <c r="S364">
        <v>0</v>
      </c>
      <c r="T364">
        <v>19</v>
      </c>
    </row>
    <row r="365" spans="1:20" x14ac:dyDescent="0.25">
      <c r="A365" s="2">
        <v>45864</v>
      </c>
      <c r="B365" t="s">
        <v>20</v>
      </c>
      <c r="C365" t="s">
        <v>45</v>
      </c>
      <c r="D365" t="s">
        <v>26</v>
      </c>
      <c r="E365" t="s">
        <v>30</v>
      </c>
      <c r="F365">
        <v>758</v>
      </c>
      <c r="G365">
        <v>681</v>
      </c>
      <c r="H365">
        <v>18</v>
      </c>
      <c r="I365">
        <v>480</v>
      </c>
      <c r="J365">
        <v>0</v>
      </c>
      <c r="K365">
        <v>0</v>
      </c>
      <c r="L365">
        <v>0</v>
      </c>
      <c r="M365">
        <v>59</v>
      </c>
      <c r="N365">
        <v>44</v>
      </c>
      <c r="O365">
        <v>0</v>
      </c>
      <c r="P365">
        <v>27</v>
      </c>
      <c r="Q365">
        <v>0</v>
      </c>
      <c r="R365">
        <v>0</v>
      </c>
      <c r="S365">
        <v>0</v>
      </c>
      <c r="T365">
        <v>0</v>
      </c>
    </row>
    <row r="366" spans="1:20" x14ac:dyDescent="0.25">
      <c r="A366" s="2">
        <v>45865</v>
      </c>
      <c r="B366" t="s">
        <v>28</v>
      </c>
      <c r="C366" t="s">
        <v>44</v>
      </c>
      <c r="D366" t="s">
        <v>36</v>
      </c>
      <c r="E366" t="s">
        <v>30</v>
      </c>
      <c r="F366">
        <v>850</v>
      </c>
      <c r="G366">
        <v>846</v>
      </c>
      <c r="H366">
        <v>3</v>
      </c>
      <c r="I366">
        <v>480</v>
      </c>
      <c r="J366">
        <v>19</v>
      </c>
      <c r="K366">
        <v>0</v>
      </c>
      <c r="L366">
        <v>0</v>
      </c>
      <c r="M366">
        <v>0</v>
      </c>
      <c r="N366">
        <v>0</v>
      </c>
      <c r="O366">
        <v>0</v>
      </c>
      <c r="P366">
        <v>0</v>
      </c>
      <c r="Q366">
        <v>0</v>
      </c>
      <c r="R366">
        <v>0</v>
      </c>
      <c r="S366">
        <v>33</v>
      </c>
      <c r="T366">
        <v>0</v>
      </c>
    </row>
    <row r="367" spans="1:20" x14ac:dyDescent="0.25">
      <c r="A367" s="2">
        <v>45865</v>
      </c>
      <c r="B367" t="s">
        <v>20</v>
      </c>
      <c r="C367" t="s">
        <v>42</v>
      </c>
      <c r="D367" t="s">
        <v>26</v>
      </c>
      <c r="E367" t="s">
        <v>23</v>
      </c>
      <c r="F367">
        <v>520</v>
      </c>
      <c r="G367">
        <v>473</v>
      </c>
      <c r="H367">
        <v>20</v>
      </c>
      <c r="I367">
        <v>480</v>
      </c>
      <c r="J367">
        <v>0</v>
      </c>
      <c r="K367">
        <v>0</v>
      </c>
      <c r="L367">
        <v>59</v>
      </c>
      <c r="M367">
        <v>0</v>
      </c>
      <c r="N367">
        <v>50</v>
      </c>
      <c r="O367">
        <v>0</v>
      </c>
      <c r="P367">
        <v>0</v>
      </c>
      <c r="Q367">
        <v>40</v>
      </c>
      <c r="R367">
        <v>0</v>
      </c>
      <c r="S367">
        <v>0</v>
      </c>
      <c r="T367">
        <v>0</v>
      </c>
    </row>
    <row r="368" spans="1:20" x14ac:dyDescent="0.25">
      <c r="A368" s="2">
        <v>45865</v>
      </c>
      <c r="B368" t="s">
        <v>20</v>
      </c>
      <c r="C368" t="s">
        <v>31</v>
      </c>
      <c r="D368" t="s">
        <v>26</v>
      </c>
      <c r="E368" t="s">
        <v>27</v>
      </c>
      <c r="F368">
        <v>752</v>
      </c>
      <c r="G368">
        <v>710</v>
      </c>
      <c r="H368">
        <v>11</v>
      </c>
      <c r="I368">
        <v>480</v>
      </c>
      <c r="J368">
        <v>0</v>
      </c>
      <c r="K368">
        <v>0</v>
      </c>
      <c r="L368">
        <v>0</v>
      </c>
      <c r="M368">
        <v>0</v>
      </c>
      <c r="N368">
        <v>0</v>
      </c>
      <c r="O368">
        <v>0</v>
      </c>
      <c r="P368">
        <v>0</v>
      </c>
      <c r="Q368">
        <v>53</v>
      </c>
      <c r="R368">
        <v>0</v>
      </c>
      <c r="S368">
        <v>0</v>
      </c>
      <c r="T368">
        <v>0</v>
      </c>
    </row>
    <row r="369" spans="1:20" x14ac:dyDescent="0.25">
      <c r="A369" s="2">
        <v>45865</v>
      </c>
      <c r="B369" t="s">
        <v>28</v>
      </c>
      <c r="C369" t="s">
        <v>43</v>
      </c>
      <c r="D369" t="s">
        <v>22</v>
      </c>
      <c r="E369" t="s">
        <v>23</v>
      </c>
      <c r="F369">
        <v>582</v>
      </c>
      <c r="G369">
        <v>582</v>
      </c>
      <c r="H369">
        <v>6</v>
      </c>
      <c r="I369">
        <v>480</v>
      </c>
      <c r="J369">
        <v>33</v>
      </c>
      <c r="K369">
        <v>0</v>
      </c>
      <c r="L369">
        <v>0</v>
      </c>
      <c r="M369">
        <v>0</v>
      </c>
      <c r="N369">
        <v>0</v>
      </c>
      <c r="O369">
        <v>0</v>
      </c>
      <c r="P369">
        <v>0</v>
      </c>
      <c r="Q369">
        <v>0</v>
      </c>
      <c r="R369">
        <v>0</v>
      </c>
      <c r="S369">
        <v>28</v>
      </c>
      <c r="T369">
        <v>0</v>
      </c>
    </row>
    <row r="370" spans="1:20" x14ac:dyDescent="0.25">
      <c r="A370" s="2">
        <v>45866</v>
      </c>
      <c r="B370" t="s">
        <v>28</v>
      </c>
      <c r="C370" t="s">
        <v>45</v>
      </c>
      <c r="D370" t="s">
        <v>26</v>
      </c>
      <c r="E370" t="s">
        <v>30</v>
      </c>
      <c r="F370">
        <v>682</v>
      </c>
      <c r="G370">
        <v>648</v>
      </c>
      <c r="H370">
        <v>1</v>
      </c>
      <c r="I370">
        <v>480</v>
      </c>
      <c r="J370">
        <v>54</v>
      </c>
      <c r="K370">
        <v>26</v>
      </c>
      <c r="L370">
        <v>20</v>
      </c>
      <c r="M370">
        <v>0</v>
      </c>
      <c r="N370">
        <v>0</v>
      </c>
      <c r="O370">
        <v>0</v>
      </c>
      <c r="P370">
        <v>0</v>
      </c>
      <c r="Q370">
        <v>0</v>
      </c>
      <c r="R370">
        <v>45</v>
      </c>
      <c r="S370">
        <v>0</v>
      </c>
      <c r="T370">
        <v>0</v>
      </c>
    </row>
    <row r="371" spans="1:20" x14ac:dyDescent="0.25">
      <c r="A371" s="2">
        <v>45866</v>
      </c>
      <c r="B371" t="s">
        <v>24</v>
      </c>
      <c r="C371" t="s">
        <v>40</v>
      </c>
      <c r="D371" t="s">
        <v>22</v>
      </c>
      <c r="E371" t="s">
        <v>30</v>
      </c>
      <c r="F371">
        <v>588</v>
      </c>
      <c r="G371">
        <v>491</v>
      </c>
      <c r="H371">
        <v>4</v>
      </c>
      <c r="I371">
        <v>480</v>
      </c>
      <c r="J371">
        <v>0</v>
      </c>
      <c r="K371">
        <v>0</v>
      </c>
      <c r="L371">
        <v>0</v>
      </c>
      <c r="M371">
        <v>0</v>
      </c>
      <c r="N371">
        <v>0</v>
      </c>
      <c r="O371">
        <v>0</v>
      </c>
      <c r="P371">
        <v>0</v>
      </c>
      <c r="Q371">
        <v>0</v>
      </c>
      <c r="R371">
        <v>0</v>
      </c>
      <c r="S371">
        <v>0</v>
      </c>
      <c r="T371">
        <v>50</v>
      </c>
    </row>
    <row r="372" spans="1:20" x14ac:dyDescent="0.25">
      <c r="A372" s="2">
        <v>45866</v>
      </c>
      <c r="B372" t="s">
        <v>20</v>
      </c>
      <c r="C372" t="s">
        <v>43</v>
      </c>
      <c r="D372" t="s">
        <v>29</v>
      </c>
      <c r="E372" t="s">
        <v>27</v>
      </c>
      <c r="F372">
        <v>774</v>
      </c>
      <c r="G372">
        <v>731</v>
      </c>
      <c r="H372">
        <v>13</v>
      </c>
      <c r="I372">
        <v>480</v>
      </c>
      <c r="J372">
        <v>0</v>
      </c>
      <c r="K372">
        <v>0</v>
      </c>
      <c r="L372">
        <v>46</v>
      </c>
      <c r="M372">
        <v>0</v>
      </c>
      <c r="N372">
        <v>0</v>
      </c>
      <c r="O372">
        <v>38</v>
      </c>
      <c r="P372">
        <v>0</v>
      </c>
      <c r="Q372">
        <v>0</v>
      </c>
      <c r="R372">
        <v>0</v>
      </c>
      <c r="S372">
        <v>0</v>
      </c>
      <c r="T372">
        <v>0</v>
      </c>
    </row>
    <row r="373" spans="1:20" x14ac:dyDescent="0.25">
      <c r="A373" s="2">
        <v>45866</v>
      </c>
      <c r="B373" t="s">
        <v>28</v>
      </c>
      <c r="C373" t="s">
        <v>25</v>
      </c>
      <c r="D373" t="s">
        <v>38</v>
      </c>
      <c r="E373" t="s">
        <v>23</v>
      </c>
      <c r="F373">
        <v>994</v>
      </c>
      <c r="G373">
        <v>941</v>
      </c>
      <c r="H373">
        <v>6</v>
      </c>
      <c r="I373">
        <v>480</v>
      </c>
      <c r="J373">
        <v>0</v>
      </c>
      <c r="K373">
        <v>0</v>
      </c>
      <c r="L373">
        <v>0</v>
      </c>
      <c r="M373">
        <v>52</v>
      </c>
      <c r="N373">
        <v>0</v>
      </c>
      <c r="O373">
        <v>0</v>
      </c>
      <c r="P373">
        <v>21</v>
      </c>
      <c r="Q373">
        <v>0</v>
      </c>
      <c r="R373">
        <v>0</v>
      </c>
      <c r="S373">
        <v>0</v>
      </c>
      <c r="T373">
        <v>0</v>
      </c>
    </row>
    <row r="374" spans="1:20" x14ac:dyDescent="0.25">
      <c r="A374" s="2">
        <v>45866</v>
      </c>
      <c r="B374" t="s">
        <v>24</v>
      </c>
      <c r="C374" t="s">
        <v>34</v>
      </c>
      <c r="D374" t="s">
        <v>32</v>
      </c>
      <c r="E374" t="s">
        <v>27</v>
      </c>
      <c r="F374">
        <v>874</v>
      </c>
      <c r="G374">
        <v>812</v>
      </c>
      <c r="H374">
        <v>5</v>
      </c>
      <c r="I374">
        <v>480</v>
      </c>
      <c r="J374">
        <v>43</v>
      </c>
      <c r="K374">
        <v>0</v>
      </c>
      <c r="L374">
        <v>0</v>
      </c>
      <c r="M374">
        <v>0</v>
      </c>
      <c r="N374">
        <v>0</v>
      </c>
      <c r="O374">
        <v>0</v>
      </c>
      <c r="P374">
        <v>0</v>
      </c>
      <c r="Q374">
        <v>0</v>
      </c>
      <c r="R374">
        <v>0</v>
      </c>
      <c r="S374">
        <v>0</v>
      </c>
      <c r="T374">
        <v>0</v>
      </c>
    </row>
    <row r="375" spans="1:20" x14ac:dyDescent="0.25">
      <c r="A375" s="2">
        <v>45867</v>
      </c>
      <c r="B375" t="s">
        <v>20</v>
      </c>
      <c r="C375" t="s">
        <v>41</v>
      </c>
      <c r="D375" t="s">
        <v>35</v>
      </c>
      <c r="E375" t="s">
        <v>23</v>
      </c>
      <c r="F375">
        <v>961</v>
      </c>
      <c r="G375">
        <v>904</v>
      </c>
      <c r="H375">
        <v>12</v>
      </c>
      <c r="I375">
        <v>480</v>
      </c>
      <c r="J375">
        <v>0</v>
      </c>
      <c r="K375">
        <v>0</v>
      </c>
      <c r="L375">
        <v>0</v>
      </c>
      <c r="M375">
        <v>0</v>
      </c>
      <c r="N375">
        <v>0</v>
      </c>
      <c r="O375">
        <v>0</v>
      </c>
      <c r="P375">
        <v>0</v>
      </c>
      <c r="Q375">
        <v>58</v>
      </c>
      <c r="R375">
        <v>0</v>
      </c>
      <c r="S375">
        <v>0</v>
      </c>
      <c r="T375">
        <v>0</v>
      </c>
    </row>
    <row r="376" spans="1:20" x14ac:dyDescent="0.25">
      <c r="A376" s="2">
        <v>45867</v>
      </c>
      <c r="B376" t="s">
        <v>28</v>
      </c>
      <c r="C376" t="s">
        <v>21</v>
      </c>
      <c r="D376" t="s">
        <v>26</v>
      </c>
      <c r="E376" t="s">
        <v>27</v>
      </c>
      <c r="F376">
        <v>899</v>
      </c>
      <c r="G376">
        <v>799</v>
      </c>
      <c r="H376">
        <v>12</v>
      </c>
      <c r="I376">
        <v>480</v>
      </c>
      <c r="J376">
        <v>0</v>
      </c>
      <c r="K376">
        <v>0</v>
      </c>
      <c r="L376">
        <v>0</v>
      </c>
      <c r="M376">
        <v>43</v>
      </c>
      <c r="N376">
        <v>0</v>
      </c>
      <c r="O376">
        <v>0</v>
      </c>
      <c r="P376">
        <v>39</v>
      </c>
      <c r="Q376">
        <v>0</v>
      </c>
      <c r="R376">
        <v>0</v>
      </c>
      <c r="S376">
        <v>0</v>
      </c>
      <c r="T376">
        <v>0</v>
      </c>
    </row>
    <row r="377" spans="1:20" x14ac:dyDescent="0.25">
      <c r="A377" s="2">
        <v>45867</v>
      </c>
      <c r="B377" t="s">
        <v>28</v>
      </c>
      <c r="C377" t="s">
        <v>31</v>
      </c>
      <c r="D377" t="s">
        <v>26</v>
      </c>
      <c r="E377" t="s">
        <v>30</v>
      </c>
      <c r="F377">
        <v>992</v>
      </c>
      <c r="G377">
        <v>930</v>
      </c>
      <c r="H377">
        <v>13</v>
      </c>
      <c r="I377">
        <v>480</v>
      </c>
      <c r="J377">
        <v>52</v>
      </c>
      <c r="K377">
        <v>0</v>
      </c>
      <c r="L377">
        <v>0</v>
      </c>
      <c r="M377">
        <v>28</v>
      </c>
      <c r="N377">
        <v>0</v>
      </c>
      <c r="O377">
        <v>0</v>
      </c>
      <c r="P377">
        <v>0</v>
      </c>
      <c r="Q377">
        <v>0</v>
      </c>
      <c r="R377">
        <v>0</v>
      </c>
      <c r="S377">
        <v>54</v>
      </c>
      <c r="T377">
        <v>21</v>
      </c>
    </row>
    <row r="378" spans="1:20" x14ac:dyDescent="0.25">
      <c r="A378" s="2">
        <v>45867</v>
      </c>
      <c r="B378" t="s">
        <v>24</v>
      </c>
      <c r="C378" t="s">
        <v>41</v>
      </c>
      <c r="D378" t="s">
        <v>32</v>
      </c>
      <c r="E378" t="s">
        <v>23</v>
      </c>
      <c r="F378">
        <v>777</v>
      </c>
      <c r="G378">
        <v>716</v>
      </c>
      <c r="H378">
        <v>7</v>
      </c>
      <c r="I378">
        <v>480</v>
      </c>
      <c r="J378">
        <v>0</v>
      </c>
      <c r="K378">
        <v>0</v>
      </c>
      <c r="L378">
        <v>0</v>
      </c>
      <c r="M378">
        <v>17</v>
      </c>
      <c r="N378">
        <v>0</v>
      </c>
      <c r="O378">
        <v>0</v>
      </c>
      <c r="P378">
        <v>0</v>
      </c>
      <c r="Q378">
        <v>0</v>
      </c>
      <c r="R378">
        <v>0</v>
      </c>
      <c r="S378">
        <v>0</v>
      </c>
      <c r="T378">
        <v>0</v>
      </c>
    </row>
    <row r="379" spans="1:20" x14ac:dyDescent="0.25">
      <c r="A379" s="2">
        <v>45868</v>
      </c>
      <c r="B379" t="s">
        <v>24</v>
      </c>
      <c r="C379" t="s">
        <v>21</v>
      </c>
      <c r="D379" t="s">
        <v>26</v>
      </c>
      <c r="E379" t="s">
        <v>23</v>
      </c>
      <c r="F379">
        <v>863</v>
      </c>
      <c r="G379">
        <v>811</v>
      </c>
      <c r="H379">
        <v>8</v>
      </c>
      <c r="I379">
        <v>480</v>
      </c>
      <c r="J379">
        <v>0</v>
      </c>
      <c r="K379">
        <v>0</v>
      </c>
      <c r="L379">
        <v>0</v>
      </c>
      <c r="M379">
        <v>0</v>
      </c>
      <c r="N379">
        <v>0</v>
      </c>
      <c r="O379">
        <v>0</v>
      </c>
      <c r="P379">
        <v>0</v>
      </c>
      <c r="Q379">
        <v>0</v>
      </c>
      <c r="R379">
        <v>37</v>
      </c>
      <c r="S379">
        <v>0</v>
      </c>
      <c r="T379">
        <v>49</v>
      </c>
    </row>
    <row r="380" spans="1:20" x14ac:dyDescent="0.25">
      <c r="A380" s="2">
        <v>45868</v>
      </c>
      <c r="B380" t="s">
        <v>28</v>
      </c>
      <c r="C380" t="s">
        <v>21</v>
      </c>
      <c r="D380" t="s">
        <v>35</v>
      </c>
      <c r="E380" t="s">
        <v>23</v>
      </c>
      <c r="F380">
        <v>558</v>
      </c>
      <c r="G380">
        <v>526</v>
      </c>
      <c r="H380">
        <v>2</v>
      </c>
      <c r="I380">
        <v>480</v>
      </c>
      <c r="J380">
        <v>0</v>
      </c>
      <c r="K380">
        <v>22</v>
      </c>
      <c r="L380">
        <v>0</v>
      </c>
      <c r="M380">
        <v>0</v>
      </c>
      <c r="N380">
        <v>0</v>
      </c>
      <c r="O380">
        <v>0</v>
      </c>
      <c r="P380">
        <v>45</v>
      </c>
      <c r="Q380">
        <v>0</v>
      </c>
      <c r="R380">
        <v>0</v>
      </c>
      <c r="S380">
        <v>0</v>
      </c>
      <c r="T380">
        <v>39</v>
      </c>
    </row>
    <row r="381" spans="1:20" x14ac:dyDescent="0.25">
      <c r="A381" s="2">
        <v>45868</v>
      </c>
      <c r="B381" t="s">
        <v>24</v>
      </c>
      <c r="C381" t="s">
        <v>41</v>
      </c>
      <c r="D381" t="s">
        <v>33</v>
      </c>
      <c r="E381" t="s">
        <v>27</v>
      </c>
      <c r="F381">
        <v>758</v>
      </c>
      <c r="G381">
        <v>693</v>
      </c>
      <c r="H381">
        <v>17</v>
      </c>
      <c r="I381">
        <v>480</v>
      </c>
      <c r="J381">
        <v>0</v>
      </c>
      <c r="K381">
        <v>0</v>
      </c>
      <c r="L381">
        <v>16</v>
      </c>
      <c r="M381">
        <v>0</v>
      </c>
      <c r="N381">
        <v>0</v>
      </c>
      <c r="O381">
        <v>0</v>
      </c>
      <c r="P381">
        <v>0</v>
      </c>
      <c r="Q381">
        <v>0</v>
      </c>
      <c r="R381">
        <v>0</v>
      </c>
      <c r="S381">
        <v>23</v>
      </c>
      <c r="T381">
        <v>35</v>
      </c>
    </row>
    <row r="382" spans="1:20" x14ac:dyDescent="0.25">
      <c r="A382" s="2">
        <v>45868</v>
      </c>
      <c r="B382" t="s">
        <v>28</v>
      </c>
      <c r="C382" t="s">
        <v>41</v>
      </c>
      <c r="D382" t="s">
        <v>36</v>
      </c>
      <c r="E382" t="s">
        <v>30</v>
      </c>
      <c r="F382">
        <v>744</v>
      </c>
      <c r="G382">
        <v>673</v>
      </c>
      <c r="H382">
        <v>15</v>
      </c>
      <c r="I382">
        <v>480</v>
      </c>
      <c r="J382">
        <v>0</v>
      </c>
      <c r="K382">
        <v>0</v>
      </c>
      <c r="L382">
        <v>0</v>
      </c>
      <c r="M382">
        <v>0</v>
      </c>
      <c r="N382">
        <v>0</v>
      </c>
      <c r="O382">
        <v>36</v>
      </c>
      <c r="P382">
        <v>52</v>
      </c>
      <c r="Q382">
        <v>0</v>
      </c>
      <c r="R382">
        <v>0</v>
      </c>
      <c r="S382">
        <v>0</v>
      </c>
      <c r="T382">
        <v>0</v>
      </c>
    </row>
    <row r="383" spans="1:20" x14ac:dyDescent="0.25">
      <c r="A383" s="2">
        <v>45869</v>
      </c>
      <c r="B383" t="s">
        <v>28</v>
      </c>
      <c r="C383" t="s">
        <v>45</v>
      </c>
      <c r="D383" t="s">
        <v>22</v>
      </c>
      <c r="E383" t="s">
        <v>27</v>
      </c>
      <c r="F383">
        <v>878</v>
      </c>
      <c r="G383">
        <v>864</v>
      </c>
      <c r="H383">
        <v>16</v>
      </c>
      <c r="I383">
        <v>480</v>
      </c>
      <c r="J383">
        <v>0</v>
      </c>
      <c r="K383">
        <v>0</v>
      </c>
      <c r="L383">
        <v>0</v>
      </c>
      <c r="M383">
        <v>0</v>
      </c>
      <c r="N383">
        <v>0</v>
      </c>
      <c r="O383">
        <v>0</v>
      </c>
      <c r="P383">
        <v>0</v>
      </c>
      <c r="Q383">
        <v>37</v>
      </c>
      <c r="R383">
        <v>0</v>
      </c>
      <c r="S383">
        <v>0</v>
      </c>
      <c r="T383">
        <v>0</v>
      </c>
    </row>
    <row r="384" spans="1:20" x14ac:dyDescent="0.25">
      <c r="A384" s="2">
        <v>45869</v>
      </c>
      <c r="B384" t="s">
        <v>28</v>
      </c>
      <c r="C384" t="s">
        <v>42</v>
      </c>
      <c r="D384" t="s">
        <v>39</v>
      </c>
      <c r="E384" t="s">
        <v>23</v>
      </c>
      <c r="F384">
        <v>653</v>
      </c>
      <c r="G384">
        <v>591</v>
      </c>
      <c r="H384">
        <v>5</v>
      </c>
      <c r="I384">
        <v>480</v>
      </c>
      <c r="J384">
        <v>0</v>
      </c>
      <c r="K384">
        <v>0</v>
      </c>
      <c r="L384">
        <v>0</v>
      </c>
      <c r="M384">
        <v>0</v>
      </c>
      <c r="N384">
        <v>0</v>
      </c>
      <c r="O384">
        <v>0</v>
      </c>
      <c r="P384">
        <v>0</v>
      </c>
      <c r="Q384">
        <v>0</v>
      </c>
      <c r="R384">
        <v>0</v>
      </c>
      <c r="S384">
        <v>0</v>
      </c>
      <c r="T384">
        <v>0</v>
      </c>
    </row>
    <row r="385" spans="1:20" x14ac:dyDescent="0.25">
      <c r="A385" s="2">
        <v>45869</v>
      </c>
      <c r="B385" t="s">
        <v>20</v>
      </c>
      <c r="C385" t="s">
        <v>44</v>
      </c>
      <c r="D385" t="s">
        <v>32</v>
      </c>
      <c r="E385" t="s">
        <v>23</v>
      </c>
      <c r="F385">
        <v>752</v>
      </c>
      <c r="G385">
        <v>749</v>
      </c>
      <c r="H385">
        <v>20</v>
      </c>
      <c r="I385">
        <v>480</v>
      </c>
      <c r="J385">
        <v>10</v>
      </c>
      <c r="K385">
        <v>0</v>
      </c>
      <c r="L385">
        <v>0</v>
      </c>
      <c r="M385">
        <v>0</v>
      </c>
      <c r="N385">
        <v>0</v>
      </c>
      <c r="O385">
        <v>37</v>
      </c>
      <c r="P385">
        <v>0</v>
      </c>
      <c r="Q385">
        <v>0</v>
      </c>
      <c r="R385">
        <v>0</v>
      </c>
      <c r="S385">
        <v>0</v>
      </c>
      <c r="T385">
        <v>0</v>
      </c>
    </row>
    <row r="386" spans="1:20" x14ac:dyDescent="0.25">
      <c r="A386" s="2">
        <v>45869</v>
      </c>
      <c r="B386" t="s">
        <v>20</v>
      </c>
      <c r="C386" t="s">
        <v>41</v>
      </c>
      <c r="D386" t="s">
        <v>26</v>
      </c>
      <c r="E386" t="s">
        <v>23</v>
      </c>
      <c r="F386">
        <v>781</v>
      </c>
      <c r="G386">
        <v>728</v>
      </c>
      <c r="H386">
        <v>2</v>
      </c>
      <c r="I386">
        <v>480</v>
      </c>
      <c r="J386">
        <v>0</v>
      </c>
      <c r="K386">
        <v>0</v>
      </c>
      <c r="L386">
        <v>0</v>
      </c>
      <c r="M386">
        <v>0</v>
      </c>
      <c r="N386">
        <v>11</v>
      </c>
      <c r="O386">
        <v>0</v>
      </c>
      <c r="P386">
        <v>0</v>
      </c>
      <c r="Q386">
        <v>0</v>
      </c>
      <c r="R386">
        <v>0</v>
      </c>
      <c r="S386">
        <v>0</v>
      </c>
      <c r="T386">
        <v>0</v>
      </c>
    </row>
    <row r="387" spans="1:20" x14ac:dyDescent="0.25">
      <c r="A387" s="2">
        <v>45870</v>
      </c>
      <c r="B387" t="s">
        <v>20</v>
      </c>
      <c r="C387" t="s">
        <v>40</v>
      </c>
      <c r="D387" t="s">
        <v>32</v>
      </c>
      <c r="E387" t="s">
        <v>27</v>
      </c>
      <c r="F387">
        <v>865</v>
      </c>
      <c r="G387">
        <v>816</v>
      </c>
      <c r="H387">
        <v>11</v>
      </c>
      <c r="I387">
        <v>480</v>
      </c>
      <c r="J387">
        <v>0</v>
      </c>
      <c r="K387">
        <v>0</v>
      </c>
      <c r="L387">
        <v>0</v>
      </c>
      <c r="M387">
        <v>0</v>
      </c>
      <c r="N387">
        <v>0</v>
      </c>
      <c r="O387">
        <v>0</v>
      </c>
      <c r="P387">
        <v>0</v>
      </c>
      <c r="Q387">
        <v>54</v>
      </c>
      <c r="R387">
        <v>0</v>
      </c>
      <c r="S387">
        <v>0</v>
      </c>
      <c r="T387">
        <v>0</v>
      </c>
    </row>
    <row r="388" spans="1:20" x14ac:dyDescent="0.25">
      <c r="A388" s="2">
        <v>45870</v>
      </c>
      <c r="B388" t="s">
        <v>24</v>
      </c>
      <c r="C388" t="s">
        <v>34</v>
      </c>
      <c r="D388" t="s">
        <v>37</v>
      </c>
      <c r="E388" t="s">
        <v>23</v>
      </c>
      <c r="F388">
        <v>810</v>
      </c>
      <c r="G388">
        <v>798</v>
      </c>
      <c r="H388">
        <v>13</v>
      </c>
      <c r="I388">
        <v>480</v>
      </c>
      <c r="J388">
        <v>0</v>
      </c>
      <c r="K388">
        <v>0</v>
      </c>
      <c r="L388">
        <v>0</v>
      </c>
      <c r="M388">
        <v>59</v>
      </c>
      <c r="N388">
        <v>47</v>
      </c>
      <c r="O388">
        <v>0</v>
      </c>
      <c r="P388">
        <v>0</v>
      </c>
      <c r="Q388">
        <v>50</v>
      </c>
      <c r="R388">
        <v>0</v>
      </c>
      <c r="S388">
        <v>0</v>
      </c>
      <c r="T388">
        <v>22</v>
      </c>
    </row>
    <row r="389" spans="1:20" x14ac:dyDescent="0.25">
      <c r="A389" s="2">
        <v>45870</v>
      </c>
      <c r="B389" t="s">
        <v>20</v>
      </c>
      <c r="C389" t="s">
        <v>41</v>
      </c>
      <c r="D389" t="s">
        <v>35</v>
      </c>
      <c r="E389" t="s">
        <v>30</v>
      </c>
      <c r="F389">
        <v>846</v>
      </c>
      <c r="G389">
        <v>790</v>
      </c>
      <c r="H389">
        <v>16</v>
      </c>
      <c r="I389">
        <v>480</v>
      </c>
      <c r="J389">
        <v>34</v>
      </c>
      <c r="K389">
        <v>0</v>
      </c>
      <c r="L389">
        <v>0</v>
      </c>
      <c r="M389">
        <v>0</v>
      </c>
      <c r="N389">
        <v>0</v>
      </c>
      <c r="O389">
        <v>0</v>
      </c>
      <c r="P389">
        <v>27</v>
      </c>
      <c r="Q389">
        <v>0</v>
      </c>
      <c r="R389">
        <v>0</v>
      </c>
      <c r="S389">
        <v>0</v>
      </c>
      <c r="T389">
        <v>0</v>
      </c>
    </row>
    <row r="390" spans="1:20" x14ac:dyDescent="0.25">
      <c r="A390" s="2">
        <v>45870</v>
      </c>
      <c r="B390" t="s">
        <v>20</v>
      </c>
      <c r="C390" t="s">
        <v>21</v>
      </c>
      <c r="D390" t="s">
        <v>37</v>
      </c>
      <c r="E390" t="s">
        <v>27</v>
      </c>
      <c r="F390">
        <v>798</v>
      </c>
      <c r="G390">
        <v>735</v>
      </c>
      <c r="H390">
        <v>6</v>
      </c>
      <c r="I390">
        <v>480</v>
      </c>
      <c r="J390">
        <v>0</v>
      </c>
      <c r="K390">
        <v>0</v>
      </c>
      <c r="L390">
        <v>0</v>
      </c>
      <c r="M390">
        <v>0</v>
      </c>
      <c r="N390">
        <v>0</v>
      </c>
      <c r="O390">
        <v>0</v>
      </c>
      <c r="P390">
        <v>23</v>
      </c>
      <c r="Q390">
        <v>0</v>
      </c>
      <c r="R390">
        <v>0</v>
      </c>
      <c r="S390">
        <v>0</v>
      </c>
      <c r="T390">
        <v>0</v>
      </c>
    </row>
    <row r="391" spans="1:20" x14ac:dyDescent="0.25">
      <c r="A391" s="2">
        <v>45870</v>
      </c>
      <c r="B391" t="s">
        <v>24</v>
      </c>
      <c r="C391" t="s">
        <v>43</v>
      </c>
      <c r="D391" t="s">
        <v>26</v>
      </c>
      <c r="E391" t="s">
        <v>30</v>
      </c>
      <c r="F391">
        <v>643</v>
      </c>
      <c r="G391">
        <v>547</v>
      </c>
      <c r="H391">
        <v>2</v>
      </c>
      <c r="I391">
        <v>480</v>
      </c>
      <c r="J391">
        <v>0</v>
      </c>
      <c r="K391">
        <v>22</v>
      </c>
      <c r="L391">
        <v>0</v>
      </c>
      <c r="M391">
        <v>0</v>
      </c>
      <c r="N391">
        <v>0</v>
      </c>
      <c r="O391">
        <v>20</v>
      </c>
      <c r="P391">
        <v>0</v>
      </c>
      <c r="Q391">
        <v>0</v>
      </c>
      <c r="R391">
        <v>0</v>
      </c>
      <c r="S391">
        <v>0</v>
      </c>
      <c r="T391">
        <v>18</v>
      </c>
    </row>
    <row r="392" spans="1:20" x14ac:dyDescent="0.25">
      <c r="A392" s="2">
        <v>45870</v>
      </c>
      <c r="B392" t="s">
        <v>28</v>
      </c>
      <c r="C392" t="s">
        <v>34</v>
      </c>
      <c r="D392" t="s">
        <v>29</v>
      </c>
      <c r="E392" t="s">
        <v>27</v>
      </c>
      <c r="F392">
        <v>664</v>
      </c>
      <c r="G392">
        <v>585</v>
      </c>
      <c r="H392">
        <v>12</v>
      </c>
      <c r="I392">
        <v>480</v>
      </c>
      <c r="J392">
        <v>0</v>
      </c>
      <c r="K392">
        <v>0</v>
      </c>
      <c r="L392">
        <v>0</v>
      </c>
      <c r="M392">
        <v>11</v>
      </c>
      <c r="N392">
        <v>0</v>
      </c>
      <c r="O392">
        <v>0</v>
      </c>
      <c r="P392">
        <v>0</v>
      </c>
      <c r="Q392">
        <v>0</v>
      </c>
      <c r="R392">
        <v>0</v>
      </c>
      <c r="S392">
        <v>18</v>
      </c>
      <c r="T392">
        <v>0</v>
      </c>
    </row>
    <row r="393" spans="1:20" x14ac:dyDescent="0.25">
      <c r="A393" s="2">
        <v>45871</v>
      </c>
      <c r="B393" t="s">
        <v>20</v>
      </c>
      <c r="C393" t="s">
        <v>44</v>
      </c>
      <c r="D393" t="s">
        <v>39</v>
      </c>
      <c r="E393" t="s">
        <v>23</v>
      </c>
      <c r="F393">
        <v>872</v>
      </c>
      <c r="G393">
        <v>793</v>
      </c>
      <c r="H393">
        <v>13</v>
      </c>
      <c r="I393">
        <v>480</v>
      </c>
      <c r="J393">
        <v>0</v>
      </c>
      <c r="K393">
        <v>0</v>
      </c>
      <c r="L393">
        <v>0</v>
      </c>
      <c r="M393">
        <v>0</v>
      </c>
      <c r="N393">
        <v>0</v>
      </c>
      <c r="O393">
        <v>0</v>
      </c>
      <c r="P393">
        <v>0</v>
      </c>
      <c r="Q393">
        <v>0</v>
      </c>
      <c r="R393">
        <v>0</v>
      </c>
      <c r="S393">
        <v>0</v>
      </c>
      <c r="T393">
        <v>0</v>
      </c>
    </row>
    <row r="394" spans="1:20" x14ac:dyDescent="0.25">
      <c r="A394" s="2">
        <v>45871</v>
      </c>
      <c r="B394" t="s">
        <v>20</v>
      </c>
      <c r="C394" t="s">
        <v>44</v>
      </c>
      <c r="D394" t="s">
        <v>37</v>
      </c>
      <c r="E394" t="s">
        <v>23</v>
      </c>
      <c r="F394">
        <v>545</v>
      </c>
      <c r="G394">
        <v>486</v>
      </c>
      <c r="H394">
        <v>1</v>
      </c>
      <c r="I394">
        <v>480</v>
      </c>
      <c r="J394">
        <v>0</v>
      </c>
      <c r="K394">
        <v>0</v>
      </c>
      <c r="L394">
        <v>45</v>
      </c>
      <c r="M394">
        <v>0</v>
      </c>
      <c r="N394">
        <v>0</v>
      </c>
      <c r="O394">
        <v>0</v>
      </c>
      <c r="P394">
        <v>26</v>
      </c>
      <c r="Q394">
        <v>0</v>
      </c>
      <c r="R394">
        <v>24</v>
      </c>
      <c r="S394">
        <v>0</v>
      </c>
      <c r="T394">
        <v>0</v>
      </c>
    </row>
    <row r="395" spans="1:20" x14ac:dyDescent="0.25">
      <c r="A395" s="2">
        <v>45871</v>
      </c>
      <c r="B395" t="s">
        <v>28</v>
      </c>
      <c r="C395" t="s">
        <v>42</v>
      </c>
      <c r="D395" t="s">
        <v>33</v>
      </c>
      <c r="E395" t="s">
        <v>23</v>
      </c>
      <c r="F395">
        <v>835</v>
      </c>
      <c r="G395">
        <v>794</v>
      </c>
      <c r="H395">
        <v>13</v>
      </c>
      <c r="I395">
        <v>480</v>
      </c>
      <c r="J395">
        <v>22</v>
      </c>
      <c r="K395">
        <v>0</v>
      </c>
      <c r="L395">
        <v>0</v>
      </c>
      <c r="M395">
        <v>51</v>
      </c>
      <c r="N395">
        <v>0</v>
      </c>
      <c r="O395">
        <v>26</v>
      </c>
      <c r="P395">
        <v>0</v>
      </c>
      <c r="Q395">
        <v>0</v>
      </c>
      <c r="R395">
        <v>0</v>
      </c>
      <c r="S395">
        <v>13</v>
      </c>
      <c r="T395">
        <v>0</v>
      </c>
    </row>
    <row r="396" spans="1:20" x14ac:dyDescent="0.25">
      <c r="A396" s="2">
        <v>45872</v>
      </c>
      <c r="B396" t="s">
        <v>20</v>
      </c>
      <c r="C396" t="s">
        <v>40</v>
      </c>
      <c r="D396" t="s">
        <v>32</v>
      </c>
      <c r="E396" t="s">
        <v>27</v>
      </c>
      <c r="F396">
        <v>540</v>
      </c>
      <c r="G396">
        <v>500</v>
      </c>
      <c r="H396">
        <v>1</v>
      </c>
      <c r="I396">
        <v>480</v>
      </c>
      <c r="J396">
        <v>0</v>
      </c>
      <c r="K396">
        <v>0</v>
      </c>
      <c r="L396">
        <v>0</v>
      </c>
      <c r="M396">
        <v>0</v>
      </c>
      <c r="N396">
        <v>0</v>
      </c>
      <c r="O396">
        <v>15</v>
      </c>
      <c r="P396">
        <v>0</v>
      </c>
      <c r="Q396">
        <v>0</v>
      </c>
      <c r="R396">
        <v>30</v>
      </c>
      <c r="S396">
        <v>0</v>
      </c>
      <c r="T396">
        <v>0</v>
      </c>
    </row>
    <row r="397" spans="1:20" x14ac:dyDescent="0.25">
      <c r="A397" s="2">
        <v>45872</v>
      </c>
      <c r="B397" t="s">
        <v>20</v>
      </c>
      <c r="C397" t="s">
        <v>31</v>
      </c>
      <c r="D397" t="s">
        <v>39</v>
      </c>
      <c r="E397" t="s">
        <v>23</v>
      </c>
      <c r="F397">
        <v>795</v>
      </c>
      <c r="G397">
        <v>698</v>
      </c>
      <c r="H397">
        <v>4</v>
      </c>
      <c r="I397">
        <v>480</v>
      </c>
      <c r="J397">
        <v>0</v>
      </c>
      <c r="K397">
        <v>0</v>
      </c>
      <c r="L397">
        <v>58</v>
      </c>
      <c r="M397">
        <v>0</v>
      </c>
      <c r="N397">
        <v>0</v>
      </c>
      <c r="O397">
        <v>33</v>
      </c>
      <c r="P397">
        <v>0</v>
      </c>
      <c r="Q397">
        <v>0</v>
      </c>
      <c r="R397">
        <v>0</v>
      </c>
      <c r="S397">
        <v>0</v>
      </c>
      <c r="T397">
        <v>0</v>
      </c>
    </row>
    <row r="398" spans="1:20" x14ac:dyDescent="0.25">
      <c r="A398" s="2">
        <v>45872</v>
      </c>
      <c r="B398" t="s">
        <v>24</v>
      </c>
      <c r="C398" t="s">
        <v>43</v>
      </c>
      <c r="D398" t="s">
        <v>39</v>
      </c>
      <c r="E398" t="s">
        <v>30</v>
      </c>
      <c r="F398">
        <v>524</v>
      </c>
      <c r="G398">
        <v>474</v>
      </c>
      <c r="H398">
        <v>0</v>
      </c>
      <c r="I398">
        <v>480</v>
      </c>
      <c r="J398">
        <v>0</v>
      </c>
      <c r="K398">
        <v>0</v>
      </c>
      <c r="L398">
        <v>0</v>
      </c>
      <c r="M398">
        <v>0</v>
      </c>
      <c r="N398">
        <v>0</v>
      </c>
      <c r="O398">
        <v>0</v>
      </c>
      <c r="P398">
        <v>0</v>
      </c>
      <c r="Q398">
        <v>52</v>
      </c>
      <c r="R398">
        <v>0</v>
      </c>
      <c r="S398">
        <v>41</v>
      </c>
      <c r="T398">
        <v>0</v>
      </c>
    </row>
    <row r="399" spans="1:20" x14ac:dyDescent="0.25">
      <c r="A399" s="2">
        <v>45872</v>
      </c>
      <c r="B399" t="s">
        <v>20</v>
      </c>
      <c r="C399" t="s">
        <v>21</v>
      </c>
      <c r="D399" t="s">
        <v>29</v>
      </c>
      <c r="E399" t="s">
        <v>30</v>
      </c>
      <c r="F399">
        <v>816</v>
      </c>
      <c r="G399">
        <v>780</v>
      </c>
      <c r="H399">
        <v>16</v>
      </c>
      <c r="I399">
        <v>480</v>
      </c>
      <c r="J399">
        <v>31</v>
      </c>
      <c r="K399">
        <v>32</v>
      </c>
      <c r="L399">
        <v>0</v>
      </c>
      <c r="M399">
        <v>0</v>
      </c>
      <c r="N399">
        <v>12</v>
      </c>
      <c r="O399">
        <v>0</v>
      </c>
      <c r="P399">
        <v>0</v>
      </c>
      <c r="Q399">
        <v>0</v>
      </c>
      <c r="R399">
        <v>41</v>
      </c>
      <c r="S399">
        <v>0</v>
      </c>
      <c r="T399">
        <v>0</v>
      </c>
    </row>
    <row r="400" spans="1:20" x14ac:dyDescent="0.25">
      <c r="A400" s="2">
        <v>45872</v>
      </c>
      <c r="B400" t="s">
        <v>28</v>
      </c>
      <c r="C400" t="s">
        <v>45</v>
      </c>
      <c r="D400" t="s">
        <v>26</v>
      </c>
      <c r="E400" t="s">
        <v>27</v>
      </c>
      <c r="F400">
        <v>765</v>
      </c>
      <c r="G400">
        <v>760</v>
      </c>
      <c r="H400">
        <v>10</v>
      </c>
      <c r="I400">
        <v>480</v>
      </c>
      <c r="J400">
        <v>0</v>
      </c>
      <c r="K400">
        <v>0</v>
      </c>
      <c r="L400">
        <v>0</v>
      </c>
      <c r="M400">
        <v>0</v>
      </c>
      <c r="N400">
        <v>49</v>
      </c>
      <c r="O400">
        <v>0</v>
      </c>
      <c r="P400">
        <v>55</v>
      </c>
      <c r="Q400">
        <v>0</v>
      </c>
      <c r="R400">
        <v>42</v>
      </c>
      <c r="S400">
        <v>0</v>
      </c>
      <c r="T400">
        <v>0</v>
      </c>
    </row>
    <row r="401" spans="1:20" x14ac:dyDescent="0.25">
      <c r="A401" s="2">
        <v>45873</v>
      </c>
      <c r="B401" t="s">
        <v>20</v>
      </c>
      <c r="C401" t="s">
        <v>42</v>
      </c>
      <c r="D401" t="s">
        <v>33</v>
      </c>
      <c r="E401" t="s">
        <v>27</v>
      </c>
      <c r="F401">
        <v>560</v>
      </c>
      <c r="G401">
        <v>535</v>
      </c>
      <c r="H401">
        <v>17</v>
      </c>
      <c r="I401">
        <v>480</v>
      </c>
      <c r="J401">
        <v>0</v>
      </c>
      <c r="K401">
        <v>0</v>
      </c>
      <c r="L401">
        <v>0</v>
      </c>
      <c r="M401">
        <v>0</v>
      </c>
      <c r="N401">
        <v>0</v>
      </c>
      <c r="O401">
        <v>0</v>
      </c>
      <c r="P401">
        <v>0</v>
      </c>
      <c r="Q401">
        <v>0</v>
      </c>
      <c r="R401">
        <v>0</v>
      </c>
      <c r="S401">
        <v>40</v>
      </c>
      <c r="T401">
        <v>0</v>
      </c>
    </row>
    <row r="402" spans="1:20" x14ac:dyDescent="0.25">
      <c r="A402" s="2">
        <v>45873</v>
      </c>
      <c r="B402" t="s">
        <v>28</v>
      </c>
      <c r="C402" t="s">
        <v>34</v>
      </c>
      <c r="D402" t="s">
        <v>38</v>
      </c>
      <c r="E402" t="s">
        <v>30</v>
      </c>
      <c r="F402">
        <v>605</v>
      </c>
      <c r="G402">
        <v>506</v>
      </c>
      <c r="H402">
        <v>20</v>
      </c>
      <c r="I402">
        <v>480</v>
      </c>
      <c r="J402">
        <v>0</v>
      </c>
      <c r="K402">
        <v>0</v>
      </c>
      <c r="L402">
        <v>0</v>
      </c>
      <c r="M402">
        <v>0</v>
      </c>
      <c r="N402">
        <v>0</v>
      </c>
      <c r="O402">
        <v>0</v>
      </c>
      <c r="P402">
        <v>12</v>
      </c>
      <c r="Q402">
        <v>0</v>
      </c>
      <c r="R402">
        <v>0</v>
      </c>
      <c r="S402">
        <v>0</v>
      </c>
      <c r="T402">
        <v>0</v>
      </c>
    </row>
    <row r="403" spans="1:20" x14ac:dyDescent="0.25">
      <c r="A403" s="2">
        <v>45873</v>
      </c>
      <c r="B403" t="s">
        <v>20</v>
      </c>
      <c r="C403" t="s">
        <v>42</v>
      </c>
      <c r="D403" t="s">
        <v>32</v>
      </c>
      <c r="E403" t="s">
        <v>27</v>
      </c>
      <c r="F403">
        <v>779</v>
      </c>
      <c r="G403">
        <v>728</v>
      </c>
      <c r="H403">
        <v>9</v>
      </c>
      <c r="I403">
        <v>480</v>
      </c>
      <c r="J403">
        <v>0</v>
      </c>
      <c r="K403">
        <v>34</v>
      </c>
      <c r="L403">
        <v>46</v>
      </c>
      <c r="M403">
        <v>0</v>
      </c>
      <c r="N403">
        <v>0</v>
      </c>
      <c r="O403">
        <v>0</v>
      </c>
      <c r="P403">
        <v>26</v>
      </c>
      <c r="Q403">
        <v>0</v>
      </c>
      <c r="R403">
        <v>0</v>
      </c>
      <c r="S403">
        <v>0</v>
      </c>
      <c r="T403">
        <v>19</v>
      </c>
    </row>
    <row r="404" spans="1:20" x14ac:dyDescent="0.25">
      <c r="A404" s="2">
        <v>45873</v>
      </c>
      <c r="B404" t="s">
        <v>28</v>
      </c>
      <c r="C404" t="s">
        <v>34</v>
      </c>
      <c r="D404" t="s">
        <v>36</v>
      </c>
      <c r="E404" t="s">
        <v>30</v>
      </c>
      <c r="F404">
        <v>551</v>
      </c>
      <c r="G404">
        <v>457</v>
      </c>
      <c r="H404">
        <v>12</v>
      </c>
      <c r="I404">
        <v>480</v>
      </c>
      <c r="J404">
        <v>0</v>
      </c>
      <c r="K404">
        <v>0</v>
      </c>
      <c r="L404">
        <v>0</v>
      </c>
      <c r="M404">
        <v>0</v>
      </c>
      <c r="N404">
        <v>36</v>
      </c>
      <c r="O404">
        <v>0</v>
      </c>
      <c r="P404">
        <v>0</v>
      </c>
      <c r="Q404">
        <v>49</v>
      </c>
      <c r="R404">
        <v>0</v>
      </c>
      <c r="S404">
        <v>0</v>
      </c>
      <c r="T404">
        <v>0</v>
      </c>
    </row>
    <row r="405" spans="1:20" x14ac:dyDescent="0.25">
      <c r="A405" s="2">
        <v>45873</v>
      </c>
      <c r="B405" t="s">
        <v>24</v>
      </c>
      <c r="C405" t="s">
        <v>44</v>
      </c>
      <c r="D405" t="s">
        <v>35</v>
      </c>
      <c r="E405" t="s">
        <v>30</v>
      </c>
      <c r="F405">
        <v>726</v>
      </c>
      <c r="G405">
        <v>632</v>
      </c>
      <c r="H405">
        <v>6</v>
      </c>
      <c r="I405">
        <v>480</v>
      </c>
      <c r="J405">
        <v>0</v>
      </c>
      <c r="K405">
        <v>0</v>
      </c>
      <c r="L405">
        <v>0</v>
      </c>
      <c r="M405">
        <v>0</v>
      </c>
      <c r="N405">
        <v>0</v>
      </c>
      <c r="O405">
        <v>0</v>
      </c>
      <c r="P405">
        <v>0</v>
      </c>
      <c r="Q405">
        <v>0</v>
      </c>
      <c r="R405">
        <v>0</v>
      </c>
      <c r="S405">
        <v>0</v>
      </c>
      <c r="T405">
        <v>0</v>
      </c>
    </row>
    <row r="406" spans="1:20" x14ac:dyDescent="0.25">
      <c r="A406" s="2">
        <v>45873</v>
      </c>
      <c r="B406" t="s">
        <v>28</v>
      </c>
      <c r="C406" t="s">
        <v>45</v>
      </c>
      <c r="D406" t="s">
        <v>35</v>
      </c>
      <c r="E406" t="s">
        <v>27</v>
      </c>
      <c r="F406">
        <v>976</v>
      </c>
      <c r="G406">
        <v>931</v>
      </c>
      <c r="H406">
        <v>4</v>
      </c>
      <c r="I406">
        <v>480</v>
      </c>
      <c r="J406">
        <v>0</v>
      </c>
      <c r="K406">
        <v>0</v>
      </c>
      <c r="L406">
        <v>15</v>
      </c>
      <c r="M406">
        <v>0</v>
      </c>
      <c r="N406">
        <v>0</v>
      </c>
      <c r="O406">
        <v>0</v>
      </c>
      <c r="P406">
        <v>0</v>
      </c>
      <c r="Q406">
        <v>40</v>
      </c>
      <c r="R406">
        <v>0</v>
      </c>
      <c r="S406">
        <v>0</v>
      </c>
      <c r="T406">
        <v>0</v>
      </c>
    </row>
    <row r="407" spans="1:20" x14ac:dyDescent="0.25">
      <c r="A407" s="2">
        <v>45874</v>
      </c>
      <c r="B407" t="s">
        <v>20</v>
      </c>
      <c r="C407" t="s">
        <v>34</v>
      </c>
      <c r="D407" t="s">
        <v>32</v>
      </c>
      <c r="E407" t="s">
        <v>27</v>
      </c>
      <c r="F407">
        <v>553</v>
      </c>
      <c r="G407">
        <v>472</v>
      </c>
      <c r="H407">
        <v>12</v>
      </c>
      <c r="I407">
        <v>480</v>
      </c>
      <c r="J407">
        <v>0</v>
      </c>
      <c r="K407">
        <v>0</v>
      </c>
      <c r="L407">
        <v>0</v>
      </c>
      <c r="M407">
        <v>39</v>
      </c>
      <c r="N407">
        <v>0</v>
      </c>
      <c r="O407">
        <v>0</v>
      </c>
      <c r="P407">
        <v>0</v>
      </c>
      <c r="Q407">
        <v>34</v>
      </c>
      <c r="R407">
        <v>0</v>
      </c>
      <c r="S407">
        <v>0</v>
      </c>
      <c r="T407">
        <v>0</v>
      </c>
    </row>
    <row r="408" spans="1:20" x14ac:dyDescent="0.25">
      <c r="A408" s="2">
        <v>45874</v>
      </c>
      <c r="B408" t="s">
        <v>20</v>
      </c>
      <c r="C408" t="s">
        <v>21</v>
      </c>
      <c r="D408" t="s">
        <v>36</v>
      </c>
      <c r="E408" t="s">
        <v>27</v>
      </c>
      <c r="F408">
        <v>947</v>
      </c>
      <c r="G408">
        <v>849</v>
      </c>
      <c r="H408">
        <v>0</v>
      </c>
      <c r="I408">
        <v>480</v>
      </c>
      <c r="J408">
        <v>0</v>
      </c>
      <c r="K408">
        <v>0</v>
      </c>
      <c r="L408">
        <v>0</v>
      </c>
      <c r="M408">
        <v>15</v>
      </c>
      <c r="N408">
        <v>0</v>
      </c>
      <c r="O408">
        <v>0</v>
      </c>
      <c r="P408">
        <v>0</v>
      </c>
      <c r="Q408">
        <v>0</v>
      </c>
      <c r="R408">
        <v>0</v>
      </c>
      <c r="S408">
        <v>0</v>
      </c>
      <c r="T408">
        <v>0</v>
      </c>
    </row>
    <row r="409" spans="1:20" x14ac:dyDescent="0.25">
      <c r="A409" s="2">
        <v>45874</v>
      </c>
      <c r="B409" t="s">
        <v>20</v>
      </c>
      <c r="C409" t="s">
        <v>41</v>
      </c>
      <c r="D409" t="s">
        <v>39</v>
      </c>
      <c r="E409" t="s">
        <v>30</v>
      </c>
      <c r="F409">
        <v>711</v>
      </c>
      <c r="G409">
        <v>702</v>
      </c>
      <c r="H409">
        <v>10</v>
      </c>
      <c r="I409">
        <v>480</v>
      </c>
      <c r="J409">
        <v>0</v>
      </c>
      <c r="K409">
        <v>0</v>
      </c>
      <c r="L409">
        <v>0</v>
      </c>
      <c r="M409">
        <v>52</v>
      </c>
      <c r="N409">
        <v>0</v>
      </c>
      <c r="O409">
        <v>0</v>
      </c>
      <c r="P409">
        <v>15</v>
      </c>
      <c r="Q409">
        <v>0</v>
      </c>
      <c r="R409">
        <v>0</v>
      </c>
      <c r="S409">
        <v>0</v>
      </c>
      <c r="T409">
        <v>0</v>
      </c>
    </row>
    <row r="410" spans="1:20" x14ac:dyDescent="0.25">
      <c r="A410" s="2">
        <v>45874</v>
      </c>
      <c r="B410" t="s">
        <v>24</v>
      </c>
      <c r="C410" t="s">
        <v>41</v>
      </c>
      <c r="D410" t="s">
        <v>33</v>
      </c>
      <c r="E410" t="s">
        <v>30</v>
      </c>
      <c r="F410">
        <v>731</v>
      </c>
      <c r="G410">
        <v>692</v>
      </c>
      <c r="H410">
        <v>15</v>
      </c>
      <c r="I410">
        <v>480</v>
      </c>
      <c r="J410">
        <v>0</v>
      </c>
      <c r="K410">
        <v>0</v>
      </c>
      <c r="L410">
        <v>0</v>
      </c>
      <c r="M410">
        <v>0</v>
      </c>
      <c r="N410">
        <v>0</v>
      </c>
      <c r="O410">
        <v>0</v>
      </c>
      <c r="P410">
        <v>35</v>
      </c>
      <c r="Q410">
        <v>0</v>
      </c>
      <c r="R410">
        <v>0</v>
      </c>
      <c r="S410">
        <v>10</v>
      </c>
      <c r="T410">
        <v>0</v>
      </c>
    </row>
    <row r="411" spans="1:20" x14ac:dyDescent="0.25">
      <c r="A411" s="2">
        <v>45875</v>
      </c>
      <c r="B411" t="s">
        <v>24</v>
      </c>
      <c r="C411" t="s">
        <v>42</v>
      </c>
      <c r="D411" t="s">
        <v>29</v>
      </c>
      <c r="E411" t="s">
        <v>23</v>
      </c>
      <c r="F411">
        <v>744</v>
      </c>
      <c r="G411">
        <v>674</v>
      </c>
      <c r="H411">
        <v>6</v>
      </c>
      <c r="I411">
        <v>480</v>
      </c>
      <c r="J411">
        <v>0</v>
      </c>
      <c r="K411">
        <v>47</v>
      </c>
      <c r="L411">
        <v>0</v>
      </c>
      <c r="M411">
        <v>0</v>
      </c>
      <c r="N411">
        <v>49</v>
      </c>
      <c r="O411">
        <v>0</v>
      </c>
      <c r="P411">
        <v>0</v>
      </c>
      <c r="Q411">
        <v>0</v>
      </c>
      <c r="R411">
        <v>0</v>
      </c>
      <c r="S411">
        <v>0</v>
      </c>
      <c r="T411">
        <v>0</v>
      </c>
    </row>
    <row r="412" spans="1:20" x14ac:dyDescent="0.25">
      <c r="A412" s="2">
        <v>45875</v>
      </c>
      <c r="B412" t="s">
        <v>24</v>
      </c>
      <c r="C412" t="s">
        <v>43</v>
      </c>
      <c r="D412" t="s">
        <v>39</v>
      </c>
      <c r="E412" t="s">
        <v>23</v>
      </c>
      <c r="F412">
        <v>611</v>
      </c>
      <c r="G412">
        <v>511</v>
      </c>
      <c r="H412">
        <v>19</v>
      </c>
      <c r="I412">
        <v>480</v>
      </c>
      <c r="J412">
        <v>0</v>
      </c>
      <c r="K412">
        <v>0</v>
      </c>
      <c r="L412">
        <v>0</v>
      </c>
      <c r="M412">
        <v>0</v>
      </c>
      <c r="N412">
        <v>0</v>
      </c>
      <c r="O412">
        <v>36</v>
      </c>
      <c r="P412">
        <v>34</v>
      </c>
      <c r="Q412">
        <v>0</v>
      </c>
      <c r="R412">
        <v>0</v>
      </c>
      <c r="S412">
        <v>0</v>
      </c>
      <c r="T412">
        <v>31</v>
      </c>
    </row>
    <row r="413" spans="1:20" x14ac:dyDescent="0.25">
      <c r="A413" s="2">
        <v>45875</v>
      </c>
      <c r="B413" t="s">
        <v>28</v>
      </c>
      <c r="C413" t="s">
        <v>42</v>
      </c>
      <c r="D413" t="s">
        <v>37</v>
      </c>
      <c r="E413" t="s">
        <v>30</v>
      </c>
      <c r="F413">
        <v>681</v>
      </c>
      <c r="G413">
        <v>662</v>
      </c>
      <c r="H413">
        <v>12</v>
      </c>
      <c r="I413">
        <v>480</v>
      </c>
      <c r="J413">
        <v>0</v>
      </c>
      <c r="K413">
        <v>0</v>
      </c>
      <c r="L413">
        <v>0</v>
      </c>
      <c r="M413">
        <v>0</v>
      </c>
      <c r="N413">
        <v>0</v>
      </c>
      <c r="O413">
        <v>42</v>
      </c>
      <c r="P413">
        <v>0</v>
      </c>
      <c r="Q413">
        <v>0</v>
      </c>
      <c r="R413">
        <v>0</v>
      </c>
      <c r="S413">
        <v>0</v>
      </c>
      <c r="T413">
        <v>0</v>
      </c>
    </row>
    <row r="414" spans="1:20" x14ac:dyDescent="0.25">
      <c r="A414" s="2">
        <v>45876</v>
      </c>
      <c r="B414" t="s">
        <v>20</v>
      </c>
      <c r="C414" t="s">
        <v>41</v>
      </c>
      <c r="D414" t="s">
        <v>37</v>
      </c>
      <c r="E414" t="s">
        <v>30</v>
      </c>
      <c r="F414">
        <v>532</v>
      </c>
      <c r="G414">
        <v>514</v>
      </c>
      <c r="H414">
        <v>8</v>
      </c>
      <c r="I414">
        <v>480</v>
      </c>
      <c r="J414">
        <v>0</v>
      </c>
      <c r="K414">
        <v>0</v>
      </c>
      <c r="L414">
        <v>0</v>
      </c>
      <c r="M414">
        <v>0</v>
      </c>
      <c r="N414">
        <v>0</v>
      </c>
      <c r="O414">
        <v>0</v>
      </c>
      <c r="P414">
        <v>0</v>
      </c>
      <c r="Q414">
        <v>0</v>
      </c>
      <c r="R414">
        <v>34</v>
      </c>
      <c r="S414">
        <v>0</v>
      </c>
      <c r="T414">
        <v>0</v>
      </c>
    </row>
    <row r="415" spans="1:20" x14ac:dyDescent="0.25">
      <c r="A415" s="2">
        <v>45876</v>
      </c>
      <c r="B415" t="s">
        <v>20</v>
      </c>
      <c r="C415" t="s">
        <v>41</v>
      </c>
      <c r="D415" t="s">
        <v>39</v>
      </c>
      <c r="E415" t="s">
        <v>27</v>
      </c>
      <c r="F415">
        <v>970</v>
      </c>
      <c r="G415">
        <v>876</v>
      </c>
      <c r="H415">
        <v>20</v>
      </c>
      <c r="I415">
        <v>480</v>
      </c>
      <c r="J415">
        <v>49</v>
      </c>
      <c r="K415">
        <v>0</v>
      </c>
      <c r="L415">
        <v>16</v>
      </c>
      <c r="M415">
        <v>0</v>
      </c>
      <c r="N415">
        <v>0</v>
      </c>
      <c r="O415">
        <v>0</v>
      </c>
      <c r="P415">
        <v>14</v>
      </c>
      <c r="Q415">
        <v>0</v>
      </c>
      <c r="R415">
        <v>0</v>
      </c>
      <c r="S415">
        <v>0</v>
      </c>
      <c r="T415">
        <v>0</v>
      </c>
    </row>
    <row r="416" spans="1:20" x14ac:dyDescent="0.25">
      <c r="A416" s="2">
        <v>45876</v>
      </c>
      <c r="B416" t="s">
        <v>24</v>
      </c>
      <c r="C416" t="s">
        <v>40</v>
      </c>
      <c r="D416" t="s">
        <v>29</v>
      </c>
      <c r="E416" t="s">
        <v>23</v>
      </c>
      <c r="F416">
        <v>636</v>
      </c>
      <c r="G416">
        <v>541</v>
      </c>
      <c r="H416">
        <v>17</v>
      </c>
      <c r="I416">
        <v>480</v>
      </c>
      <c r="J416">
        <v>0</v>
      </c>
      <c r="K416">
        <v>0</v>
      </c>
      <c r="L416">
        <v>48</v>
      </c>
      <c r="M416">
        <v>0</v>
      </c>
      <c r="N416">
        <v>0</v>
      </c>
      <c r="O416">
        <v>37</v>
      </c>
      <c r="P416">
        <v>0</v>
      </c>
      <c r="Q416">
        <v>0</v>
      </c>
      <c r="R416">
        <v>0</v>
      </c>
      <c r="S416">
        <v>0</v>
      </c>
      <c r="T416">
        <v>0</v>
      </c>
    </row>
    <row r="417" spans="1:20" x14ac:dyDescent="0.25">
      <c r="A417" s="2">
        <v>45877</v>
      </c>
      <c r="B417" t="s">
        <v>24</v>
      </c>
      <c r="C417" t="s">
        <v>40</v>
      </c>
      <c r="D417" t="s">
        <v>22</v>
      </c>
      <c r="E417" t="s">
        <v>27</v>
      </c>
      <c r="F417">
        <v>511</v>
      </c>
      <c r="G417">
        <v>509</v>
      </c>
      <c r="H417">
        <v>7</v>
      </c>
      <c r="I417">
        <v>480</v>
      </c>
      <c r="J417">
        <v>0</v>
      </c>
      <c r="K417">
        <v>0</v>
      </c>
      <c r="L417">
        <v>0</v>
      </c>
      <c r="M417">
        <v>0</v>
      </c>
      <c r="N417">
        <v>0</v>
      </c>
      <c r="O417">
        <v>0</v>
      </c>
      <c r="P417">
        <v>0</v>
      </c>
      <c r="Q417">
        <v>0</v>
      </c>
      <c r="R417">
        <v>0</v>
      </c>
      <c r="S417">
        <v>0</v>
      </c>
      <c r="T417">
        <v>0</v>
      </c>
    </row>
    <row r="418" spans="1:20" x14ac:dyDescent="0.25">
      <c r="A418" s="2">
        <v>45877</v>
      </c>
      <c r="B418" t="s">
        <v>28</v>
      </c>
      <c r="C418" t="s">
        <v>45</v>
      </c>
      <c r="D418" t="s">
        <v>26</v>
      </c>
      <c r="E418" t="s">
        <v>30</v>
      </c>
      <c r="F418">
        <v>524</v>
      </c>
      <c r="G418">
        <v>460</v>
      </c>
      <c r="H418">
        <v>18</v>
      </c>
      <c r="I418">
        <v>480</v>
      </c>
      <c r="J418">
        <v>0</v>
      </c>
      <c r="K418">
        <v>0</v>
      </c>
      <c r="L418">
        <v>0</v>
      </c>
      <c r="M418">
        <v>0</v>
      </c>
      <c r="N418">
        <v>60</v>
      </c>
      <c r="O418">
        <v>0</v>
      </c>
      <c r="P418">
        <v>0</v>
      </c>
      <c r="Q418">
        <v>0</v>
      </c>
      <c r="R418">
        <v>0</v>
      </c>
      <c r="S418">
        <v>0</v>
      </c>
      <c r="T418">
        <v>0</v>
      </c>
    </row>
    <row r="419" spans="1:20" x14ac:dyDescent="0.25">
      <c r="A419" s="2">
        <v>45877</v>
      </c>
      <c r="B419" t="s">
        <v>28</v>
      </c>
      <c r="C419" t="s">
        <v>43</v>
      </c>
      <c r="D419" t="s">
        <v>38</v>
      </c>
      <c r="E419" t="s">
        <v>23</v>
      </c>
      <c r="F419">
        <v>507</v>
      </c>
      <c r="G419">
        <v>435</v>
      </c>
      <c r="H419">
        <v>20</v>
      </c>
      <c r="I419">
        <v>480</v>
      </c>
      <c r="J419">
        <v>0</v>
      </c>
      <c r="K419">
        <v>22</v>
      </c>
      <c r="L419">
        <v>0</v>
      </c>
      <c r="M419">
        <v>25</v>
      </c>
      <c r="N419">
        <v>0</v>
      </c>
      <c r="O419">
        <v>0</v>
      </c>
      <c r="P419">
        <v>26</v>
      </c>
      <c r="Q419">
        <v>0</v>
      </c>
      <c r="R419">
        <v>0</v>
      </c>
      <c r="S419">
        <v>0</v>
      </c>
      <c r="T419">
        <v>0</v>
      </c>
    </row>
    <row r="420" spans="1:20" x14ac:dyDescent="0.25">
      <c r="A420" s="2">
        <v>45877</v>
      </c>
      <c r="B420" t="s">
        <v>24</v>
      </c>
      <c r="C420" t="s">
        <v>44</v>
      </c>
      <c r="D420" t="s">
        <v>32</v>
      </c>
      <c r="E420" t="s">
        <v>23</v>
      </c>
      <c r="F420">
        <v>981</v>
      </c>
      <c r="G420">
        <v>945</v>
      </c>
      <c r="H420">
        <v>15</v>
      </c>
      <c r="I420">
        <v>480</v>
      </c>
      <c r="J420">
        <v>0</v>
      </c>
      <c r="K420">
        <v>0</v>
      </c>
      <c r="L420">
        <v>0</v>
      </c>
      <c r="M420">
        <v>0</v>
      </c>
      <c r="N420">
        <v>47</v>
      </c>
      <c r="O420">
        <v>0</v>
      </c>
      <c r="P420">
        <v>27</v>
      </c>
      <c r="Q420">
        <v>0</v>
      </c>
      <c r="R420">
        <v>0</v>
      </c>
      <c r="S420">
        <v>0</v>
      </c>
      <c r="T420">
        <v>0</v>
      </c>
    </row>
    <row r="421" spans="1:20" x14ac:dyDescent="0.25">
      <c r="A421" s="2">
        <v>45878</v>
      </c>
      <c r="B421" t="s">
        <v>24</v>
      </c>
      <c r="C421" t="s">
        <v>44</v>
      </c>
      <c r="D421" t="s">
        <v>36</v>
      </c>
      <c r="E421" t="s">
        <v>23</v>
      </c>
      <c r="F421">
        <v>652</v>
      </c>
      <c r="G421">
        <v>567</v>
      </c>
      <c r="H421">
        <v>20</v>
      </c>
      <c r="I421">
        <v>480</v>
      </c>
      <c r="J421">
        <v>0</v>
      </c>
      <c r="K421">
        <v>0</v>
      </c>
      <c r="L421">
        <v>0</v>
      </c>
      <c r="M421">
        <v>0</v>
      </c>
      <c r="N421">
        <v>31</v>
      </c>
      <c r="O421">
        <v>0</v>
      </c>
      <c r="P421">
        <v>50</v>
      </c>
      <c r="Q421">
        <v>0</v>
      </c>
      <c r="R421">
        <v>0</v>
      </c>
      <c r="S421">
        <v>0</v>
      </c>
      <c r="T421">
        <v>0</v>
      </c>
    </row>
    <row r="422" spans="1:20" x14ac:dyDescent="0.25">
      <c r="A422" s="2">
        <v>45878</v>
      </c>
      <c r="B422" t="s">
        <v>20</v>
      </c>
      <c r="C422" t="s">
        <v>25</v>
      </c>
      <c r="D422" t="s">
        <v>36</v>
      </c>
      <c r="E422" t="s">
        <v>27</v>
      </c>
      <c r="F422">
        <v>722</v>
      </c>
      <c r="G422">
        <v>635</v>
      </c>
      <c r="H422">
        <v>19</v>
      </c>
      <c r="I422">
        <v>480</v>
      </c>
      <c r="J422">
        <v>23</v>
      </c>
      <c r="K422">
        <v>0</v>
      </c>
      <c r="L422">
        <v>0</v>
      </c>
      <c r="M422">
        <v>51</v>
      </c>
      <c r="N422">
        <v>0</v>
      </c>
      <c r="O422">
        <v>54</v>
      </c>
      <c r="P422">
        <v>0</v>
      </c>
      <c r="Q422">
        <v>0</v>
      </c>
      <c r="R422">
        <v>0</v>
      </c>
      <c r="S422">
        <v>0</v>
      </c>
      <c r="T422">
        <v>0</v>
      </c>
    </row>
    <row r="423" spans="1:20" x14ac:dyDescent="0.25">
      <c r="A423" s="2">
        <v>45878</v>
      </c>
      <c r="B423" t="s">
        <v>24</v>
      </c>
      <c r="C423" t="s">
        <v>21</v>
      </c>
      <c r="D423" t="s">
        <v>32</v>
      </c>
      <c r="E423" t="s">
        <v>23</v>
      </c>
      <c r="F423">
        <v>658</v>
      </c>
      <c r="G423">
        <v>605</v>
      </c>
      <c r="H423">
        <v>3</v>
      </c>
      <c r="I423">
        <v>480</v>
      </c>
      <c r="J423">
        <v>0</v>
      </c>
      <c r="K423">
        <v>0</v>
      </c>
      <c r="L423">
        <v>0</v>
      </c>
      <c r="M423">
        <v>0</v>
      </c>
      <c r="N423">
        <v>24</v>
      </c>
      <c r="O423">
        <v>51</v>
      </c>
      <c r="P423">
        <v>0</v>
      </c>
      <c r="Q423">
        <v>0</v>
      </c>
      <c r="R423">
        <v>26</v>
      </c>
      <c r="S423">
        <v>0</v>
      </c>
      <c r="T423">
        <v>0</v>
      </c>
    </row>
    <row r="424" spans="1:20" x14ac:dyDescent="0.25">
      <c r="A424" s="2">
        <v>45878</v>
      </c>
      <c r="B424" t="s">
        <v>24</v>
      </c>
      <c r="C424" t="s">
        <v>21</v>
      </c>
      <c r="D424" t="s">
        <v>35</v>
      </c>
      <c r="E424" t="s">
        <v>30</v>
      </c>
      <c r="F424">
        <v>534</v>
      </c>
      <c r="G424">
        <v>527</v>
      </c>
      <c r="H424">
        <v>19</v>
      </c>
      <c r="I424">
        <v>480</v>
      </c>
      <c r="J424">
        <v>0</v>
      </c>
      <c r="K424">
        <v>0</v>
      </c>
      <c r="L424">
        <v>0</v>
      </c>
      <c r="M424">
        <v>0</v>
      </c>
      <c r="N424">
        <v>0</v>
      </c>
      <c r="O424">
        <v>0</v>
      </c>
      <c r="P424">
        <v>0</v>
      </c>
      <c r="Q424">
        <v>0</v>
      </c>
      <c r="R424">
        <v>0</v>
      </c>
      <c r="S424">
        <v>0</v>
      </c>
      <c r="T424">
        <v>0</v>
      </c>
    </row>
    <row r="425" spans="1:20" x14ac:dyDescent="0.25">
      <c r="A425" s="2">
        <v>45879</v>
      </c>
      <c r="B425" t="s">
        <v>28</v>
      </c>
      <c r="C425" t="s">
        <v>40</v>
      </c>
      <c r="D425" t="s">
        <v>36</v>
      </c>
      <c r="E425" t="s">
        <v>30</v>
      </c>
      <c r="F425">
        <v>713</v>
      </c>
      <c r="G425">
        <v>681</v>
      </c>
      <c r="H425">
        <v>19</v>
      </c>
      <c r="I425">
        <v>480</v>
      </c>
      <c r="J425">
        <v>0</v>
      </c>
      <c r="K425">
        <v>0</v>
      </c>
      <c r="L425">
        <v>56</v>
      </c>
      <c r="M425">
        <v>0</v>
      </c>
      <c r="N425">
        <v>0</v>
      </c>
      <c r="O425">
        <v>0</v>
      </c>
      <c r="P425">
        <v>0</v>
      </c>
      <c r="Q425">
        <v>24</v>
      </c>
      <c r="R425">
        <v>0</v>
      </c>
      <c r="S425">
        <v>0</v>
      </c>
      <c r="T425">
        <v>0</v>
      </c>
    </row>
    <row r="426" spans="1:20" x14ac:dyDescent="0.25">
      <c r="A426" s="2">
        <v>45879</v>
      </c>
      <c r="B426" t="s">
        <v>20</v>
      </c>
      <c r="C426" t="s">
        <v>42</v>
      </c>
      <c r="D426" t="s">
        <v>37</v>
      </c>
      <c r="E426" t="s">
        <v>27</v>
      </c>
      <c r="F426">
        <v>539</v>
      </c>
      <c r="G426">
        <v>461</v>
      </c>
      <c r="H426">
        <v>18</v>
      </c>
      <c r="I426">
        <v>480</v>
      </c>
      <c r="J426">
        <v>0</v>
      </c>
      <c r="K426">
        <v>51</v>
      </c>
      <c r="L426">
        <v>0</v>
      </c>
      <c r="M426">
        <v>0</v>
      </c>
      <c r="N426">
        <v>0</v>
      </c>
      <c r="O426">
        <v>0</v>
      </c>
      <c r="P426">
        <v>0</v>
      </c>
      <c r="Q426">
        <v>0</v>
      </c>
      <c r="R426">
        <v>27</v>
      </c>
      <c r="S426">
        <v>0</v>
      </c>
      <c r="T426">
        <v>0</v>
      </c>
    </row>
    <row r="427" spans="1:20" x14ac:dyDescent="0.25">
      <c r="A427" s="2">
        <v>45879</v>
      </c>
      <c r="B427" t="s">
        <v>24</v>
      </c>
      <c r="C427" t="s">
        <v>43</v>
      </c>
      <c r="D427" t="s">
        <v>22</v>
      </c>
      <c r="E427" t="s">
        <v>23</v>
      </c>
      <c r="F427">
        <v>635</v>
      </c>
      <c r="G427">
        <v>600</v>
      </c>
      <c r="H427">
        <v>4</v>
      </c>
      <c r="I427">
        <v>480</v>
      </c>
      <c r="J427">
        <v>0</v>
      </c>
      <c r="K427">
        <v>0</v>
      </c>
      <c r="L427">
        <v>0</v>
      </c>
      <c r="M427">
        <v>55</v>
      </c>
      <c r="N427">
        <v>0</v>
      </c>
      <c r="O427">
        <v>0</v>
      </c>
      <c r="P427">
        <v>0</v>
      </c>
      <c r="Q427">
        <v>0</v>
      </c>
      <c r="R427">
        <v>0</v>
      </c>
      <c r="S427">
        <v>0</v>
      </c>
      <c r="T427">
        <v>0</v>
      </c>
    </row>
    <row r="428" spans="1:20" x14ac:dyDescent="0.25">
      <c r="A428" s="2">
        <v>45879</v>
      </c>
      <c r="B428" t="s">
        <v>20</v>
      </c>
      <c r="C428" t="s">
        <v>44</v>
      </c>
      <c r="D428" t="s">
        <v>37</v>
      </c>
      <c r="E428" t="s">
        <v>27</v>
      </c>
      <c r="F428">
        <v>1000</v>
      </c>
      <c r="G428">
        <v>981</v>
      </c>
      <c r="H428">
        <v>9</v>
      </c>
      <c r="I428">
        <v>480</v>
      </c>
      <c r="J428">
        <v>0</v>
      </c>
      <c r="K428">
        <v>0</v>
      </c>
      <c r="L428">
        <v>0</v>
      </c>
      <c r="M428">
        <v>45</v>
      </c>
      <c r="N428">
        <v>0</v>
      </c>
      <c r="O428">
        <v>0</v>
      </c>
      <c r="P428">
        <v>0</v>
      </c>
      <c r="Q428">
        <v>0</v>
      </c>
      <c r="R428">
        <v>0</v>
      </c>
      <c r="S428">
        <v>0</v>
      </c>
      <c r="T428">
        <v>0</v>
      </c>
    </row>
    <row r="429" spans="1:20" x14ac:dyDescent="0.25">
      <c r="A429" s="2">
        <v>45879</v>
      </c>
      <c r="B429" t="s">
        <v>20</v>
      </c>
      <c r="C429" t="s">
        <v>34</v>
      </c>
      <c r="D429" t="s">
        <v>35</v>
      </c>
      <c r="E429" t="s">
        <v>27</v>
      </c>
      <c r="F429">
        <v>656</v>
      </c>
      <c r="G429">
        <v>572</v>
      </c>
      <c r="H429">
        <v>17</v>
      </c>
      <c r="I429">
        <v>480</v>
      </c>
      <c r="J429">
        <v>47</v>
      </c>
      <c r="K429">
        <v>0</v>
      </c>
      <c r="L429">
        <v>0</v>
      </c>
      <c r="M429">
        <v>0</v>
      </c>
      <c r="N429">
        <v>0</v>
      </c>
      <c r="O429">
        <v>0</v>
      </c>
      <c r="P429">
        <v>0</v>
      </c>
      <c r="Q429">
        <v>0</v>
      </c>
      <c r="R429">
        <v>0</v>
      </c>
      <c r="S429">
        <v>46</v>
      </c>
      <c r="T429">
        <v>29</v>
      </c>
    </row>
    <row r="430" spans="1:20" x14ac:dyDescent="0.25">
      <c r="A430" s="2">
        <v>45879</v>
      </c>
      <c r="B430" t="s">
        <v>24</v>
      </c>
      <c r="C430" t="s">
        <v>31</v>
      </c>
      <c r="D430" t="s">
        <v>32</v>
      </c>
      <c r="E430" t="s">
        <v>27</v>
      </c>
      <c r="F430">
        <v>780</v>
      </c>
      <c r="G430">
        <v>770</v>
      </c>
      <c r="H430">
        <v>2</v>
      </c>
      <c r="I430">
        <v>480</v>
      </c>
      <c r="J430">
        <v>0</v>
      </c>
      <c r="K430">
        <v>0</v>
      </c>
      <c r="L430">
        <v>0</v>
      </c>
      <c r="M430">
        <v>0</v>
      </c>
      <c r="N430">
        <v>56</v>
      </c>
      <c r="O430">
        <v>0</v>
      </c>
      <c r="P430">
        <v>0</v>
      </c>
      <c r="Q430">
        <v>0</v>
      </c>
      <c r="R430">
        <v>0</v>
      </c>
      <c r="S430">
        <v>0</v>
      </c>
      <c r="T430">
        <v>0</v>
      </c>
    </row>
    <row r="431" spans="1:20" x14ac:dyDescent="0.25">
      <c r="A431" s="2">
        <v>45880</v>
      </c>
      <c r="B431" t="s">
        <v>28</v>
      </c>
      <c r="C431" t="s">
        <v>31</v>
      </c>
      <c r="D431" t="s">
        <v>29</v>
      </c>
      <c r="E431" t="s">
        <v>27</v>
      </c>
      <c r="F431">
        <v>619</v>
      </c>
      <c r="G431">
        <v>582</v>
      </c>
      <c r="H431">
        <v>11</v>
      </c>
      <c r="I431">
        <v>480</v>
      </c>
      <c r="J431">
        <v>55</v>
      </c>
      <c r="K431">
        <v>0</v>
      </c>
      <c r="L431">
        <v>0</v>
      </c>
      <c r="M431">
        <v>0</v>
      </c>
      <c r="N431">
        <v>33</v>
      </c>
      <c r="O431">
        <v>0</v>
      </c>
      <c r="P431">
        <v>0</v>
      </c>
      <c r="Q431">
        <v>0</v>
      </c>
      <c r="R431">
        <v>0</v>
      </c>
      <c r="S431">
        <v>0</v>
      </c>
      <c r="T431">
        <v>0</v>
      </c>
    </row>
    <row r="432" spans="1:20" x14ac:dyDescent="0.25">
      <c r="A432" s="2">
        <v>45880</v>
      </c>
      <c r="B432" t="s">
        <v>20</v>
      </c>
      <c r="C432" t="s">
        <v>25</v>
      </c>
      <c r="D432" t="s">
        <v>38</v>
      </c>
      <c r="E432" t="s">
        <v>27</v>
      </c>
      <c r="F432">
        <v>819</v>
      </c>
      <c r="G432">
        <v>777</v>
      </c>
      <c r="H432">
        <v>12</v>
      </c>
      <c r="I432">
        <v>480</v>
      </c>
      <c r="J432">
        <v>0</v>
      </c>
      <c r="K432">
        <v>37</v>
      </c>
      <c r="L432">
        <v>0</v>
      </c>
      <c r="M432">
        <v>0</v>
      </c>
      <c r="N432">
        <v>0</v>
      </c>
      <c r="O432">
        <v>0</v>
      </c>
      <c r="P432">
        <v>28</v>
      </c>
      <c r="Q432">
        <v>0</v>
      </c>
      <c r="R432">
        <v>0</v>
      </c>
      <c r="S432">
        <v>0</v>
      </c>
      <c r="T432">
        <v>0</v>
      </c>
    </row>
    <row r="433" spans="1:20" x14ac:dyDescent="0.25">
      <c r="A433" s="2">
        <v>45880</v>
      </c>
      <c r="B433" t="s">
        <v>20</v>
      </c>
      <c r="C433" t="s">
        <v>31</v>
      </c>
      <c r="D433" t="s">
        <v>32</v>
      </c>
      <c r="E433" t="s">
        <v>23</v>
      </c>
      <c r="F433">
        <v>762</v>
      </c>
      <c r="G433">
        <v>680</v>
      </c>
      <c r="H433">
        <v>0</v>
      </c>
      <c r="I433">
        <v>480</v>
      </c>
      <c r="J433">
        <v>0</v>
      </c>
      <c r="K433">
        <v>0</v>
      </c>
      <c r="L433">
        <v>0</v>
      </c>
      <c r="M433">
        <v>0</v>
      </c>
      <c r="N433">
        <v>0</v>
      </c>
      <c r="O433">
        <v>0</v>
      </c>
      <c r="P433">
        <v>0</v>
      </c>
      <c r="Q433">
        <v>0</v>
      </c>
      <c r="R433">
        <v>0</v>
      </c>
      <c r="S433">
        <v>0</v>
      </c>
      <c r="T433">
        <v>0</v>
      </c>
    </row>
    <row r="434" spans="1:20" x14ac:dyDescent="0.25">
      <c r="A434" s="2">
        <v>45881</v>
      </c>
      <c r="B434" t="s">
        <v>24</v>
      </c>
      <c r="C434" t="s">
        <v>42</v>
      </c>
      <c r="D434" t="s">
        <v>29</v>
      </c>
      <c r="E434" t="s">
        <v>27</v>
      </c>
      <c r="F434">
        <v>542</v>
      </c>
      <c r="G434">
        <v>499</v>
      </c>
      <c r="H434">
        <v>11</v>
      </c>
      <c r="I434">
        <v>480</v>
      </c>
      <c r="J434">
        <v>0</v>
      </c>
      <c r="K434">
        <v>0</v>
      </c>
      <c r="L434">
        <v>0</v>
      </c>
      <c r="M434">
        <v>0</v>
      </c>
      <c r="N434">
        <v>0</v>
      </c>
      <c r="O434">
        <v>0</v>
      </c>
      <c r="P434">
        <v>0</v>
      </c>
      <c r="Q434">
        <v>0</v>
      </c>
      <c r="R434">
        <v>30</v>
      </c>
      <c r="S434">
        <v>0</v>
      </c>
      <c r="T434">
        <v>0</v>
      </c>
    </row>
    <row r="435" spans="1:20" x14ac:dyDescent="0.25">
      <c r="A435" s="2">
        <v>45881</v>
      </c>
      <c r="B435" t="s">
        <v>24</v>
      </c>
      <c r="C435" t="s">
        <v>42</v>
      </c>
      <c r="D435" t="s">
        <v>22</v>
      </c>
      <c r="E435" t="s">
        <v>27</v>
      </c>
      <c r="F435">
        <v>691</v>
      </c>
      <c r="G435">
        <v>691</v>
      </c>
      <c r="H435">
        <v>5</v>
      </c>
      <c r="I435">
        <v>480</v>
      </c>
      <c r="J435">
        <v>37</v>
      </c>
      <c r="K435">
        <v>0</v>
      </c>
      <c r="L435">
        <v>0</v>
      </c>
      <c r="M435">
        <v>0</v>
      </c>
      <c r="N435">
        <v>21</v>
      </c>
      <c r="O435">
        <v>0</v>
      </c>
      <c r="P435">
        <v>0</v>
      </c>
      <c r="Q435">
        <v>0</v>
      </c>
      <c r="R435">
        <v>20</v>
      </c>
      <c r="S435">
        <v>0</v>
      </c>
      <c r="T435">
        <v>0</v>
      </c>
    </row>
    <row r="436" spans="1:20" x14ac:dyDescent="0.25">
      <c r="A436" s="2">
        <v>45881</v>
      </c>
      <c r="B436" t="s">
        <v>24</v>
      </c>
      <c r="C436" t="s">
        <v>41</v>
      </c>
      <c r="D436" t="s">
        <v>33</v>
      </c>
      <c r="E436" t="s">
        <v>27</v>
      </c>
      <c r="F436">
        <v>762</v>
      </c>
      <c r="G436">
        <v>667</v>
      </c>
      <c r="H436">
        <v>1</v>
      </c>
      <c r="I436">
        <v>480</v>
      </c>
      <c r="J436">
        <v>0</v>
      </c>
      <c r="K436">
        <v>46</v>
      </c>
      <c r="L436">
        <v>0</v>
      </c>
      <c r="M436">
        <v>0</v>
      </c>
      <c r="N436">
        <v>0</v>
      </c>
      <c r="O436">
        <v>0</v>
      </c>
      <c r="P436">
        <v>0</v>
      </c>
      <c r="Q436">
        <v>0</v>
      </c>
      <c r="R436">
        <v>46</v>
      </c>
      <c r="S436">
        <v>0</v>
      </c>
      <c r="T436">
        <v>0</v>
      </c>
    </row>
    <row r="437" spans="1:20" x14ac:dyDescent="0.25">
      <c r="A437" s="2">
        <v>45882</v>
      </c>
      <c r="B437" t="s">
        <v>20</v>
      </c>
      <c r="C437" t="s">
        <v>44</v>
      </c>
      <c r="D437" t="s">
        <v>26</v>
      </c>
      <c r="E437" t="s">
        <v>27</v>
      </c>
      <c r="F437">
        <v>903</v>
      </c>
      <c r="G437">
        <v>866</v>
      </c>
      <c r="H437">
        <v>16</v>
      </c>
      <c r="I437">
        <v>480</v>
      </c>
      <c r="J437">
        <v>0</v>
      </c>
      <c r="K437">
        <v>0</v>
      </c>
      <c r="L437">
        <v>56</v>
      </c>
      <c r="M437">
        <v>0</v>
      </c>
      <c r="N437">
        <v>0</v>
      </c>
      <c r="O437">
        <v>0</v>
      </c>
      <c r="P437">
        <v>0</v>
      </c>
      <c r="Q437">
        <v>0</v>
      </c>
      <c r="R437">
        <v>21</v>
      </c>
      <c r="S437">
        <v>13</v>
      </c>
      <c r="T437">
        <v>0</v>
      </c>
    </row>
    <row r="438" spans="1:20" x14ac:dyDescent="0.25">
      <c r="A438" s="2">
        <v>45882</v>
      </c>
      <c r="B438" t="s">
        <v>20</v>
      </c>
      <c r="C438" t="s">
        <v>45</v>
      </c>
      <c r="D438" t="s">
        <v>35</v>
      </c>
      <c r="E438" t="s">
        <v>23</v>
      </c>
      <c r="F438">
        <v>663</v>
      </c>
      <c r="G438">
        <v>622</v>
      </c>
      <c r="H438">
        <v>14</v>
      </c>
      <c r="I438">
        <v>480</v>
      </c>
      <c r="J438">
        <v>37</v>
      </c>
      <c r="K438">
        <v>0</v>
      </c>
      <c r="L438">
        <v>0</v>
      </c>
      <c r="M438">
        <v>0</v>
      </c>
      <c r="N438">
        <v>0</v>
      </c>
      <c r="O438">
        <v>38</v>
      </c>
      <c r="P438">
        <v>0</v>
      </c>
      <c r="Q438">
        <v>0</v>
      </c>
      <c r="R438">
        <v>0</v>
      </c>
      <c r="S438">
        <v>13</v>
      </c>
      <c r="T438">
        <v>0</v>
      </c>
    </row>
    <row r="439" spans="1:20" x14ac:dyDescent="0.25">
      <c r="A439" s="2">
        <v>45882</v>
      </c>
      <c r="B439" t="s">
        <v>20</v>
      </c>
      <c r="C439" t="s">
        <v>21</v>
      </c>
      <c r="D439" t="s">
        <v>29</v>
      </c>
      <c r="E439" t="s">
        <v>27</v>
      </c>
      <c r="F439">
        <v>869</v>
      </c>
      <c r="G439">
        <v>820</v>
      </c>
      <c r="H439">
        <v>1</v>
      </c>
      <c r="I439">
        <v>480</v>
      </c>
      <c r="J439">
        <v>0</v>
      </c>
      <c r="K439">
        <v>0</v>
      </c>
      <c r="L439">
        <v>0</v>
      </c>
      <c r="M439">
        <v>0</v>
      </c>
      <c r="N439">
        <v>48</v>
      </c>
      <c r="O439">
        <v>0</v>
      </c>
      <c r="P439">
        <v>0</v>
      </c>
      <c r="Q439">
        <v>0</v>
      </c>
      <c r="R439">
        <v>0</v>
      </c>
      <c r="S439">
        <v>0</v>
      </c>
      <c r="T439">
        <v>56</v>
      </c>
    </row>
    <row r="440" spans="1:20" x14ac:dyDescent="0.25">
      <c r="A440" s="2">
        <v>45882</v>
      </c>
      <c r="B440" t="s">
        <v>28</v>
      </c>
      <c r="C440" t="s">
        <v>44</v>
      </c>
      <c r="D440" t="s">
        <v>26</v>
      </c>
      <c r="E440" t="s">
        <v>23</v>
      </c>
      <c r="F440">
        <v>901</v>
      </c>
      <c r="G440">
        <v>878</v>
      </c>
      <c r="H440">
        <v>8</v>
      </c>
      <c r="I440">
        <v>480</v>
      </c>
      <c r="J440">
        <v>0</v>
      </c>
      <c r="K440">
        <v>0</v>
      </c>
      <c r="L440">
        <v>15</v>
      </c>
      <c r="M440">
        <v>0</v>
      </c>
      <c r="N440">
        <v>0</v>
      </c>
      <c r="O440">
        <v>0</v>
      </c>
      <c r="P440">
        <v>0</v>
      </c>
      <c r="Q440">
        <v>0</v>
      </c>
      <c r="R440">
        <v>0</v>
      </c>
      <c r="S440">
        <v>0</v>
      </c>
      <c r="T440">
        <v>0</v>
      </c>
    </row>
    <row r="441" spans="1:20" x14ac:dyDescent="0.25">
      <c r="A441" s="2">
        <v>45882</v>
      </c>
      <c r="B441" t="s">
        <v>24</v>
      </c>
      <c r="C441" t="s">
        <v>42</v>
      </c>
      <c r="D441" t="s">
        <v>26</v>
      </c>
      <c r="E441" t="s">
        <v>30</v>
      </c>
      <c r="F441">
        <v>803</v>
      </c>
      <c r="G441">
        <v>755</v>
      </c>
      <c r="H441">
        <v>18</v>
      </c>
      <c r="I441">
        <v>480</v>
      </c>
      <c r="J441">
        <v>0</v>
      </c>
      <c r="K441">
        <v>0</v>
      </c>
      <c r="L441">
        <v>52</v>
      </c>
      <c r="M441">
        <v>0</v>
      </c>
      <c r="N441">
        <v>35</v>
      </c>
      <c r="O441">
        <v>0</v>
      </c>
      <c r="P441">
        <v>0</v>
      </c>
      <c r="Q441">
        <v>0</v>
      </c>
      <c r="R441">
        <v>0</v>
      </c>
      <c r="S441">
        <v>0</v>
      </c>
      <c r="T441">
        <v>28</v>
      </c>
    </row>
    <row r="442" spans="1:20" x14ac:dyDescent="0.25">
      <c r="A442" s="2">
        <v>45882</v>
      </c>
      <c r="B442" t="s">
        <v>24</v>
      </c>
      <c r="C442" t="s">
        <v>34</v>
      </c>
      <c r="D442" t="s">
        <v>36</v>
      </c>
      <c r="E442" t="s">
        <v>23</v>
      </c>
      <c r="F442">
        <v>513</v>
      </c>
      <c r="G442">
        <v>470</v>
      </c>
      <c r="H442">
        <v>19</v>
      </c>
      <c r="I442">
        <v>480</v>
      </c>
      <c r="J442">
        <v>35</v>
      </c>
      <c r="K442">
        <v>0</v>
      </c>
      <c r="L442">
        <v>0</v>
      </c>
      <c r="M442">
        <v>0</v>
      </c>
      <c r="N442">
        <v>0</v>
      </c>
      <c r="O442">
        <v>0</v>
      </c>
      <c r="P442">
        <v>0</v>
      </c>
      <c r="Q442">
        <v>0</v>
      </c>
      <c r="R442">
        <v>0</v>
      </c>
      <c r="S442">
        <v>0</v>
      </c>
      <c r="T442">
        <v>0</v>
      </c>
    </row>
    <row r="443" spans="1:20" x14ac:dyDescent="0.25">
      <c r="A443" s="2">
        <v>45883</v>
      </c>
      <c r="B443" t="s">
        <v>28</v>
      </c>
      <c r="C443" t="s">
        <v>43</v>
      </c>
      <c r="D443" t="s">
        <v>22</v>
      </c>
      <c r="E443" t="s">
        <v>23</v>
      </c>
      <c r="F443">
        <v>888</v>
      </c>
      <c r="G443">
        <v>836</v>
      </c>
      <c r="H443">
        <v>2</v>
      </c>
      <c r="I443">
        <v>480</v>
      </c>
      <c r="J443">
        <v>0</v>
      </c>
      <c r="K443">
        <v>0</v>
      </c>
      <c r="L443">
        <v>0</v>
      </c>
      <c r="M443">
        <v>0</v>
      </c>
      <c r="N443">
        <v>0</v>
      </c>
      <c r="O443">
        <v>47</v>
      </c>
      <c r="P443">
        <v>0</v>
      </c>
      <c r="Q443">
        <v>0</v>
      </c>
      <c r="R443">
        <v>0</v>
      </c>
      <c r="S443">
        <v>0</v>
      </c>
      <c r="T443">
        <v>0</v>
      </c>
    </row>
    <row r="444" spans="1:20" x14ac:dyDescent="0.25">
      <c r="A444" s="2">
        <v>45883</v>
      </c>
      <c r="B444" t="s">
        <v>20</v>
      </c>
      <c r="C444" t="s">
        <v>45</v>
      </c>
      <c r="D444" t="s">
        <v>38</v>
      </c>
      <c r="E444" t="s">
        <v>30</v>
      </c>
      <c r="F444">
        <v>569</v>
      </c>
      <c r="G444">
        <v>480</v>
      </c>
      <c r="H444">
        <v>4</v>
      </c>
      <c r="I444">
        <v>480</v>
      </c>
      <c r="J444">
        <v>0</v>
      </c>
      <c r="K444">
        <v>0</v>
      </c>
      <c r="L444">
        <v>0</v>
      </c>
      <c r="M444">
        <v>0</v>
      </c>
      <c r="N444">
        <v>0</v>
      </c>
      <c r="O444">
        <v>0</v>
      </c>
      <c r="P444">
        <v>0</v>
      </c>
      <c r="Q444">
        <v>0</v>
      </c>
      <c r="R444">
        <v>0</v>
      </c>
      <c r="S444">
        <v>0</v>
      </c>
      <c r="T444">
        <v>0</v>
      </c>
    </row>
    <row r="445" spans="1:20" x14ac:dyDescent="0.25">
      <c r="A445" s="2">
        <v>45883</v>
      </c>
      <c r="B445" t="s">
        <v>20</v>
      </c>
      <c r="C445" t="s">
        <v>42</v>
      </c>
      <c r="D445" t="s">
        <v>29</v>
      </c>
      <c r="E445" t="s">
        <v>23</v>
      </c>
      <c r="F445">
        <v>517</v>
      </c>
      <c r="G445">
        <v>475</v>
      </c>
      <c r="H445">
        <v>1</v>
      </c>
      <c r="I445">
        <v>480</v>
      </c>
      <c r="J445">
        <v>0</v>
      </c>
      <c r="K445">
        <v>0</v>
      </c>
      <c r="L445">
        <v>38</v>
      </c>
      <c r="M445">
        <v>0</v>
      </c>
      <c r="N445">
        <v>0</v>
      </c>
      <c r="O445">
        <v>0</v>
      </c>
      <c r="P445">
        <v>0</v>
      </c>
      <c r="Q445">
        <v>0</v>
      </c>
      <c r="R445">
        <v>0</v>
      </c>
      <c r="S445">
        <v>0</v>
      </c>
      <c r="T445">
        <v>0</v>
      </c>
    </row>
    <row r="446" spans="1:20" x14ac:dyDescent="0.25">
      <c r="A446" s="2">
        <v>45884</v>
      </c>
      <c r="B446" t="s">
        <v>28</v>
      </c>
      <c r="C446" t="s">
        <v>41</v>
      </c>
      <c r="D446" t="s">
        <v>36</v>
      </c>
      <c r="E446" t="s">
        <v>23</v>
      </c>
      <c r="F446">
        <v>698</v>
      </c>
      <c r="G446">
        <v>636</v>
      </c>
      <c r="H446">
        <v>19</v>
      </c>
      <c r="I446">
        <v>480</v>
      </c>
      <c r="J446">
        <v>0</v>
      </c>
      <c r="K446">
        <v>0</v>
      </c>
      <c r="L446">
        <v>0</v>
      </c>
      <c r="M446">
        <v>0</v>
      </c>
      <c r="N446">
        <v>28</v>
      </c>
      <c r="O446">
        <v>0</v>
      </c>
      <c r="P446">
        <v>0</v>
      </c>
      <c r="Q446">
        <v>0</v>
      </c>
      <c r="R446">
        <v>0</v>
      </c>
      <c r="S446">
        <v>0</v>
      </c>
      <c r="T446">
        <v>0</v>
      </c>
    </row>
    <row r="447" spans="1:20" x14ac:dyDescent="0.25">
      <c r="A447" s="2">
        <v>45884</v>
      </c>
      <c r="B447" t="s">
        <v>28</v>
      </c>
      <c r="C447" t="s">
        <v>40</v>
      </c>
      <c r="D447" t="s">
        <v>32</v>
      </c>
      <c r="E447" t="s">
        <v>23</v>
      </c>
      <c r="F447">
        <v>717</v>
      </c>
      <c r="G447">
        <v>706</v>
      </c>
      <c r="H447">
        <v>2</v>
      </c>
      <c r="I447">
        <v>480</v>
      </c>
      <c r="J447">
        <v>0</v>
      </c>
      <c r="K447">
        <v>0</v>
      </c>
      <c r="L447">
        <v>0</v>
      </c>
      <c r="M447">
        <v>0</v>
      </c>
      <c r="N447">
        <v>0</v>
      </c>
      <c r="O447">
        <v>42</v>
      </c>
      <c r="P447">
        <v>0</v>
      </c>
      <c r="Q447">
        <v>0</v>
      </c>
      <c r="R447">
        <v>0</v>
      </c>
      <c r="S447">
        <v>0</v>
      </c>
      <c r="T447">
        <v>0</v>
      </c>
    </row>
    <row r="448" spans="1:20" x14ac:dyDescent="0.25">
      <c r="A448" s="2">
        <v>45884</v>
      </c>
      <c r="B448" t="s">
        <v>24</v>
      </c>
      <c r="C448" t="s">
        <v>34</v>
      </c>
      <c r="D448" t="s">
        <v>38</v>
      </c>
      <c r="E448" t="s">
        <v>30</v>
      </c>
      <c r="F448">
        <v>838</v>
      </c>
      <c r="G448">
        <v>796</v>
      </c>
      <c r="H448">
        <v>0</v>
      </c>
      <c r="I448">
        <v>480</v>
      </c>
      <c r="J448">
        <v>0</v>
      </c>
      <c r="K448">
        <v>0</v>
      </c>
      <c r="L448">
        <v>0</v>
      </c>
      <c r="M448">
        <v>0</v>
      </c>
      <c r="N448">
        <v>0</v>
      </c>
      <c r="O448">
        <v>0</v>
      </c>
      <c r="P448">
        <v>0</v>
      </c>
      <c r="Q448">
        <v>0</v>
      </c>
      <c r="R448">
        <v>0</v>
      </c>
      <c r="S448">
        <v>0</v>
      </c>
      <c r="T448">
        <v>10</v>
      </c>
    </row>
    <row r="449" spans="1:20" x14ac:dyDescent="0.25">
      <c r="A449" s="2">
        <v>45885</v>
      </c>
      <c r="B449" t="s">
        <v>24</v>
      </c>
      <c r="C449" t="s">
        <v>41</v>
      </c>
      <c r="D449" t="s">
        <v>26</v>
      </c>
      <c r="E449" t="s">
        <v>30</v>
      </c>
      <c r="F449">
        <v>547</v>
      </c>
      <c r="G449">
        <v>474</v>
      </c>
      <c r="H449">
        <v>9</v>
      </c>
      <c r="I449">
        <v>480</v>
      </c>
      <c r="J449">
        <v>0</v>
      </c>
      <c r="K449">
        <v>0</v>
      </c>
      <c r="L449">
        <v>0</v>
      </c>
      <c r="M449">
        <v>0</v>
      </c>
      <c r="N449">
        <v>0</v>
      </c>
      <c r="O449">
        <v>0</v>
      </c>
      <c r="P449">
        <v>0</v>
      </c>
      <c r="Q449">
        <v>0</v>
      </c>
      <c r="R449">
        <v>0</v>
      </c>
      <c r="S449">
        <v>58</v>
      </c>
      <c r="T449">
        <v>0</v>
      </c>
    </row>
    <row r="450" spans="1:20" x14ac:dyDescent="0.25">
      <c r="A450" s="2">
        <v>45885</v>
      </c>
      <c r="B450" t="s">
        <v>24</v>
      </c>
      <c r="C450" t="s">
        <v>34</v>
      </c>
      <c r="D450" t="s">
        <v>26</v>
      </c>
      <c r="E450" t="s">
        <v>30</v>
      </c>
      <c r="F450">
        <v>763</v>
      </c>
      <c r="G450">
        <v>721</v>
      </c>
      <c r="H450">
        <v>11</v>
      </c>
      <c r="I450">
        <v>480</v>
      </c>
      <c r="J450">
        <v>0</v>
      </c>
      <c r="K450">
        <v>0</v>
      </c>
      <c r="L450">
        <v>0</v>
      </c>
      <c r="M450">
        <v>0</v>
      </c>
      <c r="N450">
        <v>0</v>
      </c>
      <c r="O450">
        <v>0</v>
      </c>
      <c r="P450">
        <v>0</v>
      </c>
      <c r="Q450">
        <v>13</v>
      </c>
      <c r="R450">
        <v>57</v>
      </c>
      <c r="S450">
        <v>0</v>
      </c>
      <c r="T450">
        <v>0</v>
      </c>
    </row>
    <row r="451" spans="1:20" x14ac:dyDescent="0.25">
      <c r="A451" s="2">
        <v>45885</v>
      </c>
      <c r="B451" t="s">
        <v>28</v>
      </c>
      <c r="C451" t="s">
        <v>45</v>
      </c>
      <c r="D451" t="s">
        <v>35</v>
      </c>
      <c r="E451" t="s">
        <v>23</v>
      </c>
      <c r="F451">
        <v>875</v>
      </c>
      <c r="G451">
        <v>846</v>
      </c>
      <c r="H451">
        <v>13</v>
      </c>
      <c r="I451">
        <v>480</v>
      </c>
      <c r="J451">
        <v>0</v>
      </c>
      <c r="K451">
        <v>0</v>
      </c>
      <c r="L451">
        <v>0</v>
      </c>
      <c r="M451">
        <v>0</v>
      </c>
      <c r="N451">
        <v>45</v>
      </c>
      <c r="O451">
        <v>0</v>
      </c>
      <c r="P451">
        <v>0</v>
      </c>
      <c r="Q451">
        <v>0</v>
      </c>
      <c r="R451">
        <v>0</v>
      </c>
      <c r="S451">
        <v>0</v>
      </c>
      <c r="T451">
        <v>0</v>
      </c>
    </row>
    <row r="452" spans="1:20" x14ac:dyDescent="0.25">
      <c r="A452" s="2">
        <v>45885</v>
      </c>
      <c r="B452" t="s">
        <v>24</v>
      </c>
      <c r="C452" t="s">
        <v>31</v>
      </c>
      <c r="D452" t="s">
        <v>37</v>
      </c>
      <c r="E452" t="s">
        <v>27</v>
      </c>
      <c r="F452">
        <v>760</v>
      </c>
      <c r="G452">
        <v>732</v>
      </c>
      <c r="H452">
        <v>14</v>
      </c>
      <c r="I452">
        <v>480</v>
      </c>
      <c r="J452">
        <v>0</v>
      </c>
      <c r="K452">
        <v>0</v>
      </c>
      <c r="L452">
        <v>0</v>
      </c>
      <c r="M452">
        <v>0</v>
      </c>
      <c r="N452">
        <v>0</v>
      </c>
      <c r="O452">
        <v>0</v>
      </c>
      <c r="P452">
        <v>0</v>
      </c>
      <c r="Q452">
        <v>0</v>
      </c>
      <c r="R452">
        <v>38</v>
      </c>
      <c r="S452">
        <v>0</v>
      </c>
      <c r="T452">
        <v>0</v>
      </c>
    </row>
    <row r="453" spans="1:20" x14ac:dyDescent="0.25">
      <c r="A453" s="2">
        <v>45885</v>
      </c>
      <c r="B453" t="s">
        <v>24</v>
      </c>
      <c r="C453" t="s">
        <v>34</v>
      </c>
      <c r="D453" t="s">
        <v>32</v>
      </c>
      <c r="E453" t="s">
        <v>30</v>
      </c>
      <c r="F453">
        <v>514</v>
      </c>
      <c r="G453">
        <v>508</v>
      </c>
      <c r="H453">
        <v>15</v>
      </c>
      <c r="I453">
        <v>480</v>
      </c>
      <c r="J453">
        <v>0</v>
      </c>
      <c r="K453">
        <v>0</v>
      </c>
      <c r="L453">
        <v>0</v>
      </c>
      <c r="M453">
        <v>0</v>
      </c>
      <c r="N453">
        <v>0</v>
      </c>
      <c r="O453">
        <v>53</v>
      </c>
      <c r="P453">
        <v>27</v>
      </c>
      <c r="Q453">
        <v>29</v>
      </c>
      <c r="R453">
        <v>0</v>
      </c>
      <c r="S453">
        <v>0</v>
      </c>
      <c r="T453">
        <v>0</v>
      </c>
    </row>
    <row r="454" spans="1:20" x14ac:dyDescent="0.25">
      <c r="A454" s="2">
        <v>45885</v>
      </c>
      <c r="B454" t="s">
        <v>24</v>
      </c>
      <c r="C454" t="s">
        <v>25</v>
      </c>
      <c r="D454" t="s">
        <v>29</v>
      </c>
      <c r="E454" t="s">
        <v>23</v>
      </c>
      <c r="F454">
        <v>965</v>
      </c>
      <c r="G454">
        <v>879</v>
      </c>
      <c r="H454">
        <v>7</v>
      </c>
      <c r="I454">
        <v>480</v>
      </c>
      <c r="J454">
        <v>0</v>
      </c>
      <c r="K454">
        <v>0</v>
      </c>
      <c r="L454">
        <v>0</v>
      </c>
      <c r="M454">
        <v>0</v>
      </c>
      <c r="N454">
        <v>0</v>
      </c>
      <c r="O454">
        <v>0</v>
      </c>
      <c r="P454">
        <v>0</v>
      </c>
      <c r="Q454">
        <v>0</v>
      </c>
      <c r="R454">
        <v>0</v>
      </c>
      <c r="S454">
        <v>0</v>
      </c>
      <c r="T454">
        <v>0</v>
      </c>
    </row>
    <row r="455" spans="1:20" x14ac:dyDescent="0.25">
      <c r="A455" s="2">
        <v>45886</v>
      </c>
      <c r="B455" t="s">
        <v>20</v>
      </c>
      <c r="C455" t="s">
        <v>25</v>
      </c>
      <c r="D455" t="s">
        <v>29</v>
      </c>
      <c r="E455" t="s">
        <v>27</v>
      </c>
      <c r="F455">
        <v>582</v>
      </c>
      <c r="G455">
        <v>517</v>
      </c>
      <c r="H455">
        <v>8</v>
      </c>
      <c r="I455">
        <v>480</v>
      </c>
      <c r="J455">
        <v>0</v>
      </c>
      <c r="K455">
        <v>0</v>
      </c>
      <c r="L455">
        <v>0</v>
      </c>
      <c r="M455">
        <v>0</v>
      </c>
      <c r="N455">
        <v>0</v>
      </c>
      <c r="O455">
        <v>0</v>
      </c>
      <c r="P455">
        <v>0</v>
      </c>
      <c r="Q455">
        <v>0</v>
      </c>
      <c r="R455">
        <v>59</v>
      </c>
      <c r="S455">
        <v>0</v>
      </c>
      <c r="T455">
        <v>0</v>
      </c>
    </row>
    <row r="456" spans="1:20" x14ac:dyDescent="0.25">
      <c r="A456" s="2">
        <v>45886</v>
      </c>
      <c r="B456" t="s">
        <v>28</v>
      </c>
      <c r="C456" t="s">
        <v>21</v>
      </c>
      <c r="D456" t="s">
        <v>38</v>
      </c>
      <c r="E456" t="s">
        <v>23</v>
      </c>
      <c r="F456">
        <v>573</v>
      </c>
      <c r="G456">
        <v>524</v>
      </c>
      <c r="H456">
        <v>20</v>
      </c>
      <c r="I456">
        <v>480</v>
      </c>
      <c r="J456">
        <v>10</v>
      </c>
      <c r="K456">
        <v>16</v>
      </c>
      <c r="L456">
        <v>0</v>
      </c>
      <c r="M456">
        <v>0</v>
      </c>
      <c r="N456">
        <v>0</v>
      </c>
      <c r="O456">
        <v>0</v>
      </c>
      <c r="P456">
        <v>55</v>
      </c>
      <c r="Q456">
        <v>0</v>
      </c>
      <c r="R456">
        <v>0</v>
      </c>
      <c r="S456">
        <v>0</v>
      </c>
      <c r="T456">
        <v>0</v>
      </c>
    </row>
    <row r="457" spans="1:20" x14ac:dyDescent="0.25">
      <c r="A457" s="2">
        <v>45886</v>
      </c>
      <c r="B457" t="s">
        <v>28</v>
      </c>
      <c r="C457" t="s">
        <v>40</v>
      </c>
      <c r="D457" t="s">
        <v>32</v>
      </c>
      <c r="E457" t="s">
        <v>23</v>
      </c>
      <c r="F457">
        <v>630</v>
      </c>
      <c r="G457">
        <v>564</v>
      </c>
      <c r="H457">
        <v>4</v>
      </c>
      <c r="I457">
        <v>480</v>
      </c>
      <c r="J457">
        <v>0</v>
      </c>
      <c r="K457">
        <v>0</v>
      </c>
      <c r="L457">
        <v>0</v>
      </c>
      <c r="M457">
        <v>0</v>
      </c>
      <c r="N457">
        <v>0</v>
      </c>
      <c r="O457">
        <v>0</v>
      </c>
      <c r="P457">
        <v>0</v>
      </c>
      <c r="Q457">
        <v>0</v>
      </c>
      <c r="R457">
        <v>0</v>
      </c>
      <c r="S457">
        <v>0</v>
      </c>
      <c r="T457">
        <v>0</v>
      </c>
    </row>
    <row r="458" spans="1:20" x14ac:dyDescent="0.25">
      <c r="A458" s="2">
        <v>45886</v>
      </c>
      <c r="B458" t="s">
        <v>24</v>
      </c>
      <c r="C458" t="s">
        <v>21</v>
      </c>
      <c r="D458" t="s">
        <v>36</v>
      </c>
      <c r="E458" t="s">
        <v>27</v>
      </c>
      <c r="F458">
        <v>905</v>
      </c>
      <c r="G458">
        <v>875</v>
      </c>
      <c r="H458">
        <v>1</v>
      </c>
      <c r="I458">
        <v>480</v>
      </c>
      <c r="J458">
        <v>27</v>
      </c>
      <c r="K458">
        <v>0</v>
      </c>
      <c r="L458">
        <v>0</v>
      </c>
      <c r="M458">
        <v>0</v>
      </c>
      <c r="N458">
        <v>0</v>
      </c>
      <c r="O458">
        <v>23</v>
      </c>
      <c r="P458">
        <v>0</v>
      </c>
      <c r="Q458">
        <v>0</v>
      </c>
      <c r="R458">
        <v>0</v>
      </c>
      <c r="S458">
        <v>0</v>
      </c>
      <c r="T458">
        <v>0</v>
      </c>
    </row>
    <row r="459" spans="1:20" x14ac:dyDescent="0.25">
      <c r="A459" s="2">
        <v>45887</v>
      </c>
      <c r="B459" t="s">
        <v>20</v>
      </c>
      <c r="C459" t="s">
        <v>44</v>
      </c>
      <c r="D459" t="s">
        <v>37</v>
      </c>
      <c r="E459" t="s">
        <v>23</v>
      </c>
      <c r="F459">
        <v>901</v>
      </c>
      <c r="G459">
        <v>845</v>
      </c>
      <c r="H459">
        <v>5</v>
      </c>
      <c r="I459">
        <v>480</v>
      </c>
      <c r="J459">
        <v>0</v>
      </c>
      <c r="K459">
        <v>56</v>
      </c>
      <c r="L459">
        <v>0</v>
      </c>
      <c r="M459">
        <v>0</v>
      </c>
      <c r="N459">
        <v>0</v>
      </c>
      <c r="O459">
        <v>17</v>
      </c>
      <c r="P459">
        <v>0</v>
      </c>
      <c r="Q459">
        <v>49</v>
      </c>
      <c r="R459">
        <v>0</v>
      </c>
      <c r="S459">
        <v>0</v>
      </c>
      <c r="T459">
        <v>0</v>
      </c>
    </row>
    <row r="460" spans="1:20" x14ac:dyDescent="0.25">
      <c r="A460" s="2">
        <v>45887</v>
      </c>
      <c r="B460" t="s">
        <v>24</v>
      </c>
      <c r="C460" t="s">
        <v>43</v>
      </c>
      <c r="D460" t="s">
        <v>33</v>
      </c>
      <c r="E460" t="s">
        <v>27</v>
      </c>
      <c r="F460">
        <v>549</v>
      </c>
      <c r="G460">
        <v>549</v>
      </c>
      <c r="H460">
        <v>8</v>
      </c>
      <c r="I460">
        <v>480</v>
      </c>
      <c r="J460">
        <v>0</v>
      </c>
      <c r="K460">
        <v>47</v>
      </c>
      <c r="L460">
        <v>0</v>
      </c>
      <c r="M460">
        <v>0</v>
      </c>
      <c r="N460">
        <v>0</v>
      </c>
      <c r="O460">
        <v>0</v>
      </c>
      <c r="P460">
        <v>0</v>
      </c>
      <c r="Q460">
        <v>0</v>
      </c>
      <c r="R460">
        <v>0</v>
      </c>
      <c r="S460">
        <v>57</v>
      </c>
      <c r="T460">
        <v>0</v>
      </c>
    </row>
    <row r="461" spans="1:20" x14ac:dyDescent="0.25">
      <c r="A461" s="2">
        <v>45887</v>
      </c>
      <c r="B461" t="s">
        <v>28</v>
      </c>
      <c r="C461" t="s">
        <v>31</v>
      </c>
      <c r="D461" t="s">
        <v>29</v>
      </c>
      <c r="E461" t="s">
        <v>27</v>
      </c>
      <c r="F461">
        <v>661</v>
      </c>
      <c r="G461">
        <v>617</v>
      </c>
      <c r="H461">
        <v>5</v>
      </c>
      <c r="I461">
        <v>480</v>
      </c>
      <c r="J461">
        <v>0</v>
      </c>
      <c r="K461">
        <v>0</v>
      </c>
      <c r="L461">
        <v>16</v>
      </c>
      <c r="M461">
        <v>0</v>
      </c>
      <c r="N461">
        <v>0</v>
      </c>
      <c r="O461">
        <v>0</v>
      </c>
      <c r="P461">
        <v>0</v>
      </c>
      <c r="Q461">
        <v>0</v>
      </c>
      <c r="R461">
        <v>0</v>
      </c>
      <c r="S461">
        <v>0</v>
      </c>
      <c r="T461">
        <v>0</v>
      </c>
    </row>
    <row r="462" spans="1:20" x14ac:dyDescent="0.25">
      <c r="A462" s="2">
        <v>45887</v>
      </c>
      <c r="B462" t="s">
        <v>24</v>
      </c>
      <c r="C462" t="s">
        <v>42</v>
      </c>
      <c r="D462" t="s">
        <v>37</v>
      </c>
      <c r="E462" t="s">
        <v>23</v>
      </c>
      <c r="F462">
        <v>647</v>
      </c>
      <c r="G462">
        <v>642</v>
      </c>
      <c r="H462">
        <v>15</v>
      </c>
      <c r="I462">
        <v>480</v>
      </c>
      <c r="J462">
        <v>0</v>
      </c>
      <c r="K462">
        <v>0</v>
      </c>
      <c r="L462">
        <v>0</v>
      </c>
      <c r="M462">
        <v>0</v>
      </c>
      <c r="N462">
        <v>0</v>
      </c>
      <c r="O462">
        <v>0</v>
      </c>
      <c r="P462">
        <v>0</v>
      </c>
      <c r="Q462">
        <v>0</v>
      </c>
      <c r="R462">
        <v>0</v>
      </c>
      <c r="S462">
        <v>0</v>
      </c>
      <c r="T462">
        <v>0</v>
      </c>
    </row>
    <row r="463" spans="1:20" x14ac:dyDescent="0.25">
      <c r="A463" s="2">
        <v>45888</v>
      </c>
      <c r="B463" t="s">
        <v>20</v>
      </c>
      <c r="C463" t="s">
        <v>41</v>
      </c>
      <c r="D463" t="s">
        <v>22</v>
      </c>
      <c r="E463" t="s">
        <v>30</v>
      </c>
      <c r="F463">
        <v>898</v>
      </c>
      <c r="G463">
        <v>812</v>
      </c>
      <c r="H463">
        <v>18</v>
      </c>
      <c r="I463">
        <v>480</v>
      </c>
      <c r="J463">
        <v>12</v>
      </c>
      <c r="K463">
        <v>25</v>
      </c>
      <c r="L463">
        <v>0</v>
      </c>
      <c r="M463">
        <v>47</v>
      </c>
      <c r="N463">
        <v>0</v>
      </c>
      <c r="O463">
        <v>0</v>
      </c>
      <c r="P463">
        <v>0</v>
      </c>
      <c r="Q463">
        <v>0</v>
      </c>
      <c r="R463">
        <v>0</v>
      </c>
      <c r="S463">
        <v>0</v>
      </c>
      <c r="T463">
        <v>0</v>
      </c>
    </row>
    <row r="464" spans="1:20" x14ac:dyDescent="0.25">
      <c r="A464" s="2">
        <v>45888</v>
      </c>
      <c r="B464" t="s">
        <v>20</v>
      </c>
      <c r="C464" t="s">
        <v>21</v>
      </c>
      <c r="D464" t="s">
        <v>39</v>
      </c>
      <c r="E464" t="s">
        <v>23</v>
      </c>
      <c r="F464">
        <v>912</v>
      </c>
      <c r="G464">
        <v>861</v>
      </c>
      <c r="H464">
        <v>20</v>
      </c>
      <c r="I464">
        <v>480</v>
      </c>
      <c r="J464">
        <v>55</v>
      </c>
      <c r="K464">
        <v>0</v>
      </c>
      <c r="L464">
        <v>0</v>
      </c>
      <c r="M464">
        <v>0</v>
      </c>
      <c r="N464">
        <v>42</v>
      </c>
      <c r="O464">
        <v>0</v>
      </c>
      <c r="P464">
        <v>53</v>
      </c>
      <c r="Q464">
        <v>0</v>
      </c>
      <c r="R464">
        <v>15</v>
      </c>
      <c r="S464">
        <v>0</v>
      </c>
      <c r="T464">
        <v>0</v>
      </c>
    </row>
    <row r="465" spans="1:20" x14ac:dyDescent="0.25">
      <c r="A465" s="2">
        <v>45888</v>
      </c>
      <c r="B465" t="s">
        <v>28</v>
      </c>
      <c r="C465" t="s">
        <v>25</v>
      </c>
      <c r="D465" t="s">
        <v>39</v>
      </c>
      <c r="E465" t="s">
        <v>23</v>
      </c>
      <c r="F465">
        <v>786</v>
      </c>
      <c r="G465">
        <v>764</v>
      </c>
      <c r="H465">
        <v>6</v>
      </c>
      <c r="I465">
        <v>480</v>
      </c>
      <c r="J465">
        <v>0</v>
      </c>
      <c r="K465">
        <v>13</v>
      </c>
      <c r="L465">
        <v>0</v>
      </c>
      <c r="M465">
        <v>12</v>
      </c>
      <c r="N465">
        <v>0</v>
      </c>
      <c r="O465">
        <v>0</v>
      </c>
      <c r="P465">
        <v>0</v>
      </c>
      <c r="Q465">
        <v>0</v>
      </c>
      <c r="R465">
        <v>0</v>
      </c>
      <c r="S465">
        <v>0</v>
      </c>
      <c r="T465">
        <v>40</v>
      </c>
    </row>
    <row r="466" spans="1:20" x14ac:dyDescent="0.25">
      <c r="A466" s="2">
        <v>45888</v>
      </c>
      <c r="B466" t="s">
        <v>20</v>
      </c>
      <c r="C466" t="s">
        <v>40</v>
      </c>
      <c r="D466" t="s">
        <v>38</v>
      </c>
      <c r="E466" t="s">
        <v>30</v>
      </c>
      <c r="F466">
        <v>807</v>
      </c>
      <c r="G466">
        <v>806</v>
      </c>
      <c r="H466">
        <v>9</v>
      </c>
      <c r="I466">
        <v>480</v>
      </c>
      <c r="J466">
        <v>0</v>
      </c>
      <c r="K466">
        <v>0</v>
      </c>
      <c r="L466">
        <v>51</v>
      </c>
      <c r="M466">
        <v>0</v>
      </c>
      <c r="N466">
        <v>0</v>
      </c>
      <c r="O466">
        <v>0</v>
      </c>
      <c r="P466">
        <v>0</v>
      </c>
      <c r="Q466">
        <v>0</v>
      </c>
      <c r="R466">
        <v>0</v>
      </c>
      <c r="S466">
        <v>0</v>
      </c>
      <c r="T466">
        <v>0</v>
      </c>
    </row>
    <row r="467" spans="1:20" x14ac:dyDescent="0.25">
      <c r="A467" s="2">
        <v>45888</v>
      </c>
      <c r="B467" t="s">
        <v>28</v>
      </c>
      <c r="C467" t="s">
        <v>21</v>
      </c>
      <c r="D467" t="s">
        <v>37</v>
      </c>
      <c r="E467" t="s">
        <v>23</v>
      </c>
      <c r="F467">
        <v>698</v>
      </c>
      <c r="G467">
        <v>601</v>
      </c>
      <c r="H467">
        <v>9</v>
      </c>
      <c r="I467">
        <v>480</v>
      </c>
      <c r="J467">
        <v>23</v>
      </c>
      <c r="K467">
        <v>0</v>
      </c>
      <c r="L467">
        <v>0</v>
      </c>
      <c r="M467">
        <v>0</v>
      </c>
      <c r="N467">
        <v>0</v>
      </c>
      <c r="O467">
        <v>36</v>
      </c>
      <c r="P467">
        <v>0</v>
      </c>
      <c r="Q467">
        <v>0</v>
      </c>
      <c r="R467">
        <v>0</v>
      </c>
      <c r="S467">
        <v>0</v>
      </c>
      <c r="T467">
        <v>0</v>
      </c>
    </row>
    <row r="468" spans="1:20" x14ac:dyDescent="0.25">
      <c r="A468" s="2">
        <v>45888</v>
      </c>
      <c r="B468" t="s">
        <v>28</v>
      </c>
      <c r="C468" t="s">
        <v>42</v>
      </c>
      <c r="D468" t="s">
        <v>38</v>
      </c>
      <c r="E468" t="s">
        <v>27</v>
      </c>
      <c r="F468">
        <v>780</v>
      </c>
      <c r="G468">
        <v>715</v>
      </c>
      <c r="H468">
        <v>8</v>
      </c>
      <c r="I468">
        <v>480</v>
      </c>
      <c r="J468">
        <v>27</v>
      </c>
      <c r="K468">
        <v>0</v>
      </c>
      <c r="L468">
        <v>56</v>
      </c>
      <c r="M468">
        <v>0</v>
      </c>
      <c r="N468">
        <v>0</v>
      </c>
      <c r="O468">
        <v>0</v>
      </c>
      <c r="P468">
        <v>0</v>
      </c>
      <c r="Q468">
        <v>0</v>
      </c>
      <c r="R468">
        <v>0</v>
      </c>
      <c r="S468">
        <v>0</v>
      </c>
      <c r="T468">
        <v>60</v>
      </c>
    </row>
    <row r="469" spans="1:20" x14ac:dyDescent="0.25">
      <c r="A469" s="2">
        <v>45889</v>
      </c>
      <c r="B469" t="s">
        <v>28</v>
      </c>
      <c r="C469" t="s">
        <v>42</v>
      </c>
      <c r="D469" t="s">
        <v>26</v>
      </c>
      <c r="E469" t="s">
        <v>30</v>
      </c>
      <c r="F469">
        <v>583</v>
      </c>
      <c r="G469">
        <v>561</v>
      </c>
      <c r="H469">
        <v>13</v>
      </c>
      <c r="I469">
        <v>480</v>
      </c>
      <c r="J469">
        <v>0</v>
      </c>
      <c r="K469">
        <v>0</v>
      </c>
      <c r="L469">
        <v>0</v>
      </c>
      <c r="M469">
        <v>0</v>
      </c>
      <c r="N469">
        <v>0</v>
      </c>
      <c r="O469">
        <v>0</v>
      </c>
      <c r="P469">
        <v>0</v>
      </c>
      <c r="Q469">
        <v>0</v>
      </c>
      <c r="R469">
        <v>0</v>
      </c>
      <c r="S469">
        <v>0</v>
      </c>
      <c r="T469">
        <v>0</v>
      </c>
    </row>
    <row r="470" spans="1:20" x14ac:dyDescent="0.25">
      <c r="A470" s="2">
        <v>45889</v>
      </c>
      <c r="B470" t="s">
        <v>24</v>
      </c>
      <c r="C470" t="s">
        <v>34</v>
      </c>
      <c r="D470" t="s">
        <v>36</v>
      </c>
      <c r="E470" t="s">
        <v>23</v>
      </c>
      <c r="F470">
        <v>883</v>
      </c>
      <c r="G470">
        <v>830</v>
      </c>
      <c r="H470">
        <v>17</v>
      </c>
      <c r="I470">
        <v>480</v>
      </c>
      <c r="J470">
        <v>0</v>
      </c>
      <c r="K470">
        <v>21</v>
      </c>
      <c r="L470">
        <v>0</v>
      </c>
      <c r="M470">
        <v>39</v>
      </c>
      <c r="N470">
        <v>0</v>
      </c>
      <c r="O470">
        <v>0</v>
      </c>
      <c r="P470">
        <v>0</v>
      </c>
      <c r="Q470">
        <v>0</v>
      </c>
      <c r="R470">
        <v>53</v>
      </c>
      <c r="S470">
        <v>0</v>
      </c>
      <c r="T470">
        <v>0</v>
      </c>
    </row>
    <row r="471" spans="1:20" x14ac:dyDescent="0.25">
      <c r="A471" s="2">
        <v>45889</v>
      </c>
      <c r="B471" t="s">
        <v>24</v>
      </c>
      <c r="C471" t="s">
        <v>21</v>
      </c>
      <c r="D471" t="s">
        <v>33</v>
      </c>
      <c r="E471" t="s">
        <v>27</v>
      </c>
      <c r="F471">
        <v>870</v>
      </c>
      <c r="G471">
        <v>837</v>
      </c>
      <c r="H471">
        <v>6</v>
      </c>
      <c r="I471">
        <v>480</v>
      </c>
      <c r="J471">
        <v>0</v>
      </c>
      <c r="K471">
        <v>0</v>
      </c>
      <c r="L471">
        <v>16</v>
      </c>
      <c r="M471">
        <v>0</v>
      </c>
      <c r="N471">
        <v>0</v>
      </c>
      <c r="O471">
        <v>0</v>
      </c>
      <c r="P471">
        <v>0</v>
      </c>
      <c r="Q471">
        <v>0</v>
      </c>
      <c r="R471">
        <v>0</v>
      </c>
      <c r="S471">
        <v>11</v>
      </c>
      <c r="T471">
        <v>0</v>
      </c>
    </row>
    <row r="472" spans="1:20" x14ac:dyDescent="0.25">
      <c r="A472" s="2">
        <v>45889</v>
      </c>
      <c r="B472" t="s">
        <v>28</v>
      </c>
      <c r="C472" t="s">
        <v>25</v>
      </c>
      <c r="D472" t="s">
        <v>29</v>
      </c>
      <c r="E472" t="s">
        <v>23</v>
      </c>
      <c r="F472">
        <v>563</v>
      </c>
      <c r="G472">
        <v>501</v>
      </c>
      <c r="H472">
        <v>10</v>
      </c>
      <c r="I472">
        <v>480</v>
      </c>
      <c r="J472">
        <v>0</v>
      </c>
      <c r="K472">
        <v>0</v>
      </c>
      <c r="L472">
        <v>0</v>
      </c>
      <c r="M472">
        <v>15</v>
      </c>
      <c r="N472">
        <v>11</v>
      </c>
      <c r="O472">
        <v>0</v>
      </c>
      <c r="P472">
        <v>0</v>
      </c>
      <c r="Q472">
        <v>0</v>
      </c>
      <c r="R472">
        <v>0</v>
      </c>
      <c r="S472">
        <v>0</v>
      </c>
      <c r="T472">
        <v>0</v>
      </c>
    </row>
    <row r="473" spans="1:20" x14ac:dyDescent="0.25">
      <c r="A473" s="2">
        <v>45889</v>
      </c>
      <c r="B473" t="s">
        <v>20</v>
      </c>
      <c r="C473" t="s">
        <v>31</v>
      </c>
      <c r="D473" t="s">
        <v>37</v>
      </c>
      <c r="E473" t="s">
        <v>23</v>
      </c>
      <c r="F473">
        <v>753</v>
      </c>
      <c r="G473">
        <v>713</v>
      </c>
      <c r="H473">
        <v>11</v>
      </c>
      <c r="I473">
        <v>480</v>
      </c>
      <c r="J473">
        <v>0</v>
      </c>
      <c r="K473">
        <v>0</v>
      </c>
      <c r="L473">
        <v>0</v>
      </c>
      <c r="M473">
        <v>0</v>
      </c>
      <c r="N473">
        <v>0</v>
      </c>
      <c r="O473">
        <v>0</v>
      </c>
      <c r="P473">
        <v>0</v>
      </c>
      <c r="Q473">
        <v>51</v>
      </c>
      <c r="R473">
        <v>0</v>
      </c>
      <c r="S473">
        <v>0</v>
      </c>
      <c r="T473">
        <v>0</v>
      </c>
    </row>
    <row r="474" spans="1:20" x14ac:dyDescent="0.25">
      <c r="A474" s="2">
        <v>45889</v>
      </c>
      <c r="B474" t="s">
        <v>20</v>
      </c>
      <c r="C474" t="s">
        <v>44</v>
      </c>
      <c r="D474" t="s">
        <v>36</v>
      </c>
      <c r="E474" t="s">
        <v>30</v>
      </c>
      <c r="F474">
        <v>706</v>
      </c>
      <c r="G474">
        <v>684</v>
      </c>
      <c r="H474">
        <v>5</v>
      </c>
      <c r="I474">
        <v>480</v>
      </c>
      <c r="J474">
        <v>0</v>
      </c>
      <c r="K474">
        <v>0</v>
      </c>
      <c r="L474">
        <v>0</v>
      </c>
      <c r="M474">
        <v>0</v>
      </c>
      <c r="N474">
        <v>0</v>
      </c>
      <c r="O474">
        <v>0</v>
      </c>
      <c r="P474">
        <v>0</v>
      </c>
      <c r="Q474">
        <v>0</v>
      </c>
      <c r="R474">
        <v>20</v>
      </c>
      <c r="S474">
        <v>0</v>
      </c>
      <c r="T474">
        <v>0</v>
      </c>
    </row>
    <row r="475" spans="1:20" x14ac:dyDescent="0.25">
      <c r="A475" s="2">
        <v>45890</v>
      </c>
      <c r="B475" t="s">
        <v>28</v>
      </c>
      <c r="C475" t="s">
        <v>44</v>
      </c>
      <c r="D475" t="s">
        <v>22</v>
      </c>
      <c r="E475" t="s">
        <v>27</v>
      </c>
      <c r="F475">
        <v>782</v>
      </c>
      <c r="G475">
        <v>698</v>
      </c>
      <c r="H475">
        <v>13</v>
      </c>
      <c r="I475">
        <v>480</v>
      </c>
      <c r="J475">
        <v>10</v>
      </c>
      <c r="K475">
        <v>39</v>
      </c>
      <c r="L475">
        <v>27</v>
      </c>
      <c r="M475">
        <v>0</v>
      </c>
      <c r="N475">
        <v>0</v>
      </c>
      <c r="O475">
        <v>0</v>
      </c>
      <c r="P475">
        <v>0</v>
      </c>
      <c r="Q475">
        <v>0</v>
      </c>
      <c r="R475">
        <v>0</v>
      </c>
      <c r="S475">
        <v>0</v>
      </c>
      <c r="T475">
        <v>0</v>
      </c>
    </row>
    <row r="476" spans="1:20" x14ac:dyDescent="0.25">
      <c r="A476" s="2">
        <v>45890</v>
      </c>
      <c r="B476" t="s">
        <v>28</v>
      </c>
      <c r="C476" t="s">
        <v>40</v>
      </c>
      <c r="D476" t="s">
        <v>36</v>
      </c>
      <c r="E476" t="s">
        <v>23</v>
      </c>
      <c r="F476">
        <v>740</v>
      </c>
      <c r="G476">
        <v>735</v>
      </c>
      <c r="H476">
        <v>16</v>
      </c>
      <c r="I476">
        <v>480</v>
      </c>
      <c r="J476">
        <v>0</v>
      </c>
      <c r="K476">
        <v>28</v>
      </c>
      <c r="L476">
        <v>0</v>
      </c>
      <c r="M476">
        <v>28</v>
      </c>
      <c r="N476">
        <v>0</v>
      </c>
      <c r="O476">
        <v>0</v>
      </c>
      <c r="P476">
        <v>0</v>
      </c>
      <c r="Q476">
        <v>0</v>
      </c>
      <c r="R476">
        <v>0</v>
      </c>
      <c r="S476">
        <v>21</v>
      </c>
      <c r="T476">
        <v>43</v>
      </c>
    </row>
    <row r="477" spans="1:20" x14ac:dyDescent="0.25">
      <c r="A477" s="2">
        <v>45890</v>
      </c>
      <c r="B477" t="s">
        <v>28</v>
      </c>
      <c r="C477" t="s">
        <v>41</v>
      </c>
      <c r="D477" t="s">
        <v>38</v>
      </c>
      <c r="E477" t="s">
        <v>30</v>
      </c>
      <c r="F477">
        <v>930</v>
      </c>
      <c r="G477">
        <v>845</v>
      </c>
      <c r="H477">
        <v>5</v>
      </c>
      <c r="I477">
        <v>480</v>
      </c>
      <c r="J477">
        <v>0</v>
      </c>
      <c r="K477">
        <v>0</v>
      </c>
      <c r="L477">
        <v>0</v>
      </c>
      <c r="M477">
        <v>0</v>
      </c>
      <c r="N477">
        <v>0</v>
      </c>
      <c r="O477">
        <v>0</v>
      </c>
      <c r="P477">
        <v>13</v>
      </c>
      <c r="Q477">
        <v>0</v>
      </c>
      <c r="R477">
        <v>0</v>
      </c>
      <c r="S477">
        <v>0</v>
      </c>
      <c r="T477">
        <v>0</v>
      </c>
    </row>
    <row r="478" spans="1:20" x14ac:dyDescent="0.25">
      <c r="A478" s="2">
        <v>45890</v>
      </c>
      <c r="B478" t="s">
        <v>20</v>
      </c>
      <c r="C478" t="s">
        <v>43</v>
      </c>
      <c r="D478" t="s">
        <v>22</v>
      </c>
      <c r="E478" t="s">
        <v>27</v>
      </c>
      <c r="F478">
        <v>715</v>
      </c>
      <c r="G478">
        <v>629</v>
      </c>
      <c r="H478">
        <v>1</v>
      </c>
      <c r="I478">
        <v>480</v>
      </c>
      <c r="J478">
        <v>0</v>
      </c>
      <c r="K478">
        <v>0</v>
      </c>
      <c r="L478">
        <v>0</v>
      </c>
      <c r="M478">
        <v>0</v>
      </c>
      <c r="N478">
        <v>0</v>
      </c>
      <c r="O478">
        <v>0</v>
      </c>
      <c r="P478">
        <v>0</v>
      </c>
      <c r="Q478">
        <v>0</v>
      </c>
      <c r="R478">
        <v>0</v>
      </c>
      <c r="S478">
        <v>59</v>
      </c>
      <c r="T478">
        <v>0</v>
      </c>
    </row>
    <row r="479" spans="1:20" x14ac:dyDescent="0.25">
      <c r="A479" s="2">
        <v>45890</v>
      </c>
      <c r="B479" t="s">
        <v>20</v>
      </c>
      <c r="C479" t="s">
        <v>31</v>
      </c>
      <c r="D479" t="s">
        <v>29</v>
      </c>
      <c r="E479" t="s">
        <v>27</v>
      </c>
      <c r="F479">
        <v>693</v>
      </c>
      <c r="G479">
        <v>655</v>
      </c>
      <c r="H479">
        <v>18</v>
      </c>
      <c r="I479">
        <v>480</v>
      </c>
      <c r="J479">
        <v>16</v>
      </c>
      <c r="K479">
        <v>0</v>
      </c>
      <c r="L479">
        <v>27</v>
      </c>
      <c r="M479">
        <v>0</v>
      </c>
      <c r="N479">
        <v>0</v>
      </c>
      <c r="O479">
        <v>55</v>
      </c>
      <c r="P479">
        <v>28</v>
      </c>
      <c r="Q479">
        <v>0</v>
      </c>
      <c r="R479">
        <v>0</v>
      </c>
      <c r="S479">
        <v>0</v>
      </c>
      <c r="T479">
        <v>0</v>
      </c>
    </row>
    <row r="480" spans="1:20" x14ac:dyDescent="0.25">
      <c r="A480" s="2">
        <v>45891</v>
      </c>
      <c r="B480" t="s">
        <v>20</v>
      </c>
      <c r="C480" t="s">
        <v>34</v>
      </c>
      <c r="D480" t="s">
        <v>32</v>
      </c>
      <c r="E480" t="s">
        <v>27</v>
      </c>
      <c r="F480">
        <v>985</v>
      </c>
      <c r="G480">
        <v>940</v>
      </c>
      <c r="H480">
        <v>5</v>
      </c>
      <c r="I480">
        <v>480</v>
      </c>
      <c r="J480">
        <v>0</v>
      </c>
      <c r="K480">
        <v>0</v>
      </c>
      <c r="L480">
        <v>0</v>
      </c>
      <c r="M480">
        <v>0</v>
      </c>
      <c r="N480">
        <v>0</v>
      </c>
      <c r="O480">
        <v>0</v>
      </c>
      <c r="P480">
        <v>0</v>
      </c>
      <c r="Q480">
        <v>0</v>
      </c>
      <c r="R480">
        <v>0</v>
      </c>
      <c r="S480">
        <v>0</v>
      </c>
      <c r="T480">
        <v>0</v>
      </c>
    </row>
    <row r="481" spans="1:20" x14ac:dyDescent="0.25">
      <c r="A481" s="2">
        <v>45891</v>
      </c>
      <c r="B481" t="s">
        <v>28</v>
      </c>
      <c r="C481" t="s">
        <v>42</v>
      </c>
      <c r="D481" t="s">
        <v>38</v>
      </c>
      <c r="E481" t="s">
        <v>27</v>
      </c>
      <c r="F481">
        <v>525</v>
      </c>
      <c r="G481">
        <v>508</v>
      </c>
      <c r="H481">
        <v>12</v>
      </c>
      <c r="I481">
        <v>480</v>
      </c>
      <c r="J481">
        <v>0</v>
      </c>
      <c r="K481">
        <v>0</v>
      </c>
      <c r="L481">
        <v>0</v>
      </c>
      <c r="M481">
        <v>0</v>
      </c>
      <c r="N481">
        <v>0</v>
      </c>
      <c r="O481">
        <v>0</v>
      </c>
      <c r="P481">
        <v>0</v>
      </c>
      <c r="Q481">
        <v>59</v>
      </c>
      <c r="R481">
        <v>0</v>
      </c>
      <c r="S481">
        <v>0</v>
      </c>
      <c r="T481">
        <v>29</v>
      </c>
    </row>
    <row r="482" spans="1:20" x14ac:dyDescent="0.25">
      <c r="A482" s="2">
        <v>45891</v>
      </c>
      <c r="B482" t="s">
        <v>24</v>
      </c>
      <c r="C482" t="s">
        <v>40</v>
      </c>
      <c r="D482" t="s">
        <v>37</v>
      </c>
      <c r="E482" t="s">
        <v>23</v>
      </c>
      <c r="F482">
        <v>779</v>
      </c>
      <c r="G482">
        <v>767</v>
      </c>
      <c r="H482">
        <v>8</v>
      </c>
      <c r="I482">
        <v>480</v>
      </c>
      <c r="J482">
        <v>0</v>
      </c>
      <c r="K482">
        <v>0</v>
      </c>
      <c r="L482">
        <v>0</v>
      </c>
      <c r="M482">
        <v>43</v>
      </c>
      <c r="N482">
        <v>0</v>
      </c>
      <c r="O482">
        <v>0</v>
      </c>
      <c r="P482">
        <v>0</v>
      </c>
      <c r="Q482">
        <v>36</v>
      </c>
      <c r="R482">
        <v>0</v>
      </c>
      <c r="S482">
        <v>0</v>
      </c>
      <c r="T482">
        <v>0</v>
      </c>
    </row>
    <row r="483" spans="1:20" x14ac:dyDescent="0.25">
      <c r="A483" s="2">
        <v>45891</v>
      </c>
      <c r="B483" t="s">
        <v>28</v>
      </c>
      <c r="C483" t="s">
        <v>21</v>
      </c>
      <c r="D483" t="s">
        <v>32</v>
      </c>
      <c r="E483" t="s">
        <v>23</v>
      </c>
      <c r="F483">
        <v>727</v>
      </c>
      <c r="G483">
        <v>656</v>
      </c>
      <c r="H483">
        <v>17</v>
      </c>
      <c r="I483">
        <v>480</v>
      </c>
      <c r="J483">
        <v>0</v>
      </c>
      <c r="K483">
        <v>0</v>
      </c>
      <c r="L483">
        <v>0</v>
      </c>
      <c r="M483">
        <v>0</v>
      </c>
      <c r="N483">
        <v>0</v>
      </c>
      <c r="O483">
        <v>0</v>
      </c>
      <c r="P483">
        <v>0</v>
      </c>
      <c r="Q483">
        <v>0</v>
      </c>
      <c r="R483">
        <v>0</v>
      </c>
      <c r="S483">
        <v>0</v>
      </c>
      <c r="T483">
        <v>0</v>
      </c>
    </row>
    <row r="484" spans="1:20" x14ac:dyDescent="0.25">
      <c r="A484" s="2">
        <v>45892</v>
      </c>
      <c r="B484" t="s">
        <v>24</v>
      </c>
      <c r="C484" t="s">
        <v>43</v>
      </c>
      <c r="D484" t="s">
        <v>22</v>
      </c>
      <c r="E484" t="s">
        <v>30</v>
      </c>
      <c r="F484">
        <v>804</v>
      </c>
      <c r="G484">
        <v>753</v>
      </c>
      <c r="H484">
        <v>3</v>
      </c>
      <c r="I484">
        <v>480</v>
      </c>
      <c r="J484">
        <v>0</v>
      </c>
      <c r="K484">
        <v>0</v>
      </c>
      <c r="L484">
        <v>0</v>
      </c>
      <c r="M484">
        <v>18</v>
      </c>
      <c r="N484">
        <v>0</v>
      </c>
      <c r="O484">
        <v>0</v>
      </c>
      <c r="P484">
        <v>0</v>
      </c>
      <c r="Q484">
        <v>0</v>
      </c>
      <c r="R484">
        <v>0</v>
      </c>
      <c r="S484">
        <v>0</v>
      </c>
      <c r="T484">
        <v>58</v>
      </c>
    </row>
    <row r="485" spans="1:20" x14ac:dyDescent="0.25">
      <c r="A485" s="2">
        <v>45892</v>
      </c>
      <c r="B485" t="s">
        <v>28</v>
      </c>
      <c r="C485" t="s">
        <v>42</v>
      </c>
      <c r="D485" t="s">
        <v>38</v>
      </c>
      <c r="E485" t="s">
        <v>27</v>
      </c>
      <c r="F485">
        <v>942</v>
      </c>
      <c r="G485">
        <v>846</v>
      </c>
      <c r="H485">
        <v>19</v>
      </c>
      <c r="I485">
        <v>480</v>
      </c>
      <c r="J485">
        <v>0</v>
      </c>
      <c r="K485">
        <v>0</v>
      </c>
      <c r="L485">
        <v>31</v>
      </c>
      <c r="M485">
        <v>0</v>
      </c>
      <c r="N485">
        <v>0</v>
      </c>
      <c r="O485">
        <v>38</v>
      </c>
      <c r="P485">
        <v>0</v>
      </c>
      <c r="Q485">
        <v>0</v>
      </c>
      <c r="R485">
        <v>0</v>
      </c>
      <c r="S485">
        <v>45</v>
      </c>
      <c r="T485">
        <v>58</v>
      </c>
    </row>
    <row r="486" spans="1:20" x14ac:dyDescent="0.25">
      <c r="A486" s="2">
        <v>45892</v>
      </c>
      <c r="B486" t="s">
        <v>20</v>
      </c>
      <c r="C486" t="s">
        <v>43</v>
      </c>
      <c r="D486" t="s">
        <v>36</v>
      </c>
      <c r="E486" t="s">
        <v>30</v>
      </c>
      <c r="F486">
        <v>680</v>
      </c>
      <c r="G486">
        <v>603</v>
      </c>
      <c r="H486">
        <v>9</v>
      </c>
      <c r="I486">
        <v>480</v>
      </c>
      <c r="J486">
        <v>24</v>
      </c>
      <c r="K486">
        <v>0</v>
      </c>
      <c r="L486">
        <v>0</v>
      </c>
      <c r="M486">
        <v>0</v>
      </c>
      <c r="N486">
        <v>0</v>
      </c>
      <c r="O486">
        <v>0</v>
      </c>
      <c r="P486">
        <v>0</v>
      </c>
      <c r="Q486">
        <v>13</v>
      </c>
      <c r="R486">
        <v>0</v>
      </c>
      <c r="S486">
        <v>28</v>
      </c>
      <c r="T486">
        <v>0</v>
      </c>
    </row>
    <row r="487" spans="1:20" x14ac:dyDescent="0.25">
      <c r="A487" s="2">
        <v>45892</v>
      </c>
      <c r="B487" t="s">
        <v>28</v>
      </c>
      <c r="C487" t="s">
        <v>34</v>
      </c>
      <c r="D487" t="s">
        <v>22</v>
      </c>
      <c r="E487" t="s">
        <v>23</v>
      </c>
      <c r="F487">
        <v>830</v>
      </c>
      <c r="G487">
        <v>734</v>
      </c>
      <c r="H487">
        <v>15</v>
      </c>
      <c r="I487">
        <v>480</v>
      </c>
      <c r="J487">
        <v>46</v>
      </c>
      <c r="K487">
        <v>58</v>
      </c>
      <c r="L487">
        <v>0</v>
      </c>
      <c r="M487">
        <v>0</v>
      </c>
      <c r="N487">
        <v>0</v>
      </c>
      <c r="O487">
        <v>55</v>
      </c>
      <c r="P487">
        <v>0</v>
      </c>
      <c r="Q487">
        <v>0</v>
      </c>
      <c r="R487">
        <v>13</v>
      </c>
      <c r="S487">
        <v>0</v>
      </c>
      <c r="T487">
        <v>0</v>
      </c>
    </row>
    <row r="488" spans="1:20" x14ac:dyDescent="0.25">
      <c r="A488" s="2">
        <v>45893</v>
      </c>
      <c r="B488" t="s">
        <v>24</v>
      </c>
      <c r="C488" t="s">
        <v>43</v>
      </c>
      <c r="D488" t="s">
        <v>36</v>
      </c>
      <c r="E488" t="s">
        <v>23</v>
      </c>
      <c r="F488">
        <v>1000</v>
      </c>
      <c r="G488">
        <v>917</v>
      </c>
      <c r="H488">
        <v>8</v>
      </c>
      <c r="I488">
        <v>480</v>
      </c>
      <c r="J488">
        <v>31</v>
      </c>
      <c r="K488">
        <v>0</v>
      </c>
      <c r="L488">
        <v>0</v>
      </c>
      <c r="M488">
        <v>0</v>
      </c>
      <c r="N488">
        <v>0</v>
      </c>
      <c r="O488">
        <v>0</v>
      </c>
      <c r="P488">
        <v>0</v>
      </c>
      <c r="Q488">
        <v>0</v>
      </c>
      <c r="R488">
        <v>0</v>
      </c>
      <c r="S488">
        <v>0</v>
      </c>
      <c r="T488">
        <v>0</v>
      </c>
    </row>
    <row r="489" spans="1:20" x14ac:dyDescent="0.25">
      <c r="A489" s="2">
        <v>45893</v>
      </c>
      <c r="B489" t="s">
        <v>28</v>
      </c>
      <c r="C489" t="s">
        <v>25</v>
      </c>
      <c r="D489" t="s">
        <v>35</v>
      </c>
      <c r="E489" t="s">
        <v>23</v>
      </c>
      <c r="F489">
        <v>558</v>
      </c>
      <c r="G489">
        <v>502</v>
      </c>
      <c r="H489">
        <v>18</v>
      </c>
      <c r="I489">
        <v>480</v>
      </c>
      <c r="J489">
        <v>0</v>
      </c>
      <c r="K489">
        <v>26</v>
      </c>
      <c r="L489">
        <v>0</v>
      </c>
      <c r="M489">
        <v>0</v>
      </c>
      <c r="N489">
        <v>0</v>
      </c>
      <c r="O489">
        <v>0</v>
      </c>
      <c r="P489">
        <v>0</v>
      </c>
      <c r="Q489">
        <v>12</v>
      </c>
      <c r="R489">
        <v>57</v>
      </c>
      <c r="S489">
        <v>0</v>
      </c>
      <c r="T489">
        <v>0</v>
      </c>
    </row>
    <row r="490" spans="1:20" x14ac:dyDescent="0.25">
      <c r="A490" s="2">
        <v>45893</v>
      </c>
      <c r="B490" t="s">
        <v>28</v>
      </c>
      <c r="C490" t="s">
        <v>21</v>
      </c>
      <c r="D490" t="s">
        <v>39</v>
      </c>
      <c r="E490" t="s">
        <v>30</v>
      </c>
      <c r="F490">
        <v>923</v>
      </c>
      <c r="G490">
        <v>902</v>
      </c>
      <c r="H490">
        <v>2</v>
      </c>
      <c r="I490">
        <v>480</v>
      </c>
      <c r="J490">
        <v>56</v>
      </c>
      <c r="K490">
        <v>0</v>
      </c>
      <c r="L490">
        <v>0</v>
      </c>
      <c r="M490">
        <v>36</v>
      </c>
      <c r="N490">
        <v>0</v>
      </c>
      <c r="O490">
        <v>0</v>
      </c>
      <c r="P490">
        <v>0</v>
      </c>
      <c r="Q490">
        <v>0</v>
      </c>
      <c r="R490">
        <v>0</v>
      </c>
      <c r="S490">
        <v>0</v>
      </c>
      <c r="T490">
        <v>55</v>
      </c>
    </row>
    <row r="491" spans="1:20" x14ac:dyDescent="0.25">
      <c r="A491" s="2">
        <v>45894</v>
      </c>
      <c r="B491" t="s">
        <v>20</v>
      </c>
      <c r="C491" t="s">
        <v>25</v>
      </c>
      <c r="D491" t="s">
        <v>29</v>
      </c>
      <c r="E491" t="s">
        <v>23</v>
      </c>
      <c r="F491">
        <v>892</v>
      </c>
      <c r="G491">
        <v>811</v>
      </c>
      <c r="H491">
        <v>3</v>
      </c>
      <c r="I491">
        <v>480</v>
      </c>
      <c r="J491">
        <v>0</v>
      </c>
      <c r="K491">
        <v>0</v>
      </c>
      <c r="L491">
        <v>0</v>
      </c>
      <c r="M491">
        <v>10</v>
      </c>
      <c r="N491">
        <v>52</v>
      </c>
      <c r="O491">
        <v>0</v>
      </c>
      <c r="P491">
        <v>0</v>
      </c>
      <c r="Q491">
        <v>0</v>
      </c>
      <c r="R491">
        <v>0</v>
      </c>
      <c r="S491">
        <v>0</v>
      </c>
      <c r="T491">
        <v>0</v>
      </c>
    </row>
    <row r="492" spans="1:20" x14ac:dyDescent="0.25">
      <c r="A492" s="2">
        <v>45894</v>
      </c>
      <c r="B492" t="s">
        <v>24</v>
      </c>
      <c r="C492" t="s">
        <v>25</v>
      </c>
      <c r="D492" t="s">
        <v>22</v>
      </c>
      <c r="E492" t="s">
        <v>23</v>
      </c>
      <c r="F492">
        <v>534</v>
      </c>
      <c r="G492">
        <v>475</v>
      </c>
      <c r="H492">
        <v>13</v>
      </c>
      <c r="I492">
        <v>480</v>
      </c>
      <c r="J492">
        <v>35</v>
      </c>
      <c r="K492">
        <v>0</v>
      </c>
      <c r="L492">
        <v>0</v>
      </c>
      <c r="M492">
        <v>0</v>
      </c>
      <c r="N492">
        <v>0</v>
      </c>
      <c r="O492">
        <v>31</v>
      </c>
      <c r="P492">
        <v>0</v>
      </c>
      <c r="Q492">
        <v>41</v>
      </c>
      <c r="R492">
        <v>0</v>
      </c>
      <c r="S492">
        <v>0</v>
      </c>
      <c r="T492">
        <v>0</v>
      </c>
    </row>
    <row r="493" spans="1:20" x14ac:dyDescent="0.25">
      <c r="A493" s="2">
        <v>45894</v>
      </c>
      <c r="B493" t="s">
        <v>28</v>
      </c>
      <c r="C493" t="s">
        <v>41</v>
      </c>
      <c r="D493" t="s">
        <v>22</v>
      </c>
      <c r="E493" t="s">
        <v>23</v>
      </c>
      <c r="F493">
        <v>540</v>
      </c>
      <c r="G493">
        <v>533</v>
      </c>
      <c r="H493">
        <v>14</v>
      </c>
      <c r="I493">
        <v>480</v>
      </c>
      <c r="J493">
        <v>0</v>
      </c>
      <c r="K493">
        <v>0</v>
      </c>
      <c r="L493">
        <v>0</v>
      </c>
      <c r="M493">
        <v>0</v>
      </c>
      <c r="N493">
        <v>0</v>
      </c>
      <c r="O493">
        <v>39</v>
      </c>
      <c r="P493">
        <v>0</v>
      </c>
      <c r="Q493">
        <v>0</v>
      </c>
      <c r="R493">
        <v>0</v>
      </c>
      <c r="S493">
        <v>0</v>
      </c>
      <c r="T493">
        <v>0</v>
      </c>
    </row>
    <row r="494" spans="1:20" x14ac:dyDescent="0.25">
      <c r="A494" s="2">
        <v>45894</v>
      </c>
      <c r="B494" t="s">
        <v>20</v>
      </c>
      <c r="C494" t="s">
        <v>31</v>
      </c>
      <c r="D494" t="s">
        <v>22</v>
      </c>
      <c r="E494" t="s">
        <v>27</v>
      </c>
      <c r="F494">
        <v>517</v>
      </c>
      <c r="G494">
        <v>445</v>
      </c>
      <c r="H494">
        <v>18</v>
      </c>
      <c r="I494">
        <v>480</v>
      </c>
      <c r="J494">
        <v>31</v>
      </c>
      <c r="K494">
        <v>0</v>
      </c>
      <c r="L494">
        <v>0</v>
      </c>
      <c r="M494">
        <v>0</v>
      </c>
      <c r="N494">
        <v>45</v>
      </c>
      <c r="O494">
        <v>0</v>
      </c>
      <c r="P494">
        <v>19</v>
      </c>
      <c r="Q494">
        <v>0</v>
      </c>
      <c r="R494">
        <v>0</v>
      </c>
      <c r="S494">
        <v>0</v>
      </c>
      <c r="T494">
        <v>0</v>
      </c>
    </row>
    <row r="495" spans="1:20" x14ac:dyDescent="0.25">
      <c r="A495" s="2">
        <v>45894</v>
      </c>
      <c r="B495" t="s">
        <v>20</v>
      </c>
      <c r="C495" t="s">
        <v>31</v>
      </c>
      <c r="D495" t="s">
        <v>38</v>
      </c>
      <c r="E495" t="s">
        <v>23</v>
      </c>
      <c r="F495">
        <v>706</v>
      </c>
      <c r="G495">
        <v>699</v>
      </c>
      <c r="H495">
        <v>6</v>
      </c>
      <c r="I495">
        <v>480</v>
      </c>
      <c r="J495">
        <v>0</v>
      </c>
      <c r="K495">
        <v>0</v>
      </c>
      <c r="L495">
        <v>0</v>
      </c>
      <c r="M495">
        <v>25</v>
      </c>
      <c r="N495">
        <v>0</v>
      </c>
      <c r="O495">
        <v>0</v>
      </c>
      <c r="P495">
        <v>0</v>
      </c>
      <c r="Q495">
        <v>0</v>
      </c>
      <c r="R495">
        <v>0</v>
      </c>
      <c r="S495">
        <v>0</v>
      </c>
      <c r="T495">
        <v>0</v>
      </c>
    </row>
    <row r="496" spans="1:20" x14ac:dyDescent="0.25">
      <c r="A496" s="2">
        <v>45895</v>
      </c>
      <c r="B496" t="s">
        <v>20</v>
      </c>
      <c r="C496" t="s">
        <v>21</v>
      </c>
      <c r="D496" t="s">
        <v>35</v>
      </c>
      <c r="E496" t="s">
        <v>27</v>
      </c>
      <c r="F496">
        <v>794</v>
      </c>
      <c r="G496">
        <v>744</v>
      </c>
      <c r="H496">
        <v>20</v>
      </c>
      <c r="I496">
        <v>480</v>
      </c>
      <c r="J496">
        <v>0</v>
      </c>
      <c r="K496">
        <v>0</v>
      </c>
      <c r="L496">
        <v>57</v>
      </c>
      <c r="M496">
        <v>0</v>
      </c>
      <c r="N496">
        <v>0</v>
      </c>
      <c r="O496">
        <v>0</v>
      </c>
      <c r="P496">
        <v>0</v>
      </c>
      <c r="Q496">
        <v>58</v>
      </c>
      <c r="R496">
        <v>0</v>
      </c>
      <c r="S496">
        <v>0</v>
      </c>
      <c r="T496">
        <v>25</v>
      </c>
    </row>
    <row r="497" spans="1:20" x14ac:dyDescent="0.25">
      <c r="A497" s="2">
        <v>45895</v>
      </c>
      <c r="B497" t="s">
        <v>24</v>
      </c>
      <c r="C497" t="s">
        <v>43</v>
      </c>
      <c r="D497" t="s">
        <v>29</v>
      </c>
      <c r="E497" t="s">
        <v>27</v>
      </c>
      <c r="F497">
        <v>530</v>
      </c>
      <c r="G497">
        <v>473</v>
      </c>
      <c r="H497">
        <v>15</v>
      </c>
      <c r="I497">
        <v>480</v>
      </c>
      <c r="J497">
        <v>0</v>
      </c>
      <c r="K497">
        <v>0</v>
      </c>
      <c r="L497">
        <v>0</v>
      </c>
      <c r="M497">
        <v>0</v>
      </c>
      <c r="N497">
        <v>0</v>
      </c>
      <c r="O497">
        <v>38</v>
      </c>
      <c r="P497">
        <v>41</v>
      </c>
      <c r="Q497">
        <v>0</v>
      </c>
      <c r="R497">
        <v>0</v>
      </c>
      <c r="S497">
        <v>0</v>
      </c>
      <c r="T497">
        <v>0</v>
      </c>
    </row>
    <row r="498" spans="1:20" x14ac:dyDescent="0.25">
      <c r="A498" s="2">
        <v>45895</v>
      </c>
      <c r="B498" t="s">
        <v>24</v>
      </c>
      <c r="C498" t="s">
        <v>21</v>
      </c>
      <c r="D498" t="s">
        <v>37</v>
      </c>
      <c r="E498" t="s">
        <v>30</v>
      </c>
      <c r="F498">
        <v>740</v>
      </c>
      <c r="G498">
        <v>723</v>
      </c>
      <c r="H498">
        <v>1</v>
      </c>
      <c r="I498">
        <v>480</v>
      </c>
      <c r="J498">
        <v>0</v>
      </c>
      <c r="K498">
        <v>0</v>
      </c>
      <c r="L498">
        <v>0</v>
      </c>
      <c r="M498">
        <v>0</v>
      </c>
      <c r="N498">
        <v>0</v>
      </c>
      <c r="O498">
        <v>0</v>
      </c>
      <c r="P498">
        <v>0</v>
      </c>
      <c r="Q498">
        <v>0</v>
      </c>
      <c r="R498">
        <v>0</v>
      </c>
      <c r="S498">
        <v>0</v>
      </c>
      <c r="T498">
        <v>41</v>
      </c>
    </row>
    <row r="499" spans="1:20" x14ac:dyDescent="0.25">
      <c r="A499" s="2">
        <v>45895</v>
      </c>
      <c r="B499" t="s">
        <v>20</v>
      </c>
      <c r="C499" t="s">
        <v>31</v>
      </c>
      <c r="D499" t="s">
        <v>38</v>
      </c>
      <c r="E499" t="s">
        <v>30</v>
      </c>
      <c r="F499">
        <v>688</v>
      </c>
      <c r="G499">
        <v>594</v>
      </c>
      <c r="H499">
        <v>12</v>
      </c>
      <c r="I499">
        <v>480</v>
      </c>
      <c r="J499">
        <v>0</v>
      </c>
      <c r="K499">
        <v>0</v>
      </c>
      <c r="L499">
        <v>0</v>
      </c>
      <c r="M499">
        <v>13</v>
      </c>
      <c r="N499">
        <v>0</v>
      </c>
      <c r="O499">
        <v>0</v>
      </c>
      <c r="P499">
        <v>0</v>
      </c>
      <c r="Q499">
        <v>0</v>
      </c>
      <c r="R499">
        <v>50</v>
      </c>
      <c r="S499">
        <v>0</v>
      </c>
      <c r="T499">
        <v>52</v>
      </c>
    </row>
    <row r="500" spans="1:20" x14ac:dyDescent="0.25">
      <c r="A500" s="2">
        <v>45895</v>
      </c>
      <c r="B500" t="s">
        <v>20</v>
      </c>
      <c r="C500" t="s">
        <v>42</v>
      </c>
      <c r="D500" t="s">
        <v>29</v>
      </c>
      <c r="E500" t="s">
        <v>23</v>
      </c>
      <c r="F500">
        <v>552</v>
      </c>
      <c r="G500">
        <v>481</v>
      </c>
      <c r="H500">
        <v>18</v>
      </c>
      <c r="I500">
        <v>480</v>
      </c>
      <c r="J500">
        <v>0</v>
      </c>
      <c r="K500">
        <v>0</v>
      </c>
      <c r="L500">
        <v>0</v>
      </c>
      <c r="M500">
        <v>0</v>
      </c>
      <c r="N500">
        <v>30</v>
      </c>
      <c r="O500">
        <v>0</v>
      </c>
      <c r="P500">
        <v>16</v>
      </c>
      <c r="Q500">
        <v>0</v>
      </c>
      <c r="R500">
        <v>0</v>
      </c>
      <c r="S500">
        <v>50</v>
      </c>
      <c r="T500">
        <v>0</v>
      </c>
    </row>
    <row r="501" spans="1:20" x14ac:dyDescent="0.25">
      <c r="A501" s="2">
        <v>45895</v>
      </c>
      <c r="B501" t="s">
        <v>24</v>
      </c>
      <c r="C501" t="s">
        <v>45</v>
      </c>
      <c r="D501" t="s">
        <v>37</v>
      </c>
      <c r="E501" t="s">
        <v>30</v>
      </c>
      <c r="F501">
        <v>833</v>
      </c>
      <c r="G501">
        <v>745</v>
      </c>
      <c r="H501">
        <v>20</v>
      </c>
      <c r="I501">
        <v>480</v>
      </c>
      <c r="J501">
        <v>0</v>
      </c>
      <c r="K501">
        <v>56</v>
      </c>
      <c r="L501">
        <v>0</v>
      </c>
      <c r="M501">
        <v>0</v>
      </c>
      <c r="N501">
        <v>0</v>
      </c>
      <c r="O501">
        <v>0</v>
      </c>
      <c r="P501">
        <v>0</v>
      </c>
      <c r="Q501">
        <v>0</v>
      </c>
      <c r="R501">
        <v>28</v>
      </c>
      <c r="S501">
        <v>0</v>
      </c>
      <c r="T501">
        <v>0</v>
      </c>
    </row>
    <row r="502" spans="1:20" x14ac:dyDescent="0.25">
      <c r="A502" s="2">
        <v>45896</v>
      </c>
      <c r="B502" t="s">
        <v>20</v>
      </c>
      <c r="C502" t="s">
        <v>21</v>
      </c>
      <c r="D502" t="s">
        <v>29</v>
      </c>
      <c r="E502" t="s">
        <v>30</v>
      </c>
      <c r="F502">
        <v>710</v>
      </c>
      <c r="G502">
        <v>664</v>
      </c>
      <c r="H502">
        <v>20</v>
      </c>
      <c r="I502">
        <v>480</v>
      </c>
      <c r="J502">
        <v>0</v>
      </c>
      <c r="K502">
        <v>0</v>
      </c>
      <c r="L502">
        <v>0</v>
      </c>
      <c r="M502">
        <v>0</v>
      </c>
      <c r="N502">
        <v>0</v>
      </c>
      <c r="O502">
        <v>0</v>
      </c>
      <c r="P502">
        <v>0</v>
      </c>
      <c r="Q502">
        <v>0</v>
      </c>
      <c r="R502">
        <v>0</v>
      </c>
      <c r="S502">
        <v>0</v>
      </c>
      <c r="T502">
        <v>0</v>
      </c>
    </row>
    <row r="503" spans="1:20" x14ac:dyDescent="0.25">
      <c r="A503" s="2">
        <v>45896</v>
      </c>
      <c r="B503" t="s">
        <v>20</v>
      </c>
      <c r="C503" t="s">
        <v>43</v>
      </c>
      <c r="D503" t="s">
        <v>38</v>
      </c>
      <c r="E503" t="s">
        <v>27</v>
      </c>
      <c r="F503">
        <v>584</v>
      </c>
      <c r="G503">
        <v>485</v>
      </c>
      <c r="H503">
        <v>19</v>
      </c>
      <c r="I503">
        <v>480</v>
      </c>
      <c r="J503">
        <v>0</v>
      </c>
      <c r="K503">
        <v>48</v>
      </c>
      <c r="L503">
        <v>0</v>
      </c>
      <c r="M503">
        <v>0</v>
      </c>
      <c r="N503">
        <v>24</v>
      </c>
      <c r="O503">
        <v>10</v>
      </c>
      <c r="P503">
        <v>0</v>
      </c>
      <c r="Q503">
        <v>0</v>
      </c>
      <c r="R503">
        <v>0</v>
      </c>
      <c r="S503">
        <v>0</v>
      </c>
      <c r="T503">
        <v>0</v>
      </c>
    </row>
    <row r="504" spans="1:20" x14ac:dyDescent="0.25">
      <c r="A504" s="2">
        <v>45896</v>
      </c>
      <c r="B504" t="s">
        <v>28</v>
      </c>
      <c r="C504" t="s">
        <v>34</v>
      </c>
      <c r="D504" t="s">
        <v>32</v>
      </c>
      <c r="E504" t="s">
        <v>30</v>
      </c>
      <c r="F504">
        <v>963</v>
      </c>
      <c r="G504">
        <v>911</v>
      </c>
      <c r="H504">
        <v>1</v>
      </c>
      <c r="I504">
        <v>480</v>
      </c>
      <c r="J504">
        <v>52</v>
      </c>
      <c r="K504">
        <v>0</v>
      </c>
      <c r="L504">
        <v>0</v>
      </c>
      <c r="M504">
        <v>0</v>
      </c>
      <c r="N504">
        <v>0</v>
      </c>
      <c r="O504">
        <v>0</v>
      </c>
      <c r="P504">
        <v>16</v>
      </c>
      <c r="Q504">
        <v>0</v>
      </c>
      <c r="R504">
        <v>0</v>
      </c>
      <c r="S504">
        <v>0</v>
      </c>
      <c r="T504">
        <v>0</v>
      </c>
    </row>
    <row r="505" spans="1:20" x14ac:dyDescent="0.25">
      <c r="A505" s="2">
        <v>45897</v>
      </c>
      <c r="B505" t="s">
        <v>28</v>
      </c>
      <c r="C505" t="s">
        <v>40</v>
      </c>
      <c r="D505" t="s">
        <v>26</v>
      </c>
      <c r="E505" t="s">
        <v>27</v>
      </c>
      <c r="F505">
        <v>616</v>
      </c>
      <c r="G505">
        <v>593</v>
      </c>
      <c r="H505">
        <v>13</v>
      </c>
      <c r="I505">
        <v>480</v>
      </c>
      <c r="J505">
        <v>0</v>
      </c>
      <c r="K505">
        <v>0</v>
      </c>
      <c r="L505">
        <v>56</v>
      </c>
      <c r="M505">
        <v>0</v>
      </c>
      <c r="N505">
        <v>43</v>
      </c>
      <c r="O505">
        <v>0</v>
      </c>
      <c r="P505">
        <v>0</v>
      </c>
      <c r="Q505">
        <v>0</v>
      </c>
      <c r="R505">
        <v>0</v>
      </c>
      <c r="S505">
        <v>0</v>
      </c>
      <c r="T505">
        <v>0</v>
      </c>
    </row>
    <row r="506" spans="1:20" x14ac:dyDescent="0.25">
      <c r="A506" s="2">
        <v>45897</v>
      </c>
      <c r="B506" t="s">
        <v>20</v>
      </c>
      <c r="C506" t="s">
        <v>40</v>
      </c>
      <c r="D506" t="s">
        <v>22</v>
      </c>
      <c r="E506" t="s">
        <v>30</v>
      </c>
      <c r="F506">
        <v>877</v>
      </c>
      <c r="G506">
        <v>780</v>
      </c>
      <c r="H506">
        <v>16</v>
      </c>
      <c r="I506">
        <v>480</v>
      </c>
      <c r="J506">
        <v>0</v>
      </c>
      <c r="K506">
        <v>0</v>
      </c>
      <c r="L506">
        <v>0</v>
      </c>
      <c r="M506">
        <v>40</v>
      </c>
      <c r="N506">
        <v>0</v>
      </c>
      <c r="O506">
        <v>15</v>
      </c>
      <c r="P506">
        <v>0</v>
      </c>
      <c r="Q506">
        <v>22</v>
      </c>
      <c r="R506">
        <v>49</v>
      </c>
      <c r="S506">
        <v>25</v>
      </c>
      <c r="T506">
        <v>0</v>
      </c>
    </row>
    <row r="507" spans="1:20" x14ac:dyDescent="0.25">
      <c r="A507" s="2">
        <v>45897</v>
      </c>
      <c r="B507" t="s">
        <v>24</v>
      </c>
      <c r="C507" t="s">
        <v>41</v>
      </c>
      <c r="D507" t="s">
        <v>29</v>
      </c>
      <c r="E507" t="s">
        <v>23</v>
      </c>
      <c r="F507">
        <v>715</v>
      </c>
      <c r="G507">
        <v>673</v>
      </c>
      <c r="H507">
        <v>20</v>
      </c>
      <c r="I507">
        <v>480</v>
      </c>
      <c r="J507">
        <v>0</v>
      </c>
      <c r="K507">
        <v>0</v>
      </c>
      <c r="L507">
        <v>51</v>
      </c>
      <c r="M507">
        <v>0</v>
      </c>
      <c r="N507">
        <v>0</v>
      </c>
      <c r="O507">
        <v>0</v>
      </c>
      <c r="P507">
        <v>0</v>
      </c>
      <c r="Q507">
        <v>0</v>
      </c>
      <c r="R507">
        <v>0</v>
      </c>
      <c r="S507">
        <v>0</v>
      </c>
      <c r="T507">
        <v>0</v>
      </c>
    </row>
    <row r="508" spans="1:20" x14ac:dyDescent="0.25">
      <c r="A508" s="2">
        <v>45897</v>
      </c>
      <c r="B508" t="s">
        <v>24</v>
      </c>
      <c r="C508" t="s">
        <v>21</v>
      </c>
      <c r="D508" t="s">
        <v>32</v>
      </c>
      <c r="E508" t="s">
        <v>30</v>
      </c>
      <c r="F508">
        <v>886</v>
      </c>
      <c r="G508">
        <v>858</v>
      </c>
      <c r="H508">
        <v>3</v>
      </c>
      <c r="I508">
        <v>480</v>
      </c>
      <c r="J508">
        <v>0</v>
      </c>
      <c r="K508">
        <v>22</v>
      </c>
      <c r="L508">
        <v>28</v>
      </c>
      <c r="M508">
        <v>45</v>
      </c>
      <c r="N508">
        <v>0</v>
      </c>
      <c r="O508">
        <v>0</v>
      </c>
      <c r="P508">
        <v>0</v>
      </c>
      <c r="Q508">
        <v>33</v>
      </c>
      <c r="R508">
        <v>0</v>
      </c>
      <c r="S508">
        <v>0</v>
      </c>
      <c r="T508">
        <v>0</v>
      </c>
    </row>
    <row r="509" spans="1:20" x14ac:dyDescent="0.25">
      <c r="A509" s="2">
        <v>45898</v>
      </c>
      <c r="B509" t="s">
        <v>28</v>
      </c>
      <c r="C509" t="s">
        <v>31</v>
      </c>
      <c r="D509" t="s">
        <v>39</v>
      </c>
      <c r="E509" t="s">
        <v>30</v>
      </c>
      <c r="F509">
        <v>707</v>
      </c>
      <c r="G509">
        <v>686</v>
      </c>
      <c r="H509">
        <v>1</v>
      </c>
      <c r="I509">
        <v>480</v>
      </c>
      <c r="J509">
        <v>0</v>
      </c>
      <c r="K509">
        <v>0</v>
      </c>
      <c r="L509">
        <v>0</v>
      </c>
      <c r="M509">
        <v>0</v>
      </c>
      <c r="N509">
        <v>27</v>
      </c>
      <c r="O509">
        <v>0</v>
      </c>
      <c r="P509">
        <v>0</v>
      </c>
      <c r="Q509">
        <v>0</v>
      </c>
      <c r="R509">
        <v>0</v>
      </c>
      <c r="S509">
        <v>0</v>
      </c>
      <c r="T509">
        <v>0</v>
      </c>
    </row>
    <row r="510" spans="1:20" x14ac:dyDescent="0.25">
      <c r="A510" s="2">
        <v>45898</v>
      </c>
      <c r="B510" t="s">
        <v>28</v>
      </c>
      <c r="C510" t="s">
        <v>44</v>
      </c>
      <c r="D510" t="s">
        <v>37</v>
      </c>
      <c r="E510" t="s">
        <v>27</v>
      </c>
      <c r="F510">
        <v>598</v>
      </c>
      <c r="G510">
        <v>562</v>
      </c>
      <c r="H510">
        <v>3</v>
      </c>
      <c r="I510">
        <v>480</v>
      </c>
      <c r="J510">
        <v>0</v>
      </c>
      <c r="K510">
        <v>48</v>
      </c>
      <c r="L510">
        <v>0</v>
      </c>
      <c r="M510">
        <v>41</v>
      </c>
      <c r="N510">
        <v>0</v>
      </c>
      <c r="O510">
        <v>0</v>
      </c>
      <c r="P510">
        <v>0</v>
      </c>
      <c r="Q510">
        <v>0</v>
      </c>
      <c r="R510">
        <v>0</v>
      </c>
      <c r="S510">
        <v>0</v>
      </c>
      <c r="T510">
        <v>0</v>
      </c>
    </row>
    <row r="511" spans="1:20" x14ac:dyDescent="0.25">
      <c r="A511" s="2">
        <v>45898</v>
      </c>
      <c r="B511" t="s">
        <v>28</v>
      </c>
      <c r="C511" t="s">
        <v>31</v>
      </c>
      <c r="D511" t="s">
        <v>37</v>
      </c>
      <c r="E511" t="s">
        <v>30</v>
      </c>
      <c r="F511">
        <v>555</v>
      </c>
      <c r="G511">
        <v>517</v>
      </c>
      <c r="H511">
        <v>1</v>
      </c>
      <c r="I511">
        <v>480</v>
      </c>
      <c r="J511">
        <v>0</v>
      </c>
      <c r="K511">
        <v>0</v>
      </c>
      <c r="L511">
        <v>0</v>
      </c>
      <c r="M511">
        <v>0</v>
      </c>
      <c r="N511">
        <v>29</v>
      </c>
      <c r="O511">
        <v>0</v>
      </c>
      <c r="P511">
        <v>0</v>
      </c>
      <c r="Q511">
        <v>0</v>
      </c>
      <c r="R511">
        <v>0</v>
      </c>
      <c r="S511">
        <v>0</v>
      </c>
      <c r="T511">
        <v>0</v>
      </c>
    </row>
    <row r="512" spans="1:20" x14ac:dyDescent="0.25">
      <c r="A512" s="2">
        <v>45898</v>
      </c>
      <c r="B512" t="s">
        <v>28</v>
      </c>
      <c r="C512" t="s">
        <v>45</v>
      </c>
      <c r="D512" t="s">
        <v>26</v>
      </c>
      <c r="E512" t="s">
        <v>27</v>
      </c>
      <c r="F512">
        <v>588</v>
      </c>
      <c r="G512">
        <v>534</v>
      </c>
      <c r="H512">
        <v>18</v>
      </c>
      <c r="I512">
        <v>480</v>
      </c>
      <c r="J512">
        <v>0</v>
      </c>
      <c r="K512">
        <v>0</v>
      </c>
      <c r="L512">
        <v>0</v>
      </c>
      <c r="M512">
        <v>0</v>
      </c>
      <c r="N512">
        <v>12</v>
      </c>
      <c r="O512">
        <v>0</v>
      </c>
      <c r="P512">
        <v>0</v>
      </c>
      <c r="Q512">
        <v>0</v>
      </c>
      <c r="R512">
        <v>0</v>
      </c>
      <c r="S512">
        <v>0</v>
      </c>
      <c r="T512">
        <v>0</v>
      </c>
    </row>
    <row r="513" spans="1:20" x14ac:dyDescent="0.25">
      <c r="A513" s="2">
        <v>45898</v>
      </c>
      <c r="B513" t="s">
        <v>24</v>
      </c>
      <c r="C513" t="s">
        <v>41</v>
      </c>
      <c r="D513" t="s">
        <v>33</v>
      </c>
      <c r="E513" t="s">
        <v>27</v>
      </c>
      <c r="F513">
        <v>846</v>
      </c>
      <c r="G513">
        <v>777</v>
      </c>
      <c r="H513">
        <v>20</v>
      </c>
      <c r="I513">
        <v>480</v>
      </c>
      <c r="J513">
        <v>49</v>
      </c>
      <c r="K513">
        <v>0</v>
      </c>
      <c r="L513">
        <v>0</v>
      </c>
      <c r="M513">
        <v>0</v>
      </c>
      <c r="N513">
        <v>26</v>
      </c>
      <c r="O513">
        <v>0</v>
      </c>
      <c r="P513">
        <v>0</v>
      </c>
      <c r="Q513">
        <v>0</v>
      </c>
      <c r="R513">
        <v>14</v>
      </c>
      <c r="S513">
        <v>0</v>
      </c>
      <c r="T513">
        <v>0</v>
      </c>
    </row>
    <row r="514" spans="1:20" x14ac:dyDescent="0.25">
      <c r="A514" s="2">
        <v>45899</v>
      </c>
      <c r="B514" t="s">
        <v>24</v>
      </c>
      <c r="C514" t="s">
        <v>43</v>
      </c>
      <c r="D514" t="s">
        <v>22</v>
      </c>
      <c r="E514" t="s">
        <v>27</v>
      </c>
      <c r="F514">
        <v>776</v>
      </c>
      <c r="G514">
        <v>700</v>
      </c>
      <c r="H514">
        <v>16</v>
      </c>
      <c r="I514">
        <v>480</v>
      </c>
      <c r="J514">
        <v>0</v>
      </c>
      <c r="K514">
        <v>0</v>
      </c>
      <c r="L514">
        <v>0</v>
      </c>
      <c r="M514">
        <v>0</v>
      </c>
      <c r="N514">
        <v>0</v>
      </c>
      <c r="O514">
        <v>0</v>
      </c>
      <c r="P514">
        <v>13</v>
      </c>
      <c r="Q514">
        <v>0</v>
      </c>
      <c r="R514">
        <v>0</v>
      </c>
      <c r="S514">
        <v>43</v>
      </c>
      <c r="T514">
        <v>34</v>
      </c>
    </row>
    <row r="515" spans="1:20" x14ac:dyDescent="0.25">
      <c r="A515" s="2">
        <v>45899</v>
      </c>
      <c r="B515" t="s">
        <v>20</v>
      </c>
      <c r="C515" t="s">
        <v>40</v>
      </c>
      <c r="D515" t="s">
        <v>32</v>
      </c>
      <c r="E515" t="s">
        <v>23</v>
      </c>
      <c r="F515">
        <v>678</v>
      </c>
      <c r="G515">
        <v>626</v>
      </c>
      <c r="H515">
        <v>6</v>
      </c>
      <c r="I515">
        <v>480</v>
      </c>
      <c r="J515">
        <v>0</v>
      </c>
      <c r="K515">
        <v>0</v>
      </c>
      <c r="L515">
        <v>0</v>
      </c>
      <c r="M515">
        <v>0</v>
      </c>
      <c r="N515">
        <v>0</v>
      </c>
      <c r="O515">
        <v>0</v>
      </c>
      <c r="P515">
        <v>28</v>
      </c>
      <c r="Q515">
        <v>0</v>
      </c>
      <c r="R515">
        <v>0</v>
      </c>
      <c r="S515">
        <v>0</v>
      </c>
      <c r="T515">
        <v>0</v>
      </c>
    </row>
    <row r="516" spans="1:20" x14ac:dyDescent="0.25">
      <c r="A516" s="2">
        <v>45899</v>
      </c>
      <c r="B516" t="s">
        <v>28</v>
      </c>
      <c r="C516" t="s">
        <v>34</v>
      </c>
      <c r="D516" t="s">
        <v>37</v>
      </c>
      <c r="E516" t="s">
        <v>30</v>
      </c>
      <c r="F516">
        <v>868</v>
      </c>
      <c r="G516">
        <v>795</v>
      </c>
      <c r="H516">
        <v>3</v>
      </c>
      <c r="I516">
        <v>480</v>
      </c>
      <c r="J516">
        <v>0</v>
      </c>
      <c r="K516">
        <v>0</v>
      </c>
      <c r="L516">
        <v>17</v>
      </c>
      <c r="M516">
        <v>54</v>
      </c>
      <c r="N516">
        <v>0</v>
      </c>
      <c r="O516">
        <v>0</v>
      </c>
      <c r="P516">
        <v>0</v>
      </c>
      <c r="Q516">
        <v>0</v>
      </c>
      <c r="R516">
        <v>54</v>
      </c>
      <c r="S516">
        <v>0</v>
      </c>
      <c r="T516">
        <v>0</v>
      </c>
    </row>
    <row r="517" spans="1:20" x14ac:dyDescent="0.25">
      <c r="A517" s="2">
        <v>45899</v>
      </c>
      <c r="B517" t="s">
        <v>20</v>
      </c>
      <c r="C517" t="s">
        <v>40</v>
      </c>
      <c r="D517" t="s">
        <v>33</v>
      </c>
      <c r="E517" t="s">
        <v>27</v>
      </c>
      <c r="F517">
        <v>626</v>
      </c>
      <c r="G517">
        <v>607</v>
      </c>
      <c r="H517">
        <v>17</v>
      </c>
      <c r="I517">
        <v>480</v>
      </c>
      <c r="J517">
        <v>0</v>
      </c>
      <c r="K517">
        <v>17</v>
      </c>
      <c r="L517">
        <v>0</v>
      </c>
      <c r="M517">
        <v>0</v>
      </c>
      <c r="N517">
        <v>0</v>
      </c>
      <c r="O517">
        <v>0</v>
      </c>
      <c r="P517">
        <v>0</v>
      </c>
      <c r="Q517">
        <v>0</v>
      </c>
      <c r="R517">
        <v>0</v>
      </c>
      <c r="S517">
        <v>0</v>
      </c>
      <c r="T517">
        <v>0</v>
      </c>
    </row>
    <row r="518" spans="1:20" x14ac:dyDescent="0.25">
      <c r="A518" s="2">
        <v>45900</v>
      </c>
      <c r="B518" t="s">
        <v>20</v>
      </c>
      <c r="C518" t="s">
        <v>34</v>
      </c>
      <c r="D518" t="s">
        <v>32</v>
      </c>
      <c r="E518" t="s">
        <v>30</v>
      </c>
      <c r="F518">
        <v>686</v>
      </c>
      <c r="G518">
        <v>686</v>
      </c>
      <c r="H518">
        <v>1</v>
      </c>
      <c r="I518">
        <v>480</v>
      </c>
      <c r="J518">
        <v>0</v>
      </c>
      <c r="K518">
        <v>0</v>
      </c>
      <c r="L518">
        <v>0</v>
      </c>
      <c r="M518">
        <v>0</v>
      </c>
      <c r="N518">
        <v>0</v>
      </c>
      <c r="O518">
        <v>0</v>
      </c>
      <c r="P518">
        <v>0</v>
      </c>
      <c r="Q518">
        <v>0</v>
      </c>
      <c r="R518">
        <v>0</v>
      </c>
      <c r="S518">
        <v>0</v>
      </c>
      <c r="T518">
        <v>0</v>
      </c>
    </row>
    <row r="519" spans="1:20" x14ac:dyDescent="0.25">
      <c r="A519" s="2">
        <v>45900</v>
      </c>
      <c r="B519" t="s">
        <v>24</v>
      </c>
      <c r="C519" t="s">
        <v>21</v>
      </c>
      <c r="D519" t="s">
        <v>29</v>
      </c>
      <c r="E519" t="s">
        <v>30</v>
      </c>
      <c r="F519">
        <v>706</v>
      </c>
      <c r="G519">
        <v>612</v>
      </c>
      <c r="H519">
        <v>13</v>
      </c>
      <c r="I519">
        <v>480</v>
      </c>
      <c r="J519">
        <v>0</v>
      </c>
      <c r="K519">
        <v>0</v>
      </c>
      <c r="L519">
        <v>0</v>
      </c>
      <c r="M519">
        <v>0</v>
      </c>
      <c r="N519">
        <v>0</v>
      </c>
      <c r="O519">
        <v>0</v>
      </c>
      <c r="P519">
        <v>0</v>
      </c>
      <c r="Q519">
        <v>0</v>
      </c>
      <c r="R519">
        <v>0</v>
      </c>
      <c r="S519">
        <v>0</v>
      </c>
      <c r="T519">
        <v>51</v>
      </c>
    </row>
    <row r="520" spans="1:20" x14ac:dyDescent="0.25">
      <c r="A520" s="2">
        <v>45900</v>
      </c>
      <c r="B520" t="s">
        <v>24</v>
      </c>
      <c r="C520" t="s">
        <v>25</v>
      </c>
      <c r="D520" t="s">
        <v>37</v>
      </c>
      <c r="E520" t="s">
        <v>30</v>
      </c>
      <c r="F520">
        <v>566</v>
      </c>
      <c r="G520">
        <v>522</v>
      </c>
      <c r="H520">
        <v>2</v>
      </c>
      <c r="I520">
        <v>480</v>
      </c>
      <c r="J520">
        <v>0</v>
      </c>
      <c r="K520">
        <v>0</v>
      </c>
      <c r="L520">
        <v>0</v>
      </c>
      <c r="M520">
        <v>54</v>
      </c>
      <c r="N520">
        <v>0</v>
      </c>
      <c r="O520">
        <v>0</v>
      </c>
      <c r="P520">
        <v>0</v>
      </c>
      <c r="Q520">
        <v>0</v>
      </c>
      <c r="R520">
        <v>0</v>
      </c>
      <c r="S520">
        <v>33</v>
      </c>
      <c r="T520">
        <v>0</v>
      </c>
    </row>
    <row r="521" spans="1:20" x14ac:dyDescent="0.25">
      <c r="A521" s="2">
        <v>45900</v>
      </c>
      <c r="B521" t="s">
        <v>28</v>
      </c>
      <c r="C521" t="s">
        <v>44</v>
      </c>
      <c r="D521" t="s">
        <v>38</v>
      </c>
      <c r="E521" t="s">
        <v>27</v>
      </c>
      <c r="F521">
        <v>648</v>
      </c>
      <c r="G521">
        <v>558</v>
      </c>
      <c r="H521">
        <v>11</v>
      </c>
      <c r="I521">
        <v>480</v>
      </c>
      <c r="J521">
        <v>0</v>
      </c>
      <c r="K521">
        <v>0</v>
      </c>
      <c r="L521">
        <v>0</v>
      </c>
      <c r="M521">
        <v>0</v>
      </c>
      <c r="N521">
        <v>0</v>
      </c>
      <c r="O521">
        <v>0</v>
      </c>
      <c r="P521">
        <v>0</v>
      </c>
      <c r="Q521">
        <v>0</v>
      </c>
      <c r="R521">
        <v>0</v>
      </c>
      <c r="S521">
        <v>0</v>
      </c>
      <c r="T521">
        <v>0</v>
      </c>
    </row>
    <row r="522" spans="1:20" x14ac:dyDescent="0.25">
      <c r="A522" s="2">
        <v>45900</v>
      </c>
      <c r="B522" t="s">
        <v>28</v>
      </c>
      <c r="C522" t="s">
        <v>42</v>
      </c>
      <c r="D522" t="s">
        <v>39</v>
      </c>
      <c r="E522" t="s">
        <v>30</v>
      </c>
      <c r="F522">
        <v>744</v>
      </c>
      <c r="G522">
        <v>675</v>
      </c>
      <c r="H522">
        <v>20</v>
      </c>
      <c r="I522">
        <v>480</v>
      </c>
      <c r="J522">
        <v>0</v>
      </c>
      <c r="K522">
        <v>51</v>
      </c>
      <c r="L522">
        <v>0</v>
      </c>
      <c r="M522">
        <v>0</v>
      </c>
      <c r="N522">
        <v>0</v>
      </c>
      <c r="O522">
        <v>49</v>
      </c>
      <c r="P522">
        <v>0</v>
      </c>
      <c r="Q522">
        <v>0</v>
      </c>
      <c r="R522">
        <v>0</v>
      </c>
      <c r="S522">
        <v>20</v>
      </c>
      <c r="T522">
        <v>0</v>
      </c>
    </row>
    <row r="523" spans="1:20" x14ac:dyDescent="0.25">
      <c r="A523" s="2">
        <v>45901</v>
      </c>
      <c r="B523" t="s">
        <v>24</v>
      </c>
      <c r="C523" t="s">
        <v>44</v>
      </c>
      <c r="D523" t="s">
        <v>33</v>
      </c>
      <c r="E523" t="s">
        <v>30</v>
      </c>
      <c r="F523">
        <v>612</v>
      </c>
      <c r="G523">
        <v>525</v>
      </c>
      <c r="H523">
        <v>12</v>
      </c>
      <c r="I523">
        <v>480</v>
      </c>
      <c r="J523">
        <v>25</v>
      </c>
      <c r="K523">
        <v>0</v>
      </c>
      <c r="L523">
        <v>0</v>
      </c>
      <c r="M523">
        <v>56</v>
      </c>
      <c r="N523">
        <v>19</v>
      </c>
      <c r="O523">
        <v>0</v>
      </c>
      <c r="P523">
        <v>0</v>
      </c>
      <c r="Q523">
        <v>0</v>
      </c>
      <c r="R523">
        <v>0</v>
      </c>
      <c r="S523">
        <v>0</v>
      </c>
      <c r="T523">
        <v>0</v>
      </c>
    </row>
    <row r="524" spans="1:20" x14ac:dyDescent="0.25">
      <c r="A524" s="2">
        <v>45901</v>
      </c>
      <c r="B524" t="s">
        <v>28</v>
      </c>
      <c r="C524" t="s">
        <v>45</v>
      </c>
      <c r="D524" t="s">
        <v>37</v>
      </c>
      <c r="E524" t="s">
        <v>27</v>
      </c>
      <c r="F524">
        <v>632</v>
      </c>
      <c r="G524">
        <v>608</v>
      </c>
      <c r="H524">
        <v>14</v>
      </c>
      <c r="I524">
        <v>480</v>
      </c>
      <c r="J524">
        <v>0</v>
      </c>
      <c r="K524">
        <v>0</v>
      </c>
      <c r="L524">
        <v>0</v>
      </c>
      <c r="M524">
        <v>0</v>
      </c>
      <c r="N524">
        <v>16</v>
      </c>
      <c r="O524">
        <v>0</v>
      </c>
      <c r="P524">
        <v>0</v>
      </c>
      <c r="Q524">
        <v>0</v>
      </c>
      <c r="R524">
        <v>0</v>
      </c>
      <c r="S524">
        <v>0</v>
      </c>
      <c r="T524">
        <v>0</v>
      </c>
    </row>
    <row r="525" spans="1:20" x14ac:dyDescent="0.25">
      <c r="A525" s="2">
        <v>45901</v>
      </c>
      <c r="B525" t="s">
        <v>28</v>
      </c>
      <c r="C525" t="s">
        <v>34</v>
      </c>
      <c r="D525" t="s">
        <v>36</v>
      </c>
      <c r="E525" t="s">
        <v>30</v>
      </c>
      <c r="F525">
        <v>940</v>
      </c>
      <c r="G525">
        <v>938</v>
      </c>
      <c r="H525">
        <v>9</v>
      </c>
      <c r="I525">
        <v>480</v>
      </c>
      <c r="J525">
        <v>0</v>
      </c>
      <c r="K525">
        <v>0</v>
      </c>
      <c r="L525">
        <v>0</v>
      </c>
      <c r="M525">
        <v>0</v>
      </c>
      <c r="N525">
        <v>24</v>
      </c>
      <c r="O525">
        <v>30</v>
      </c>
      <c r="P525">
        <v>49</v>
      </c>
      <c r="Q525">
        <v>0</v>
      </c>
      <c r="R525">
        <v>0</v>
      </c>
      <c r="S525">
        <v>51</v>
      </c>
      <c r="T525">
        <v>17</v>
      </c>
    </row>
    <row r="526" spans="1:20" x14ac:dyDescent="0.25">
      <c r="A526" s="2">
        <v>45902</v>
      </c>
      <c r="B526" t="s">
        <v>28</v>
      </c>
      <c r="C526" t="s">
        <v>42</v>
      </c>
      <c r="D526" t="s">
        <v>38</v>
      </c>
      <c r="E526" t="s">
        <v>30</v>
      </c>
      <c r="F526">
        <v>586</v>
      </c>
      <c r="G526">
        <v>508</v>
      </c>
      <c r="H526">
        <v>16</v>
      </c>
      <c r="I526">
        <v>480</v>
      </c>
      <c r="J526">
        <v>49</v>
      </c>
      <c r="K526">
        <v>0</v>
      </c>
      <c r="L526">
        <v>0</v>
      </c>
      <c r="M526">
        <v>0</v>
      </c>
      <c r="N526">
        <v>0</v>
      </c>
      <c r="O526">
        <v>0</v>
      </c>
      <c r="P526">
        <v>0</v>
      </c>
      <c r="Q526">
        <v>16</v>
      </c>
      <c r="R526">
        <v>0</v>
      </c>
      <c r="S526">
        <v>0</v>
      </c>
      <c r="T526">
        <v>0</v>
      </c>
    </row>
    <row r="527" spans="1:20" x14ac:dyDescent="0.25">
      <c r="A527" s="2">
        <v>45902</v>
      </c>
      <c r="B527" t="s">
        <v>24</v>
      </c>
      <c r="C527" t="s">
        <v>25</v>
      </c>
      <c r="D527" t="s">
        <v>36</v>
      </c>
      <c r="E527" t="s">
        <v>23</v>
      </c>
      <c r="F527">
        <v>665</v>
      </c>
      <c r="G527">
        <v>586</v>
      </c>
      <c r="H527">
        <v>11</v>
      </c>
      <c r="I527">
        <v>480</v>
      </c>
      <c r="J527">
        <v>36</v>
      </c>
      <c r="K527">
        <v>0</v>
      </c>
      <c r="L527">
        <v>0</v>
      </c>
      <c r="M527">
        <v>0</v>
      </c>
      <c r="N527">
        <v>0</v>
      </c>
      <c r="O527">
        <v>0</v>
      </c>
      <c r="P527">
        <v>0</v>
      </c>
      <c r="Q527">
        <v>0</v>
      </c>
      <c r="R527">
        <v>0</v>
      </c>
      <c r="S527">
        <v>0</v>
      </c>
      <c r="T527">
        <v>0</v>
      </c>
    </row>
    <row r="528" spans="1:20" x14ac:dyDescent="0.25">
      <c r="A528" s="2">
        <v>45902</v>
      </c>
      <c r="B528" t="s">
        <v>28</v>
      </c>
      <c r="C528" t="s">
        <v>44</v>
      </c>
      <c r="D528" t="s">
        <v>35</v>
      </c>
      <c r="E528" t="s">
        <v>27</v>
      </c>
      <c r="F528">
        <v>789</v>
      </c>
      <c r="G528">
        <v>732</v>
      </c>
      <c r="H528">
        <v>7</v>
      </c>
      <c r="I528">
        <v>480</v>
      </c>
      <c r="J528">
        <v>0</v>
      </c>
      <c r="K528">
        <v>0</v>
      </c>
      <c r="L528">
        <v>0</v>
      </c>
      <c r="M528">
        <v>0</v>
      </c>
      <c r="N528">
        <v>32</v>
      </c>
      <c r="O528">
        <v>0</v>
      </c>
      <c r="P528">
        <v>33</v>
      </c>
      <c r="Q528">
        <v>11</v>
      </c>
      <c r="R528">
        <v>0</v>
      </c>
      <c r="S528">
        <v>0</v>
      </c>
      <c r="T528">
        <v>0</v>
      </c>
    </row>
    <row r="529" spans="1:20" x14ac:dyDescent="0.25">
      <c r="A529" s="2">
        <v>45903</v>
      </c>
      <c r="B529" t="s">
        <v>28</v>
      </c>
      <c r="C529" t="s">
        <v>45</v>
      </c>
      <c r="D529" t="s">
        <v>35</v>
      </c>
      <c r="E529" t="s">
        <v>23</v>
      </c>
      <c r="F529">
        <v>960</v>
      </c>
      <c r="G529">
        <v>947</v>
      </c>
      <c r="H529">
        <v>17</v>
      </c>
      <c r="I529">
        <v>480</v>
      </c>
      <c r="J529">
        <v>0</v>
      </c>
      <c r="K529">
        <v>0</v>
      </c>
      <c r="L529">
        <v>0</v>
      </c>
      <c r="M529">
        <v>0</v>
      </c>
      <c r="N529">
        <v>0</v>
      </c>
      <c r="O529">
        <v>0</v>
      </c>
      <c r="P529">
        <v>0</v>
      </c>
      <c r="Q529">
        <v>38</v>
      </c>
      <c r="R529">
        <v>0</v>
      </c>
      <c r="S529">
        <v>0</v>
      </c>
      <c r="T529">
        <v>0</v>
      </c>
    </row>
    <row r="530" spans="1:20" x14ac:dyDescent="0.25">
      <c r="A530" s="2">
        <v>45903</v>
      </c>
      <c r="B530" t="s">
        <v>20</v>
      </c>
      <c r="C530" t="s">
        <v>44</v>
      </c>
      <c r="D530" t="s">
        <v>35</v>
      </c>
      <c r="E530" t="s">
        <v>27</v>
      </c>
      <c r="F530">
        <v>962</v>
      </c>
      <c r="G530">
        <v>888</v>
      </c>
      <c r="H530">
        <v>19</v>
      </c>
      <c r="I530">
        <v>480</v>
      </c>
      <c r="J530">
        <v>46</v>
      </c>
      <c r="K530">
        <v>24</v>
      </c>
      <c r="L530">
        <v>0</v>
      </c>
      <c r="M530">
        <v>53</v>
      </c>
      <c r="N530">
        <v>0</v>
      </c>
      <c r="O530">
        <v>28</v>
      </c>
      <c r="P530">
        <v>0</v>
      </c>
      <c r="Q530">
        <v>0</v>
      </c>
      <c r="R530">
        <v>0</v>
      </c>
      <c r="S530">
        <v>0</v>
      </c>
      <c r="T530">
        <v>0</v>
      </c>
    </row>
    <row r="531" spans="1:20" x14ac:dyDescent="0.25">
      <c r="A531" s="2">
        <v>45903</v>
      </c>
      <c r="B531" t="s">
        <v>24</v>
      </c>
      <c r="C531" t="s">
        <v>41</v>
      </c>
      <c r="D531" t="s">
        <v>39</v>
      </c>
      <c r="E531" t="s">
        <v>30</v>
      </c>
      <c r="F531">
        <v>640</v>
      </c>
      <c r="G531">
        <v>575</v>
      </c>
      <c r="H531">
        <v>14</v>
      </c>
      <c r="I531">
        <v>480</v>
      </c>
      <c r="J531">
        <v>0</v>
      </c>
      <c r="K531">
        <v>0</v>
      </c>
      <c r="L531">
        <v>0</v>
      </c>
      <c r="M531">
        <v>0</v>
      </c>
      <c r="N531">
        <v>0</v>
      </c>
      <c r="O531">
        <v>0</v>
      </c>
      <c r="P531">
        <v>0</v>
      </c>
      <c r="Q531">
        <v>0</v>
      </c>
      <c r="R531">
        <v>0</v>
      </c>
      <c r="S531">
        <v>0</v>
      </c>
      <c r="T531">
        <v>0</v>
      </c>
    </row>
    <row r="532" spans="1:20" x14ac:dyDescent="0.25">
      <c r="A532" s="2">
        <v>45903</v>
      </c>
      <c r="B532" t="s">
        <v>20</v>
      </c>
      <c r="C532" t="s">
        <v>25</v>
      </c>
      <c r="D532" t="s">
        <v>37</v>
      </c>
      <c r="E532" t="s">
        <v>23</v>
      </c>
      <c r="F532">
        <v>912</v>
      </c>
      <c r="G532">
        <v>823</v>
      </c>
      <c r="H532">
        <v>3</v>
      </c>
      <c r="I532">
        <v>480</v>
      </c>
      <c r="J532">
        <v>0</v>
      </c>
      <c r="K532">
        <v>29</v>
      </c>
      <c r="L532">
        <v>46</v>
      </c>
      <c r="M532">
        <v>0</v>
      </c>
      <c r="N532">
        <v>41</v>
      </c>
      <c r="O532">
        <v>0</v>
      </c>
      <c r="P532">
        <v>0</v>
      </c>
      <c r="Q532">
        <v>49</v>
      </c>
      <c r="R532">
        <v>0</v>
      </c>
      <c r="S532">
        <v>0</v>
      </c>
      <c r="T532">
        <v>44</v>
      </c>
    </row>
    <row r="533" spans="1:20" x14ac:dyDescent="0.25">
      <c r="A533" s="2">
        <v>45903</v>
      </c>
      <c r="B533" t="s">
        <v>20</v>
      </c>
      <c r="C533" t="s">
        <v>21</v>
      </c>
      <c r="D533" t="s">
        <v>35</v>
      </c>
      <c r="E533" t="s">
        <v>23</v>
      </c>
      <c r="F533">
        <v>501</v>
      </c>
      <c r="G533">
        <v>453</v>
      </c>
      <c r="H533">
        <v>5</v>
      </c>
      <c r="I533">
        <v>480</v>
      </c>
      <c r="J533">
        <v>0</v>
      </c>
      <c r="K533">
        <v>31</v>
      </c>
      <c r="L533">
        <v>0</v>
      </c>
      <c r="M533">
        <v>0</v>
      </c>
      <c r="N533">
        <v>0</v>
      </c>
      <c r="O533">
        <v>0</v>
      </c>
      <c r="P533">
        <v>0</v>
      </c>
      <c r="Q533">
        <v>0</v>
      </c>
      <c r="R533">
        <v>0</v>
      </c>
      <c r="S533">
        <v>0</v>
      </c>
      <c r="T533">
        <v>0</v>
      </c>
    </row>
    <row r="534" spans="1:20" x14ac:dyDescent="0.25">
      <c r="A534" s="2">
        <v>45904</v>
      </c>
      <c r="B534" t="s">
        <v>24</v>
      </c>
      <c r="C534" t="s">
        <v>45</v>
      </c>
      <c r="D534" t="s">
        <v>33</v>
      </c>
      <c r="E534" t="s">
        <v>23</v>
      </c>
      <c r="F534">
        <v>934</v>
      </c>
      <c r="G534">
        <v>882</v>
      </c>
      <c r="H534">
        <v>19</v>
      </c>
      <c r="I534">
        <v>480</v>
      </c>
      <c r="J534">
        <v>0</v>
      </c>
      <c r="K534">
        <v>0</v>
      </c>
      <c r="L534">
        <v>0</v>
      </c>
      <c r="M534">
        <v>0</v>
      </c>
      <c r="N534">
        <v>0</v>
      </c>
      <c r="O534">
        <v>0</v>
      </c>
      <c r="P534">
        <v>0</v>
      </c>
      <c r="Q534">
        <v>0</v>
      </c>
      <c r="R534">
        <v>0</v>
      </c>
      <c r="S534">
        <v>0</v>
      </c>
      <c r="T534">
        <v>0</v>
      </c>
    </row>
    <row r="535" spans="1:20" x14ac:dyDescent="0.25">
      <c r="A535" s="2">
        <v>45904</v>
      </c>
      <c r="B535" t="s">
        <v>24</v>
      </c>
      <c r="C535" t="s">
        <v>41</v>
      </c>
      <c r="D535" t="s">
        <v>22</v>
      </c>
      <c r="E535" t="s">
        <v>30</v>
      </c>
      <c r="F535">
        <v>615</v>
      </c>
      <c r="G535">
        <v>601</v>
      </c>
      <c r="H535">
        <v>13</v>
      </c>
      <c r="I535">
        <v>480</v>
      </c>
      <c r="J535">
        <v>0</v>
      </c>
      <c r="K535">
        <v>0</v>
      </c>
      <c r="L535">
        <v>0</v>
      </c>
      <c r="M535">
        <v>0</v>
      </c>
      <c r="N535">
        <v>0</v>
      </c>
      <c r="O535">
        <v>0</v>
      </c>
      <c r="P535">
        <v>0</v>
      </c>
      <c r="Q535">
        <v>0</v>
      </c>
      <c r="R535">
        <v>0</v>
      </c>
      <c r="S535">
        <v>55</v>
      </c>
      <c r="T535">
        <v>33</v>
      </c>
    </row>
    <row r="536" spans="1:20" x14ac:dyDescent="0.25">
      <c r="A536" s="2">
        <v>45904</v>
      </c>
      <c r="B536" t="s">
        <v>20</v>
      </c>
      <c r="C536" t="s">
        <v>45</v>
      </c>
      <c r="D536" t="s">
        <v>32</v>
      </c>
      <c r="E536" t="s">
        <v>23</v>
      </c>
      <c r="F536">
        <v>725</v>
      </c>
      <c r="G536">
        <v>646</v>
      </c>
      <c r="H536">
        <v>2</v>
      </c>
      <c r="I536">
        <v>480</v>
      </c>
      <c r="J536">
        <v>17</v>
      </c>
      <c r="K536">
        <v>0</v>
      </c>
      <c r="L536">
        <v>0</v>
      </c>
      <c r="M536">
        <v>41</v>
      </c>
      <c r="N536">
        <v>0</v>
      </c>
      <c r="O536">
        <v>0</v>
      </c>
      <c r="P536">
        <v>0</v>
      </c>
      <c r="Q536">
        <v>0</v>
      </c>
      <c r="R536">
        <v>0</v>
      </c>
      <c r="S536">
        <v>0</v>
      </c>
      <c r="T536">
        <v>0</v>
      </c>
    </row>
    <row r="537" spans="1:20" x14ac:dyDescent="0.25">
      <c r="A537" s="2">
        <v>45904</v>
      </c>
      <c r="B537" t="s">
        <v>24</v>
      </c>
      <c r="C537" t="s">
        <v>41</v>
      </c>
      <c r="D537" t="s">
        <v>29</v>
      </c>
      <c r="E537" t="s">
        <v>30</v>
      </c>
      <c r="F537">
        <v>853</v>
      </c>
      <c r="G537">
        <v>785</v>
      </c>
      <c r="H537">
        <v>5</v>
      </c>
      <c r="I537">
        <v>480</v>
      </c>
      <c r="J537">
        <v>0</v>
      </c>
      <c r="K537">
        <v>0</v>
      </c>
      <c r="L537">
        <v>0</v>
      </c>
      <c r="M537">
        <v>0</v>
      </c>
      <c r="N537">
        <v>0</v>
      </c>
      <c r="O537">
        <v>0</v>
      </c>
      <c r="P537">
        <v>0</v>
      </c>
      <c r="Q537">
        <v>0</v>
      </c>
      <c r="R537">
        <v>0</v>
      </c>
      <c r="S537">
        <v>0</v>
      </c>
      <c r="T537">
        <v>0</v>
      </c>
    </row>
    <row r="538" spans="1:20" x14ac:dyDescent="0.25">
      <c r="A538" s="2">
        <v>45905</v>
      </c>
      <c r="B538" t="s">
        <v>24</v>
      </c>
      <c r="C538" t="s">
        <v>34</v>
      </c>
      <c r="D538" t="s">
        <v>38</v>
      </c>
      <c r="E538" t="s">
        <v>23</v>
      </c>
      <c r="F538">
        <v>731</v>
      </c>
      <c r="G538">
        <v>658</v>
      </c>
      <c r="H538">
        <v>9</v>
      </c>
      <c r="I538">
        <v>480</v>
      </c>
      <c r="J538">
        <v>0</v>
      </c>
      <c r="K538">
        <v>0</v>
      </c>
      <c r="L538">
        <v>0</v>
      </c>
      <c r="M538">
        <v>0</v>
      </c>
      <c r="N538">
        <v>0</v>
      </c>
      <c r="O538">
        <v>0</v>
      </c>
      <c r="P538">
        <v>0</v>
      </c>
      <c r="Q538">
        <v>0</v>
      </c>
      <c r="R538">
        <v>0</v>
      </c>
      <c r="S538">
        <v>0</v>
      </c>
      <c r="T538">
        <v>0</v>
      </c>
    </row>
    <row r="539" spans="1:20" x14ac:dyDescent="0.25">
      <c r="A539" s="2">
        <v>45905</v>
      </c>
      <c r="B539" t="s">
        <v>24</v>
      </c>
      <c r="C539" t="s">
        <v>41</v>
      </c>
      <c r="D539" t="s">
        <v>38</v>
      </c>
      <c r="E539" t="s">
        <v>23</v>
      </c>
      <c r="F539">
        <v>994</v>
      </c>
      <c r="G539">
        <v>928</v>
      </c>
      <c r="H539">
        <v>0</v>
      </c>
      <c r="I539">
        <v>480</v>
      </c>
      <c r="J539">
        <v>0</v>
      </c>
      <c r="K539">
        <v>0</v>
      </c>
      <c r="L539">
        <v>0</v>
      </c>
      <c r="M539">
        <v>0</v>
      </c>
      <c r="N539">
        <v>0</v>
      </c>
      <c r="O539">
        <v>0</v>
      </c>
      <c r="P539">
        <v>0</v>
      </c>
      <c r="Q539">
        <v>0</v>
      </c>
      <c r="R539">
        <v>0</v>
      </c>
      <c r="S539">
        <v>0</v>
      </c>
      <c r="T539">
        <v>0</v>
      </c>
    </row>
    <row r="540" spans="1:20" x14ac:dyDescent="0.25">
      <c r="A540" s="2">
        <v>45905</v>
      </c>
      <c r="B540" t="s">
        <v>20</v>
      </c>
      <c r="C540" t="s">
        <v>34</v>
      </c>
      <c r="D540" t="s">
        <v>37</v>
      </c>
      <c r="E540" t="s">
        <v>23</v>
      </c>
      <c r="F540">
        <v>887</v>
      </c>
      <c r="G540">
        <v>806</v>
      </c>
      <c r="H540">
        <v>12</v>
      </c>
      <c r="I540">
        <v>480</v>
      </c>
      <c r="J540">
        <v>26</v>
      </c>
      <c r="K540">
        <v>0</v>
      </c>
      <c r="L540">
        <v>0</v>
      </c>
      <c r="M540">
        <v>0</v>
      </c>
      <c r="N540">
        <v>0</v>
      </c>
      <c r="O540">
        <v>0</v>
      </c>
      <c r="P540">
        <v>0</v>
      </c>
      <c r="Q540">
        <v>0</v>
      </c>
      <c r="R540">
        <v>0</v>
      </c>
      <c r="S540">
        <v>0</v>
      </c>
      <c r="T540">
        <v>0</v>
      </c>
    </row>
    <row r="541" spans="1:20" x14ac:dyDescent="0.25">
      <c r="A541" s="2">
        <v>45905</v>
      </c>
      <c r="B541" t="s">
        <v>24</v>
      </c>
      <c r="C541" t="s">
        <v>25</v>
      </c>
      <c r="D541" t="s">
        <v>33</v>
      </c>
      <c r="E541" t="s">
        <v>23</v>
      </c>
      <c r="F541">
        <v>501</v>
      </c>
      <c r="G541">
        <v>416</v>
      </c>
      <c r="H541">
        <v>3</v>
      </c>
      <c r="I541">
        <v>480</v>
      </c>
      <c r="J541">
        <v>59</v>
      </c>
      <c r="K541">
        <v>48</v>
      </c>
      <c r="L541">
        <v>0</v>
      </c>
      <c r="M541">
        <v>0</v>
      </c>
      <c r="N541">
        <v>0</v>
      </c>
      <c r="O541">
        <v>17</v>
      </c>
      <c r="P541">
        <v>0</v>
      </c>
      <c r="Q541">
        <v>0</v>
      </c>
      <c r="R541">
        <v>0</v>
      </c>
      <c r="S541">
        <v>0</v>
      </c>
      <c r="T541">
        <v>0</v>
      </c>
    </row>
    <row r="542" spans="1:20" x14ac:dyDescent="0.25">
      <c r="A542" s="2">
        <v>45905</v>
      </c>
      <c r="B542" t="s">
        <v>20</v>
      </c>
      <c r="C542" t="s">
        <v>45</v>
      </c>
      <c r="D542" t="s">
        <v>37</v>
      </c>
      <c r="E542" t="s">
        <v>30</v>
      </c>
      <c r="F542">
        <v>504</v>
      </c>
      <c r="G542">
        <v>440</v>
      </c>
      <c r="H542">
        <v>18</v>
      </c>
      <c r="I542">
        <v>480</v>
      </c>
      <c r="J542">
        <v>0</v>
      </c>
      <c r="K542">
        <v>0</v>
      </c>
      <c r="L542">
        <v>0</v>
      </c>
      <c r="M542">
        <v>0</v>
      </c>
      <c r="N542">
        <v>30</v>
      </c>
      <c r="O542">
        <v>0</v>
      </c>
      <c r="P542">
        <v>0</v>
      </c>
      <c r="Q542">
        <v>0</v>
      </c>
      <c r="R542">
        <v>0</v>
      </c>
      <c r="S542">
        <v>0</v>
      </c>
      <c r="T542">
        <v>0</v>
      </c>
    </row>
    <row r="543" spans="1:20" x14ac:dyDescent="0.25">
      <c r="A543" s="2">
        <v>45906</v>
      </c>
      <c r="B543" t="s">
        <v>28</v>
      </c>
      <c r="C543" t="s">
        <v>44</v>
      </c>
      <c r="D543" t="s">
        <v>37</v>
      </c>
      <c r="E543" t="s">
        <v>30</v>
      </c>
      <c r="F543">
        <v>844</v>
      </c>
      <c r="G543">
        <v>844</v>
      </c>
      <c r="H543">
        <v>7</v>
      </c>
      <c r="I543">
        <v>480</v>
      </c>
      <c r="J543">
        <v>0</v>
      </c>
      <c r="K543">
        <v>0</v>
      </c>
      <c r="L543">
        <v>0</v>
      </c>
      <c r="M543">
        <v>0</v>
      </c>
      <c r="N543">
        <v>0</v>
      </c>
      <c r="O543">
        <v>0</v>
      </c>
      <c r="P543">
        <v>0</v>
      </c>
      <c r="Q543">
        <v>0</v>
      </c>
      <c r="R543">
        <v>0</v>
      </c>
      <c r="S543">
        <v>0</v>
      </c>
      <c r="T543">
        <v>0</v>
      </c>
    </row>
    <row r="544" spans="1:20" x14ac:dyDescent="0.25">
      <c r="A544" s="2">
        <v>45906</v>
      </c>
      <c r="B544" t="s">
        <v>20</v>
      </c>
      <c r="C544" t="s">
        <v>44</v>
      </c>
      <c r="D544" t="s">
        <v>39</v>
      </c>
      <c r="E544" t="s">
        <v>27</v>
      </c>
      <c r="F544">
        <v>874</v>
      </c>
      <c r="G544">
        <v>853</v>
      </c>
      <c r="H544">
        <v>18</v>
      </c>
      <c r="I544">
        <v>480</v>
      </c>
      <c r="J544">
        <v>0</v>
      </c>
      <c r="K544">
        <v>0</v>
      </c>
      <c r="L544">
        <v>0</v>
      </c>
      <c r="M544">
        <v>0</v>
      </c>
      <c r="N544">
        <v>0</v>
      </c>
      <c r="O544">
        <v>20</v>
      </c>
      <c r="P544">
        <v>0</v>
      </c>
      <c r="Q544">
        <v>0</v>
      </c>
      <c r="R544">
        <v>40</v>
      </c>
      <c r="S544">
        <v>0</v>
      </c>
      <c r="T544">
        <v>0</v>
      </c>
    </row>
    <row r="545" spans="1:20" x14ac:dyDescent="0.25">
      <c r="A545" s="2">
        <v>45906</v>
      </c>
      <c r="B545" t="s">
        <v>24</v>
      </c>
      <c r="C545" t="s">
        <v>43</v>
      </c>
      <c r="D545" t="s">
        <v>32</v>
      </c>
      <c r="E545" t="s">
        <v>30</v>
      </c>
      <c r="F545">
        <v>516</v>
      </c>
      <c r="G545">
        <v>505</v>
      </c>
      <c r="H545">
        <v>16</v>
      </c>
      <c r="I545">
        <v>480</v>
      </c>
      <c r="J545">
        <v>0</v>
      </c>
      <c r="K545">
        <v>0</v>
      </c>
      <c r="L545">
        <v>56</v>
      </c>
      <c r="M545">
        <v>0</v>
      </c>
      <c r="N545">
        <v>0</v>
      </c>
      <c r="O545">
        <v>0</v>
      </c>
      <c r="P545">
        <v>0</v>
      </c>
      <c r="Q545">
        <v>0</v>
      </c>
      <c r="R545">
        <v>0</v>
      </c>
      <c r="S545">
        <v>0</v>
      </c>
      <c r="T545">
        <v>55</v>
      </c>
    </row>
    <row r="546" spans="1:20" x14ac:dyDescent="0.25">
      <c r="A546" s="2">
        <v>45906</v>
      </c>
      <c r="B546" t="s">
        <v>28</v>
      </c>
      <c r="C546" t="s">
        <v>43</v>
      </c>
      <c r="D546" t="s">
        <v>33</v>
      </c>
      <c r="E546" t="s">
        <v>30</v>
      </c>
      <c r="F546">
        <v>634</v>
      </c>
      <c r="G546">
        <v>570</v>
      </c>
      <c r="H546">
        <v>14</v>
      </c>
      <c r="I546">
        <v>480</v>
      </c>
      <c r="J546">
        <v>0</v>
      </c>
      <c r="K546">
        <v>0</v>
      </c>
      <c r="L546">
        <v>0</v>
      </c>
      <c r="M546">
        <v>0</v>
      </c>
      <c r="N546">
        <v>0</v>
      </c>
      <c r="O546">
        <v>0</v>
      </c>
      <c r="P546">
        <v>0</v>
      </c>
      <c r="Q546">
        <v>0</v>
      </c>
      <c r="R546">
        <v>18</v>
      </c>
      <c r="S546">
        <v>0</v>
      </c>
      <c r="T546">
        <v>0</v>
      </c>
    </row>
    <row r="547" spans="1:20" x14ac:dyDescent="0.25">
      <c r="A547" s="2">
        <v>45906</v>
      </c>
      <c r="B547" t="s">
        <v>20</v>
      </c>
      <c r="C547" t="s">
        <v>25</v>
      </c>
      <c r="D547" t="s">
        <v>36</v>
      </c>
      <c r="E547" t="s">
        <v>27</v>
      </c>
      <c r="F547">
        <v>748</v>
      </c>
      <c r="G547">
        <v>658</v>
      </c>
      <c r="H547">
        <v>3</v>
      </c>
      <c r="I547">
        <v>480</v>
      </c>
      <c r="J547">
        <v>0</v>
      </c>
      <c r="K547">
        <v>59</v>
      </c>
      <c r="L547">
        <v>0</v>
      </c>
      <c r="M547">
        <v>0</v>
      </c>
      <c r="N547">
        <v>0</v>
      </c>
      <c r="O547">
        <v>0</v>
      </c>
      <c r="P547">
        <v>0</v>
      </c>
      <c r="Q547">
        <v>50</v>
      </c>
      <c r="R547">
        <v>0</v>
      </c>
      <c r="S547">
        <v>17</v>
      </c>
      <c r="T547">
        <v>0</v>
      </c>
    </row>
    <row r="548" spans="1:20" x14ac:dyDescent="0.25">
      <c r="A548" s="2">
        <v>45906</v>
      </c>
      <c r="B548" t="s">
        <v>28</v>
      </c>
      <c r="C548" t="s">
        <v>41</v>
      </c>
      <c r="D548" t="s">
        <v>29</v>
      </c>
      <c r="E548" t="s">
        <v>30</v>
      </c>
      <c r="F548">
        <v>992</v>
      </c>
      <c r="G548">
        <v>955</v>
      </c>
      <c r="H548">
        <v>3</v>
      </c>
      <c r="I548">
        <v>480</v>
      </c>
      <c r="J548">
        <v>0</v>
      </c>
      <c r="K548">
        <v>0</v>
      </c>
      <c r="L548">
        <v>0</v>
      </c>
      <c r="M548">
        <v>40</v>
      </c>
      <c r="N548">
        <v>0</v>
      </c>
      <c r="O548">
        <v>0</v>
      </c>
      <c r="P548">
        <v>0</v>
      </c>
      <c r="Q548">
        <v>13</v>
      </c>
      <c r="R548">
        <v>0</v>
      </c>
      <c r="S548">
        <v>0</v>
      </c>
      <c r="T548">
        <v>0</v>
      </c>
    </row>
    <row r="549" spans="1:20" x14ac:dyDescent="0.25">
      <c r="A549" s="2">
        <v>45907</v>
      </c>
      <c r="B549" t="s">
        <v>28</v>
      </c>
      <c r="C549" t="s">
        <v>44</v>
      </c>
      <c r="D549" t="s">
        <v>22</v>
      </c>
      <c r="E549" t="s">
        <v>23</v>
      </c>
      <c r="F549">
        <v>835</v>
      </c>
      <c r="G549">
        <v>746</v>
      </c>
      <c r="H549">
        <v>0</v>
      </c>
      <c r="I549">
        <v>480</v>
      </c>
      <c r="J549">
        <v>0</v>
      </c>
      <c r="K549">
        <v>44</v>
      </c>
      <c r="L549">
        <v>0</v>
      </c>
      <c r="M549">
        <v>0</v>
      </c>
      <c r="N549">
        <v>42</v>
      </c>
      <c r="O549">
        <v>0</v>
      </c>
      <c r="P549">
        <v>26</v>
      </c>
      <c r="Q549">
        <v>44</v>
      </c>
      <c r="R549">
        <v>0</v>
      </c>
      <c r="S549">
        <v>0</v>
      </c>
      <c r="T549">
        <v>0</v>
      </c>
    </row>
    <row r="550" spans="1:20" x14ac:dyDescent="0.25">
      <c r="A550" s="2">
        <v>45907</v>
      </c>
      <c r="B550" t="s">
        <v>20</v>
      </c>
      <c r="C550" t="s">
        <v>31</v>
      </c>
      <c r="D550" t="s">
        <v>37</v>
      </c>
      <c r="E550" t="s">
        <v>30</v>
      </c>
      <c r="F550">
        <v>776</v>
      </c>
      <c r="G550">
        <v>681</v>
      </c>
      <c r="H550">
        <v>18</v>
      </c>
      <c r="I550">
        <v>480</v>
      </c>
      <c r="J550">
        <v>0</v>
      </c>
      <c r="K550">
        <v>0</v>
      </c>
      <c r="L550">
        <v>0</v>
      </c>
      <c r="M550">
        <v>0</v>
      </c>
      <c r="N550">
        <v>0</v>
      </c>
      <c r="O550">
        <v>31</v>
      </c>
      <c r="P550">
        <v>0</v>
      </c>
      <c r="Q550">
        <v>0</v>
      </c>
      <c r="R550">
        <v>0</v>
      </c>
      <c r="S550">
        <v>0</v>
      </c>
      <c r="T550">
        <v>0</v>
      </c>
    </row>
    <row r="551" spans="1:20" x14ac:dyDescent="0.25">
      <c r="A551" s="2">
        <v>45907</v>
      </c>
      <c r="B551" t="s">
        <v>28</v>
      </c>
      <c r="C551" t="s">
        <v>40</v>
      </c>
      <c r="D551" t="s">
        <v>36</v>
      </c>
      <c r="E551" t="s">
        <v>23</v>
      </c>
      <c r="F551">
        <v>556</v>
      </c>
      <c r="G551">
        <v>536</v>
      </c>
      <c r="H551">
        <v>4</v>
      </c>
      <c r="I551">
        <v>480</v>
      </c>
      <c r="J551">
        <v>28</v>
      </c>
      <c r="K551">
        <v>0</v>
      </c>
      <c r="L551">
        <v>0</v>
      </c>
      <c r="M551">
        <v>0</v>
      </c>
      <c r="N551">
        <v>0</v>
      </c>
      <c r="O551">
        <v>0</v>
      </c>
      <c r="P551">
        <v>0</v>
      </c>
      <c r="Q551">
        <v>10</v>
      </c>
      <c r="R551">
        <v>44</v>
      </c>
      <c r="S551">
        <v>0</v>
      </c>
      <c r="T551">
        <v>0</v>
      </c>
    </row>
    <row r="552" spans="1:20" x14ac:dyDescent="0.25">
      <c r="A552" s="2">
        <v>45908</v>
      </c>
      <c r="B552" t="s">
        <v>28</v>
      </c>
      <c r="C552" t="s">
        <v>40</v>
      </c>
      <c r="D552" t="s">
        <v>37</v>
      </c>
      <c r="E552" t="s">
        <v>27</v>
      </c>
      <c r="F552">
        <v>808</v>
      </c>
      <c r="G552">
        <v>795</v>
      </c>
      <c r="H552">
        <v>3</v>
      </c>
      <c r="I552">
        <v>480</v>
      </c>
      <c r="J552">
        <v>0</v>
      </c>
      <c r="K552">
        <v>0</v>
      </c>
      <c r="L552">
        <v>0</v>
      </c>
      <c r="M552">
        <v>0</v>
      </c>
      <c r="N552">
        <v>50</v>
      </c>
      <c r="O552">
        <v>0</v>
      </c>
      <c r="P552">
        <v>0</v>
      </c>
      <c r="Q552">
        <v>0</v>
      </c>
      <c r="R552">
        <v>42</v>
      </c>
      <c r="S552">
        <v>0</v>
      </c>
      <c r="T552">
        <v>0</v>
      </c>
    </row>
    <row r="553" spans="1:20" x14ac:dyDescent="0.25">
      <c r="A553" s="2">
        <v>45908</v>
      </c>
      <c r="B553" t="s">
        <v>20</v>
      </c>
      <c r="C553" t="s">
        <v>45</v>
      </c>
      <c r="D553" t="s">
        <v>32</v>
      </c>
      <c r="E553" t="s">
        <v>30</v>
      </c>
      <c r="F553">
        <v>558</v>
      </c>
      <c r="G553">
        <v>520</v>
      </c>
      <c r="H553">
        <v>1</v>
      </c>
      <c r="I553">
        <v>480</v>
      </c>
      <c r="J553">
        <v>0</v>
      </c>
      <c r="K553">
        <v>0</v>
      </c>
      <c r="L553">
        <v>0</v>
      </c>
      <c r="M553">
        <v>0</v>
      </c>
      <c r="N553">
        <v>0</v>
      </c>
      <c r="O553">
        <v>0</v>
      </c>
      <c r="P553">
        <v>0</v>
      </c>
      <c r="Q553">
        <v>0</v>
      </c>
      <c r="R553">
        <v>0</v>
      </c>
      <c r="S553">
        <v>0</v>
      </c>
      <c r="T553">
        <v>0</v>
      </c>
    </row>
    <row r="554" spans="1:20" x14ac:dyDescent="0.25">
      <c r="A554" s="2">
        <v>45908</v>
      </c>
      <c r="B554" t="s">
        <v>20</v>
      </c>
      <c r="C554" t="s">
        <v>41</v>
      </c>
      <c r="D554" t="s">
        <v>35</v>
      </c>
      <c r="E554" t="s">
        <v>30</v>
      </c>
      <c r="F554">
        <v>729</v>
      </c>
      <c r="G554">
        <v>666</v>
      </c>
      <c r="H554">
        <v>0</v>
      </c>
      <c r="I554">
        <v>480</v>
      </c>
      <c r="J554">
        <v>0</v>
      </c>
      <c r="K554">
        <v>0</v>
      </c>
      <c r="L554">
        <v>0</v>
      </c>
      <c r="M554">
        <v>0</v>
      </c>
      <c r="N554">
        <v>33</v>
      </c>
      <c r="O554">
        <v>0</v>
      </c>
      <c r="P554">
        <v>0</v>
      </c>
      <c r="Q554">
        <v>0</v>
      </c>
      <c r="R554">
        <v>0</v>
      </c>
      <c r="S554">
        <v>0</v>
      </c>
      <c r="T554">
        <v>46</v>
      </c>
    </row>
    <row r="555" spans="1:20" x14ac:dyDescent="0.25">
      <c r="A555" s="2">
        <v>45908</v>
      </c>
      <c r="B555" t="s">
        <v>20</v>
      </c>
      <c r="C555" t="s">
        <v>41</v>
      </c>
      <c r="D555" t="s">
        <v>35</v>
      </c>
      <c r="E555" t="s">
        <v>23</v>
      </c>
      <c r="F555">
        <v>696</v>
      </c>
      <c r="G555">
        <v>633</v>
      </c>
      <c r="H555">
        <v>15</v>
      </c>
      <c r="I555">
        <v>480</v>
      </c>
      <c r="J555">
        <v>0</v>
      </c>
      <c r="K555">
        <v>0</v>
      </c>
      <c r="L555">
        <v>0</v>
      </c>
      <c r="M555">
        <v>0</v>
      </c>
      <c r="N555">
        <v>52</v>
      </c>
      <c r="O555">
        <v>0</v>
      </c>
      <c r="P555">
        <v>0</v>
      </c>
      <c r="Q555">
        <v>0</v>
      </c>
      <c r="R555">
        <v>0</v>
      </c>
      <c r="S555">
        <v>0</v>
      </c>
      <c r="T555">
        <v>0</v>
      </c>
    </row>
    <row r="556" spans="1:20" x14ac:dyDescent="0.25">
      <c r="A556" s="2">
        <v>45909</v>
      </c>
      <c r="B556" t="s">
        <v>20</v>
      </c>
      <c r="C556" t="s">
        <v>45</v>
      </c>
      <c r="D556" t="s">
        <v>29</v>
      </c>
      <c r="E556" t="s">
        <v>30</v>
      </c>
      <c r="F556">
        <v>794</v>
      </c>
      <c r="G556">
        <v>723</v>
      </c>
      <c r="H556">
        <v>3</v>
      </c>
      <c r="I556">
        <v>480</v>
      </c>
      <c r="J556">
        <v>0</v>
      </c>
      <c r="K556">
        <v>42</v>
      </c>
      <c r="L556">
        <v>0</v>
      </c>
      <c r="M556">
        <v>0</v>
      </c>
      <c r="N556">
        <v>0</v>
      </c>
      <c r="O556">
        <v>0</v>
      </c>
      <c r="P556">
        <v>0</v>
      </c>
      <c r="Q556">
        <v>0</v>
      </c>
      <c r="R556">
        <v>0</v>
      </c>
      <c r="S556">
        <v>0</v>
      </c>
      <c r="T556">
        <v>0</v>
      </c>
    </row>
    <row r="557" spans="1:20" x14ac:dyDescent="0.25">
      <c r="A557" s="2">
        <v>45909</v>
      </c>
      <c r="B557" t="s">
        <v>28</v>
      </c>
      <c r="C557" t="s">
        <v>44</v>
      </c>
      <c r="D557" t="s">
        <v>32</v>
      </c>
      <c r="E557" t="s">
        <v>23</v>
      </c>
      <c r="F557">
        <v>607</v>
      </c>
      <c r="G557">
        <v>545</v>
      </c>
      <c r="H557">
        <v>5</v>
      </c>
      <c r="I557">
        <v>480</v>
      </c>
      <c r="J557">
        <v>0</v>
      </c>
      <c r="K557">
        <v>0</v>
      </c>
      <c r="L557">
        <v>31</v>
      </c>
      <c r="M557">
        <v>46</v>
      </c>
      <c r="N557">
        <v>0</v>
      </c>
      <c r="O557">
        <v>0</v>
      </c>
      <c r="P557">
        <v>0</v>
      </c>
      <c r="Q557">
        <v>0</v>
      </c>
      <c r="R557">
        <v>0</v>
      </c>
      <c r="S557">
        <v>0</v>
      </c>
      <c r="T557">
        <v>0</v>
      </c>
    </row>
    <row r="558" spans="1:20" x14ac:dyDescent="0.25">
      <c r="A558" s="2">
        <v>45909</v>
      </c>
      <c r="B558" t="s">
        <v>24</v>
      </c>
      <c r="C558" t="s">
        <v>41</v>
      </c>
      <c r="D558" t="s">
        <v>29</v>
      </c>
      <c r="E558" t="s">
        <v>23</v>
      </c>
      <c r="F558">
        <v>565</v>
      </c>
      <c r="G558">
        <v>478</v>
      </c>
      <c r="H558">
        <v>18</v>
      </c>
      <c r="I558">
        <v>480</v>
      </c>
      <c r="J558">
        <v>0</v>
      </c>
      <c r="K558">
        <v>0</v>
      </c>
      <c r="L558">
        <v>0</v>
      </c>
      <c r="M558">
        <v>0</v>
      </c>
      <c r="N558">
        <v>0</v>
      </c>
      <c r="O558">
        <v>0</v>
      </c>
      <c r="P558">
        <v>0</v>
      </c>
      <c r="Q558">
        <v>0</v>
      </c>
      <c r="R558">
        <v>0</v>
      </c>
      <c r="S558">
        <v>0</v>
      </c>
      <c r="T558">
        <v>0</v>
      </c>
    </row>
    <row r="559" spans="1:20" x14ac:dyDescent="0.25">
      <c r="A559" s="2">
        <v>45909</v>
      </c>
      <c r="B559" t="s">
        <v>24</v>
      </c>
      <c r="C559" t="s">
        <v>41</v>
      </c>
      <c r="D559" t="s">
        <v>36</v>
      </c>
      <c r="E559" t="s">
        <v>23</v>
      </c>
      <c r="F559">
        <v>622</v>
      </c>
      <c r="G559">
        <v>598</v>
      </c>
      <c r="H559">
        <v>9</v>
      </c>
      <c r="I559">
        <v>480</v>
      </c>
      <c r="J559">
        <v>45</v>
      </c>
      <c r="K559">
        <v>23</v>
      </c>
      <c r="L559">
        <v>10</v>
      </c>
      <c r="M559">
        <v>0</v>
      </c>
      <c r="N559">
        <v>0</v>
      </c>
      <c r="O559">
        <v>0</v>
      </c>
      <c r="P559">
        <v>0</v>
      </c>
      <c r="Q559">
        <v>0</v>
      </c>
      <c r="R559">
        <v>0</v>
      </c>
      <c r="S559">
        <v>0</v>
      </c>
      <c r="T559">
        <v>0</v>
      </c>
    </row>
    <row r="560" spans="1:20" x14ac:dyDescent="0.25">
      <c r="A560" s="2">
        <v>45910</v>
      </c>
      <c r="B560" t="s">
        <v>20</v>
      </c>
      <c r="C560" t="s">
        <v>42</v>
      </c>
      <c r="D560" t="s">
        <v>29</v>
      </c>
      <c r="E560" t="s">
        <v>23</v>
      </c>
      <c r="F560">
        <v>655</v>
      </c>
      <c r="G560">
        <v>576</v>
      </c>
      <c r="H560">
        <v>17</v>
      </c>
      <c r="I560">
        <v>480</v>
      </c>
      <c r="J560">
        <v>0</v>
      </c>
      <c r="K560">
        <v>0</v>
      </c>
      <c r="L560">
        <v>0</v>
      </c>
      <c r="M560">
        <v>0</v>
      </c>
      <c r="N560">
        <v>36</v>
      </c>
      <c r="O560">
        <v>0</v>
      </c>
      <c r="P560">
        <v>0</v>
      </c>
      <c r="Q560">
        <v>0</v>
      </c>
      <c r="R560">
        <v>17</v>
      </c>
      <c r="S560">
        <v>0</v>
      </c>
      <c r="T560">
        <v>0</v>
      </c>
    </row>
    <row r="561" spans="1:20" x14ac:dyDescent="0.25">
      <c r="A561" s="2">
        <v>45910</v>
      </c>
      <c r="B561" t="s">
        <v>20</v>
      </c>
      <c r="C561" t="s">
        <v>31</v>
      </c>
      <c r="D561" t="s">
        <v>37</v>
      </c>
      <c r="E561" t="s">
        <v>23</v>
      </c>
      <c r="F561">
        <v>924</v>
      </c>
      <c r="G561">
        <v>894</v>
      </c>
      <c r="H561">
        <v>0</v>
      </c>
      <c r="I561">
        <v>480</v>
      </c>
      <c r="J561">
        <v>0</v>
      </c>
      <c r="K561">
        <v>0</v>
      </c>
      <c r="L561">
        <v>0</v>
      </c>
      <c r="M561">
        <v>0</v>
      </c>
      <c r="N561">
        <v>0</v>
      </c>
      <c r="O561">
        <v>0</v>
      </c>
      <c r="P561">
        <v>0</v>
      </c>
      <c r="Q561">
        <v>0</v>
      </c>
      <c r="R561">
        <v>0</v>
      </c>
      <c r="S561">
        <v>0</v>
      </c>
      <c r="T561">
        <v>0</v>
      </c>
    </row>
    <row r="562" spans="1:20" x14ac:dyDescent="0.25">
      <c r="A562" s="2">
        <v>45910</v>
      </c>
      <c r="B562" t="s">
        <v>20</v>
      </c>
      <c r="C562" t="s">
        <v>44</v>
      </c>
      <c r="D562" t="s">
        <v>29</v>
      </c>
      <c r="E562" t="s">
        <v>30</v>
      </c>
      <c r="F562">
        <v>519</v>
      </c>
      <c r="G562">
        <v>519</v>
      </c>
      <c r="H562">
        <v>1</v>
      </c>
      <c r="I562">
        <v>480</v>
      </c>
      <c r="J562">
        <v>0</v>
      </c>
      <c r="K562">
        <v>0</v>
      </c>
      <c r="L562">
        <v>0</v>
      </c>
      <c r="M562">
        <v>55</v>
      </c>
      <c r="N562">
        <v>0</v>
      </c>
      <c r="O562">
        <v>0</v>
      </c>
      <c r="P562">
        <v>0</v>
      </c>
      <c r="Q562">
        <v>0</v>
      </c>
      <c r="R562">
        <v>0</v>
      </c>
      <c r="S562">
        <v>44</v>
      </c>
      <c r="T562">
        <v>0</v>
      </c>
    </row>
    <row r="563" spans="1:20" x14ac:dyDescent="0.25">
      <c r="A563" s="2">
        <v>45910</v>
      </c>
      <c r="B563" t="s">
        <v>20</v>
      </c>
      <c r="C563" t="s">
        <v>34</v>
      </c>
      <c r="D563" t="s">
        <v>22</v>
      </c>
      <c r="E563" t="s">
        <v>27</v>
      </c>
      <c r="F563">
        <v>576</v>
      </c>
      <c r="G563">
        <v>556</v>
      </c>
      <c r="H563">
        <v>2</v>
      </c>
      <c r="I563">
        <v>480</v>
      </c>
      <c r="J563">
        <v>0</v>
      </c>
      <c r="K563">
        <v>0</v>
      </c>
      <c r="L563">
        <v>0</v>
      </c>
      <c r="M563">
        <v>43</v>
      </c>
      <c r="N563">
        <v>0</v>
      </c>
      <c r="O563">
        <v>0</v>
      </c>
      <c r="P563">
        <v>0</v>
      </c>
      <c r="Q563">
        <v>0</v>
      </c>
      <c r="R563">
        <v>0</v>
      </c>
      <c r="S563">
        <v>0</v>
      </c>
      <c r="T563">
        <v>0</v>
      </c>
    </row>
    <row r="564" spans="1:20" x14ac:dyDescent="0.25">
      <c r="A564" s="2">
        <v>45910</v>
      </c>
      <c r="B564" t="s">
        <v>24</v>
      </c>
      <c r="C564" t="s">
        <v>41</v>
      </c>
      <c r="D564" t="s">
        <v>39</v>
      </c>
      <c r="E564" t="s">
        <v>23</v>
      </c>
      <c r="F564">
        <v>586</v>
      </c>
      <c r="G564">
        <v>548</v>
      </c>
      <c r="H564">
        <v>6</v>
      </c>
      <c r="I564">
        <v>480</v>
      </c>
      <c r="J564">
        <v>0</v>
      </c>
      <c r="K564">
        <v>0</v>
      </c>
      <c r="L564">
        <v>0</v>
      </c>
      <c r="M564">
        <v>0</v>
      </c>
      <c r="N564">
        <v>0</v>
      </c>
      <c r="O564">
        <v>0</v>
      </c>
      <c r="P564">
        <v>0</v>
      </c>
      <c r="Q564">
        <v>0</v>
      </c>
      <c r="R564">
        <v>26</v>
      </c>
      <c r="S564">
        <v>0</v>
      </c>
      <c r="T564">
        <v>0</v>
      </c>
    </row>
    <row r="565" spans="1:20" x14ac:dyDescent="0.25">
      <c r="A565" s="2">
        <v>45910</v>
      </c>
      <c r="B565" t="s">
        <v>28</v>
      </c>
      <c r="C565" t="s">
        <v>41</v>
      </c>
      <c r="D565" t="s">
        <v>22</v>
      </c>
      <c r="E565" t="s">
        <v>27</v>
      </c>
      <c r="F565">
        <v>967</v>
      </c>
      <c r="G565">
        <v>919</v>
      </c>
      <c r="H565">
        <v>17</v>
      </c>
      <c r="I565">
        <v>480</v>
      </c>
      <c r="J565">
        <v>0</v>
      </c>
      <c r="K565">
        <v>0</v>
      </c>
      <c r="L565">
        <v>0</v>
      </c>
      <c r="M565">
        <v>0</v>
      </c>
      <c r="N565">
        <v>0</v>
      </c>
      <c r="O565">
        <v>0</v>
      </c>
      <c r="P565">
        <v>0</v>
      </c>
      <c r="Q565">
        <v>0</v>
      </c>
      <c r="R565">
        <v>21</v>
      </c>
      <c r="S565">
        <v>0</v>
      </c>
      <c r="T565">
        <v>0</v>
      </c>
    </row>
    <row r="566" spans="1:20" x14ac:dyDescent="0.25">
      <c r="A566" s="2">
        <v>45911</v>
      </c>
      <c r="B566" t="s">
        <v>20</v>
      </c>
      <c r="C566" t="s">
        <v>21</v>
      </c>
      <c r="D566" t="s">
        <v>39</v>
      </c>
      <c r="E566" t="s">
        <v>30</v>
      </c>
      <c r="F566">
        <v>890</v>
      </c>
      <c r="G566">
        <v>863</v>
      </c>
      <c r="H566">
        <v>14</v>
      </c>
      <c r="I566">
        <v>480</v>
      </c>
      <c r="J566">
        <v>0</v>
      </c>
      <c r="K566">
        <v>0</v>
      </c>
      <c r="L566">
        <v>0</v>
      </c>
      <c r="M566">
        <v>0</v>
      </c>
      <c r="N566">
        <v>0</v>
      </c>
      <c r="O566">
        <v>0</v>
      </c>
      <c r="P566">
        <v>0</v>
      </c>
      <c r="Q566">
        <v>59</v>
      </c>
      <c r="R566">
        <v>0</v>
      </c>
      <c r="S566">
        <v>0</v>
      </c>
      <c r="T566">
        <v>0</v>
      </c>
    </row>
    <row r="567" spans="1:20" x14ac:dyDescent="0.25">
      <c r="A567" s="2">
        <v>45911</v>
      </c>
      <c r="B567" t="s">
        <v>20</v>
      </c>
      <c r="C567" t="s">
        <v>43</v>
      </c>
      <c r="D567" t="s">
        <v>35</v>
      </c>
      <c r="E567" t="s">
        <v>23</v>
      </c>
      <c r="F567">
        <v>925</v>
      </c>
      <c r="G567">
        <v>894</v>
      </c>
      <c r="H567">
        <v>17</v>
      </c>
      <c r="I567">
        <v>480</v>
      </c>
      <c r="J567">
        <v>0</v>
      </c>
      <c r="K567">
        <v>0</v>
      </c>
      <c r="L567">
        <v>0</v>
      </c>
      <c r="M567">
        <v>0</v>
      </c>
      <c r="N567">
        <v>0</v>
      </c>
      <c r="O567">
        <v>0</v>
      </c>
      <c r="P567">
        <v>0</v>
      </c>
      <c r="Q567">
        <v>0</v>
      </c>
      <c r="R567">
        <v>0</v>
      </c>
      <c r="S567">
        <v>0</v>
      </c>
      <c r="T567">
        <v>0</v>
      </c>
    </row>
    <row r="568" spans="1:20" x14ac:dyDescent="0.25">
      <c r="A568" s="2">
        <v>45911</v>
      </c>
      <c r="B568" t="s">
        <v>28</v>
      </c>
      <c r="C568" t="s">
        <v>41</v>
      </c>
      <c r="D568" t="s">
        <v>29</v>
      </c>
      <c r="E568" t="s">
        <v>30</v>
      </c>
      <c r="F568">
        <v>962</v>
      </c>
      <c r="G568">
        <v>960</v>
      </c>
      <c r="H568">
        <v>2</v>
      </c>
      <c r="I568">
        <v>480</v>
      </c>
      <c r="J568">
        <v>0</v>
      </c>
      <c r="K568">
        <v>0</v>
      </c>
      <c r="L568">
        <v>0</v>
      </c>
      <c r="M568">
        <v>0</v>
      </c>
      <c r="N568">
        <v>0</v>
      </c>
      <c r="O568">
        <v>0</v>
      </c>
      <c r="P568">
        <v>0</v>
      </c>
      <c r="Q568">
        <v>0</v>
      </c>
      <c r="R568">
        <v>0</v>
      </c>
      <c r="S568">
        <v>0</v>
      </c>
      <c r="T568">
        <v>0</v>
      </c>
    </row>
    <row r="569" spans="1:20" x14ac:dyDescent="0.25">
      <c r="A569" s="2">
        <v>45911</v>
      </c>
      <c r="B569" t="s">
        <v>20</v>
      </c>
      <c r="C569" t="s">
        <v>41</v>
      </c>
      <c r="D569" t="s">
        <v>33</v>
      </c>
      <c r="E569" t="s">
        <v>30</v>
      </c>
      <c r="F569">
        <v>774</v>
      </c>
      <c r="G569">
        <v>735</v>
      </c>
      <c r="H569">
        <v>20</v>
      </c>
      <c r="I569">
        <v>480</v>
      </c>
      <c r="J569">
        <v>0</v>
      </c>
      <c r="K569">
        <v>0</v>
      </c>
      <c r="L569">
        <v>0</v>
      </c>
      <c r="M569">
        <v>0</v>
      </c>
      <c r="N569">
        <v>0</v>
      </c>
      <c r="O569">
        <v>0</v>
      </c>
      <c r="P569">
        <v>0</v>
      </c>
      <c r="Q569">
        <v>0</v>
      </c>
      <c r="R569">
        <v>0</v>
      </c>
      <c r="S569">
        <v>0</v>
      </c>
      <c r="T569">
        <v>0</v>
      </c>
    </row>
    <row r="570" spans="1:20" x14ac:dyDescent="0.25">
      <c r="A570" s="2">
        <v>45912</v>
      </c>
      <c r="B570" t="s">
        <v>28</v>
      </c>
      <c r="C570" t="s">
        <v>40</v>
      </c>
      <c r="D570" t="s">
        <v>26</v>
      </c>
      <c r="E570" t="s">
        <v>30</v>
      </c>
      <c r="F570">
        <v>1000</v>
      </c>
      <c r="G570">
        <v>936</v>
      </c>
      <c r="H570">
        <v>5</v>
      </c>
      <c r="I570">
        <v>480</v>
      </c>
      <c r="J570">
        <v>0</v>
      </c>
      <c r="K570">
        <v>0</v>
      </c>
      <c r="L570">
        <v>0</v>
      </c>
      <c r="M570">
        <v>0</v>
      </c>
      <c r="N570">
        <v>60</v>
      </c>
      <c r="O570">
        <v>29</v>
      </c>
      <c r="P570">
        <v>0</v>
      </c>
      <c r="Q570">
        <v>0</v>
      </c>
      <c r="R570">
        <v>0</v>
      </c>
      <c r="S570">
        <v>0</v>
      </c>
      <c r="T570">
        <v>0</v>
      </c>
    </row>
    <row r="571" spans="1:20" x14ac:dyDescent="0.25">
      <c r="A571" s="2">
        <v>45912</v>
      </c>
      <c r="B571" t="s">
        <v>20</v>
      </c>
      <c r="C571" t="s">
        <v>31</v>
      </c>
      <c r="D571" t="s">
        <v>26</v>
      </c>
      <c r="E571" t="s">
        <v>27</v>
      </c>
      <c r="F571">
        <v>626</v>
      </c>
      <c r="G571">
        <v>585</v>
      </c>
      <c r="H571">
        <v>18</v>
      </c>
      <c r="I571">
        <v>480</v>
      </c>
      <c r="J571">
        <v>0</v>
      </c>
      <c r="K571">
        <v>0</v>
      </c>
      <c r="L571">
        <v>10</v>
      </c>
      <c r="M571">
        <v>0</v>
      </c>
      <c r="N571">
        <v>0</v>
      </c>
      <c r="O571">
        <v>0</v>
      </c>
      <c r="P571">
        <v>0</v>
      </c>
      <c r="Q571">
        <v>0</v>
      </c>
      <c r="R571">
        <v>0</v>
      </c>
      <c r="S571">
        <v>35</v>
      </c>
      <c r="T571">
        <v>0</v>
      </c>
    </row>
    <row r="572" spans="1:20" x14ac:dyDescent="0.25">
      <c r="A572" s="2">
        <v>45912</v>
      </c>
      <c r="B572" t="s">
        <v>24</v>
      </c>
      <c r="C572" t="s">
        <v>45</v>
      </c>
      <c r="D572" t="s">
        <v>26</v>
      </c>
      <c r="E572" t="s">
        <v>27</v>
      </c>
      <c r="F572">
        <v>802</v>
      </c>
      <c r="G572">
        <v>744</v>
      </c>
      <c r="H572">
        <v>12</v>
      </c>
      <c r="I572">
        <v>480</v>
      </c>
      <c r="J572">
        <v>0</v>
      </c>
      <c r="K572">
        <v>0</v>
      </c>
      <c r="L572">
        <v>0</v>
      </c>
      <c r="M572">
        <v>0</v>
      </c>
      <c r="N572">
        <v>0</v>
      </c>
      <c r="O572">
        <v>0</v>
      </c>
      <c r="P572">
        <v>0</v>
      </c>
      <c r="Q572">
        <v>20</v>
      </c>
      <c r="R572">
        <v>22</v>
      </c>
      <c r="S572">
        <v>0</v>
      </c>
      <c r="T572">
        <v>0</v>
      </c>
    </row>
    <row r="573" spans="1:20" x14ac:dyDescent="0.25">
      <c r="A573" s="2">
        <v>45912</v>
      </c>
      <c r="B573" t="s">
        <v>24</v>
      </c>
      <c r="C573" t="s">
        <v>25</v>
      </c>
      <c r="D573" t="s">
        <v>36</v>
      </c>
      <c r="E573" t="s">
        <v>27</v>
      </c>
      <c r="F573">
        <v>900</v>
      </c>
      <c r="G573">
        <v>847</v>
      </c>
      <c r="H573">
        <v>13</v>
      </c>
      <c r="I573">
        <v>480</v>
      </c>
      <c r="J573">
        <v>0</v>
      </c>
      <c r="K573">
        <v>0</v>
      </c>
      <c r="L573">
        <v>0</v>
      </c>
      <c r="M573">
        <v>31</v>
      </c>
      <c r="N573">
        <v>0</v>
      </c>
      <c r="O573">
        <v>0</v>
      </c>
      <c r="P573">
        <v>0</v>
      </c>
      <c r="Q573">
        <v>0</v>
      </c>
      <c r="R573">
        <v>0</v>
      </c>
      <c r="S573">
        <v>0</v>
      </c>
      <c r="T573">
        <v>40</v>
      </c>
    </row>
    <row r="574" spans="1:20" x14ac:dyDescent="0.25">
      <c r="A574" s="2">
        <v>45912</v>
      </c>
      <c r="B574" t="s">
        <v>20</v>
      </c>
      <c r="C574" t="s">
        <v>21</v>
      </c>
      <c r="D574" t="s">
        <v>39</v>
      </c>
      <c r="E574" t="s">
        <v>30</v>
      </c>
      <c r="F574">
        <v>962</v>
      </c>
      <c r="G574">
        <v>878</v>
      </c>
      <c r="H574">
        <v>1</v>
      </c>
      <c r="I574">
        <v>480</v>
      </c>
      <c r="J574">
        <v>17</v>
      </c>
      <c r="K574">
        <v>16</v>
      </c>
      <c r="L574">
        <v>0</v>
      </c>
      <c r="M574">
        <v>0</v>
      </c>
      <c r="N574">
        <v>0</v>
      </c>
      <c r="O574">
        <v>0</v>
      </c>
      <c r="P574">
        <v>0</v>
      </c>
      <c r="Q574">
        <v>0</v>
      </c>
      <c r="R574">
        <v>0</v>
      </c>
      <c r="S574">
        <v>55</v>
      </c>
      <c r="T574">
        <v>0</v>
      </c>
    </row>
    <row r="575" spans="1:20" x14ac:dyDescent="0.25">
      <c r="A575" s="2">
        <v>45912</v>
      </c>
      <c r="B575" t="s">
        <v>24</v>
      </c>
      <c r="C575" t="s">
        <v>44</v>
      </c>
      <c r="D575" t="s">
        <v>33</v>
      </c>
      <c r="E575" t="s">
        <v>27</v>
      </c>
      <c r="F575">
        <v>952</v>
      </c>
      <c r="G575">
        <v>881</v>
      </c>
      <c r="H575">
        <v>0</v>
      </c>
      <c r="I575">
        <v>480</v>
      </c>
      <c r="J575">
        <v>0</v>
      </c>
      <c r="K575">
        <v>0</v>
      </c>
      <c r="L575">
        <v>0</v>
      </c>
      <c r="M575">
        <v>0</v>
      </c>
      <c r="N575">
        <v>0</v>
      </c>
      <c r="O575">
        <v>0</v>
      </c>
      <c r="P575">
        <v>0</v>
      </c>
      <c r="Q575">
        <v>0</v>
      </c>
      <c r="R575">
        <v>20</v>
      </c>
      <c r="S575">
        <v>0</v>
      </c>
      <c r="T575">
        <v>0</v>
      </c>
    </row>
    <row r="576" spans="1:20" x14ac:dyDescent="0.25">
      <c r="A576" s="2">
        <v>45913</v>
      </c>
      <c r="B576" t="s">
        <v>24</v>
      </c>
      <c r="C576" t="s">
        <v>40</v>
      </c>
      <c r="D576" t="s">
        <v>36</v>
      </c>
      <c r="E576" t="s">
        <v>30</v>
      </c>
      <c r="F576">
        <v>955</v>
      </c>
      <c r="G576">
        <v>908</v>
      </c>
      <c r="H576">
        <v>17</v>
      </c>
      <c r="I576">
        <v>480</v>
      </c>
      <c r="J576">
        <v>0</v>
      </c>
      <c r="K576">
        <v>16</v>
      </c>
      <c r="L576">
        <v>0</v>
      </c>
      <c r="M576">
        <v>50</v>
      </c>
      <c r="N576">
        <v>0</v>
      </c>
      <c r="O576">
        <v>0</v>
      </c>
      <c r="P576">
        <v>14</v>
      </c>
      <c r="Q576">
        <v>0</v>
      </c>
      <c r="R576">
        <v>0</v>
      </c>
      <c r="S576">
        <v>0</v>
      </c>
      <c r="T576">
        <v>0</v>
      </c>
    </row>
    <row r="577" spans="1:20" x14ac:dyDescent="0.25">
      <c r="A577" s="2">
        <v>45913</v>
      </c>
      <c r="B577" t="s">
        <v>28</v>
      </c>
      <c r="C577" t="s">
        <v>21</v>
      </c>
      <c r="D577" t="s">
        <v>29</v>
      </c>
      <c r="E577" t="s">
        <v>27</v>
      </c>
      <c r="F577">
        <v>597</v>
      </c>
      <c r="G577">
        <v>515</v>
      </c>
      <c r="H577">
        <v>13</v>
      </c>
      <c r="I577">
        <v>480</v>
      </c>
      <c r="J577">
        <v>28</v>
      </c>
      <c r="K577">
        <v>0</v>
      </c>
      <c r="L577">
        <v>0</v>
      </c>
      <c r="M577">
        <v>0</v>
      </c>
      <c r="N577">
        <v>21</v>
      </c>
      <c r="O577">
        <v>0</v>
      </c>
      <c r="P577">
        <v>0</v>
      </c>
      <c r="Q577">
        <v>0</v>
      </c>
      <c r="R577">
        <v>0</v>
      </c>
      <c r="S577">
        <v>0</v>
      </c>
      <c r="T577">
        <v>12</v>
      </c>
    </row>
    <row r="578" spans="1:20" x14ac:dyDescent="0.25">
      <c r="A578" s="2">
        <v>45913</v>
      </c>
      <c r="B578" t="s">
        <v>24</v>
      </c>
      <c r="C578" t="s">
        <v>41</v>
      </c>
      <c r="D578" t="s">
        <v>26</v>
      </c>
      <c r="E578" t="s">
        <v>23</v>
      </c>
      <c r="F578">
        <v>515</v>
      </c>
      <c r="G578">
        <v>508</v>
      </c>
      <c r="H578">
        <v>20</v>
      </c>
      <c r="I578">
        <v>480</v>
      </c>
      <c r="J578">
        <v>53</v>
      </c>
      <c r="K578">
        <v>0</v>
      </c>
      <c r="L578">
        <v>0</v>
      </c>
      <c r="M578">
        <v>0</v>
      </c>
      <c r="N578">
        <v>0</v>
      </c>
      <c r="O578">
        <v>23</v>
      </c>
      <c r="P578">
        <v>0</v>
      </c>
      <c r="Q578">
        <v>0</v>
      </c>
      <c r="R578">
        <v>0</v>
      </c>
      <c r="S578">
        <v>0</v>
      </c>
      <c r="T578">
        <v>0</v>
      </c>
    </row>
    <row r="579" spans="1:20" x14ac:dyDescent="0.25">
      <c r="A579" s="2">
        <v>45913</v>
      </c>
      <c r="B579" t="s">
        <v>20</v>
      </c>
      <c r="C579" t="s">
        <v>21</v>
      </c>
      <c r="D579" t="s">
        <v>36</v>
      </c>
      <c r="E579" t="s">
        <v>27</v>
      </c>
      <c r="F579">
        <v>561</v>
      </c>
      <c r="G579">
        <v>496</v>
      </c>
      <c r="H579">
        <v>15</v>
      </c>
      <c r="I579">
        <v>480</v>
      </c>
      <c r="J579">
        <v>0</v>
      </c>
      <c r="K579">
        <v>41</v>
      </c>
      <c r="L579">
        <v>0</v>
      </c>
      <c r="M579">
        <v>0</v>
      </c>
      <c r="N579">
        <v>0</v>
      </c>
      <c r="O579">
        <v>0</v>
      </c>
      <c r="P579">
        <v>0</v>
      </c>
      <c r="Q579">
        <v>37</v>
      </c>
      <c r="R579">
        <v>0</v>
      </c>
      <c r="S579">
        <v>0</v>
      </c>
      <c r="T579">
        <v>0</v>
      </c>
    </row>
    <row r="580" spans="1:20" x14ac:dyDescent="0.25">
      <c r="A580" s="2">
        <v>45914</v>
      </c>
      <c r="B580" t="s">
        <v>28</v>
      </c>
      <c r="C580" t="s">
        <v>45</v>
      </c>
      <c r="D580" t="s">
        <v>37</v>
      </c>
      <c r="E580" t="s">
        <v>23</v>
      </c>
      <c r="F580">
        <v>647</v>
      </c>
      <c r="G580">
        <v>644</v>
      </c>
      <c r="H580">
        <v>14</v>
      </c>
      <c r="I580">
        <v>480</v>
      </c>
      <c r="J580">
        <v>0</v>
      </c>
      <c r="K580">
        <v>0</v>
      </c>
      <c r="L580">
        <v>0</v>
      </c>
      <c r="M580">
        <v>0</v>
      </c>
      <c r="N580">
        <v>12</v>
      </c>
      <c r="O580">
        <v>0</v>
      </c>
      <c r="P580">
        <v>0</v>
      </c>
      <c r="Q580">
        <v>45</v>
      </c>
      <c r="R580">
        <v>0</v>
      </c>
      <c r="S580">
        <v>0</v>
      </c>
      <c r="T580">
        <v>0</v>
      </c>
    </row>
    <row r="581" spans="1:20" x14ac:dyDescent="0.25">
      <c r="A581" s="2">
        <v>45914</v>
      </c>
      <c r="B581" t="s">
        <v>24</v>
      </c>
      <c r="C581" t="s">
        <v>45</v>
      </c>
      <c r="D581" t="s">
        <v>33</v>
      </c>
      <c r="E581" t="s">
        <v>23</v>
      </c>
      <c r="F581">
        <v>796</v>
      </c>
      <c r="G581">
        <v>722</v>
      </c>
      <c r="H581">
        <v>18</v>
      </c>
      <c r="I581">
        <v>480</v>
      </c>
      <c r="J581">
        <v>16</v>
      </c>
      <c r="K581">
        <v>0</v>
      </c>
      <c r="L581">
        <v>0</v>
      </c>
      <c r="M581">
        <v>0</v>
      </c>
      <c r="N581">
        <v>0</v>
      </c>
      <c r="O581">
        <v>0</v>
      </c>
      <c r="P581">
        <v>0</v>
      </c>
      <c r="Q581">
        <v>0</v>
      </c>
      <c r="R581">
        <v>0</v>
      </c>
      <c r="S581">
        <v>0</v>
      </c>
      <c r="T581">
        <v>0</v>
      </c>
    </row>
    <row r="582" spans="1:20" x14ac:dyDescent="0.25">
      <c r="A582" s="2">
        <v>45914</v>
      </c>
      <c r="B582" t="s">
        <v>20</v>
      </c>
      <c r="C582" t="s">
        <v>21</v>
      </c>
      <c r="D582" t="s">
        <v>32</v>
      </c>
      <c r="E582" t="s">
        <v>27</v>
      </c>
      <c r="F582">
        <v>938</v>
      </c>
      <c r="G582">
        <v>876</v>
      </c>
      <c r="H582">
        <v>3</v>
      </c>
      <c r="I582">
        <v>480</v>
      </c>
      <c r="J582">
        <v>0</v>
      </c>
      <c r="K582">
        <v>0</v>
      </c>
      <c r="L582">
        <v>25</v>
      </c>
      <c r="M582">
        <v>0</v>
      </c>
      <c r="N582">
        <v>43</v>
      </c>
      <c r="O582">
        <v>0</v>
      </c>
      <c r="P582">
        <v>36</v>
      </c>
      <c r="Q582">
        <v>0</v>
      </c>
      <c r="R582">
        <v>33</v>
      </c>
      <c r="S582">
        <v>0</v>
      </c>
      <c r="T582">
        <v>0</v>
      </c>
    </row>
    <row r="583" spans="1:20" x14ac:dyDescent="0.25">
      <c r="A583" s="2">
        <v>45914</v>
      </c>
      <c r="B583" t="s">
        <v>28</v>
      </c>
      <c r="C583" t="s">
        <v>41</v>
      </c>
      <c r="D583" t="s">
        <v>33</v>
      </c>
      <c r="E583" t="s">
        <v>23</v>
      </c>
      <c r="F583">
        <v>565</v>
      </c>
      <c r="G583">
        <v>473</v>
      </c>
      <c r="H583">
        <v>3</v>
      </c>
      <c r="I583">
        <v>480</v>
      </c>
      <c r="J583">
        <v>0</v>
      </c>
      <c r="K583">
        <v>0</v>
      </c>
      <c r="L583">
        <v>0</v>
      </c>
      <c r="M583">
        <v>0</v>
      </c>
      <c r="N583">
        <v>0</v>
      </c>
      <c r="O583">
        <v>0</v>
      </c>
      <c r="P583">
        <v>0</v>
      </c>
      <c r="Q583">
        <v>0</v>
      </c>
      <c r="R583">
        <v>0</v>
      </c>
      <c r="S583">
        <v>0</v>
      </c>
      <c r="T583">
        <v>0</v>
      </c>
    </row>
    <row r="584" spans="1:20" x14ac:dyDescent="0.25">
      <c r="A584" s="2">
        <v>45914</v>
      </c>
      <c r="B584" t="s">
        <v>20</v>
      </c>
      <c r="C584" t="s">
        <v>40</v>
      </c>
      <c r="D584" t="s">
        <v>29</v>
      </c>
      <c r="E584" t="s">
        <v>30</v>
      </c>
      <c r="F584">
        <v>865</v>
      </c>
      <c r="G584">
        <v>787</v>
      </c>
      <c r="H584">
        <v>9</v>
      </c>
      <c r="I584">
        <v>480</v>
      </c>
      <c r="J584">
        <v>0</v>
      </c>
      <c r="K584">
        <v>0</v>
      </c>
      <c r="L584">
        <v>11</v>
      </c>
      <c r="M584">
        <v>0</v>
      </c>
      <c r="N584">
        <v>0</v>
      </c>
      <c r="O584">
        <v>0</v>
      </c>
      <c r="P584">
        <v>0</v>
      </c>
      <c r="Q584">
        <v>0</v>
      </c>
      <c r="R584">
        <v>35</v>
      </c>
      <c r="S584">
        <v>0</v>
      </c>
      <c r="T584">
        <v>0</v>
      </c>
    </row>
    <row r="585" spans="1:20" x14ac:dyDescent="0.25">
      <c r="A585" s="2">
        <v>45915</v>
      </c>
      <c r="B585" t="s">
        <v>20</v>
      </c>
      <c r="C585" t="s">
        <v>44</v>
      </c>
      <c r="D585" t="s">
        <v>35</v>
      </c>
      <c r="E585" t="s">
        <v>30</v>
      </c>
      <c r="F585">
        <v>728</v>
      </c>
      <c r="G585">
        <v>719</v>
      </c>
      <c r="H585">
        <v>0</v>
      </c>
      <c r="I585">
        <v>480</v>
      </c>
      <c r="J585">
        <v>0</v>
      </c>
      <c r="K585">
        <v>0</v>
      </c>
      <c r="L585">
        <v>0</v>
      </c>
      <c r="M585">
        <v>0</v>
      </c>
      <c r="N585">
        <v>0</v>
      </c>
      <c r="O585">
        <v>0</v>
      </c>
      <c r="P585">
        <v>0</v>
      </c>
      <c r="Q585">
        <v>0</v>
      </c>
      <c r="R585">
        <v>0</v>
      </c>
      <c r="S585">
        <v>11</v>
      </c>
      <c r="T585">
        <v>0</v>
      </c>
    </row>
    <row r="586" spans="1:20" x14ac:dyDescent="0.25">
      <c r="A586" s="2">
        <v>45915</v>
      </c>
      <c r="B586" t="s">
        <v>28</v>
      </c>
      <c r="C586" t="s">
        <v>25</v>
      </c>
      <c r="D586" t="s">
        <v>36</v>
      </c>
      <c r="E586" t="s">
        <v>30</v>
      </c>
      <c r="F586">
        <v>507</v>
      </c>
      <c r="G586">
        <v>490</v>
      </c>
      <c r="H586">
        <v>19</v>
      </c>
      <c r="I586">
        <v>480</v>
      </c>
      <c r="J586">
        <v>0</v>
      </c>
      <c r="K586">
        <v>0</v>
      </c>
      <c r="L586">
        <v>0</v>
      </c>
      <c r="M586">
        <v>42</v>
      </c>
      <c r="N586">
        <v>14</v>
      </c>
      <c r="O586">
        <v>0</v>
      </c>
      <c r="P586">
        <v>28</v>
      </c>
      <c r="Q586">
        <v>0</v>
      </c>
      <c r="R586">
        <v>0</v>
      </c>
      <c r="S586">
        <v>12</v>
      </c>
      <c r="T586">
        <v>0</v>
      </c>
    </row>
    <row r="587" spans="1:20" x14ac:dyDescent="0.25">
      <c r="A587" s="2">
        <v>45915</v>
      </c>
      <c r="B587" t="s">
        <v>24</v>
      </c>
      <c r="C587" t="s">
        <v>42</v>
      </c>
      <c r="D587" t="s">
        <v>38</v>
      </c>
      <c r="E587" t="s">
        <v>27</v>
      </c>
      <c r="F587">
        <v>823</v>
      </c>
      <c r="G587">
        <v>760</v>
      </c>
      <c r="H587">
        <v>11</v>
      </c>
      <c r="I587">
        <v>480</v>
      </c>
      <c r="J587">
        <v>0</v>
      </c>
      <c r="K587">
        <v>0</v>
      </c>
      <c r="L587">
        <v>0</v>
      </c>
      <c r="M587">
        <v>0</v>
      </c>
      <c r="N587">
        <v>0</v>
      </c>
      <c r="O587">
        <v>0</v>
      </c>
      <c r="P587">
        <v>0</v>
      </c>
      <c r="Q587">
        <v>0</v>
      </c>
      <c r="R587">
        <v>0</v>
      </c>
      <c r="S587">
        <v>56</v>
      </c>
      <c r="T587">
        <v>33</v>
      </c>
    </row>
    <row r="588" spans="1:20" x14ac:dyDescent="0.25">
      <c r="A588" s="2">
        <v>45916</v>
      </c>
      <c r="B588" t="s">
        <v>28</v>
      </c>
      <c r="C588" t="s">
        <v>45</v>
      </c>
      <c r="D588" t="s">
        <v>32</v>
      </c>
      <c r="E588" t="s">
        <v>30</v>
      </c>
      <c r="F588">
        <v>711</v>
      </c>
      <c r="G588">
        <v>702</v>
      </c>
      <c r="H588">
        <v>2</v>
      </c>
      <c r="I588">
        <v>480</v>
      </c>
      <c r="J588">
        <v>60</v>
      </c>
      <c r="K588">
        <v>0</v>
      </c>
      <c r="L588">
        <v>0</v>
      </c>
      <c r="M588">
        <v>0</v>
      </c>
      <c r="N588">
        <v>60</v>
      </c>
      <c r="O588">
        <v>0</v>
      </c>
      <c r="P588">
        <v>0</v>
      </c>
      <c r="Q588">
        <v>0</v>
      </c>
      <c r="R588">
        <v>0</v>
      </c>
      <c r="S588">
        <v>0</v>
      </c>
      <c r="T588">
        <v>0</v>
      </c>
    </row>
    <row r="589" spans="1:20" x14ac:dyDescent="0.25">
      <c r="A589" s="2">
        <v>45916</v>
      </c>
      <c r="B589" t="s">
        <v>20</v>
      </c>
      <c r="C589" t="s">
        <v>31</v>
      </c>
      <c r="D589" t="s">
        <v>26</v>
      </c>
      <c r="E589" t="s">
        <v>30</v>
      </c>
      <c r="F589">
        <v>738</v>
      </c>
      <c r="G589">
        <v>729</v>
      </c>
      <c r="H589">
        <v>17</v>
      </c>
      <c r="I589">
        <v>480</v>
      </c>
      <c r="J589">
        <v>0</v>
      </c>
      <c r="K589">
        <v>0</v>
      </c>
      <c r="L589">
        <v>0</v>
      </c>
      <c r="M589">
        <v>0</v>
      </c>
      <c r="N589">
        <v>0</v>
      </c>
      <c r="O589">
        <v>0</v>
      </c>
      <c r="P589">
        <v>31</v>
      </c>
      <c r="Q589">
        <v>0</v>
      </c>
      <c r="R589">
        <v>0</v>
      </c>
      <c r="S589">
        <v>0</v>
      </c>
      <c r="T589">
        <v>0</v>
      </c>
    </row>
    <row r="590" spans="1:20" x14ac:dyDescent="0.25">
      <c r="A590" s="2">
        <v>45916</v>
      </c>
      <c r="B590" t="s">
        <v>28</v>
      </c>
      <c r="C590" t="s">
        <v>31</v>
      </c>
      <c r="D590" t="s">
        <v>32</v>
      </c>
      <c r="E590" t="s">
        <v>27</v>
      </c>
      <c r="F590">
        <v>547</v>
      </c>
      <c r="G590">
        <v>510</v>
      </c>
      <c r="H590">
        <v>15</v>
      </c>
      <c r="I590">
        <v>480</v>
      </c>
      <c r="J590">
        <v>0</v>
      </c>
      <c r="K590">
        <v>0</v>
      </c>
      <c r="L590">
        <v>40</v>
      </c>
      <c r="M590">
        <v>0</v>
      </c>
      <c r="N590">
        <v>0</v>
      </c>
      <c r="O590">
        <v>0</v>
      </c>
      <c r="P590">
        <v>14</v>
      </c>
      <c r="Q590">
        <v>0</v>
      </c>
      <c r="R590">
        <v>0</v>
      </c>
      <c r="S590">
        <v>0</v>
      </c>
      <c r="T590">
        <v>47</v>
      </c>
    </row>
    <row r="591" spans="1:20" x14ac:dyDescent="0.25">
      <c r="A591" s="2">
        <v>45917</v>
      </c>
      <c r="B591" t="s">
        <v>20</v>
      </c>
      <c r="C591" t="s">
        <v>44</v>
      </c>
      <c r="D591" t="s">
        <v>36</v>
      </c>
      <c r="E591" t="s">
        <v>30</v>
      </c>
      <c r="F591">
        <v>760</v>
      </c>
      <c r="G591">
        <v>668</v>
      </c>
      <c r="H591">
        <v>9</v>
      </c>
      <c r="I591">
        <v>480</v>
      </c>
      <c r="J591">
        <v>30</v>
      </c>
      <c r="K591">
        <v>0</v>
      </c>
      <c r="L591">
        <v>0</v>
      </c>
      <c r="M591">
        <v>19</v>
      </c>
      <c r="N591">
        <v>0</v>
      </c>
      <c r="O591">
        <v>0</v>
      </c>
      <c r="P591">
        <v>0</v>
      </c>
      <c r="Q591">
        <v>0</v>
      </c>
      <c r="R591">
        <v>0</v>
      </c>
      <c r="S591">
        <v>0</v>
      </c>
      <c r="T591">
        <v>0</v>
      </c>
    </row>
    <row r="592" spans="1:20" x14ac:dyDescent="0.25">
      <c r="A592" s="2">
        <v>45917</v>
      </c>
      <c r="B592" t="s">
        <v>24</v>
      </c>
      <c r="C592" t="s">
        <v>43</v>
      </c>
      <c r="D592" t="s">
        <v>32</v>
      </c>
      <c r="E592" t="s">
        <v>27</v>
      </c>
      <c r="F592">
        <v>738</v>
      </c>
      <c r="G592">
        <v>655</v>
      </c>
      <c r="H592">
        <v>13</v>
      </c>
      <c r="I592">
        <v>480</v>
      </c>
      <c r="J592">
        <v>0</v>
      </c>
      <c r="K592">
        <v>0</v>
      </c>
      <c r="L592">
        <v>46</v>
      </c>
      <c r="M592">
        <v>0</v>
      </c>
      <c r="N592">
        <v>0</v>
      </c>
      <c r="O592">
        <v>0</v>
      </c>
      <c r="P592">
        <v>0</v>
      </c>
      <c r="Q592">
        <v>0</v>
      </c>
      <c r="R592">
        <v>0</v>
      </c>
      <c r="S592">
        <v>0</v>
      </c>
      <c r="T592">
        <v>0</v>
      </c>
    </row>
    <row r="593" spans="1:20" x14ac:dyDescent="0.25">
      <c r="A593" s="2">
        <v>45917</v>
      </c>
      <c r="B593" t="s">
        <v>24</v>
      </c>
      <c r="C593" t="s">
        <v>45</v>
      </c>
      <c r="D593" t="s">
        <v>39</v>
      </c>
      <c r="E593" t="s">
        <v>27</v>
      </c>
      <c r="F593">
        <v>699</v>
      </c>
      <c r="G593">
        <v>654</v>
      </c>
      <c r="H593">
        <v>19</v>
      </c>
      <c r="I593">
        <v>480</v>
      </c>
      <c r="J593">
        <v>0</v>
      </c>
      <c r="K593">
        <v>0</v>
      </c>
      <c r="L593">
        <v>0</v>
      </c>
      <c r="M593">
        <v>0</v>
      </c>
      <c r="N593">
        <v>0</v>
      </c>
      <c r="O593">
        <v>0</v>
      </c>
      <c r="P593">
        <v>0</v>
      </c>
      <c r="Q593">
        <v>0</v>
      </c>
      <c r="R593">
        <v>0</v>
      </c>
      <c r="S593">
        <v>0</v>
      </c>
      <c r="T593">
        <v>0</v>
      </c>
    </row>
    <row r="594" spans="1:20" x14ac:dyDescent="0.25">
      <c r="A594" s="2">
        <v>45918</v>
      </c>
      <c r="B594" t="s">
        <v>24</v>
      </c>
      <c r="C594" t="s">
        <v>44</v>
      </c>
      <c r="D594" t="s">
        <v>35</v>
      </c>
      <c r="E594" t="s">
        <v>30</v>
      </c>
      <c r="F594">
        <v>797</v>
      </c>
      <c r="G594">
        <v>774</v>
      </c>
      <c r="H594">
        <v>6</v>
      </c>
      <c r="I594">
        <v>480</v>
      </c>
      <c r="J594">
        <v>0</v>
      </c>
      <c r="K594">
        <v>0</v>
      </c>
      <c r="L594">
        <v>0</v>
      </c>
      <c r="M594">
        <v>0</v>
      </c>
      <c r="N594">
        <v>0</v>
      </c>
      <c r="O594">
        <v>24</v>
      </c>
      <c r="P594">
        <v>16</v>
      </c>
      <c r="Q594">
        <v>57</v>
      </c>
      <c r="R594">
        <v>0</v>
      </c>
      <c r="S594">
        <v>0</v>
      </c>
      <c r="T594">
        <v>0</v>
      </c>
    </row>
    <row r="595" spans="1:20" x14ac:dyDescent="0.25">
      <c r="A595" s="2">
        <v>45918</v>
      </c>
      <c r="B595" t="s">
        <v>28</v>
      </c>
      <c r="C595" t="s">
        <v>44</v>
      </c>
      <c r="D595" t="s">
        <v>38</v>
      </c>
      <c r="E595" t="s">
        <v>30</v>
      </c>
      <c r="F595">
        <v>960</v>
      </c>
      <c r="G595">
        <v>938</v>
      </c>
      <c r="H595">
        <v>19</v>
      </c>
      <c r="I595">
        <v>480</v>
      </c>
      <c r="J595">
        <v>0</v>
      </c>
      <c r="K595">
        <v>0</v>
      </c>
      <c r="L595">
        <v>0</v>
      </c>
      <c r="M595">
        <v>12</v>
      </c>
      <c r="N595">
        <v>0</v>
      </c>
      <c r="O595">
        <v>0</v>
      </c>
      <c r="P595">
        <v>0</v>
      </c>
      <c r="Q595">
        <v>0</v>
      </c>
      <c r="R595">
        <v>0</v>
      </c>
      <c r="S595">
        <v>0</v>
      </c>
      <c r="T595">
        <v>0</v>
      </c>
    </row>
    <row r="596" spans="1:20" x14ac:dyDescent="0.25">
      <c r="A596" s="2">
        <v>45918</v>
      </c>
      <c r="B596" t="s">
        <v>20</v>
      </c>
      <c r="C596" t="s">
        <v>21</v>
      </c>
      <c r="D596" t="s">
        <v>39</v>
      </c>
      <c r="E596" t="s">
        <v>23</v>
      </c>
      <c r="F596">
        <v>586</v>
      </c>
      <c r="G596">
        <v>545</v>
      </c>
      <c r="H596">
        <v>4</v>
      </c>
      <c r="I596">
        <v>480</v>
      </c>
      <c r="J596">
        <v>0</v>
      </c>
      <c r="K596">
        <v>0</v>
      </c>
      <c r="L596">
        <v>0</v>
      </c>
      <c r="M596">
        <v>0</v>
      </c>
      <c r="N596">
        <v>0</v>
      </c>
      <c r="O596">
        <v>0</v>
      </c>
      <c r="P596">
        <v>0</v>
      </c>
      <c r="Q596">
        <v>0</v>
      </c>
      <c r="R596">
        <v>0</v>
      </c>
      <c r="S596">
        <v>0</v>
      </c>
      <c r="T596">
        <v>0</v>
      </c>
    </row>
    <row r="597" spans="1:20" x14ac:dyDescent="0.25">
      <c r="A597" s="2">
        <v>45918</v>
      </c>
      <c r="B597" t="s">
        <v>24</v>
      </c>
      <c r="C597" t="s">
        <v>45</v>
      </c>
      <c r="D597" t="s">
        <v>26</v>
      </c>
      <c r="E597" t="s">
        <v>30</v>
      </c>
      <c r="F597">
        <v>972</v>
      </c>
      <c r="G597">
        <v>959</v>
      </c>
      <c r="H597">
        <v>9</v>
      </c>
      <c r="I597">
        <v>480</v>
      </c>
      <c r="J597">
        <v>0</v>
      </c>
      <c r="K597">
        <v>0</v>
      </c>
      <c r="L597">
        <v>0</v>
      </c>
      <c r="M597">
        <v>0</v>
      </c>
      <c r="N597">
        <v>0</v>
      </c>
      <c r="O597">
        <v>0</v>
      </c>
      <c r="P597">
        <v>0</v>
      </c>
      <c r="Q597">
        <v>0</v>
      </c>
      <c r="R597">
        <v>0</v>
      </c>
      <c r="S597">
        <v>0</v>
      </c>
      <c r="T597">
        <v>0</v>
      </c>
    </row>
    <row r="598" spans="1:20" x14ac:dyDescent="0.25">
      <c r="A598" s="2">
        <v>45918</v>
      </c>
      <c r="B598" t="s">
        <v>24</v>
      </c>
      <c r="C598" t="s">
        <v>42</v>
      </c>
      <c r="D598" t="s">
        <v>32</v>
      </c>
      <c r="E598" t="s">
        <v>30</v>
      </c>
      <c r="F598">
        <v>971</v>
      </c>
      <c r="G598">
        <v>959</v>
      </c>
      <c r="H598">
        <v>9</v>
      </c>
      <c r="I598">
        <v>480</v>
      </c>
      <c r="J598">
        <v>0</v>
      </c>
      <c r="K598">
        <v>0</v>
      </c>
      <c r="L598">
        <v>0</v>
      </c>
      <c r="M598">
        <v>0</v>
      </c>
      <c r="N598">
        <v>0</v>
      </c>
      <c r="O598">
        <v>0</v>
      </c>
      <c r="P598">
        <v>27</v>
      </c>
      <c r="Q598">
        <v>39</v>
      </c>
      <c r="R598">
        <v>0</v>
      </c>
      <c r="S598">
        <v>0</v>
      </c>
      <c r="T598">
        <v>0</v>
      </c>
    </row>
    <row r="599" spans="1:20" x14ac:dyDescent="0.25">
      <c r="A599" s="2">
        <v>45918</v>
      </c>
      <c r="B599" t="s">
        <v>28</v>
      </c>
      <c r="C599" t="s">
        <v>21</v>
      </c>
      <c r="D599" t="s">
        <v>33</v>
      </c>
      <c r="E599" t="s">
        <v>27</v>
      </c>
      <c r="F599">
        <v>759</v>
      </c>
      <c r="G599">
        <v>697</v>
      </c>
      <c r="H599">
        <v>0</v>
      </c>
      <c r="I599">
        <v>480</v>
      </c>
      <c r="J599">
        <v>0</v>
      </c>
      <c r="K599">
        <v>0</v>
      </c>
      <c r="L599">
        <v>60</v>
      </c>
      <c r="M599">
        <v>0</v>
      </c>
      <c r="N599">
        <v>0</v>
      </c>
      <c r="O599">
        <v>0</v>
      </c>
      <c r="P599">
        <v>0</v>
      </c>
      <c r="Q599">
        <v>0</v>
      </c>
      <c r="R599">
        <v>0</v>
      </c>
      <c r="S599">
        <v>60</v>
      </c>
      <c r="T599">
        <v>0</v>
      </c>
    </row>
    <row r="600" spans="1:20" x14ac:dyDescent="0.25">
      <c r="A600" s="2">
        <v>45919</v>
      </c>
      <c r="B600" t="s">
        <v>24</v>
      </c>
      <c r="C600" t="s">
        <v>41</v>
      </c>
      <c r="D600" t="s">
        <v>29</v>
      </c>
      <c r="E600" t="s">
        <v>27</v>
      </c>
      <c r="F600">
        <v>869</v>
      </c>
      <c r="G600">
        <v>817</v>
      </c>
      <c r="H600">
        <v>13</v>
      </c>
      <c r="I600">
        <v>480</v>
      </c>
      <c r="J600">
        <v>0</v>
      </c>
      <c r="K600">
        <v>0</v>
      </c>
      <c r="L600">
        <v>0</v>
      </c>
      <c r="M600">
        <v>0</v>
      </c>
      <c r="N600">
        <v>0</v>
      </c>
      <c r="O600">
        <v>0</v>
      </c>
      <c r="P600">
        <v>0</v>
      </c>
      <c r="Q600">
        <v>0</v>
      </c>
      <c r="R600">
        <v>0</v>
      </c>
      <c r="S600">
        <v>0</v>
      </c>
      <c r="T600">
        <v>0</v>
      </c>
    </row>
    <row r="601" spans="1:20" x14ac:dyDescent="0.25">
      <c r="A601" s="2">
        <v>45919</v>
      </c>
      <c r="B601" t="s">
        <v>24</v>
      </c>
      <c r="C601" t="s">
        <v>31</v>
      </c>
      <c r="D601" t="s">
        <v>32</v>
      </c>
      <c r="E601" t="s">
        <v>30</v>
      </c>
      <c r="F601">
        <v>906</v>
      </c>
      <c r="G601">
        <v>899</v>
      </c>
      <c r="H601">
        <v>8</v>
      </c>
      <c r="I601">
        <v>480</v>
      </c>
      <c r="J601">
        <v>0</v>
      </c>
      <c r="K601">
        <v>0</v>
      </c>
      <c r="L601">
        <v>0</v>
      </c>
      <c r="M601">
        <v>0</v>
      </c>
      <c r="N601">
        <v>44</v>
      </c>
      <c r="O601">
        <v>0</v>
      </c>
      <c r="P601">
        <v>0</v>
      </c>
      <c r="Q601">
        <v>0</v>
      </c>
      <c r="R601">
        <v>0</v>
      </c>
      <c r="S601">
        <v>0</v>
      </c>
      <c r="T601">
        <v>0</v>
      </c>
    </row>
    <row r="602" spans="1:20" x14ac:dyDescent="0.25">
      <c r="A602" s="2">
        <v>45919</v>
      </c>
      <c r="B602" t="s">
        <v>24</v>
      </c>
      <c r="C602" t="s">
        <v>45</v>
      </c>
      <c r="D602" t="s">
        <v>39</v>
      </c>
      <c r="E602" t="s">
        <v>23</v>
      </c>
      <c r="F602">
        <v>923</v>
      </c>
      <c r="G602">
        <v>911</v>
      </c>
      <c r="H602">
        <v>7</v>
      </c>
      <c r="I602">
        <v>480</v>
      </c>
      <c r="J602">
        <v>0</v>
      </c>
      <c r="K602">
        <v>0</v>
      </c>
      <c r="L602">
        <v>59</v>
      </c>
      <c r="M602">
        <v>26</v>
      </c>
      <c r="N602">
        <v>16</v>
      </c>
      <c r="O602">
        <v>0</v>
      </c>
      <c r="P602">
        <v>0</v>
      </c>
      <c r="Q602">
        <v>0</v>
      </c>
      <c r="R602">
        <v>0</v>
      </c>
      <c r="S602">
        <v>0</v>
      </c>
      <c r="T602">
        <v>0</v>
      </c>
    </row>
    <row r="603" spans="1:20" x14ac:dyDescent="0.25">
      <c r="A603" s="2">
        <v>45920</v>
      </c>
      <c r="B603" t="s">
        <v>28</v>
      </c>
      <c r="C603" t="s">
        <v>40</v>
      </c>
      <c r="D603" t="s">
        <v>29</v>
      </c>
      <c r="E603" t="s">
        <v>23</v>
      </c>
      <c r="F603">
        <v>824</v>
      </c>
      <c r="G603">
        <v>738</v>
      </c>
      <c r="H603">
        <v>19</v>
      </c>
      <c r="I603">
        <v>480</v>
      </c>
      <c r="J603">
        <v>0</v>
      </c>
      <c r="K603">
        <v>0</v>
      </c>
      <c r="L603">
        <v>0</v>
      </c>
      <c r="M603">
        <v>0</v>
      </c>
      <c r="N603">
        <v>0</v>
      </c>
      <c r="O603">
        <v>0</v>
      </c>
      <c r="P603">
        <v>0</v>
      </c>
      <c r="Q603">
        <v>0</v>
      </c>
      <c r="R603">
        <v>0</v>
      </c>
      <c r="S603">
        <v>0</v>
      </c>
      <c r="T603">
        <v>0</v>
      </c>
    </row>
    <row r="604" spans="1:20" x14ac:dyDescent="0.25">
      <c r="A604" s="2">
        <v>45920</v>
      </c>
      <c r="B604" t="s">
        <v>28</v>
      </c>
      <c r="C604" t="s">
        <v>44</v>
      </c>
      <c r="D604" t="s">
        <v>29</v>
      </c>
      <c r="E604" t="s">
        <v>30</v>
      </c>
      <c r="F604">
        <v>907</v>
      </c>
      <c r="G604">
        <v>858</v>
      </c>
      <c r="H604">
        <v>17</v>
      </c>
      <c r="I604">
        <v>480</v>
      </c>
      <c r="J604">
        <v>0</v>
      </c>
      <c r="K604">
        <v>0</v>
      </c>
      <c r="L604">
        <v>0</v>
      </c>
      <c r="M604">
        <v>0</v>
      </c>
      <c r="N604">
        <v>0</v>
      </c>
      <c r="O604">
        <v>0</v>
      </c>
      <c r="P604">
        <v>45</v>
      </c>
      <c r="Q604">
        <v>0</v>
      </c>
      <c r="R604">
        <v>0</v>
      </c>
      <c r="S604">
        <v>0</v>
      </c>
      <c r="T604">
        <v>0</v>
      </c>
    </row>
    <row r="605" spans="1:20" x14ac:dyDescent="0.25">
      <c r="A605" s="2">
        <v>45920</v>
      </c>
      <c r="B605" t="s">
        <v>24</v>
      </c>
      <c r="C605" t="s">
        <v>44</v>
      </c>
      <c r="D605" t="s">
        <v>36</v>
      </c>
      <c r="E605" t="s">
        <v>30</v>
      </c>
      <c r="F605">
        <v>737</v>
      </c>
      <c r="G605">
        <v>678</v>
      </c>
      <c r="H605">
        <v>9</v>
      </c>
      <c r="I605">
        <v>480</v>
      </c>
      <c r="J605">
        <v>0</v>
      </c>
      <c r="K605">
        <v>59</v>
      </c>
      <c r="L605">
        <v>0</v>
      </c>
      <c r="M605">
        <v>44</v>
      </c>
      <c r="N605">
        <v>0</v>
      </c>
      <c r="O605">
        <v>0</v>
      </c>
      <c r="P605">
        <v>20</v>
      </c>
      <c r="Q605">
        <v>0</v>
      </c>
      <c r="R605">
        <v>0</v>
      </c>
      <c r="S605">
        <v>48</v>
      </c>
      <c r="T605">
        <v>31</v>
      </c>
    </row>
    <row r="606" spans="1:20" x14ac:dyDescent="0.25">
      <c r="A606" s="2">
        <v>45920</v>
      </c>
      <c r="B606" t="s">
        <v>24</v>
      </c>
      <c r="C606" t="s">
        <v>40</v>
      </c>
      <c r="D606" t="s">
        <v>33</v>
      </c>
      <c r="E606" t="s">
        <v>23</v>
      </c>
      <c r="F606">
        <v>718</v>
      </c>
      <c r="G606">
        <v>709</v>
      </c>
      <c r="H606">
        <v>4</v>
      </c>
      <c r="I606">
        <v>480</v>
      </c>
      <c r="J606">
        <v>0</v>
      </c>
      <c r="K606">
        <v>0</v>
      </c>
      <c r="L606">
        <v>0</v>
      </c>
      <c r="M606">
        <v>0</v>
      </c>
      <c r="N606">
        <v>0</v>
      </c>
      <c r="O606">
        <v>33</v>
      </c>
      <c r="P606">
        <v>0</v>
      </c>
      <c r="Q606">
        <v>47</v>
      </c>
      <c r="R606">
        <v>0</v>
      </c>
      <c r="S606">
        <v>0</v>
      </c>
      <c r="T606">
        <v>0</v>
      </c>
    </row>
    <row r="607" spans="1:20" x14ac:dyDescent="0.25">
      <c r="A607" s="2">
        <v>45920</v>
      </c>
      <c r="B607" t="s">
        <v>20</v>
      </c>
      <c r="C607" t="s">
        <v>41</v>
      </c>
      <c r="D607" t="s">
        <v>26</v>
      </c>
      <c r="E607" t="s">
        <v>27</v>
      </c>
      <c r="F607">
        <v>981</v>
      </c>
      <c r="G607">
        <v>933</v>
      </c>
      <c r="H607">
        <v>18</v>
      </c>
      <c r="I607">
        <v>480</v>
      </c>
      <c r="J607">
        <v>0</v>
      </c>
      <c r="K607">
        <v>12</v>
      </c>
      <c r="L607">
        <v>0</v>
      </c>
      <c r="M607">
        <v>0</v>
      </c>
      <c r="N607">
        <v>0</v>
      </c>
      <c r="O607">
        <v>0</v>
      </c>
      <c r="P607">
        <v>0</v>
      </c>
      <c r="Q607">
        <v>0</v>
      </c>
      <c r="R607">
        <v>0</v>
      </c>
      <c r="S607">
        <v>0</v>
      </c>
      <c r="T607">
        <v>0</v>
      </c>
    </row>
    <row r="608" spans="1:20" x14ac:dyDescent="0.25">
      <c r="A608" s="2">
        <v>45921</v>
      </c>
      <c r="B608" t="s">
        <v>24</v>
      </c>
      <c r="C608" t="s">
        <v>34</v>
      </c>
      <c r="D608" t="s">
        <v>39</v>
      </c>
      <c r="E608" t="s">
        <v>27</v>
      </c>
      <c r="F608">
        <v>644</v>
      </c>
      <c r="G608">
        <v>592</v>
      </c>
      <c r="H608">
        <v>12</v>
      </c>
      <c r="I608">
        <v>480</v>
      </c>
      <c r="J608">
        <v>0</v>
      </c>
      <c r="K608">
        <v>0</v>
      </c>
      <c r="L608">
        <v>0</v>
      </c>
      <c r="M608">
        <v>0</v>
      </c>
      <c r="N608">
        <v>0</v>
      </c>
      <c r="O608">
        <v>0</v>
      </c>
      <c r="P608">
        <v>0</v>
      </c>
      <c r="Q608">
        <v>0</v>
      </c>
      <c r="R608">
        <v>0</v>
      </c>
      <c r="S608">
        <v>44</v>
      </c>
      <c r="T608">
        <v>50</v>
      </c>
    </row>
    <row r="609" spans="1:20" x14ac:dyDescent="0.25">
      <c r="A609" s="2">
        <v>45921</v>
      </c>
      <c r="B609" t="s">
        <v>20</v>
      </c>
      <c r="C609" t="s">
        <v>25</v>
      </c>
      <c r="D609" t="s">
        <v>39</v>
      </c>
      <c r="E609" t="s">
        <v>23</v>
      </c>
      <c r="F609">
        <v>522</v>
      </c>
      <c r="G609">
        <v>446</v>
      </c>
      <c r="H609">
        <v>1</v>
      </c>
      <c r="I609">
        <v>480</v>
      </c>
      <c r="J609">
        <v>0</v>
      </c>
      <c r="K609">
        <v>0</v>
      </c>
      <c r="L609">
        <v>0</v>
      </c>
      <c r="M609">
        <v>0</v>
      </c>
      <c r="N609">
        <v>37</v>
      </c>
      <c r="O609">
        <v>30</v>
      </c>
      <c r="P609">
        <v>45</v>
      </c>
      <c r="Q609">
        <v>0</v>
      </c>
      <c r="R609">
        <v>0</v>
      </c>
      <c r="S609">
        <v>0</v>
      </c>
      <c r="T609">
        <v>0</v>
      </c>
    </row>
    <row r="610" spans="1:20" x14ac:dyDescent="0.25">
      <c r="A610" s="2">
        <v>45921</v>
      </c>
      <c r="B610" t="s">
        <v>20</v>
      </c>
      <c r="C610" t="s">
        <v>25</v>
      </c>
      <c r="D610" t="s">
        <v>32</v>
      </c>
      <c r="E610" t="s">
        <v>23</v>
      </c>
      <c r="F610">
        <v>832</v>
      </c>
      <c r="G610">
        <v>822</v>
      </c>
      <c r="H610">
        <v>15</v>
      </c>
      <c r="I610">
        <v>480</v>
      </c>
      <c r="J610">
        <v>0</v>
      </c>
      <c r="K610">
        <v>0</v>
      </c>
      <c r="L610">
        <v>0</v>
      </c>
      <c r="M610">
        <v>0</v>
      </c>
      <c r="N610">
        <v>0</v>
      </c>
      <c r="O610">
        <v>0</v>
      </c>
      <c r="P610">
        <v>0</v>
      </c>
      <c r="Q610">
        <v>0</v>
      </c>
      <c r="R610">
        <v>0</v>
      </c>
      <c r="S610">
        <v>0</v>
      </c>
      <c r="T610">
        <v>0</v>
      </c>
    </row>
    <row r="611" spans="1:20" x14ac:dyDescent="0.25">
      <c r="A611" s="2">
        <v>45922</v>
      </c>
      <c r="B611" t="s">
        <v>28</v>
      </c>
      <c r="C611" t="s">
        <v>41</v>
      </c>
      <c r="D611" t="s">
        <v>39</v>
      </c>
      <c r="E611" t="s">
        <v>27</v>
      </c>
      <c r="F611">
        <v>653</v>
      </c>
      <c r="G611">
        <v>576</v>
      </c>
      <c r="H611">
        <v>4</v>
      </c>
      <c r="I611">
        <v>480</v>
      </c>
      <c r="J611">
        <v>0</v>
      </c>
      <c r="K611">
        <v>0</v>
      </c>
      <c r="L611">
        <v>0</v>
      </c>
      <c r="M611">
        <v>0</v>
      </c>
      <c r="N611">
        <v>0</v>
      </c>
      <c r="O611">
        <v>0</v>
      </c>
      <c r="P611">
        <v>0</v>
      </c>
      <c r="Q611">
        <v>0</v>
      </c>
      <c r="R611">
        <v>0</v>
      </c>
      <c r="S611">
        <v>0</v>
      </c>
      <c r="T611">
        <v>0</v>
      </c>
    </row>
    <row r="612" spans="1:20" x14ac:dyDescent="0.25">
      <c r="A612" s="2">
        <v>45922</v>
      </c>
      <c r="B612" t="s">
        <v>24</v>
      </c>
      <c r="C612" t="s">
        <v>43</v>
      </c>
      <c r="D612" t="s">
        <v>37</v>
      </c>
      <c r="E612" t="s">
        <v>27</v>
      </c>
      <c r="F612">
        <v>814</v>
      </c>
      <c r="G612">
        <v>733</v>
      </c>
      <c r="H612">
        <v>3</v>
      </c>
      <c r="I612">
        <v>480</v>
      </c>
      <c r="J612">
        <v>0</v>
      </c>
      <c r="K612">
        <v>49</v>
      </c>
      <c r="L612">
        <v>0</v>
      </c>
      <c r="M612">
        <v>0</v>
      </c>
      <c r="N612">
        <v>0</v>
      </c>
      <c r="O612">
        <v>0</v>
      </c>
      <c r="P612">
        <v>0</v>
      </c>
      <c r="Q612">
        <v>0</v>
      </c>
      <c r="R612">
        <v>27</v>
      </c>
      <c r="S612">
        <v>0</v>
      </c>
      <c r="T612">
        <v>0</v>
      </c>
    </row>
    <row r="613" spans="1:20" x14ac:dyDescent="0.25">
      <c r="A613" s="2">
        <v>45922</v>
      </c>
      <c r="B613" t="s">
        <v>28</v>
      </c>
      <c r="C613" t="s">
        <v>42</v>
      </c>
      <c r="D613" t="s">
        <v>26</v>
      </c>
      <c r="E613" t="s">
        <v>23</v>
      </c>
      <c r="F613">
        <v>514</v>
      </c>
      <c r="G613">
        <v>444</v>
      </c>
      <c r="H613">
        <v>6</v>
      </c>
      <c r="I613">
        <v>480</v>
      </c>
      <c r="J613">
        <v>0</v>
      </c>
      <c r="K613">
        <v>60</v>
      </c>
      <c r="L613">
        <v>0</v>
      </c>
      <c r="M613">
        <v>0</v>
      </c>
      <c r="N613">
        <v>0</v>
      </c>
      <c r="O613">
        <v>0</v>
      </c>
      <c r="P613">
        <v>0</v>
      </c>
      <c r="Q613">
        <v>0</v>
      </c>
      <c r="R613">
        <v>0</v>
      </c>
      <c r="S613">
        <v>0</v>
      </c>
      <c r="T613">
        <v>0</v>
      </c>
    </row>
    <row r="614" spans="1:20" x14ac:dyDescent="0.25">
      <c r="A614" s="2">
        <v>45922</v>
      </c>
      <c r="B614" t="s">
        <v>28</v>
      </c>
      <c r="C614" t="s">
        <v>40</v>
      </c>
      <c r="D614" t="s">
        <v>26</v>
      </c>
      <c r="E614" t="s">
        <v>23</v>
      </c>
      <c r="F614">
        <v>597</v>
      </c>
      <c r="G614">
        <v>558</v>
      </c>
      <c r="H614">
        <v>4</v>
      </c>
      <c r="I614">
        <v>480</v>
      </c>
      <c r="J614">
        <v>18</v>
      </c>
      <c r="K614">
        <v>18</v>
      </c>
      <c r="L614">
        <v>0</v>
      </c>
      <c r="M614">
        <v>0</v>
      </c>
      <c r="N614">
        <v>0</v>
      </c>
      <c r="O614">
        <v>0</v>
      </c>
      <c r="P614">
        <v>0</v>
      </c>
      <c r="Q614">
        <v>0</v>
      </c>
      <c r="R614">
        <v>0</v>
      </c>
      <c r="S614">
        <v>15</v>
      </c>
      <c r="T614">
        <v>50</v>
      </c>
    </row>
    <row r="615" spans="1:20" x14ac:dyDescent="0.25">
      <c r="A615" s="2">
        <v>45922</v>
      </c>
      <c r="B615" t="s">
        <v>20</v>
      </c>
      <c r="C615" t="s">
        <v>25</v>
      </c>
      <c r="D615" t="s">
        <v>32</v>
      </c>
      <c r="E615" t="s">
        <v>23</v>
      </c>
      <c r="F615">
        <v>680</v>
      </c>
      <c r="G615">
        <v>676</v>
      </c>
      <c r="H615">
        <v>9</v>
      </c>
      <c r="I615">
        <v>480</v>
      </c>
      <c r="J615">
        <v>0</v>
      </c>
      <c r="K615">
        <v>0</v>
      </c>
      <c r="L615">
        <v>0</v>
      </c>
      <c r="M615">
        <v>0</v>
      </c>
      <c r="N615">
        <v>0</v>
      </c>
      <c r="O615">
        <v>0</v>
      </c>
      <c r="P615">
        <v>0</v>
      </c>
      <c r="Q615">
        <v>0</v>
      </c>
      <c r="R615">
        <v>0</v>
      </c>
      <c r="S615">
        <v>0</v>
      </c>
      <c r="T615">
        <v>0</v>
      </c>
    </row>
    <row r="616" spans="1:20" x14ac:dyDescent="0.25">
      <c r="A616" s="2">
        <v>45923</v>
      </c>
      <c r="B616" t="s">
        <v>28</v>
      </c>
      <c r="C616" t="s">
        <v>25</v>
      </c>
      <c r="D616" t="s">
        <v>37</v>
      </c>
      <c r="E616" t="s">
        <v>27</v>
      </c>
      <c r="F616">
        <v>755</v>
      </c>
      <c r="G616">
        <v>695</v>
      </c>
      <c r="H616">
        <v>13</v>
      </c>
      <c r="I616">
        <v>480</v>
      </c>
      <c r="J616">
        <v>0</v>
      </c>
      <c r="K616">
        <v>0</v>
      </c>
      <c r="L616">
        <v>0</v>
      </c>
      <c r="M616">
        <v>0</v>
      </c>
      <c r="N616">
        <v>0</v>
      </c>
      <c r="O616">
        <v>0</v>
      </c>
      <c r="P616">
        <v>13</v>
      </c>
      <c r="Q616">
        <v>0</v>
      </c>
      <c r="R616">
        <v>0</v>
      </c>
      <c r="S616">
        <v>40</v>
      </c>
      <c r="T616">
        <v>0</v>
      </c>
    </row>
    <row r="617" spans="1:20" x14ac:dyDescent="0.25">
      <c r="A617" s="2">
        <v>45923</v>
      </c>
      <c r="B617" t="s">
        <v>20</v>
      </c>
      <c r="C617" t="s">
        <v>34</v>
      </c>
      <c r="D617" t="s">
        <v>39</v>
      </c>
      <c r="E617" t="s">
        <v>23</v>
      </c>
      <c r="F617">
        <v>805</v>
      </c>
      <c r="G617">
        <v>777</v>
      </c>
      <c r="H617">
        <v>9</v>
      </c>
      <c r="I617">
        <v>480</v>
      </c>
      <c r="J617">
        <v>37</v>
      </c>
      <c r="K617">
        <v>0</v>
      </c>
      <c r="L617">
        <v>0</v>
      </c>
      <c r="M617">
        <v>60</v>
      </c>
      <c r="N617">
        <v>44</v>
      </c>
      <c r="O617">
        <v>0</v>
      </c>
      <c r="P617">
        <v>0</v>
      </c>
      <c r="Q617">
        <v>49</v>
      </c>
      <c r="R617">
        <v>0</v>
      </c>
      <c r="S617">
        <v>0</v>
      </c>
      <c r="T617">
        <v>0</v>
      </c>
    </row>
    <row r="618" spans="1:20" x14ac:dyDescent="0.25">
      <c r="A618" s="2">
        <v>45923</v>
      </c>
      <c r="B618" t="s">
        <v>20</v>
      </c>
      <c r="C618" t="s">
        <v>21</v>
      </c>
      <c r="D618" t="s">
        <v>37</v>
      </c>
      <c r="E618" t="s">
        <v>23</v>
      </c>
      <c r="F618">
        <v>866</v>
      </c>
      <c r="G618">
        <v>828</v>
      </c>
      <c r="H618">
        <v>12</v>
      </c>
      <c r="I618">
        <v>480</v>
      </c>
      <c r="J618">
        <v>0</v>
      </c>
      <c r="K618">
        <v>17</v>
      </c>
      <c r="L618">
        <v>0</v>
      </c>
      <c r="M618">
        <v>0</v>
      </c>
      <c r="N618">
        <v>0</v>
      </c>
      <c r="O618">
        <v>0</v>
      </c>
      <c r="P618">
        <v>0</v>
      </c>
      <c r="Q618">
        <v>0</v>
      </c>
      <c r="R618">
        <v>0</v>
      </c>
      <c r="S618">
        <v>0</v>
      </c>
      <c r="T618">
        <v>0</v>
      </c>
    </row>
    <row r="619" spans="1:20" x14ac:dyDescent="0.25">
      <c r="A619" s="2">
        <v>45923</v>
      </c>
      <c r="B619" t="s">
        <v>24</v>
      </c>
      <c r="C619" t="s">
        <v>44</v>
      </c>
      <c r="D619" t="s">
        <v>39</v>
      </c>
      <c r="E619" t="s">
        <v>30</v>
      </c>
      <c r="F619">
        <v>839</v>
      </c>
      <c r="G619">
        <v>766</v>
      </c>
      <c r="H619">
        <v>9</v>
      </c>
      <c r="I619">
        <v>480</v>
      </c>
      <c r="J619">
        <v>0</v>
      </c>
      <c r="K619">
        <v>0</v>
      </c>
      <c r="L619">
        <v>0</v>
      </c>
      <c r="M619">
        <v>0</v>
      </c>
      <c r="N619">
        <v>0</v>
      </c>
      <c r="O619">
        <v>0</v>
      </c>
      <c r="P619">
        <v>47</v>
      </c>
      <c r="Q619">
        <v>0</v>
      </c>
      <c r="R619">
        <v>0</v>
      </c>
      <c r="S619">
        <v>0</v>
      </c>
      <c r="T619">
        <v>0</v>
      </c>
    </row>
    <row r="620" spans="1:20" x14ac:dyDescent="0.25">
      <c r="A620" s="2">
        <v>45923</v>
      </c>
      <c r="B620" t="s">
        <v>20</v>
      </c>
      <c r="C620" t="s">
        <v>34</v>
      </c>
      <c r="D620" t="s">
        <v>22</v>
      </c>
      <c r="E620" t="s">
        <v>30</v>
      </c>
      <c r="F620">
        <v>663</v>
      </c>
      <c r="G620">
        <v>639</v>
      </c>
      <c r="H620">
        <v>10</v>
      </c>
      <c r="I620">
        <v>480</v>
      </c>
      <c r="J620">
        <v>0</v>
      </c>
      <c r="K620">
        <v>26</v>
      </c>
      <c r="L620">
        <v>0</v>
      </c>
      <c r="M620">
        <v>0</v>
      </c>
      <c r="N620">
        <v>0</v>
      </c>
      <c r="O620">
        <v>0</v>
      </c>
      <c r="P620">
        <v>0</v>
      </c>
      <c r="Q620">
        <v>0</v>
      </c>
      <c r="R620">
        <v>0</v>
      </c>
      <c r="S620">
        <v>0</v>
      </c>
      <c r="T620">
        <v>0</v>
      </c>
    </row>
    <row r="621" spans="1:20" x14ac:dyDescent="0.25">
      <c r="A621" s="2">
        <v>45924</v>
      </c>
      <c r="B621" t="s">
        <v>28</v>
      </c>
      <c r="C621" t="s">
        <v>21</v>
      </c>
      <c r="D621" t="s">
        <v>32</v>
      </c>
      <c r="E621" t="s">
        <v>27</v>
      </c>
      <c r="F621">
        <v>734</v>
      </c>
      <c r="G621">
        <v>642</v>
      </c>
      <c r="H621">
        <v>15</v>
      </c>
      <c r="I621">
        <v>480</v>
      </c>
      <c r="J621">
        <v>0</v>
      </c>
      <c r="K621">
        <v>0</v>
      </c>
      <c r="L621">
        <v>0</v>
      </c>
      <c r="M621">
        <v>0</v>
      </c>
      <c r="N621">
        <v>0</v>
      </c>
      <c r="O621">
        <v>0</v>
      </c>
      <c r="P621">
        <v>0</v>
      </c>
      <c r="Q621">
        <v>11</v>
      </c>
      <c r="R621">
        <v>0</v>
      </c>
      <c r="S621">
        <v>0</v>
      </c>
      <c r="T621">
        <v>0</v>
      </c>
    </row>
    <row r="622" spans="1:20" x14ac:dyDescent="0.25">
      <c r="A622" s="2">
        <v>45924</v>
      </c>
      <c r="B622" t="s">
        <v>28</v>
      </c>
      <c r="C622" t="s">
        <v>40</v>
      </c>
      <c r="D622" t="s">
        <v>39</v>
      </c>
      <c r="E622" t="s">
        <v>30</v>
      </c>
      <c r="F622">
        <v>512</v>
      </c>
      <c r="G622">
        <v>499</v>
      </c>
      <c r="H622">
        <v>3</v>
      </c>
      <c r="I622">
        <v>480</v>
      </c>
      <c r="J622">
        <v>0</v>
      </c>
      <c r="K622">
        <v>0</v>
      </c>
      <c r="L622">
        <v>0</v>
      </c>
      <c r="M622">
        <v>0</v>
      </c>
      <c r="N622">
        <v>0</v>
      </c>
      <c r="O622">
        <v>0</v>
      </c>
      <c r="P622">
        <v>0</v>
      </c>
      <c r="Q622">
        <v>46</v>
      </c>
      <c r="R622">
        <v>0</v>
      </c>
      <c r="S622">
        <v>0</v>
      </c>
      <c r="T622">
        <v>0</v>
      </c>
    </row>
    <row r="623" spans="1:20" x14ac:dyDescent="0.25">
      <c r="A623" s="2">
        <v>45924</v>
      </c>
      <c r="B623" t="s">
        <v>28</v>
      </c>
      <c r="C623" t="s">
        <v>44</v>
      </c>
      <c r="D623" t="s">
        <v>26</v>
      </c>
      <c r="E623" t="s">
        <v>27</v>
      </c>
      <c r="F623">
        <v>543</v>
      </c>
      <c r="G623">
        <v>498</v>
      </c>
      <c r="H623">
        <v>11</v>
      </c>
      <c r="I623">
        <v>480</v>
      </c>
      <c r="J623">
        <v>0</v>
      </c>
      <c r="K623">
        <v>0</v>
      </c>
      <c r="L623">
        <v>0</v>
      </c>
      <c r="M623">
        <v>0</v>
      </c>
      <c r="N623">
        <v>0</v>
      </c>
      <c r="O623">
        <v>40</v>
      </c>
      <c r="P623">
        <v>0</v>
      </c>
      <c r="Q623">
        <v>0</v>
      </c>
      <c r="R623">
        <v>0</v>
      </c>
      <c r="S623">
        <v>0</v>
      </c>
      <c r="T623">
        <v>43</v>
      </c>
    </row>
    <row r="624" spans="1:20" x14ac:dyDescent="0.25">
      <c r="A624" s="2">
        <v>45924</v>
      </c>
      <c r="B624" t="s">
        <v>24</v>
      </c>
      <c r="C624" t="s">
        <v>40</v>
      </c>
      <c r="D624" t="s">
        <v>37</v>
      </c>
      <c r="E624" t="s">
        <v>23</v>
      </c>
      <c r="F624">
        <v>507</v>
      </c>
      <c r="G624">
        <v>486</v>
      </c>
      <c r="H624">
        <v>12</v>
      </c>
      <c r="I624">
        <v>480</v>
      </c>
      <c r="J624">
        <v>0</v>
      </c>
      <c r="K624">
        <v>0</v>
      </c>
      <c r="L624">
        <v>0</v>
      </c>
      <c r="M624">
        <v>0</v>
      </c>
      <c r="N624">
        <v>0</v>
      </c>
      <c r="O624">
        <v>0</v>
      </c>
      <c r="P624">
        <v>0</v>
      </c>
      <c r="Q624">
        <v>0</v>
      </c>
      <c r="R624">
        <v>47</v>
      </c>
      <c r="S624">
        <v>0</v>
      </c>
      <c r="T624">
        <v>0</v>
      </c>
    </row>
    <row r="625" spans="1:20" x14ac:dyDescent="0.25">
      <c r="A625" s="2">
        <v>45924</v>
      </c>
      <c r="B625" t="s">
        <v>28</v>
      </c>
      <c r="C625" t="s">
        <v>41</v>
      </c>
      <c r="D625" t="s">
        <v>37</v>
      </c>
      <c r="E625" t="s">
        <v>23</v>
      </c>
      <c r="F625">
        <v>986</v>
      </c>
      <c r="G625">
        <v>982</v>
      </c>
      <c r="H625">
        <v>0</v>
      </c>
      <c r="I625">
        <v>480</v>
      </c>
      <c r="J625">
        <v>0</v>
      </c>
      <c r="K625">
        <v>0</v>
      </c>
      <c r="L625">
        <v>0</v>
      </c>
      <c r="M625">
        <v>0</v>
      </c>
      <c r="N625">
        <v>0</v>
      </c>
      <c r="O625">
        <v>0</v>
      </c>
      <c r="P625">
        <v>0</v>
      </c>
      <c r="Q625">
        <v>31</v>
      </c>
      <c r="R625">
        <v>0</v>
      </c>
      <c r="S625">
        <v>24</v>
      </c>
      <c r="T625">
        <v>0</v>
      </c>
    </row>
    <row r="626" spans="1:20" x14ac:dyDescent="0.25">
      <c r="A626" s="2">
        <v>45924</v>
      </c>
      <c r="B626" t="s">
        <v>20</v>
      </c>
      <c r="C626" t="s">
        <v>34</v>
      </c>
      <c r="D626" t="s">
        <v>39</v>
      </c>
      <c r="E626" t="s">
        <v>23</v>
      </c>
      <c r="F626">
        <v>741</v>
      </c>
      <c r="G626">
        <v>726</v>
      </c>
      <c r="H626">
        <v>19</v>
      </c>
      <c r="I626">
        <v>480</v>
      </c>
      <c r="J626">
        <v>0</v>
      </c>
      <c r="K626">
        <v>0</v>
      </c>
      <c r="L626">
        <v>0</v>
      </c>
      <c r="M626">
        <v>0</v>
      </c>
      <c r="N626">
        <v>0</v>
      </c>
      <c r="O626">
        <v>0</v>
      </c>
      <c r="P626">
        <v>0</v>
      </c>
      <c r="Q626">
        <v>0</v>
      </c>
      <c r="R626">
        <v>0</v>
      </c>
      <c r="S626">
        <v>0</v>
      </c>
      <c r="T626">
        <v>40</v>
      </c>
    </row>
    <row r="627" spans="1:20" x14ac:dyDescent="0.25">
      <c r="A627" s="2">
        <v>45925</v>
      </c>
      <c r="B627" t="s">
        <v>20</v>
      </c>
      <c r="C627" t="s">
        <v>43</v>
      </c>
      <c r="D627" t="s">
        <v>32</v>
      </c>
      <c r="E627" t="s">
        <v>23</v>
      </c>
      <c r="F627">
        <v>894</v>
      </c>
      <c r="G627">
        <v>844</v>
      </c>
      <c r="H627">
        <v>5</v>
      </c>
      <c r="I627">
        <v>480</v>
      </c>
      <c r="J627">
        <v>0</v>
      </c>
      <c r="K627">
        <v>0</v>
      </c>
      <c r="L627">
        <v>0</v>
      </c>
      <c r="M627">
        <v>36</v>
      </c>
      <c r="N627">
        <v>0</v>
      </c>
      <c r="O627">
        <v>0</v>
      </c>
      <c r="P627">
        <v>0</v>
      </c>
      <c r="Q627">
        <v>0</v>
      </c>
      <c r="R627">
        <v>0</v>
      </c>
      <c r="S627">
        <v>0</v>
      </c>
      <c r="T627">
        <v>41</v>
      </c>
    </row>
    <row r="628" spans="1:20" x14ac:dyDescent="0.25">
      <c r="A628" s="2">
        <v>45925</v>
      </c>
      <c r="B628" t="s">
        <v>24</v>
      </c>
      <c r="C628" t="s">
        <v>21</v>
      </c>
      <c r="D628" t="s">
        <v>35</v>
      </c>
      <c r="E628" t="s">
        <v>30</v>
      </c>
      <c r="F628">
        <v>650</v>
      </c>
      <c r="G628">
        <v>610</v>
      </c>
      <c r="H628">
        <v>2</v>
      </c>
      <c r="I628">
        <v>480</v>
      </c>
      <c r="J628">
        <v>29</v>
      </c>
      <c r="K628">
        <v>0</v>
      </c>
      <c r="L628">
        <v>0</v>
      </c>
      <c r="M628">
        <v>0</v>
      </c>
      <c r="N628">
        <v>0</v>
      </c>
      <c r="O628">
        <v>27</v>
      </c>
      <c r="P628">
        <v>0</v>
      </c>
      <c r="Q628">
        <v>55</v>
      </c>
      <c r="R628">
        <v>0</v>
      </c>
      <c r="S628">
        <v>0</v>
      </c>
      <c r="T628">
        <v>59</v>
      </c>
    </row>
    <row r="629" spans="1:20" x14ac:dyDescent="0.25">
      <c r="A629" s="2">
        <v>45925</v>
      </c>
      <c r="B629" t="s">
        <v>24</v>
      </c>
      <c r="C629" t="s">
        <v>34</v>
      </c>
      <c r="D629" t="s">
        <v>33</v>
      </c>
      <c r="E629" t="s">
        <v>27</v>
      </c>
      <c r="F629">
        <v>715</v>
      </c>
      <c r="G629">
        <v>706</v>
      </c>
      <c r="H629">
        <v>7</v>
      </c>
      <c r="I629">
        <v>480</v>
      </c>
      <c r="J629">
        <v>0</v>
      </c>
      <c r="K629">
        <v>0</v>
      </c>
      <c r="L629">
        <v>34</v>
      </c>
      <c r="M629">
        <v>0</v>
      </c>
      <c r="N629">
        <v>0</v>
      </c>
      <c r="O629">
        <v>12</v>
      </c>
      <c r="P629">
        <v>0</v>
      </c>
      <c r="Q629">
        <v>0</v>
      </c>
      <c r="R629">
        <v>0</v>
      </c>
      <c r="S629">
        <v>0</v>
      </c>
      <c r="T629">
        <v>0</v>
      </c>
    </row>
    <row r="630" spans="1:20" x14ac:dyDescent="0.25">
      <c r="A630" s="2">
        <v>45925</v>
      </c>
      <c r="B630" t="s">
        <v>28</v>
      </c>
      <c r="C630" t="s">
        <v>41</v>
      </c>
      <c r="D630" t="s">
        <v>38</v>
      </c>
      <c r="E630" t="s">
        <v>30</v>
      </c>
      <c r="F630">
        <v>967</v>
      </c>
      <c r="G630">
        <v>913</v>
      </c>
      <c r="H630">
        <v>9</v>
      </c>
      <c r="I630">
        <v>480</v>
      </c>
      <c r="J630">
        <v>0</v>
      </c>
      <c r="K630">
        <v>0</v>
      </c>
      <c r="L630">
        <v>0</v>
      </c>
      <c r="M630">
        <v>0</v>
      </c>
      <c r="N630">
        <v>0</v>
      </c>
      <c r="O630">
        <v>0</v>
      </c>
      <c r="P630">
        <v>0</v>
      </c>
      <c r="Q630">
        <v>0</v>
      </c>
      <c r="R630">
        <v>0</v>
      </c>
      <c r="S630">
        <v>0</v>
      </c>
      <c r="T630">
        <v>0</v>
      </c>
    </row>
    <row r="631" spans="1:20" x14ac:dyDescent="0.25">
      <c r="A631" s="2">
        <v>45926</v>
      </c>
      <c r="B631" t="s">
        <v>24</v>
      </c>
      <c r="C631" t="s">
        <v>40</v>
      </c>
      <c r="D631" t="s">
        <v>39</v>
      </c>
      <c r="E631" t="s">
        <v>30</v>
      </c>
      <c r="F631">
        <v>667</v>
      </c>
      <c r="G631">
        <v>585</v>
      </c>
      <c r="H631">
        <v>6</v>
      </c>
      <c r="I631">
        <v>480</v>
      </c>
      <c r="J631">
        <v>0</v>
      </c>
      <c r="K631">
        <v>0</v>
      </c>
      <c r="L631">
        <v>0</v>
      </c>
      <c r="M631">
        <v>0</v>
      </c>
      <c r="N631">
        <v>0</v>
      </c>
      <c r="O631">
        <v>0</v>
      </c>
      <c r="P631">
        <v>0</v>
      </c>
      <c r="Q631">
        <v>0</v>
      </c>
      <c r="R631">
        <v>28</v>
      </c>
      <c r="S631">
        <v>0</v>
      </c>
      <c r="T631">
        <v>0</v>
      </c>
    </row>
    <row r="632" spans="1:20" x14ac:dyDescent="0.25">
      <c r="A632" s="2">
        <v>45926</v>
      </c>
      <c r="B632" t="s">
        <v>20</v>
      </c>
      <c r="C632" t="s">
        <v>44</v>
      </c>
      <c r="D632" t="s">
        <v>35</v>
      </c>
      <c r="E632" t="s">
        <v>27</v>
      </c>
      <c r="F632">
        <v>859</v>
      </c>
      <c r="G632">
        <v>803</v>
      </c>
      <c r="H632">
        <v>3</v>
      </c>
      <c r="I632">
        <v>480</v>
      </c>
      <c r="J632">
        <v>0</v>
      </c>
      <c r="K632">
        <v>0</v>
      </c>
      <c r="L632">
        <v>0</v>
      </c>
      <c r="M632">
        <v>0</v>
      </c>
      <c r="N632">
        <v>12</v>
      </c>
      <c r="O632">
        <v>11</v>
      </c>
      <c r="P632">
        <v>26</v>
      </c>
      <c r="Q632">
        <v>0</v>
      </c>
      <c r="R632">
        <v>0</v>
      </c>
      <c r="S632">
        <v>0</v>
      </c>
      <c r="T632">
        <v>0</v>
      </c>
    </row>
    <row r="633" spans="1:20" x14ac:dyDescent="0.25">
      <c r="A633" s="2">
        <v>45926</v>
      </c>
      <c r="B633" t="s">
        <v>28</v>
      </c>
      <c r="C633" t="s">
        <v>42</v>
      </c>
      <c r="D633" t="s">
        <v>35</v>
      </c>
      <c r="E633" t="s">
        <v>27</v>
      </c>
      <c r="F633">
        <v>662</v>
      </c>
      <c r="G633">
        <v>593</v>
      </c>
      <c r="H633">
        <v>1</v>
      </c>
      <c r="I633">
        <v>480</v>
      </c>
      <c r="J633">
        <v>0</v>
      </c>
      <c r="K633">
        <v>0</v>
      </c>
      <c r="L633">
        <v>25</v>
      </c>
      <c r="M633">
        <v>0</v>
      </c>
      <c r="N633">
        <v>42</v>
      </c>
      <c r="O633">
        <v>0</v>
      </c>
      <c r="P633">
        <v>0</v>
      </c>
      <c r="Q633">
        <v>0</v>
      </c>
      <c r="R633">
        <v>0</v>
      </c>
      <c r="S633">
        <v>44</v>
      </c>
      <c r="T633">
        <v>0</v>
      </c>
    </row>
    <row r="634" spans="1:20" x14ac:dyDescent="0.25">
      <c r="A634" s="2">
        <v>45926</v>
      </c>
      <c r="B634" t="s">
        <v>24</v>
      </c>
      <c r="C634" t="s">
        <v>45</v>
      </c>
      <c r="D634" t="s">
        <v>38</v>
      </c>
      <c r="E634" t="s">
        <v>23</v>
      </c>
      <c r="F634">
        <v>945</v>
      </c>
      <c r="G634">
        <v>875</v>
      </c>
      <c r="H634">
        <v>12</v>
      </c>
      <c r="I634">
        <v>480</v>
      </c>
      <c r="J634">
        <v>0</v>
      </c>
      <c r="K634">
        <v>0</v>
      </c>
      <c r="L634">
        <v>0</v>
      </c>
      <c r="M634">
        <v>0</v>
      </c>
      <c r="N634">
        <v>0</v>
      </c>
      <c r="O634">
        <v>0</v>
      </c>
      <c r="P634">
        <v>0</v>
      </c>
      <c r="Q634">
        <v>0</v>
      </c>
      <c r="R634">
        <v>0</v>
      </c>
      <c r="S634">
        <v>14</v>
      </c>
      <c r="T634">
        <v>0</v>
      </c>
    </row>
    <row r="635" spans="1:20" x14ac:dyDescent="0.25">
      <c r="A635" s="2">
        <v>45926</v>
      </c>
      <c r="B635" t="s">
        <v>24</v>
      </c>
      <c r="C635" t="s">
        <v>45</v>
      </c>
      <c r="D635" t="s">
        <v>36</v>
      </c>
      <c r="E635" t="s">
        <v>23</v>
      </c>
      <c r="F635">
        <v>773</v>
      </c>
      <c r="G635">
        <v>745</v>
      </c>
      <c r="H635">
        <v>3</v>
      </c>
      <c r="I635">
        <v>480</v>
      </c>
      <c r="J635">
        <v>0</v>
      </c>
      <c r="K635">
        <v>0</v>
      </c>
      <c r="L635">
        <v>0</v>
      </c>
      <c r="M635">
        <v>0</v>
      </c>
      <c r="N635">
        <v>0</v>
      </c>
      <c r="O635">
        <v>0</v>
      </c>
      <c r="P635">
        <v>0</v>
      </c>
      <c r="Q635">
        <v>0</v>
      </c>
      <c r="R635">
        <v>41</v>
      </c>
      <c r="S635">
        <v>0</v>
      </c>
      <c r="T635">
        <v>0</v>
      </c>
    </row>
    <row r="636" spans="1:20" x14ac:dyDescent="0.25">
      <c r="A636" s="2">
        <v>45926</v>
      </c>
      <c r="B636" t="s">
        <v>28</v>
      </c>
      <c r="C636" t="s">
        <v>41</v>
      </c>
      <c r="D636" t="s">
        <v>33</v>
      </c>
      <c r="E636" t="s">
        <v>30</v>
      </c>
      <c r="F636">
        <v>919</v>
      </c>
      <c r="G636">
        <v>882</v>
      </c>
      <c r="H636">
        <v>20</v>
      </c>
      <c r="I636">
        <v>480</v>
      </c>
      <c r="J636">
        <v>0</v>
      </c>
      <c r="K636">
        <v>0</v>
      </c>
      <c r="L636">
        <v>0</v>
      </c>
      <c r="M636">
        <v>0</v>
      </c>
      <c r="N636">
        <v>0</v>
      </c>
      <c r="O636">
        <v>28</v>
      </c>
      <c r="P636">
        <v>0</v>
      </c>
      <c r="Q636">
        <v>37</v>
      </c>
      <c r="R636">
        <v>0</v>
      </c>
      <c r="S636">
        <v>0</v>
      </c>
      <c r="T636">
        <v>44</v>
      </c>
    </row>
    <row r="637" spans="1:20" x14ac:dyDescent="0.25">
      <c r="A637" s="2">
        <v>45927</v>
      </c>
      <c r="B637" t="s">
        <v>24</v>
      </c>
      <c r="C637" t="s">
        <v>25</v>
      </c>
      <c r="D637" t="s">
        <v>26</v>
      </c>
      <c r="E637" t="s">
        <v>27</v>
      </c>
      <c r="F637">
        <v>885</v>
      </c>
      <c r="G637">
        <v>835</v>
      </c>
      <c r="H637">
        <v>0</v>
      </c>
      <c r="I637">
        <v>480</v>
      </c>
      <c r="J637">
        <v>0</v>
      </c>
      <c r="K637">
        <v>0</v>
      </c>
      <c r="L637">
        <v>0</v>
      </c>
      <c r="M637">
        <v>36</v>
      </c>
      <c r="N637">
        <v>0</v>
      </c>
      <c r="O637">
        <v>0</v>
      </c>
      <c r="P637">
        <v>0</v>
      </c>
      <c r="Q637">
        <v>0</v>
      </c>
      <c r="R637">
        <v>0</v>
      </c>
      <c r="S637">
        <v>25</v>
      </c>
      <c r="T637">
        <v>0</v>
      </c>
    </row>
    <row r="638" spans="1:20" x14ac:dyDescent="0.25">
      <c r="A638" s="2">
        <v>45927</v>
      </c>
      <c r="B638" t="s">
        <v>24</v>
      </c>
      <c r="C638" t="s">
        <v>21</v>
      </c>
      <c r="D638" t="s">
        <v>22</v>
      </c>
      <c r="E638" t="s">
        <v>23</v>
      </c>
      <c r="F638">
        <v>847</v>
      </c>
      <c r="G638">
        <v>785</v>
      </c>
      <c r="H638">
        <v>17</v>
      </c>
      <c r="I638">
        <v>480</v>
      </c>
      <c r="J638">
        <v>0</v>
      </c>
      <c r="K638">
        <v>0</v>
      </c>
      <c r="L638">
        <v>0</v>
      </c>
      <c r="M638">
        <v>0</v>
      </c>
      <c r="N638">
        <v>30</v>
      </c>
      <c r="O638">
        <v>0</v>
      </c>
      <c r="P638">
        <v>0</v>
      </c>
      <c r="Q638">
        <v>0</v>
      </c>
      <c r="R638">
        <v>0</v>
      </c>
      <c r="S638">
        <v>0</v>
      </c>
      <c r="T638">
        <v>34</v>
      </c>
    </row>
    <row r="639" spans="1:20" x14ac:dyDescent="0.25">
      <c r="A639" s="2">
        <v>45927</v>
      </c>
      <c r="B639" t="s">
        <v>20</v>
      </c>
      <c r="C639" t="s">
        <v>43</v>
      </c>
      <c r="D639" t="s">
        <v>33</v>
      </c>
      <c r="E639" t="s">
        <v>30</v>
      </c>
      <c r="F639">
        <v>605</v>
      </c>
      <c r="G639">
        <v>563</v>
      </c>
      <c r="H639">
        <v>12</v>
      </c>
      <c r="I639">
        <v>480</v>
      </c>
      <c r="J639">
        <v>0</v>
      </c>
      <c r="K639">
        <v>10</v>
      </c>
      <c r="L639">
        <v>0</v>
      </c>
      <c r="M639">
        <v>0</v>
      </c>
      <c r="N639">
        <v>56</v>
      </c>
      <c r="O639">
        <v>0</v>
      </c>
      <c r="P639">
        <v>0</v>
      </c>
      <c r="Q639">
        <v>0</v>
      </c>
      <c r="R639">
        <v>34</v>
      </c>
      <c r="S639">
        <v>0</v>
      </c>
      <c r="T639">
        <v>40</v>
      </c>
    </row>
    <row r="640" spans="1:20" x14ac:dyDescent="0.25">
      <c r="A640" s="2">
        <v>45927</v>
      </c>
      <c r="B640" t="s">
        <v>24</v>
      </c>
      <c r="C640" t="s">
        <v>21</v>
      </c>
      <c r="D640" t="s">
        <v>33</v>
      </c>
      <c r="E640" t="s">
        <v>27</v>
      </c>
      <c r="F640">
        <v>841</v>
      </c>
      <c r="G640">
        <v>759</v>
      </c>
      <c r="H640">
        <v>12</v>
      </c>
      <c r="I640">
        <v>480</v>
      </c>
      <c r="J640">
        <v>0</v>
      </c>
      <c r="K640">
        <v>0</v>
      </c>
      <c r="L640">
        <v>0</v>
      </c>
      <c r="M640">
        <v>0</v>
      </c>
      <c r="N640">
        <v>14</v>
      </c>
      <c r="O640">
        <v>0</v>
      </c>
      <c r="P640">
        <v>0</v>
      </c>
      <c r="Q640">
        <v>0</v>
      </c>
      <c r="R640">
        <v>37</v>
      </c>
      <c r="S640">
        <v>0</v>
      </c>
      <c r="T640">
        <v>0</v>
      </c>
    </row>
    <row r="641" spans="1:20" x14ac:dyDescent="0.25">
      <c r="A641" s="2">
        <v>45927</v>
      </c>
      <c r="B641" t="s">
        <v>24</v>
      </c>
      <c r="C641" t="s">
        <v>31</v>
      </c>
      <c r="D641" t="s">
        <v>32</v>
      </c>
      <c r="E641" t="s">
        <v>23</v>
      </c>
      <c r="F641">
        <v>720</v>
      </c>
      <c r="G641">
        <v>709</v>
      </c>
      <c r="H641">
        <v>16</v>
      </c>
      <c r="I641">
        <v>480</v>
      </c>
      <c r="J641">
        <v>0</v>
      </c>
      <c r="K641">
        <v>0</v>
      </c>
      <c r="L641">
        <v>0</v>
      </c>
      <c r="M641">
        <v>0</v>
      </c>
      <c r="N641">
        <v>0</v>
      </c>
      <c r="O641">
        <v>21</v>
      </c>
      <c r="P641">
        <v>0</v>
      </c>
      <c r="Q641">
        <v>0</v>
      </c>
      <c r="R641">
        <v>0</v>
      </c>
      <c r="S641">
        <v>33</v>
      </c>
      <c r="T641">
        <v>34</v>
      </c>
    </row>
    <row r="642" spans="1:20" x14ac:dyDescent="0.25">
      <c r="A642" s="2">
        <v>45927</v>
      </c>
      <c r="B642" t="s">
        <v>28</v>
      </c>
      <c r="C642" t="s">
        <v>21</v>
      </c>
      <c r="D642" t="s">
        <v>35</v>
      </c>
      <c r="E642" t="s">
        <v>27</v>
      </c>
      <c r="F642">
        <v>622</v>
      </c>
      <c r="G642">
        <v>598</v>
      </c>
      <c r="H642">
        <v>8</v>
      </c>
      <c r="I642">
        <v>480</v>
      </c>
      <c r="J642">
        <v>0</v>
      </c>
      <c r="K642">
        <v>0</v>
      </c>
      <c r="L642">
        <v>0</v>
      </c>
      <c r="M642">
        <v>0</v>
      </c>
      <c r="N642">
        <v>48</v>
      </c>
      <c r="O642">
        <v>0</v>
      </c>
      <c r="P642">
        <v>0</v>
      </c>
      <c r="Q642">
        <v>0</v>
      </c>
      <c r="R642">
        <v>0</v>
      </c>
      <c r="S642">
        <v>0</v>
      </c>
      <c r="T642">
        <v>0</v>
      </c>
    </row>
    <row r="643" spans="1:20" x14ac:dyDescent="0.25">
      <c r="A643" s="2">
        <v>45928</v>
      </c>
      <c r="B643" t="s">
        <v>24</v>
      </c>
      <c r="C643" t="s">
        <v>42</v>
      </c>
      <c r="D643" t="s">
        <v>38</v>
      </c>
      <c r="E643" t="s">
        <v>30</v>
      </c>
      <c r="F643">
        <v>909</v>
      </c>
      <c r="G643">
        <v>840</v>
      </c>
      <c r="H643">
        <v>4</v>
      </c>
      <c r="I643">
        <v>480</v>
      </c>
      <c r="J643">
        <v>0</v>
      </c>
      <c r="K643">
        <v>0</v>
      </c>
      <c r="L643">
        <v>0</v>
      </c>
      <c r="M643">
        <v>0</v>
      </c>
      <c r="N643">
        <v>0</v>
      </c>
      <c r="O643">
        <v>0</v>
      </c>
      <c r="P643">
        <v>0</v>
      </c>
      <c r="Q643">
        <v>0</v>
      </c>
      <c r="R643">
        <v>0</v>
      </c>
      <c r="S643">
        <v>0</v>
      </c>
      <c r="T643">
        <v>0</v>
      </c>
    </row>
    <row r="644" spans="1:20" x14ac:dyDescent="0.25">
      <c r="A644" s="2">
        <v>45928</v>
      </c>
      <c r="B644" t="s">
        <v>28</v>
      </c>
      <c r="C644" t="s">
        <v>43</v>
      </c>
      <c r="D644" t="s">
        <v>22</v>
      </c>
      <c r="E644" t="s">
        <v>23</v>
      </c>
      <c r="F644">
        <v>786</v>
      </c>
      <c r="G644">
        <v>699</v>
      </c>
      <c r="H644">
        <v>3</v>
      </c>
      <c r="I644">
        <v>480</v>
      </c>
      <c r="J644">
        <v>0</v>
      </c>
      <c r="K644">
        <v>0</v>
      </c>
      <c r="L644">
        <v>0</v>
      </c>
      <c r="M644">
        <v>0</v>
      </c>
      <c r="N644">
        <v>0</v>
      </c>
      <c r="O644">
        <v>60</v>
      </c>
      <c r="P644">
        <v>0</v>
      </c>
      <c r="Q644">
        <v>44</v>
      </c>
      <c r="R644">
        <v>0</v>
      </c>
      <c r="S644">
        <v>0</v>
      </c>
      <c r="T644">
        <v>0</v>
      </c>
    </row>
    <row r="645" spans="1:20" x14ac:dyDescent="0.25">
      <c r="A645" s="2">
        <v>45928</v>
      </c>
      <c r="B645" t="s">
        <v>24</v>
      </c>
      <c r="C645" t="s">
        <v>43</v>
      </c>
      <c r="D645" t="s">
        <v>29</v>
      </c>
      <c r="E645" t="s">
        <v>30</v>
      </c>
      <c r="F645">
        <v>619</v>
      </c>
      <c r="G645">
        <v>542</v>
      </c>
      <c r="H645">
        <v>3</v>
      </c>
      <c r="I645">
        <v>480</v>
      </c>
      <c r="J645">
        <v>0</v>
      </c>
      <c r="K645">
        <v>0</v>
      </c>
      <c r="L645">
        <v>0</v>
      </c>
      <c r="M645">
        <v>0</v>
      </c>
      <c r="N645">
        <v>43</v>
      </c>
      <c r="O645">
        <v>0</v>
      </c>
      <c r="P645">
        <v>0</v>
      </c>
      <c r="Q645">
        <v>0</v>
      </c>
      <c r="R645">
        <v>0</v>
      </c>
      <c r="S645">
        <v>0</v>
      </c>
      <c r="T645">
        <v>0</v>
      </c>
    </row>
    <row r="646" spans="1:20" x14ac:dyDescent="0.25">
      <c r="A646" s="2">
        <v>45928</v>
      </c>
      <c r="B646" t="s">
        <v>24</v>
      </c>
      <c r="C646" t="s">
        <v>34</v>
      </c>
      <c r="D646" t="s">
        <v>38</v>
      </c>
      <c r="E646" t="s">
        <v>30</v>
      </c>
      <c r="F646">
        <v>586</v>
      </c>
      <c r="G646">
        <v>527</v>
      </c>
      <c r="H646">
        <v>18</v>
      </c>
      <c r="I646">
        <v>480</v>
      </c>
      <c r="J646">
        <v>0</v>
      </c>
      <c r="K646">
        <v>15</v>
      </c>
      <c r="L646">
        <v>0</v>
      </c>
      <c r="M646">
        <v>0</v>
      </c>
      <c r="N646">
        <v>0</v>
      </c>
      <c r="O646">
        <v>0</v>
      </c>
      <c r="P646">
        <v>0</v>
      </c>
      <c r="Q646">
        <v>0</v>
      </c>
      <c r="R646">
        <v>53</v>
      </c>
      <c r="S646">
        <v>0</v>
      </c>
      <c r="T646">
        <v>0</v>
      </c>
    </row>
    <row r="647" spans="1:20" x14ac:dyDescent="0.25">
      <c r="A647" s="2">
        <v>45928</v>
      </c>
      <c r="B647" t="s">
        <v>28</v>
      </c>
      <c r="C647" t="s">
        <v>31</v>
      </c>
      <c r="D647" t="s">
        <v>29</v>
      </c>
      <c r="E647" t="s">
        <v>23</v>
      </c>
      <c r="F647">
        <v>507</v>
      </c>
      <c r="G647">
        <v>502</v>
      </c>
      <c r="H647">
        <v>12</v>
      </c>
      <c r="I647">
        <v>480</v>
      </c>
      <c r="J647">
        <v>34</v>
      </c>
      <c r="K647">
        <v>0</v>
      </c>
      <c r="L647">
        <v>0</v>
      </c>
      <c r="M647">
        <v>0</v>
      </c>
      <c r="N647">
        <v>10</v>
      </c>
      <c r="O647">
        <v>0</v>
      </c>
      <c r="P647">
        <v>0</v>
      </c>
      <c r="Q647">
        <v>0</v>
      </c>
      <c r="R647">
        <v>0</v>
      </c>
      <c r="S647">
        <v>0</v>
      </c>
      <c r="T647">
        <v>35</v>
      </c>
    </row>
    <row r="648" spans="1:20" x14ac:dyDescent="0.25">
      <c r="A648" s="2">
        <v>45928</v>
      </c>
      <c r="B648" t="s">
        <v>24</v>
      </c>
      <c r="C648" t="s">
        <v>43</v>
      </c>
      <c r="D648" t="s">
        <v>36</v>
      </c>
      <c r="E648" t="s">
        <v>27</v>
      </c>
      <c r="F648">
        <v>537</v>
      </c>
      <c r="G648">
        <v>521</v>
      </c>
      <c r="H648">
        <v>4</v>
      </c>
      <c r="I648">
        <v>480</v>
      </c>
      <c r="J648">
        <v>0</v>
      </c>
      <c r="K648">
        <v>0</v>
      </c>
      <c r="L648">
        <v>0</v>
      </c>
      <c r="M648">
        <v>0</v>
      </c>
      <c r="N648">
        <v>0</v>
      </c>
      <c r="O648">
        <v>0</v>
      </c>
      <c r="P648">
        <v>0</v>
      </c>
      <c r="Q648">
        <v>0</v>
      </c>
      <c r="R648">
        <v>0</v>
      </c>
      <c r="S648">
        <v>0</v>
      </c>
      <c r="T648">
        <v>0</v>
      </c>
    </row>
    <row r="649" spans="1:20" x14ac:dyDescent="0.25">
      <c r="A649" s="2">
        <v>45929</v>
      </c>
      <c r="B649" t="s">
        <v>20</v>
      </c>
      <c r="C649" t="s">
        <v>43</v>
      </c>
      <c r="D649" t="s">
        <v>26</v>
      </c>
      <c r="E649" t="s">
        <v>30</v>
      </c>
      <c r="F649">
        <v>517</v>
      </c>
      <c r="G649">
        <v>488</v>
      </c>
      <c r="H649">
        <v>1</v>
      </c>
      <c r="I649">
        <v>480</v>
      </c>
      <c r="J649">
        <v>0</v>
      </c>
      <c r="K649">
        <v>0</v>
      </c>
      <c r="L649">
        <v>0</v>
      </c>
      <c r="M649">
        <v>0</v>
      </c>
      <c r="N649">
        <v>0</v>
      </c>
      <c r="O649">
        <v>0</v>
      </c>
      <c r="P649">
        <v>0</v>
      </c>
      <c r="Q649">
        <v>0</v>
      </c>
      <c r="R649">
        <v>0</v>
      </c>
      <c r="S649">
        <v>0</v>
      </c>
      <c r="T649">
        <v>0</v>
      </c>
    </row>
    <row r="650" spans="1:20" x14ac:dyDescent="0.25">
      <c r="A650" s="2">
        <v>45929</v>
      </c>
      <c r="B650" t="s">
        <v>28</v>
      </c>
      <c r="C650" t="s">
        <v>40</v>
      </c>
      <c r="D650" t="s">
        <v>32</v>
      </c>
      <c r="E650" t="s">
        <v>30</v>
      </c>
      <c r="F650">
        <v>640</v>
      </c>
      <c r="G650">
        <v>630</v>
      </c>
      <c r="H650">
        <v>16</v>
      </c>
      <c r="I650">
        <v>480</v>
      </c>
      <c r="J650">
        <v>0</v>
      </c>
      <c r="K650">
        <v>0</v>
      </c>
      <c r="L650">
        <v>0</v>
      </c>
      <c r="M650">
        <v>0</v>
      </c>
      <c r="N650">
        <v>0</v>
      </c>
      <c r="O650">
        <v>0</v>
      </c>
      <c r="P650">
        <v>0</v>
      </c>
      <c r="Q650">
        <v>0</v>
      </c>
      <c r="R650">
        <v>0</v>
      </c>
      <c r="S650">
        <v>0</v>
      </c>
      <c r="T650">
        <v>12</v>
      </c>
    </row>
    <row r="651" spans="1:20" x14ac:dyDescent="0.25">
      <c r="A651" s="2">
        <v>45929</v>
      </c>
      <c r="B651" t="s">
        <v>28</v>
      </c>
      <c r="C651" t="s">
        <v>44</v>
      </c>
      <c r="D651" t="s">
        <v>39</v>
      </c>
      <c r="E651" t="s">
        <v>23</v>
      </c>
      <c r="F651">
        <v>685</v>
      </c>
      <c r="G651">
        <v>648</v>
      </c>
      <c r="H651">
        <v>15</v>
      </c>
      <c r="I651">
        <v>480</v>
      </c>
      <c r="J651">
        <v>0</v>
      </c>
      <c r="K651">
        <v>0</v>
      </c>
      <c r="L651">
        <v>10</v>
      </c>
      <c r="M651">
        <v>0</v>
      </c>
      <c r="N651">
        <v>0</v>
      </c>
      <c r="O651">
        <v>0</v>
      </c>
      <c r="P651">
        <v>0</v>
      </c>
      <c r="Q651">
        <v>0</v>
      </c>
      <c r="R651">
        <v>0</v>
      </c>
      <c r="S651">
        <v>0</v>
      </c>
      <c r="T651">
        <v>0</v>
      </c>
    </row>
    <row r="652" spans="1:20" x14ac:dyDescent="0.25">
      <c r="A652" s="2">
        <v>45929</v>
      </c>
      <c r="B652" t="s">
        <v>28</v>
      </c>
      <c r="C652" t="s">
        <v>25</v>
      </c>
      <c r="D652" t="s">
        <v>32</v>
      </c>
      <c r="E652" t="s">
        <v>23</v>
      </c>
      <c r="F652">
        <v>638</v>
      </c>
      <c r="G652">
        <v>582</v>
      </c>
      <c r="H652">
        <v>3</v>
      </c>
      <c r="I652">
        <v>480</v>
      </c>
      <c r="J652">
        <v>55</v>
      </c>
      <c r="K652">
        <v>0</v>
      </c>
      <c r="L652">
        <v>0</v>
      </c>
      <c r="M652">
        <v>0</v>
      </c>
      <c r="N652">
        <v>0</v>
      </c>
      <c r="O652">
        <v>0</v>
      </c>
      <c r="P652">
        <v>54</v>
      </c>
      <c r="Q652">
        <v>0</v>
      </c>
      <c r="R652">
        <v>57</v>
      </c>
      <c r="S652">
        <v>15</v>
      </c>
      <c r="T652">
        <v>0</v>
      </c>
    </row>
    <row r="653" spans="1:20" x14ac:dyDescent="0.25">
      <c r="A653" s="2">
        <v>45930</v>
      </c>
      <c r="B653" t="s">
        <v>28</v>
      </c>
      <c r="C653" t="s">
        <v>41</v>
      </c>
      <c r="D653" t="s">
        <v>39</v>
      </c>
      <c r="E653" t="s">
        <v>27</v>
      </c>
      <c r="F653">
        <v>637</v>
      </c>
      <c r="G653">
        <v>557</v>
      </c>
      <c r="H653">
        <v>4</v>
      </c>
      <c r="I653">
        <v>480</v>
      </c>
      <c r="J653">
        <v>0</v>
      </c>
      <c r="K653">
        <v>0</v>
      </c>
      <c r="L653">
        <v>0</v>
      </c>
      <c r="M653">
        <v>0</v>
      </c>
      <c r="N653">
        <v>0</v>
      </c>
      <c r="O653">
        <v>12</v>
      </c>
      <c r="P653">
        <v>0</v>
      </c>
      <c r="Q653">
        <v>0</v>
      </c>
      <c r="R653">
        <v>0</v>
      </c>
      <c r="S653">
        <v>0</v>
      </c>
      <c r="T653">
        <v>0</v>
      </c>
    </row>
    <row r="654" spans="1:20" x14ac:dyDescent="0.25">
      <c r="A654" s="2">
        <v>45930</v>
      </c>
      <c r="B654" t="s">
        <v>28</v>
      </c>
      <c r="C654" t="s">
        <v>43</v>
      </c>
      <c r="D654" t="s">
        <v>32</v>
      </c>
      <c r="E654" t="s">
        <v>23</v>
      </c>
      <c r="F654">
        <v>718</v>
      </c>
      <c r="G654">
        <v>652</v>
      </c>
      <c r="H654">
        <v>10</v>
      </c>
      <c r="I654">
        <v>480</v>
      </c>
      <c r="J654">
        <v>0</v>
      </c>
      <c r="K654">
        <v>0</v>
      </c>
      <c r="L654">
        <v>0</v>
      </c>
      <c r="M654">
        <v>47</v>
      </c>
      <c r="N654">
        <v>0</v>
      </c>
      <c r="O654">
        <v>0</v>
      </c>
      <c r="P654">
        <v>58</v>
      </c>
      <c r="Q654">
        <v>0</v>
      </c>
      <c r="R654">
        <v>0</v>
      </c>
      <c r="S654">
        <v>15</v>
      </c>
      <c r="T654">
        <v>0</v>
      </c>
    </row>
    <row r="655" spans="1:20" x14ac:dyDescent="0.25">
      <c r="A655" s="2">
        <v>45930</v>
      </c>
      <c r="B655" t="s">
        <v>28</v>
      </c>
      <c r="C655" t="s">
        <v>31</v>
      </c>
      <c r="D655" t="s">
        <v>29</v>
      </c>
      <c r="E655" t="s">
        <v>27</v>
      </c>
      <c r="F655">
        <v>613</v>
      </c>
      <c r="G655">
        <v>552</v>
      </c>
      <c r="H655">
        <v>14</v>
      </c>
      <c r="I655">
        <v>480</v>
      </c>
      <c r="J655">
        <v>0</v>
      </c>
      <c r="K655">
        <v>0</v>
      </c>
      <c r="L655">
        <v>0</v>
      </c>
      <c r="M655">
        <v>0</v>
      </c>
      <c r="N655">
        <v>60</v>
      </c>
      <c r="O655">
        <v>31</v>
      </c>
      <c r="P655">
        <v>0</v>
      </c>
      <c r="Q655">
        <v>0</v>
      </c>
      <c r="R655">
        <v>0</v>
      </c>
      <c r="S655">
        <v>0</v>
      </c>
      <c r="T655">
        <v>0</v>
      </c>
    </row>
    <row r="656" spans="1:20" x14ac:dyDescent="0.25">
      <c r="A656" s="2">
        <v>45930</v>
      </c>
      <c r="B656" t="s">
        <v>24</v>
      </c>
      <c r="C656" t="s">
        <v>21</v>
      </c>
      <c r="D656" t="s">
        <v>26</v>
      </c>
      <c r="E656" t="s">
        <v>27</v>
      </c>
      <c r="F656">
        <v>824</v>
      </c>
      <c r="G656">
        <v>782</v>
      </c>
      <c r="H656">
        <v>10</v>
      </c>
      <c r="I656">
        <v>480</v>
      </c>
      <c r="J656">
        <v>0</v>
      </c>
      <c r="K656">
        <v>0</v>
      </c>
      <c r="L656">
        <v>0</v>
      </c>
      <c r="M656">
        <v>0</v>
      </c>
      <c r="N656">
        <v>0</v>
      </c>
      <c r="O656">
        <v>0</v>
      </c>
      <c r="P656">
        <v>0</v>
      </c>
      <c r="Q656">
        <v>0</v>
      </c>
      <c r="R656">
        <v>46</v>
      </c>
      <c r="S656">
        <v>18</v>
      </c>
      <c r="T656">
        <v>0</v>
      </c>
    </row>
    <row r="657" spans="1:20" x14ac:dyDescent="0.25">
      <c r="A657" s="2">
        <v>45930</v>
      </c>
      <c r="B657" t="s">
        <v>24</v>
      </c>
      <c r="C657" t="s">
        <v>42</v>
      </c>
      <c r="D657" t="s">
        <v>39</v>
      </c>
      <c r="E657" t="s">
        <v>27</v>
      </c>
      <c r="F657">
        <v>520</v>
      </c>
      <c r="G657">
        <v>490</v>
      </c>
      <c r="H657">
        <v>5</v>
      </c>
      <c r="I657">
        <v>480</v>
      </c>
      <c r="J657">
        <v>0</v>
      </c>
      <c r="K657">
        <v>0</v>
      </c>
      <c r="L657">
        <v>0</v>
      </c>
      <c r="M657">
        <v>27</v>
      </c>
      <c r="N657">
        <v>0</v>
      </c>
      <c r="O657">
        <v>0</v>
      </c>
      <c r="P657">
        <v>0</v>
      </c>
      <c r="Q657">
        <v>0</v>
      </c>
      <c r="R657">
        <v>0</v>
      </c>
      <c r="S657">
        <v>0</v>
      </c>
      <c r="T657">
        <v>0</v>
      </c>
    </row>
    <row r="658" spans="1:20" x14ac:dyDescent="0.25">
      <c r="A658" s="2">
        <v>45930</v>
      </c>
      <c r="B658" t="s">
        <v>20</v>
      </c>
      <c r="C658" t="s">
        <v>45</v>
      </c>
      <c r="D658" t="s">
        <v>39</v>
      </c>
      <c r="E658" t="s">
        <v>23</v>
      </c>
      <c r="F658">
        <v>578</v>
      </c>
      <c r="G658">
        <v>510</v>
      </c>
      <c r="H658">
        <v>11</v>
      </c>
      <c r="I658">
        <v>480</v>
      </c>
      <c r="J658">
        <v>0</v>
      </c>
      <c r="K658">
        <v>0</v>
      </c>
      <c r="L658">
        <v>0</v>
      </c>
      <c r="M658">
        <v>0</v>
      </c>
      <c r="N658">
        <v>0</v>
      </c>
      <c r="O658">
        <v>0</v>
      </c>
      <c r="P658">
        <v>19</v>
      </c>
      <c r="Q658">
        <v>0</v>
      </c>
      <c r="R658">
        <v>0</v>
      </c>
      <c r="S658">
        <v>0</v>
      </c>
      <c r="T658">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2B95F-B014-4AD9-BA15-768B9609FB34}">
  <dimension ref="A1:L513"/>
  <sheetViews>
    <sheetView zoomScaleNormal="100" workbookViewId="0"/>
  </sheetViews>
  <sheetFormatPr defaultRowHeight="15" x14ac:dyDescent="0.25"/>
  <cols>
    <col min="1" max="1" width="26.28515625" bestFit="1" customWidth="1"/>
    <col min="2" max="2" width="6" bestFit="1" customWidth="1"/>
    <col min="3" max="3" width="23.28515625" bestFit="1" customWidth="1"/>
    <col min="4" max="4" width="12" bestFit="1" customWidth="1"/>
    <col min="5" max="5" width="20.7109375" bestFit="1" customWidth="1"/>
    <col min="6" max="13" width="16.5703125" bestFit="1" customWidth="1"/>
    <col min="14" max="14" width="16.140625" bestFit="1" customWidth="1"/>
    <col min="15" max="365" width="4" bestFit="1" customWidth="1"/>
    <col min="366" max="366" width="5" bestFit="1" customWidth="1"/>
    <col min="367" max="367" width="11.28515625" bestFit="1" customWidth="1"/>
    <col min="368" max="369" width="4" bestFit="1" customWidth="1"/>
    <col min="370" max="370" width="5" bestFit="1" customWidth="1"/>
    <col min="371" max="374" width="4" bestFit="1" customWidth="1"/>
    <col min="375" max="375" width="11.28515625" bestFit="1" customWidth="1"/>
    <col min="376" max="376" width="5.85546875" bestFit="1" customWidth="1"/>
    <col min="377" max="377" width="8.85546875" bestFit="1" customWidth="1"/>
    <col min="378" max="378" width="5.85546875" bestFit="1" customWidth="1"/>
    <col min="379" max="379" width="8.85546875" bestFit="1" customWidth="1"/>
    <col min="380" max="380" width="5.85546875" bestFit="1" customWidth="1"/>
    <col min="381" max="381" width="8.85546875" bestFit="1" customWidth="1"/>
    <col min="382" max="382" width="5.85546875" bestFit="1" customWidth="1"/>
    <col min="383" max="383" width="4" bestFit="1" customWidth="1"/>
    <col min="384" max="384" width="8.85546875" bestFit="1" customWidth="1"/>
    <col min="385" max="385" width="5.85546875" bestFit="1" customWidth="1"/>
    <col min="386" max="387" width="4" bestFit="1" customWidth="1"/>
    <col min="388" max="388" width="8.85546875" bestFit="1" customWidth="1"/>
    <col min="389" max="389" width="5.85546875" bestFit="1" customWidth="1"/>
    <col min="390" max="390" width="8.85546875" bestFit="1" customWidth="1"/>
    <col min="391" max="391" width="5.85546875" bestFit="1" customWidth="1"/>
    <col min="392" max="392" width="8.85546875" bestFit="1" customWidth="1"/>
    <col min="393" max="393" width="5.85546875" bestFit="1" customWidth="1"/>
    <col min="394" max="394" width="8.85546875" bestFit="1" customWidth="1"/>
    <col min="395" max="395" width="5.85546875" bestFit="1" customWidth="1"/>
    <col min="396" max="396" width="4" bestFit="1" customWidth="1"/>
    <col min="397" max="397" width="8.85546875" bestFit="1" customWidth="1"/>
    <col min="398" max="398" width="5.85546875" bestFit="1" customWidth="1"/>
    <col min="399" max="399" width="4" bestFit="1" customWidth="1"/>
    <col min="400" max="400" width="8.85546875" bestFit="1" customWidth="1"/>
    <col min="401" max="401" width="5.85546875" bestFit="1" customWidth="1"/>
    <col min="402" max="402" width="8.85546875" bestFit="1" customWidth="1"/>
    <col min="403" max="403" width="5.85546875" bestFit="1" customWidth="1"/>
    <col min="404" max="404" width="8.85546875" bestFit="1" customWidth="1"/>
    <col min="405" max="405" width="5.85546875" bestFit="1" customWidth="1"/>
    <col min="406" max="406" width="4" bestFit="1" customWidth="1"/>
    <col min="407" max="407" width="8.85546875" bestFit="1" customWidth="1"/>
    <col min="408" max="408" width="5.85546875" bestFit="1" customWidth="1"/>
    <col min="409" max="410" width="4" bestFit="1" customWidth="1"/>
    <col min="411" max="411" width="8.85546875" bestFit="1" customWidth="1"/>
    <col min="412" max="412" width="5.85546875" bestFit="1" customWidth="1"/>
    <col min="413" max="413" width="8.85546875" bestFit="1" customWidth="1"/>
    <col min="414" max="414" width="5.85546875" bestFit="1" customWidth="1"/>
    <col min="415" max="415" width="8.85546875" bestFit="1" customWidth="1"/>
    <col min="416" max="416" width="5.85546875" bestFit="1" customWidth="1"/>
    <col min="417" max="417" width="4" bestFit="1" customWidth="1"/>
    <col min="418" max="418" width="8.85546875" bestFit="1" customWidth="1"/>
    <col min="419" max="419" width="5.85546875" bestFit="1" customWidth="1"/>
    <col min="420" max="420" width="8.85546875" bestFit="1" customWidth="1"/>
    <col min="421" max="421" width="5.85546875" bestFit="1" customWidth="1"/>
    <col min="422" max="424" width="4" bestFit="1" customWidth="1"/>
    <col min="425" max="425" width="8.85546875" bestFit="1" customWidth="1"/>
    <col min="426" max="426" width="5.85546875" bestFit="1" customWidth="1"/>
    <col min="427" max="427" width="4" bestFit="1" customWidth="1"/>
    <col min="428" max="428" width="8.85546875" bestFit="1" customWidth="1"/>
    <col min="429" max="429" width="5.85546875" bestFit="1" customWidth="1"/>
    <col min="430" max="430" width="4" bestFit="1" customWidth="1"/>
    <col min="431" max="431" width="8.85546875" bestFit="1" customWidth="1"/>
    <col min="432" max="432" width="5.85546875" bestFit="1" customWidth="1"/>
    <col min="433" max="433" width="8.85546875" bestFit="1" customWidth="1"/>
    <col min="434" max="434" width="5.85546875" bestFit="1" customWidth="1"/>
    <col min="435" max="435" width="4" bestFit="1" customWidth="1"/>
    <col min="436" max="436" width="8.85546875" bestFit="1" customWidth="1"/>
    <col min="437" max="437" width="5.85546875" bestFit="1" customWidth="1"/>
    <col min="438" max="438" width="8.85546875" bestFit="1" customWidth="1"/>
    <col min="439" max="439" width="5.85546875" bestFit="1" customWidth="1"/>
    <col min="440" max="440" width="8.85546875" bestFit="1" customWidth="1"/>
    <col min="441" max="441" width="5.85546875" bestFit="1" customWidth="1"/>
    <col min="442" max="442" width="8.85546875" bestFit="1" customWidth="1"/>
    <col min="443" max="443" width="5.85546875" bestFit="1" customWidth="1"/>
    <col min="444" max="444" width="8.85546875" bestFit="1" customWidth="1"/>
    <col min="445" max="445" width="5.85546875" bestFit="1" customWidth="1"/>
    <col min="446" max="446" width="4" bestFit="1" customWidth="1"/>
    <col min="447" max="447" width="8.85546875" bestFit="1" customWidth="1"/>
    <col min="448" max="448" width="5.85546875" bestFit="1" customWidth="1"/>
    <col min="449" max="449" width="4"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60" width="4" bestFit="1" customWidth="1"/>
    <col min="461" max="461" width="8.85546875" bestFit="1" customWidth="1"/>
    <col min="462" max="462" width="5.85546875" bestFit="1" customWidth="1"/>
    <col min="463" max="463" width="8.85546875" bestFit="1" customWidth="1"/>
    <col min="464" max="464" width="5.85546875" bestFit="1" customWidth="1"/>
    <col min="465" max="465" width="4" bestFit="1" customWidth="1"/>
    <col min="466" max="466" width="8.85546875" bestFit="1" customWidth="1"/>
    <col min="467" max="467" width="5.85546875" bestFit="1" customWidth="1"/>
    <col min="468" max="468" width="4" bestFit="1" customWidth="1"/>
    <col min="469" max="469" width="8.85546875" bestFit="1" customWidth="1"/>
    <col min="470" max="470" width="5.85546875" bestFit="1" customWidth="1"/>
    <col min="471" max="471" width="8.85546875" bestFit="1" customWidth="1"/>
    <col min="472" max="472" width="5.85546875" bestFit="1" customWidth="1"/>
    <col min="473" max="473" width="4" bestFit="1" customWidth="1"/>
    <col min="474" max="474" width="8.85546875" bestFit="1" customWidth="1"/>
    <col min="475" max="475" width="5.85546875" bestFit="1" customWidth="1"/>
    <col min="476" max="476" width="8.85546875" bestFit="1" customWidth="1"/>
    <col min="477" max="477" width="5.85546875" bestFit="1" customWidth="1"/>
    <col min="478" max="479" width="4" bestFit="1" customWidth="1"/>
    <col min="480" max="480" width="8.85546875" bestFit="1" customWidth="1"/>
    <col min="481" max="481" width="5.85546875" bestFit="1" customWidth="1"/>
    <col min="482" max="482" width="8.85546875" bestFit="1" customWidth="1"/>
    <col min="483" max="483" width="5.85546875" bestFit="1" customWidth="1"/>
    <col min="484" max="485" width="4" bestFit="1" customWidth="1"/>
    <col min="486" max="486" width="8.85546875" bestFit="1" customWidth="1"/>
    <col min="487" max="487" width="5.85546875" bestFit="1" customWidth="1"/>
    <col min="488" max="488" width="8.85546875" bestFit="1" customWidth="1"/>
    <col min="489" max="489" width="5.85546875" bestFit="1" customWidth="1"/>
    <col min="490" max="490" width="4" bestFit="1" customWidth="1"/>
    <col min="491" max="491" width="8.85546875" bestFit="1" customWidth="1"/>
    <col min="492" max="492" width="5.85546875" bestFit="1" customWidth="1"/>
    <col min="493" max="495" width="4" bestFit="1" customWidth="1"/>
    <col min="496" max="496" width="8.85546875" bestFit="1" customWidth="1"/>
    <col min="497" max="497" width="5.85546875" bestFit="1" customWidth="1"/>
    <col min="498" max="498" width="8.85546875" bestFit="1" customWidth="1"/>
    <col min="499" max="499" width="5.85546875" bestFit="1" customWidth="1"/>
    <col min="500" max="500" width="4" bestFit="1" customWidth="1"/>
    <col min="501" max="501" width="8.85546875" bestFit="1" customWidth="1"/>
    <col min="502" max="502" width="5.85546875" bestFit="1" customWidth="1"/>
    <col min="503" max="503" width="8.85546875" bestFit="1" customWidth="1"/>
    <col min="504" max="504" width="5.85546875" bestFit="1" customWidth="1"/>
    <col min="505" max="505" width="4" bestFit="1" customWidth="1"/>
    <col min="506" max="506" width="8.85546875" bestFit="1" customWidth="1"/>
    <col min="507" max="507" width="5.85546875" bestFit="1" customWidth="1"/>
    <col min="508" max="508" width="4" bestFit="1" customWidth="1"/>
    <col min="509" max="509" width="8.85546875" bestFit="1" customWidth="1"/>
    <col min="510" max="510" width="5.85546875" bestFit="1" customWidth="1"/>
    <col min="511" max="511" width="4" bestFit="1" customWidth="1"/>
    <col min="512" max="512" width="8.85546875" bestFit="1" customWidth="1"/>
    <col min="513" max="513" width="5.85546875" bestFit="1" customWidth="1"/>
    <col min="514" max="514" width="8.85546875" bestFit="1" customWidth="1"/>
    <col min="515" max="515" width="5.85546875" bestFit="1" customWidth="1"/>
    <col min="516" max="516" width="8.85546875" bestFit="1" customWidth="1"/>
    <col min="517" max="517" width="5.85546875" bestFit="1" customWidth="1"/>
    <col min="518" max="518" width="4" bestFit="1" customWidth="1"/>
    <col min="519" max="519" width="8.85546875" bestFit="1" customWidth="1"/>
    <col min="520" max="520" width="5.85546875" bestFit="1" customWidth="1"/>
    <col min="521" max="521" width="8.85546875" bestFit="1" customWidth="1"/>
    <col min="522" max="522" width="5.85546875" bestFit="1" customWidth="1"/>
    <col min="523" max="523" width="4" bestFit="1" customWidth="1"/>
    <col min="524" max="524" width="8.85546875" bestFit="1" customWidth="1"/>
    <col min="525" max="525" width="5.85546875" bestFit="1" customWidth="1"/>
    <col min="526" max="526" width="8.85546875" bestFit="1" customWidth="1"/>
    <col min="527" max="527" width="5.85546875" bestFit="1" customWidth="1"/>
    <col min="528" max="530" width="4" bestFit="1" customWidth="1"/>
    <col min="531" max="531" width="8.85546875" bestFit="1" customWidth="1"/>
    <col min="532" max="532" width="5.85546875" bestFit="1" customWidth="1"/>
    <col min="533" max="533" width="4"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5.85546875" bestFit="1" customWidth="1"/>
    <col min="546" max="546" width="8.85546875" bestFit="1" customWidth="1"/>
    <col min="547" max="547" width="5.85546875" bestFit="1" customWidth="1"/>
    <col min="548" max="548" width="8.85546875" bestFit="1" customWidth="1"/>
    <col min="549" max="549" width="5.85546875" bestFit="1" customWidth="1"/>
    <col min="550" max="550" width="4" bestFit="1" customWidth="1"/>
    <col min="551" max="551" width="8.85546875" bestFit="1" customWidth="1"/>
    <col min="552" max="552" width="5.85546875" bestFit="1" customWidth="1"/>
    <col min="553" max="556" width="4" bestFit="1" customWidth="1"/>
    <col min="557" max="557" width="8.85546875" bestFit="1" customWidth="1"/>
    <col min="558" max="558" width="5.85546875" bestFit="1" customWidth="1"/>
    <col min="559" max="559" width="4" bestFit="1" customWidth="1"/>
    <col min="560" max="560" width="8.85546875" bestFit="1" customWidth="1"/>
    <col min="561" max="561" width="5.85546875" bestFit="1" customWidth="1"/>
    <col min="562" max="563" width="4" bestFit="1" customWidth="1"/>
    <col min="564" max="564" width="8.85546875" bestFit="1" customWidth="1"/>
    <col min="565" max="565" width="5.85546875" bestFit="1" customWidth="1"/>
    <col min="566" max="566" width="4" bestFit="1" customWidth="1"/>
    <col min="567" max="567" width="8.85546875" bestFit="1" customWidth="1"/>
    <col min="568" max="568" width="5.85546875" bestFit="1" customWidth="1"/>
    <col min="569" max="569" width="4"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5.85546875" bestFit="1" customWidth="1"/>
    <col min="576" max="576" width="4" bestFit="1" customWidth="1"/>
    <col min="577" max="577" width="8.85546875" bestFit="1" customWidth="1"/>
    <col min="578" max="578" width="5.85546875" bestFit="1" customWidth="1"/>
    <col min="579" max="580" width="4" bestFit="1" customWidth="1"/>
    <col min="581" max="581" width="8.85546875" bestFit="1" customWidth="1"/>
    <col min="582" max="582" width="5.85546875" bestFit="1" customWidth="1"/>
    <col min="583" max="583" width="4" bestFit="1" customWidth="1"/>
    <col min="584" max="584" width="8.85546875" bestFit="1" customWidth="1"/>
    <col min="585" max="585" width="5.85546875" bestFit="1" customWidth="1"/>
    <col min="586" max="586" width="8.85546875" bestFit="1" customWidth="1"/>
    <col min="587" max="587" width="5.85546875" bestFit="1" customWidth="1"/>
    <col min="588" max="588" width="8.85546875" bestFit="1" customWidth="1"/>
    <col min="589" max="589" width="5.85546875" bestFit="1" customWidth="1"/>
    <col min="590" max="590" width="8.85546875" bestFit="1" customWidth="1"/>
    <col min="591" max="591" width="5.85546875" bestFit="1" customWidth="1"/>
    <col min="592" max="594" width="4" bestFit="1" customWidth="1"/>
    <col min="595" max="595" width="8.85546875" bestFit="1" customWidth="1"/>
    <col min="596" max="596" width="5.85546875" bestFit="1" customWidth="1"/>
    <col min="597" max="597" width="8.85546875" bestFit="1" customWidth="1"/>
    <col min="598" max="598" width="5.85546875" bestFit="1" customWidth="1"/>
    <col min="599" max="599" width="8.85546875" bestFit="1" customWidth="1"/>
    <col min="600" max="600" width="5.85546875" bestFit="1" customWidth="1"/>
    <col min="601" max="601" width="8.85546875" bestFit="1" customWidth="1"/>
    <col min="602" max="602" width="5.85546875" bestFit="1" customWidth="1"/>
    <col min="603" max="603" width="8.85546875" bestFit="1" customWidth="1"/>
    <col min="604" max="604" width="5.85546875" bestFit="1" customWidth="1"/>
    <col min="605" max="606" width="4" bestFit="1" customWidth="1"/>
    <col min="607" max="607" width="8.85546875" bestFit="1" customWidth="1"/>
    <col min="608" max="608" width="5.85546875" bestFit="1" customWidth="1"/>
    <col min="609" max="610" width="4" bestFit="1" customWidth="1"/>
    <col min="611" max="611" width="8.85546875" bestFit="1" customWidth="1"/>
    <col min="612" max="612" width="5.85546875" bestFit="1" customWidth="1"/>
    <col min="613" max="614" width="4" bestFit="1" customWidth="1"/>
    <col min="615" max="615" width="8.85546875" bestFit="1" customWidth="1"/>
    <col min="616" max="616" width="5.85546875" bestFit="1" customWidth="1"/>
    <col min="617" max="618" width="4" bestFit="1" customWidth="1"/>
    <col min="619" max="619" width="8.85546875" bestFit="1" customWidth="1"/>
    <col min="620" max="620" width="5.85546875" bestFit="1" customWidth="1"/>
    <col min="621" max="621" width="8.85546875" bestFit="1" customWidth="1"/>
    <col min="622" max="622" width="5.85546875" bestFit="1" customWidth="1"/>
    <col min="623" max="623" width="4" bestFit="1" customWidth="1"/>
    <col min="624" max="624" width="8.85546875" bestFit="1" customWidth="1"/>
    <col min="625" max="625" width="5.85546875" bestFit="1" customWidth="1"/>
    <col min="626" max="626" width="8.85546875" bestFit="1" customWidth="1"/>
    <col min="627" max="627" width="5.85546875" bestFit="1" customWidth="1"/>
    <col min="628" max="628" width="8.85546875" bestFit="1" customWidth="1"/>
    <col min="629" max="629" width="5.85546875" bestFit="1" customWidth="1"/>
    <col min="630" max="630" width="4" bestFit="1" customWidth="1"/>
    <col min="631" max="631" width="8.85546875" bestFit="1" customWidth="1"/>
    <col min="632" max="632" width="5.85546875" bestFit="1" customWidth="1"/>
    <col min="633" max="633" width="8.85546875" bestFit="1" customWidth="1"/>
    <col min="634" max="634" width="5.85546875" bestFit="1" customWidth="1"/>
    <col min="635" max="637" width="4" bestFit="1" customWidth="1"/>
    <col min="638" max="638" width="8.85546875" bestFit="1" customWidth="1"/>
    <col min="639" max="639" width="5.85546875" bestFit="1" customWidth="1"/>
    <col min="640" max="641" width="4" bestFit="1" customWidth="1"/>
    <col min="642" max="642" width="8.85546875" bestFit="1" customWidth="1"/>
    <col min="643" max="643" width="5.85546875" bestFit="1" customWidth="1"/>
    <col min="644" max="644" width="8.85546875" bestFit="1" customWidth="1"/>
    <col min="645" max="645" width="5.85546875" bestFit="1" customWidth="1"/>
    <col min="646" max="646" width="4" bestFit="1" customWidth="1"/>
    <col min="647" max="647" width="8.85546875" bestFit="1" customWidth="1"/>
    <col min="648" max="648" width="5.85546875" bestFit="1" customWidth="1"/>
    <col min="649" max="650" width="4" bestFit="1" customWidth="1"/>
    <col min="651" max="651" width="8.85546875" bestFit="1" customWidth="1"/>
    <col min="652" max="652" width="5.85546875" bestFit="1" customWidth="1"/>
    <col min="653" max="653" width="4" bestFit="1" customWidth="1"/>
    <col min="654" max="654" width="8.85546875" bestFit="1" customWidth="1"/>
    <col min="655" max="655" width="5.85546875" bestFit="1" customWidth="1"/>
    <col min="656" max="656" width="8.85546875" bestFit="1" customWidth="1"/>
    <col min="657" max="657" width="5.85546875" bestFit="1" customWidth="1"/>
    <col min="658" max="658" width="8.85546875" bestFit="1" customWidth="1"/>
    <col min="659" max="659" width="5.85546875" bestFit="1" customWidth="1"/>
    <col min="660" max="663" width="4" bestFit="1" customWidth="1"/>
    <col min="664" max="664" width="8.85546875" bestFit="1" customWidth="1"/>
    <col min="665" max="665" width="5.85546875" bestFit="1" customWidth="1"/>
    <col min="666" max="666" width="4" bestFit="1" customWidth="1"/>
    <col min="667" max="667" width="8.85546875" bestFit="1" customWidth="1"/>
    <col min="668" max="668" width="5.85546875" bestFit="1" customWidth="1"/>
    <col min="669" max="669" width="8.85546875" bestFit="1" customWidth="1"/>
    <col min="670" max="670" width="5.85546875" bestFit="1" customWidth="1"/>
    <col min="671" max="671" width="4" bestFit="1" customWidth="1"/>
    <col min="672" max="672" width="8.85546875" bestFit="1" customWidth="1"/>
    <col min="673" max="673" width="5.85546875" bestFit="1" customWidth="1"/>
    <col min="674" max="674" width="8.85546875" bestFit="1" customWidth="1"/>
    <col min="675" max="675" width="5.85546875" bestFit="1" customWidth="1"/>
    <col min="676" max="676" width="4" bestFit="1" customWidth="1"/>
    <col min="677" max="677" width="8.85546875" bestFit="1" customWidth="1"/>
    <col min="678" max="678" width="5.85546875" bestFit="1" customWidth="1"/>
    <col min="679" max="679" width="8.85546875" bestFit="1" customWidth="1"/>
    <col min="680" max="680" width="5.85546875" bestFit="1" customWidth="1"/>
    <col min="681" max="681" width="4" bestFit="1" customWidth="1"/>
    <col min="682" max="682" width="8.85546875" bestFit="1" customWidth="1"/>
    <col min="683" max="683" width="5.85546875" bestFit="1" customWidth="1"/>
    <col min="684" max="684" width="4" bestFit="1" customWidth="1"/>
    <col min="685" max="685" width="8.85546875" bestFit="1" customWidth="1"/>
    <col min="686" max="686" width="5.85546875" bestFit="1" customWidth="1"/>
    <col min="687" max="687" width="4" bestFit="1" customWidth="1"/>
    <col min="688" max="688" width="8.85546875" bestFit="1" customWidth="1"/>
    <col min="689" max="689" width="5.85546875" bestFit="1" customWidth="1"/>
    <col min="690" max="690" width="8.85546875" bestFit="1" customWidth="1"/>
    <col min="691" max="691" width="5.85546875" bestFit="1" customWidth="1"/>
    <col min="692" max="692" width="8.85546875" bestFit="1" customWidth="1"/>
    <col min="693" max="693" width="5.85546875" bestFit="1" customWidth="1"/>
    <col min="694" max="694" width="8.85546875" bestFit="1" customWidth="1"/>
    <col min="695" max="695" width="5.85546875" bestFit="1" customWidth="1"/>
    <col min="696" max="696" width="4" bestFit="1" customWidth="1"/>
    <col min="697" max="697" width="8.85546875" bestFit="1" customWidth="1"/>
    <col min="698" max="698" width="5.85546875" bestFit="1" customWidth="1"/>
    <col min="699" max="699" width="8.85546875" bestFit="1" customWidth="1"/>
    <col min="700" max="700" width="5.85546875" bestFit="1" customWidth="1"/>
    <col min="701" max="701" width="4" bestFit="1" customWidth="1"/>
    <col min="702" max="702" width="8.85546875" bestFit="1" customWidth="1"/>
    <col min="703" max="703" width="5.85546875" bestFit="1" customWidth="1"/>
    <col min="704" max="704" width="8.85546875" bestFit="1" customWidth="1"/>
    <col min="705" max="705" width="5.85546875" bestFit="1" customWidth="1"/>
    <col min="706" max="706" width="4" bestFit="1" customWidth="1"/>
    <col min="707" max="707" width="8.85546875" bestFit="1" customWidth="1"/>
    <col min="708" max="708" width="5.85546875" bestFit="1" customWidth="1"/>
    <col min="709" max="709" width="8.85546875" bestFit="1" customWidth="1"/>
    <col min="710" max="710" width="5.85546875" bestFit="1" customWidth="1"/>
    <col min="711" max="711" width="4" bestFit="1" customWidth="1"/>
    <col min="712" max="712" width="8.85546875" bestFit="1" customWidth="1"/>
    <col min="713" max="713" width="5.85546875" bestFit="1" customWidth="1"/>
    <col min="714" max="714" width="8.85546875" bestFit="1" customWidth="1"/>
    <col min="715" max="715" width="5.85546875" bestFit="1" customWidth="1"/>
    <col min="716" max="717" width="4" bestFit="1" customWidth="1"/>
    <col min="718" max="718" width="8.85546875" bestFit="1" customWidth="1"/>
    <col min="719" max="719" width="5.85546875" bestFit="1" customWidth="1"/>
    <col min="720" max="720" width="8.85546875" bestFit="1" customWidth="1"/>
    <col min="721" max="721" width="5.85546875" bestFit="1" customWidth="1"/>
    <col min="722" max="722" width="4" bestFit="1" customWidth="1"/>
    <col min="723" max="723" width="8.85546875" bestFit="1" customWidth="1"/>
    <col min="724" max="724" width="5.85546875" bestFit="1" customWidth="1"/>
    <col min="725" max="725" width="8.85546875" bestFit="1" customWidth="1"/>
    <col min="726" max="726" width="5.85546875" bestFit="1" customWidth="1"/>
    <col min="727" max="727" width="8.85546875" bestFit="1" customWidth="1"/>
    <col min="728" max="728" width="5.85546875" bestFit="1" customWidth="1"/>
    <col min="729" max="730" width="4"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5.85546875" bestFit="1" customWidth="1"/>
    <col min="745" max="745" width="8.85546875" bestFit="1" customWidth="1"/>
    <col min="746" max="746" width="5.85546875" bestFit="1" customWidth="1"/>
    <col min="747" max="747" width="4" bestFit="1" customWidth="1"/>
    <col min="748" max="748" width="8.85546875" bestFit="1" customWidth="1"/>
    <col min="749" max="749" width="5.85546875" bestFit="1" customWidth="1"/>
    <col min="750" max="750" width="8.85546875" bestFit="1" customWidth="1"/>
    <col min="751" max="751" width="5.85546875" bestFit="1" customWidth="1"/>
    <col min="752" max="753" width="4"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4" bestFit="1" customWidth="1"/>
    <col min="761" max="761" width="8.85546875" bestFit="1" customWidth="1"/>
    <col min="762" max="762" width="5.85546875" bestFit="1" customWidth="1"/>
    <col min="763" max="763" width="8.85546875" bestFit="1" customWidth="1"/>
    <col min="764" max="764" width="5.85546875" bestFit="1" customWidth="1"/>
    <col min="765" max="765" width="4" bestFit="1" customWidth="1"/>
    <col min="766" max="766" width="8.85546875" bestFit="1" customWidth="1"/>
    <col min="767" max="767" width="5.85546875" bestFit="1" customWidth="1"/>
    <col min="768" max="768" width="8.85546875" bestFit="1" customWidth="1"/>
    <col min="769" max="769" width="5.85546875" bestFit="1" customWidth="1"/>
    <col min="770" max="770" width="8.85546875" bestFit="1" customWidth="1"/>
    <col min="771" max="771" width="5.85546875" bestFit="1" customWidth="1"/>
    <col min="772" max="772" width="4" bestFit="1" customWidth="1"/>
    <col min="773" max="773" width="8.85546875" bestFit="1" customWidth="1"/>
    <col min="774" max="774" width="5.85546875" bestFit="1" customWidth="1"/>
    <col min="775" max="775" width="8.85546875" bestFit="1" customWidth="1"/>
    <col min="776" max="776" width="5.85546875" bestFit="1" customWidth="1"/>
    <col min="777" max="777" width="8.85546875" bestFit="1" customWidth="1"/>
    <col min="778" max="778" width="5.85546875" bestFit="1" customWidth="1"/>
    <col min="779" max="780" width="4" bestFit="1" customWidth="1"/>
    <col min="781" max="781" width="8.85546875" bestFit="1" customWidth="1"/>
    <col min="782" max="782" width="5.85546875" bestFit="1" customWidth="1"/>
    <col min="783" max="783" width="4" bestFit="1" customWidth="1"/>
    <col min="784" max="784" width="8.85546875" bestFit="1" customWidth="1"/>
    <col min="785" max="785" width="5.85546875" bestFit="1" customWidth="1"/>
    <col min="786" max="786" width="4" bestFit="1" customWidth="1"/>
    <col min="787" max="787" width="8.85546875" bestFit="1" customWidth="1"/>
    <col min="788" max="788" width="5.85546875" bestFit="1" customWidth="1"/>
    <col min="789" max="789" width="8.85546875" bestFit="1" customWidth="1"/>
    <col min="790" max="790" width="5.85546875" bestFit="1" customWidth="1"/>
    <col min="791" max="791" width="8.85546875" bestFit="1" customWidth="1"/>
    <col min="792" max="792" width="5.85546875" bestFit="1" customWidth="1"/>
    <col min="793" max="793" width="8.85546875" bestFit="1" customWidth="1"/>
    <col min="794" max="794" width="5.85546875" bestFit="1" customWidth="1"/>
    <col min="795" max="795" width="4" bestFit="1" customWidth="1"/>
    <col min="796" max="796" width="8.85546875" bestFit="1" customWidth="1"/>
    <col min="797" max="797" width="5.85546875" bestFit="1" customWidth="1"/>
    <col min="798" max="798" width="8.85546875" bestFit="1" customWidth="1"/>
    <col min="799" max="799" width="5.85546875" bestFit="1" customWidth="1"/>
    <col min="800" max="800" width="4"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5.85546875" bestFit="1" customWidth="1"/>
    <col min="807" max="807" width="4" bestFit="1" customWidth="1"/>
    <col min="808" max="808" width="8.85546875" bestFit="1" customWidth="1"/>
    <col min="809" max="809" width="5.85546875" bestFit="1" customWidth="1"/>
    <col min="810" max="810" width="4" bestFit="1" customWidth="1"/>
    <col min="811" max="811" width="8.85546875" bestFit="1" customWidth="1"/>
    <col min="812" max="812" width="5.85546875" bestFit="1" customWidth="1"/>
    <col min="813" max="814" width="4" bestFit="1" customWidth="1"/>
    <col min="815" max="815" width="8.85546875" bestFit="1" customWidth="1"/>
    <col min="816" max="816" width="5.85546875" bestFit="1" customWidth="1"/>
    <col min="817" max="817" width="4" bestFit="1" customWidth="1"/>
    <col min="818" max="818" width="8.85546875" bestFit="1" customWidth="1"/>
    <col min="819" max="819" width="5.85546875" bestFit="1" customWidth="1"/>
    <col min="820" max="820" width="8.85546875" bestFit="1" customWidth="1"/>
    <col min="821" max="821" width="5.85546875" bestFit="1" customWidth="1"/>
    <col min="822" max="824" width="4" bestFit="1" customWidth="1"/>
    <col min="825" max="825" width="8.85546875" bestFit="1" customWidth="1"/>
    <col min="826" max="826" width="5.85546875" bestFit="1" customWidth="1"/>
    <col min="827" max="828" width="4" bestFit="1" customWidth="1"/>
    <col min="829" max="829" width="8.85546875" bestFit="1" customWidth="1"/>
    <col min="830" max="830" width="5.85546875" bestFit="1" customWidth="1"/>
    <col min="831" max="831" width="4" bestFit="1" customWidth="1"/>
    <col min="832" max="832" width="8.85546875" bestFit="1" customWidth="1"/>
    <col min="833" max="833" width="5.85546875" bestFit="1" customWidth="1"/>
    <col min="834" max="834" width="8.85546875" bestFit="1" customWidth="1"/>
    <col min="835" max="835" width="5.85546875" bestFit="1" customWidth="1"/>
    <col min="836" max="836" width="8.85546875" bestFit="1" customWidth="1"/>
    <col min="837" max="837" width="5.85546875" bestFit="1" customWidth="1"/>
    <col min="838" max="838" width="8.85546875" bestFit="1" customWidth="1"/>
    <col min="839" max="839" width="5.85546875" bestFit="1" customWidth="1"/>
    <col min="840" max="840" width="4" bestFit="1" customWidth="1"/>
    <col min="841" max="841" width="8.85546875" bestFit="1" customWidth="1"/>
    <col min="842" max="842" width="5.85546875" bestFit="1" customWidth="1"/>
    <col min="843" max="843" width="8.85546875" bestFit="1" customWidth="1"/>
    <col min="844" max="844" width="5.85546875" bestFit="1" customWidth="1"/>
    <col min="845" max="846" width="4" bestFit="1" customWidth="1"/>
    <col min="847" max="847" width="8.85546875" bestFit="1" customWidth="1"/>
    <col min="848" max="848" width="5.85546875" bestFit="1" customWidth="1"/>
    <col min="849" max="849" width="8.85546875" bestFit="1" customWidth="1"/>
    <col min="850" max="850" width="5.85546875" bestFit="1" customWidth="1"/>
    <col min="851" max="851" width="4" bestFit="1" customWidth="1"/>
    <col min="852" max="852" width="8.85546875" bestFit="1" customWidth="1"/>
    <col min="853" max="853" width="5.85546875" bestFit="1" customWidth="1"/>
    <col min="854" max="855" width="4" bestFit="1" customWidth="1"/>
    <col min="856" max="856" width="8.85546875" bestFit="1" customWidth="1"/>
    <col min="857" max="857" width="5.85546875" bestFit="1" customWidth="1"/>
    <col min="858" max="858" width="8.85546875" bestFit="1" customWidth="1"/>
    <col min="859" max="859" width="5.85546875" bestFit="1" customWidth="1"/>
    <col min="860" max="860" width="8.85546875" bestFit="1" customWidth="1"/>
    <col min="861" max="861" width="5.85546875" bestFit="1" customWidth="1"/>
    <col min="862" max="862" width="8.85546875" bestFit="1" customWidth="1"/>
    <col min="863" max="863" width="5.85546875" bestFit="1" customWidth="1"/>
    <col min="864" max="865" width="4" bestFit="1" customWidth="1"/>
    <col min="866" max="866" width="8.85546875" bestFit="1" customWidth="1"/>
    <col min="867" max="867" width="5.85546875" bestFit="1" customWidth="1"/>
    <col min="868" max="868" width="8.85546875" bestFit="1" customWidth="1"/>
    <col min="869" max="869" width="5.85546875" bestFit="1" customWidth="1"/>
    <col min="870" max="872" width="4" bestFit="1" customWidth="1"/>
    <col min="873" max="873" width="8.85546875" bestFit="1" customWidth="1"/>
    <col min="874" max="874" width="5.85546875" bestFit="1" customWidth="1"/>
    <col min="875" max="875" width="4" bestFit="1" customWidth="1"/>
    <col min="876" max="876" width="8.85546875" bestFit="1" customWidth="1"/>
    <col min="877" max="877" width="5.85546875" bestFit="1" customWidth="1"/>
    <col min="878" max="878" width="8.85546875" bestFit="1" customWidth="1"/>
    <col min="879" max="879" width="5.85546875" bestFit="1" customWidth="1"/>
    <col min="880" max="880" width="4" bestFit="1" customWidth="1"/>
    <col min="881" max="881" width="8.85546875" bestFit="1" customWidth="1"/>
    <col min="882" max="882" width="5.85546875" bestFit="1" customWidth="1"/>
    <col min="883" max="883" width="4" bestFit="1" customWidth="1"/>
    <col min="884" max="884" width="8.85546875" bestFit="1" customWidth="1"/>
    <col min="885" max="885" width="5.85546875" bestFit="1" customWidth="1"/>
    <col min="886" max="886" width="4" bestFit="1" customWidth="1"/>
    <col min="887" max="887" width="8.85546875" bestFit="1" customWidth="1"/>
    <col min="888" max="888" width="5.85546875" bestFit="1" customWidth="1"/>
    <col min="889" max="889" width="8.85546875" bestFit="1" customWidth="1"/>
    <col min="890" max="890" width="5.85546875" bestFit="1" customWidth="1"/>
    <col min="891" max="891" width="8.85546875" bestFit="1" customWidth="1"/>
    <col min="892" max="892" width="5.85546875" bestFit="1" customWidth="1"/>
    <col min="893" max="893" width="4" bestFit="1" customWidth="1"/>
    <col min="894" max="894" width="8.85546875" bestFit="1" customWidth="1"/>
    <col min="895" max="895" width="5.85546875" bestFit="1" customWidth="1"/>
    <col min="896" max="896" width="8.85546875" bestFit="1" customWidth="1"/>
    <col min="897" max="897" width="5.85546875" bestFit="1" customWidth="1"/>
    <col min="898" max="898" width="4" bestFit="1" customWidth="1"/>
    <col min="899" max="899" width="8.85546875" bestFit="1" customWidth="1"/>
    <col min="900" max="900" width="5.85546875" bestFit="1" customWidth="1"/>
    <col min="901" max="901" width="8.85546875" bestFit="1" customWidth="1"/>
    <col min="902" max="902" width="5.85546875" bestFit="1" customWidth="1"/>
    <col min="903" max="903" width="8.85546875" bestFit="1" customWidth="1"/>
    <col min="904" max="904" width="5.85546875" bestFit="1" customWidth="1"/>
    <col min="905" max="906" width="4" bestFit="1" customWidth="1"/>
    <col min="907" max="907" width="8.85546875" bestFit="1" customWidth="1"/>
    <col min="908" max="908" width="5.85546875" bestFit="1" customWidth="1"/>
    <col min="909" max="910" width="4" bestFit="1" customWidth="1"/>
    <col min="911" max="911" width="8.85546875" bestFit="1" customWidth="1"/>
    <col min="912" max="912" width="5.85546875" bestFit="1" customWidth="1"/>
    <col min="913" max="913" width="8.85546875" bestFit="1" customWidth="1"/>
    <col min="914" max="914" width="5.85546875" bestFit="1" customWidth="1"/>
    <col min="915" max="915" width="8.85546875" bestFit="1" customWidth="1"/>
    <col min="916" max="916" width="5.85546875" bestFit="1" customWidth="1"/>
    <col min="917" max="917" width="8.85546875" bestFit="1" customWidth="1"/>
    <col min="918" max="918" width="5.85546875" bestFit="1" customWidth="1"/>
    <col min="919" max="919" width="8.85546875" bestFit="1" customWidth="1"/>
    <col min="920" max="920" width="5.85546875" bestFit="1" customWidth="1"/>
    <col min="921" max="921" width="4" bestFit="1" customWidth="1"/>
    <col min="922" max="922" width="8.85546875" bestFit="1" customWidth="1"/>
    <col min="923" max="923" width="5.85546875" bestFit="1" customWidth="1"/>
    <col min="924" max="924" width="4" bestFit="1" customWidth="1"/>
    <col min="925" max="925" width="8.85546875" bestFit="1" customWidth="1"/>
    <col min="926" max="926" width="5.85546875" bestFit="1" customWidth="1"/>
    <col min="927" max="927" width="8.85546875" bestFit="1" customWidth="1"/>
    <col min="928" max="928" width="5.85546875" bestFit="1" customWidth="1"/>
    <col min="929" max="929" width="8.85546875" bestFit="1" customWidth="1"/>
    <col min="930" max="930" width="5.85546875" bestFit="1" customWidth="1"/>
    <col min="931" max="932" width="4" bestFit="1" customWidth="1"/>
    <col min="933" max="933" width="8.85546875" bestFit="1" customWidth="1"/>
    <col min="934" max="934" width="5.85546875" bestFit="1" customWidth="1"/>
    <col min="935" max="935" width="8.85546875" bestFit="1" customWidth="1"/>
    <col min="936" max="936" width="5.85546875" bestFit="1" customWidth="1"/>
    <col min="937" max="940" width="4" bestFit="1" customWidth="1"/>
    <col min="941" max="941" width="8.85546875" bestFit="1" customWidth="1"/>
    <col min="942" max="942" width="5.85546875" bestFit="1" customWidth="1"/>
    <col min="943" max="944" width="4" bestFit="1" customWidth="1"/>
    <col min="945" max="945" width="8.85546875" bestFit="1" customWidth="1"/>
    <col min="946" max="946" width="5.85546875" bestFit="1" customWidth="1"/>
    <col min="947" max="947" width="8.85546875" bestFit="1" customWidth="1"/>
    <col min="948" max="948" width="5.85546875" bestFit="1" customWidth="1"/>
    <col min="949" max="950" width="4" bestFit="1" customWidth="1"/>
    <col min="951" max="951" width="8.85546875" bestFit="1" customWidth="1"/>
    <col min="952" max="952" width="5.85546875" bestFit="1" customWidth="1"/>
    <col min="953" max="955" width="4" bestFit="1" customWidth="1"/>
    <col min="956" max="956" width="8.85546875" bestFit="1" customWidth="1"/>
    <col min="957" max="957" width="5.85546875" bestFit="1" customWidth="1"/>
    <col min="958" max="958" width="4" bestFit="1" customWidth="1"/>
    <col min="959" max="959" width="8.85546875" bestFit="1" customWidth="1"/>
    <col min="960" max="960" width="5.85546875" bestFit="1" customWidth="1"/>
    <col min="961" max="961" width="8.85546875" bestFit="1" customWidth="1"/>
    <col min="962" max="962" width="5.85546875" bestFit="1" customWidth="1"/>
    <col min="963" max="963" width="4" bestFit="1" customWidth="1"/>
    <col min="964" max="964" width="8.85546875" bestFit="1" customWidth="1"/>
    <col min="965" max="965" width="5.85546875" bestFit="1" customWidth="1"/>
    <col min="966" max="966" width="8.85546875" bestFit="1" customWidth="1"/>
    <col min="967" max="967" width="5.85546875" bestFit="1" customWidth="1"/>
    <col min="968" max="968" width="8.85546875" bestFit="1" customWidth="1"/>
    <col min="969" max="969" width="5.85546875" bestFit="1" customWidth="1"/>
    <col min="970" max="971" width="4" bestFit="1" customWidth="1"/>
    <col min="972" max="972" width="8.85546875" bestFit="1" customWidth="1"/>
    <col min="973" max="973" width="5.85546875" bestFit="1" customWidth="1"/>
    <col min="974" max="974" width="8.85546875" bestFit="1" customWidth="1"/>
    <col min="975" max="975" width="5.85546875" bestFit="1" customWidth="1"/>
    <col min="976" max="976" width="4" bestFit="1" customWidth="1"/>
    <col min="977" max="977" width="8.85546875" bestFit="1" customWidth="1"/>
    <col min="978" max="978" width="5.85546875" bestFit="1" customWidth="1"/>
    <col min="979" max="979" width="8.85546875" bestFit="1" customWidth="1"/>
    <col min="980" max="980" width="5.85546875" bestFit="1" customWidth="1"/>
    <col min="981" max="981" width="4" bestFit="1" customWidth="1"/>
    <col min="982" max="982" width="8.85546875" bestFit="1" customWidth="1"/>
    <col min="983" max="983" width="5.85546875" bestFit="1" customWidth="1"/>
    <col min="984" max="986" width="4" bestFit="1" customWidth="1"/>
    <col min="987" max="987" width="8.85546875" bestFit="1" customWidth="1"/>
    <col min="988" max="988" width="5.85546875" bestFit="1" customWidth="1"/>
    <col min="989" max="991" width="4" bestFit="1" customWidth="1"/>
    <col min="992" max="992" width="8.85546875" bestFit="1" customWidth="1"/>
    <col min="993" max="993" width="5.85546875" bestFit="1" customWidth="1"/>
    <col min="994" max="994" width="8.85546875" bestFit="1" customWidth="1"/>
    <col min="995" max="995" width="5.85546875" bestFit="1" customWidth="1"/>
    <col min="996" max="996" width="4" bestFit="1" customWidth="1"/>
    <col min="997" max="997" width="8.85546875" bestFit="1" customWidth="1"/>
    <col min="998" max="998" width="5.85546875" bestFit="1" customWidth="1"/>
    <col min="999" max="1001" width="4" bestFit="1" customWidth="1"/>
    <col min="1002" max="1002" width="8.85546875" bestFit="1" customWidth="1"/>
    <col min="1003" max="1003" width="5.85546875" bestFit="1" customWidth="1"/>
    <col min="1004" max="1004" width="8.85546875" bestFit="1" customWidth="1"/>
    <col min="1005" max="1005" width="5.85546875" bestFit="1" customWidth="1"/>
    <col min="1006" max="1007" width="4" bestFit="1" customWidth="1"/>
    <col min="1008" max="1008" width="8.85546875" bestFit="1" customWidth="1"/>
    <col min="1009" max="1009" width="5.85546875" bestFit="1" customWidth="1"/>
    <col min="1010" max="1010" width="8.85546875" bestFit="1" customWidth="1"/>
    <col min="1011" max="1011" width="5.85546875" bestFit="1" customWidth="1"/>
    <col min="1012" max="1012" width="4" bestFit="1" customWidth="1"/>
    <col min="1013" max="1013" width="8.85546875" bestFit="1" customWidth="1"/>
    <col min="1014" max="1014" width="5.85546875" bestFit="1" customWidth="1"/>
    <col min="1015" max="1015" width="8.85546875" bestFit="1" customWidth="1"/>
    <col min="1016" max="1016" width="6.85546875" bestFit="1" customWidth="1"/>
    <col min="1017" max="1018" width="4" bestFit="1" customWidth="1"/>
    <col min="1019" max="1019" width="9.85546875" bestFit="1" customWidth="1"/>
    <col min="1020" max="1020" width="11.28515625" bestFit="1" customWidth="1"/>
  </cols>
  <sheetData>
    <row r="1" spans="1:3" x14ac:dyDescent="0.25">
      <c r="A1" s="5" t="s">
        <v>56</v>
      </c>
    </row>
    <row r="3" spans="1:3" x14ac:dyDescent="0.25">
      <c r="A3" s="3" t="s">
        <v>46</v>
      </c>
      <c r="B3" t="s">
        <v>48</v>
      </c>
      <c r="C3" t="s">
        <v>49</v>
      </c>
    </row>
    <row r="4" spans="1:3" x14ac:dyDescent="0.25">
      <c r="A4" s="4" t="s">
        <v>41</v>
      </c>
      <c r="B4" s="12">
        <v>17087</v>
      </c>
      <c r="C4" s="12">
        <v>16022</v>
      </c>
    </row>
    <row r="5" spans="1:3" x14ac:dyDescent="0.25">
      <c r="A5" s="4" t="s">
        <v>31</v>
      </c>
      <c r="B5" s="12">
        <v>6357</v>
      </c>
      <c r="C5" s="12">
        <v>6061</v>
      </c>
    </row>
    <row r="6" spans="1:3" x14ac:dyDescent="0.25">
      <c r="A6" s="4" t="s">
        <v>42</v>
      </c>
      <c r="B6" s="12">
        <v>5640</v>
      </c>
      <c r="C6" s="12">
        <v>5170</v>
      </c>
    </row>
    <row r="7" spans="1:3" x14ac:dyDescent="0.25">
      <c r="A7" s="4" t="s">
        <v>34</v>
      </c>
      <c r="B7" s="12">
        <v>7288</v>
      </c>
      <c r="C7" s="12">
        <v>6925</v>
      </c>
    </row>
    <row r="8" spans="1:3" x14ac:dyDescent="0.25">
      <c r="A8" s="4" t="s">
        <v>40</v>
      </c>
      <c r="B8" s="12">
        <v>8649</v>
      </c>
      <c r="C8" s="12">
        <v>8167</v>
      </c>
    </row>
    <row r="9" spans="1:3" x14ac:dyDescent="0.25">
      <c r="A9" s="4" t="s">
        <v>25</v>
      </c>
      <c r="B9" s="12">
        <v>8545</v>
      </c>
      <c r="C9" s="12">
        <v>7876</v>
      </c>
    </row>
    <row r="10" spans="1:3" x14ac:dyDescent="0.25">
      <c r="A10" s="4" t="s">
        <v>44</v>
      </c>
      <c r="B10" s="12">
        <v>14809</v>
      </c>
      <c r="C10" s="12">
        <v>13883</v>
      </c>
    </row>
    <row r="11" spans="1:3" x14ac:dyDescent="0.25">
      <c r="A11" s="4" t="s">
        <v>43</v>
      </c>
      <c r="B11" s="12">
        <v>8303</v>
      </c>
      <c r="C11" s="12">
        <v>7666</v>
      </c>
    </row>
    <row r="12" spans="1:3" x14ac:dyDescent="0.25">
      <c r="A12" s="4" t="s">
        <v>45</v>
      </c>
      <c r="B12" s="12">
        <v>12953</v>
      </c>
      <c r="C12" s="12">
        <v>12232</v>
      </c>
    </row>
    <row r="13" spans="1:3" x14ac:dyDescent="0.25">
      <c r="A13" s="4" t="s">
        <v>21</v>
      </c>
      <c r="B13" s="12">
        <v>11178</v>
      </c>
      <c r="C13" s="12">
        <v>10327</v>
      </c>
    </row>
    <row r="14" spans="1:3" x14ac:dyDescent="0.25">
      <c r="A14" s="4" t="s">
        <v>47</v>
      </c>
      <c r="B14" s="12">
        <v>100809</v>
      </c>
      <c r="C14" s="12">
        <v>94329</v>
      </c>
    </row>
    <row r="34" spans="1:2" x14ac:dyDescent="0.25">
      <c r="A34" s="3" t="s">
        <v>46</v>
      </c>
      <c r="B34" t="s">
        <v>55</v>
      </c>
    </row>
    <row r="35" spans="1:2" x14ac:dyDescent="0.25">
      <c r="A35" s="4" t="s">
        <v>41</v>
      </c>
      <c r="B35" s="6">
        <v>0.93767191432082875</v>
      </c>
    </row>
    <row r="36" spans="1:2" x14ac:dyDescent="0.25">
      <c r="A36" s="4" t="s">
        <v>31</v>
      </c>
      <c r="B36" s="6">
        <v>0.95343715589114364</v>
      </c>
    </row>
    <row r="37" spans="1:2" x14ac:dyDescent="0.25">
      <c r="A37" s="4" t="s">
        <v>42</v>
      </c>
      <c r="B37" s="6">
        <v>0.91666666666666663</v>
      </c>
    </row>
    <row r="38" spans="1:2" x14ac:dyDescent="0.25">
      <c r="A38" s="4" t="s">
        <v>34</v>
      </c>
      <c r="B38" s="6">
        <v>0.95019209659714599</v>
      </c>
    </row>
    <row r="39" spans="1:2" x14ac:dyDescent="0.25">
      <c r="A39" s="4" t="s">
        <v>40</v>
      </c>
      <c r="B39" s="6">
        <v>0.94427101399005664</v>
      </c>
    </row>
    <row r="40" spans="1:2" x14ac:dyDescent="0.25">
      <c r="A40" s="4" t="s">
        <v>25</v>
      </c>
      <c r="B40" s="6">
        <v>0.92170860152135747</v>
      </c>
    </row>
    <row r="41" spans="1:2" x14ac:dyDescent="0.25">
      <c r="A41" s="4" t="s">
        <v>44</v>
      </c>
      <c r="B41" s="6">
        <v>0.93747045715443311</v>
      </c>
    </row>
    <row r="42" spans="1:2" x14ac:dyDescent="0.25">
      <c r="A42" s="4" t="s">
        <v>43</v>
      </c>
      <c r="B42" s="6">
        <v>0.9232807419005179</v>
      </c>
    </row>
    <row r="43" spans="1:2" x14ac:dyDescent="0.25">
      <c r="A43" s="4" t="s">
        <v>45</v>
      </c>
      <c r="B43" s="6">
        <v>0.94433721917702462</v>
      </c>
    </row>
    <row r="44" spans="1:2" x14ac:dyDescent="0.25">
      <c r="A44" s="4" t="s">
        <v>21</v>
      </c>
      <c r="B44" s="6">
        <v>0.9238683127572016</v>
      </c>
    </row>
    <row r="45" spans="1:2" x14ac:dyDescent="0.25">
      <c r="A45" s="4" t="s">
        <v>47</v>
      </c>
      <c r="B45" s="7">
        <v>0.93572002499776807</v>
      </c>
    </row>
    <row r="64" spans="1:2" x14ac:dyDescent="0.25">
      <c r="A64" s="3" t="s">
        <v>46</v>
      </c>
      <c r="B64" t="s">
        <v>55</v>
      </c>
    </row>
    <row r="65" spans="1:2" x14ac:dyDescent="0.25">
      <c r="A65" s="4" t="s">
        <v>50</v>
      </c>
      <c r="B65" s="6">
        <v>0.9304965928635186</v>
      </c>
    </row>
    <row r="66" spans="1:2" x14ac:dyDescent="0.25">
      <c r="A66" s="4" t="s">
        <v>51</v>
      </c>
      <c r="B66" s="6">
        <v>0.93391130585015036</v>
      </c>
    </row>
    <row r="67" spans="1:2" x14ac:dyDescent="0.25">
      <c r="A67" s="4" t="s">
        <v>52</v>
      </c>
      <c r="B67" s="6">
        <v>0.9315004392833951</v>
      </c>
    </row>
    <row r="68" spans="1:2" x14ac:dyDescent="0.25">
      <c r="A68" s="4" t="s">
        <v>53</v>
      </c>
      <c r="B68" s="6">
        <v>0.92787687289776777</v>
      </c>
    </row>
    <row r="69" spans="1:2" x14ac:dyDescent="0.25">
      <c r="A69" s="4" t="s">
        <v>54</v>
      </c>
      <c r="B69" s="6">
        <v>0.93572002499776807</v>
      </c>
    </row>
    <row r="70" spans="1:2" x14ac:dyDescent="0.25">
      <c r="A70" s="4" t="s">
        <v>47</v>
      </c>
      <c r="B70" s="6">
        <v>0.93192618148678552</v>
      </c>
    </row>
    <row r="92" spans="1:2" x14ac:dyDescent="0.25">
      <c r="A92" s="3" t="s">
        <v>46</v>
      </c>
      <c r="B92" t="s">
        <v>49</v>
      </c>
    </row>
    <row r="93" spans="1:2" x14ac:dyDescent="0.25">
      <c r="A93" s="4" t="s">
        <v>24</v>
      </c>
      <c r="B93" s="12">
        <v>34358</v>
      </c>
    </row>
    <row r="94" spans="1:2" x14ac:dyDescent="0.25">
      <c r="A94" s="4" t="s">
        <v>28</v>
      </c>
      <c r="B94" s="12">
        <v>30806</v>
      </c>
    </row>
    <row r="95" spans="1:2" x14ac:dyDescent="0.25">
      <c r="A95" s="4" t="s">
        <v>20</v>
      </c>
      <c r="B95" s="12">
        <v>29165</v>
      </c>
    </row>
    <row r="96" spans="1:2" x14ac:dyDescent="0.25">
      <c r="A96" s="4" t="s">
        <v>47</v>
      </c>
      <c r="B96" s="12">
        <v>94329</v>
      </c>
    </row>
    <row r="112" spans="1:3" x14ac:dyDescent="0.25">
      <c r="A112" s="3" t="s">
        <v>46</v>
      </c>
      <c r="B112" t="s">
        <v>48</v>
      </c>
      <c r="C112" t="s">
        <v>49</v>
      </c>
    </row>
    <row r="113" spans="1:3" x14ac:dyDescent="0.25">
      <c r="A113" s="4" t="s">
        <v>27</v>
      </c>
      <c r="B113" s="12">
        <v>29006</v>
      </c>
      <c r="C113" s="12">
        <v>26911</v>
      </c>
    </row>
    <row r="114" spans="1:3" x14ac:dyDescent="0.25">
      <c r="A114" s="4" t="s">
        <v>30</v>
      </c>
      <c r="B114" s="12">
        <v>36307</v>
      </c>
      <c r="C114" s="12">
        <v>34279</v>
      </c>
    </row>
    <row r="115" spans="1:3" x14ac:dyDescent="0.25">
      <c r="A115" s="4" t="s">
        <v>23</v>
      </c>
      <c r="B115" s="12">
        <v>35496</v>
      </c>
      <c r="C115" s="12">
        <v>33139</v>
      </c>
    </row>
    <row r="116" spans="1:3" x14ac:dyDescent="0.25">
      <c r="A116" s="4" t="s">
        <v>47</v>
      </c>
      <c r="B116" s="12">
        <v>100809</v>
      </c>
      <c r="C116" s="12">
        <v>94329</v>
      </c>
    </row>
    <row r="134" spans="1:3" x14ac:dyDescent="0.25">
      <c r="A134" s="5" t="s">
        <v>57</v>
      </c>
    </row>
    <row r="136" spans="1:3" x14ac:dyDescent="0.25">
      <c r="A136" s="3" t="s">
        <v>46</v>
      </c>
      <c r="B136" t="s">
        <v>58</v>
      </c>
      <c r="C136" t="s">
        <v>60</v>
      </c>
    </row>
    <row r="137" spans="1:3" x14ac:dyDescent="0.25">
      <c r="A137" s="4" t="s">
        <v>41</v>
      </c>
      <c r="B137" s="12">
        <v>10560</v>
      </c>
      <c r="C137" s="12">
        <v>9899</v>
      </c>
    </row>
    <row r="138" spans="1:3" x14ac:dyDescent="0.25">
      <c r="A138" s="4" t="s">
        <v>31</v>
      </c>
      <c r="B138" s="12">
        <v>4320</v>
      </c>
      <c r="C138" s="12">
        <v>3810</v>
      </c>
    </row>
    <row r="139" spans="1:3" x14ac:dyDescent="0.25">
      <c r="A139" s="4" t="s">
        <v>42</v>
      </c>
      <c r="B139" s="12">
        <v>3840</v>
      </c>
      <c r="C139" s="12">
        <v>3369</v>
      </c>
    </row>
    <row r="140" spans="1:3" x14ac:dyDescent="0.25">
      <c r="A140" s="4" t="s">
        <v>34</v>
      </c>
      <c r="B140" s="12">
        <v>4800</v>
      </c>
      <c r="C140" s="12">
        <v>4096</v>
      </c>
    </row>
    <row r="141" spans="1:3" x14ac:dyDescent="0.25">
      <c r="A141" s="4" t="s">
        <v>40</v>
      </c>
      <c r="B141" s="12">
        <v>5760</v>
      </c>
      <c r="C141" s="12">
        <v>5057</v>
      </c>
    </row>
    <row r="142" spans="1:3" x14ac:dyDescent="0.25">
      <c r="A142" s="4" t="s">
        <v>25</v>
      </c>
      <c r="B142" s="12">
        <v>5760</v>
      </c>
      <c r="C142" s="12">
        <v>4691</v>
      </c>
    </row>
    <row r="143" spans="1:3" x14ac:dyDescent="0.25">
      <c r="A143" s="4" t="s">
        <v>44</v>
      </c>
      <c r="B143" s="12">
        <v>9120</v>
      </c>
      <c r="C143" s="12">
        <v>7776</v>
      </c>
    </row>
    <row r="144" spans="1:3" x14ac:dyDescent="0.25">
      <c r="A144" s="4" t="s">
        <v>43</v>
      </c>
      <c r="B144" s="12">
        <v>5760</v>
      </c>
      <c r="C144" s="12">
        <v>5025</v>
      </c>
    </row>
    <row r="145" spans="1:3" x14ac:dyDescent="0.25">
      <c r="A145" s="4" t="s">
        <v>45</v>
      </c>
      <c r="B145" s="12">
        <v>8160</v>
      </c>
      <c r="C145" s="12">
        <v>7566</v>
      </c>
    </row>
    <row r="146" spans="1:3" x14ac:dyDescent="0.25">
      <c r="A146" s="4" t="s">
        <v>21</v>
      </c>
      <c r="B146" s="12">
        <v>7200</v>
      </c>
      <c r="C146" s="12">
        <v>6201</v>
      </c>
    </row>
    <row r="147" spans="1:3" x14ac:dyDescent="0.25">
      <c r="A147" s="4" t="s">
        <v>47</v>
      </c>
      <c r="B147" s="12">
        <v>65280</v>
      </c>
      <c r="C147" s="12">
        <v>57490</v>
      </c>
    </row>
    <row r="168" spans="1:2" x14ac:dyDescent="0.25">
      <c r="A168" s="3" t="s">
        <v>46</v>
      </c>
      <c r="B168" t="s">
        <v>59</v>
      </c>
    </row>
    <row r="169" spans="1:2" x14ac:dyDescent="0.25">
      <c r="A169" s="4" t="s">
        <v>41</v>
      </c>
      <c r="B169" s="6">
        <v>0.93740530303030301</v>
      </c>
    </row>
    <row r="170" spans="1:2" x14ac:dyDescent="0.25">
      <c r="A170" s="4" t="s">
        <v>31</v>
      </c>
      <c r="B170" s="6">
        <v>0.88194444444444442</v>
      </c>
    </row>
    <row r="171" spans="1:2" x14ac:dyDescent="0.25">
      <c r="A171" s="4" t="s">
        <v>42</v>
      </c>
      <c r="B171" s="6">
        <v>0.87734374999999998</v>
      </c>
    </row>
    <row r="172" spans="1:2" x14ac:dyDescent="0.25">
      <c r="A172" s="4" t="s">
        <v>34</v>
      </c>
      <c r="B172" s="6">
        <v>0.85333333333333339</v>
      </c>
    </row>
    <row r="173" spans="1:2" x14ac:dyDescent="0.25">
      <c r="A173" s="4" t="s">
        <v>40</v>
      </c>
      <c r="B173" s="6">
        <v>0.87795138888888891</v>
      </c>
    </row>
    <row r="174" spans="1:2" x14ac:dyDescent="0.25">
      <c r="A174" s="4" t="s">
        <v>25</v>
      </c>
      <c r="B174" s="6">
        <v>0.81440972222222219</v>
      </c>
    </row>
    <row r="175" spans="1:2" x14ac:dyDescent="0.25">
      <c r="A175" s="4" t="s">
        <v>44</v>
      </c>
      <c r="B175" s="6">
        <v>0.85263157894736841</v>
      </c>
    </row>
    <row r="176" spans="1:2" x14ac:dyDescent="0.25">
      <c r="A176" s="4" t="s">
        <v>43</v>
      </c>
      <c r="B176" s="6">
        <v>0.87239583333333337</v>
      </c>
    </row>
    <row r="177" spans="1:2" x14ac:dyDescent="0.25">
      <c r="A177" s="4" t="s">
        <v>45</v>
      </c>
      <c r="B177" s="6">
        <v>0.92720588235294121</v>
      </c>
    </row>
    <row r="178" spans="1:2" x14ac:dyDescent="0.25">
      <c r="A178" s="4" t="s">
        <v>21</v>
      </c>
      <c r="B178" s="6">
        <v>0.86124999999999996</v>
      </c>
    </row>
    <row r="179" spans="1:2" x14ac:dyDescent="0.25">
      <c r="A179" s="4" t="s">
        <v>47</v>
      </c>
      <c r="B179" s="6">
        <v>0.8806678921568627</v>
      </c>
    </row>
    <row r="197" spans="1:2" x14ac:dyDescent="0.25">
      <c r="A197" s="3" t="s">
        <v>46</v>
      </c>
      <c r="B197" t="s">
        <v>59</v>
      </c>
    </row>
    <row r="198" spans="1:2" x14ac:dyDescent="0.25">
      <c r="A198" s="4" t="s">
        <v>50</v>
      </c>
      <c r="B198" s="6">
        <v>0.87305672268907564</v>
      </c>
    </row>
    <row r="199" spans="1:2" x14ac:dyDescent="0.25">
      <c r="A199" s="4" t="s">
        <v>51</v>
      </c>
      <c r="B199" s="6">
        <v>0.87467700258397929</v>
      </c>
    </row>
    <row r="200" spans="1:2" x14ac:dyDescent="0.25">
      <c r="A200" s="4" t="s">
        <v>52</v>
      </c>
      <c r="B200" s="6">
        <v>0.87284063260340627</v>
      </c>
    </row>
    <row r="201" spans="1:2" x14ac:dyDescent="0.25">
      <c r="A201" s="4" t="s">
        <v>53</v>
      </c>
      <c r="B201" s="6">
        <v>0.86096813725490196</v>
      </c>
    </row>
    <row r="202" spans="1:2" x14ac:dyDescent="0.25">
      <c r="A202" s="4" t="s">
        <v>54</v>
      </c>
      <c r="B202" s="6">
        <v>0.8806678921568627</v>
      </c>
    </row>
    <row r="203" spans="1:2" x14ac:dyDescent="0.25">
      <c r="A203" s="4" t="s">
        <v>47</v>
      </c>
      <c r="B203" s="6">
        <v>0.87240296803652972</v>
      </c>
    </row>
    <row r="221" spans="1:2" x14ac:dyDescent="0.25">
      <c r="A221" s="3" t="s">
        <v>46</v>
      </c>
      <c r="B221" t="s">
        <v>60</v>
      </c>
    </row>
    <row r="222" spans="1:2" x14ac:dyDescent="0.25">
      <c r="A222" s="4" t="s">
        <v>24</v>
      </c>
      <c r="B222" s="12">
        <v>20898</v>
      </c>
    </row>
    <row r="223" spans="1:2" x14ac:dyDescent="0.25">
      <c r="A223" s="4" t="s">
        <v>28</v>
      </c>
      <c r="B223" s="12">
        <v>18748</v>
      </c>
    </row>
    <row r="224" spans="1:2" x14ac:dyDescent="0.25">
      <c r="A224" s="4" t="s">
        <v>20</v>
      </c>
      <c r="B224" s="12">
        <v>17844</v>
      </c>
    </row>
    <row r="225" spans="1:3" x14ac:dyDescent="0.25">
      <c r="A225" s="4" t="s">
        <v>47</v>
      </c>
      <c r="B225" s="12">
        <v>57490</v>
      </c>
    </row>
    <row r="238" spans="1:3" x14ac:dyDescent="0.25">
      <c r="A238" s="3" t="s">
        <v>46</v>
      </c>
      <c r="B238" t="s">
        <v>61</v>
      </c>
      <c r="C238" t="s">
        <v>62</v>
      </c>
    </row>
    <row r="239" spans="1:3" x14ac:dyDescent="0.25">
      <c r="A239" s="4" t="s">
        <v>27</v>
      </c>
      <c r="B239" s="12">
        <v>18720</v>
      </c>
      <c r="C239" s="12">
        <v>16436</v>
      </c>
    </row>
    <row r="240" spans="1:3" x14ac:dyDescent="0.25">
      <c r="A240" s="4" t="s">
        <v>30</v>
      </c>
      <c r="B240" s="12">
        <v>23040</v>
      </c>
      <c r="C240" s="12">
        <v>20329</v>
      </c>
    </row>
    <row r="241" spans="1:3" x14ac:dyDescent="0.25">
      <c r="A241" s="4" t="s">
        <v>23</v>
      </c>
      <c r="B241" s="12">
        <v>23520</v>
      </c>
      <c r="C241" s="12">
        <v>20725</v>
      </c>
    </row>
    <row r="242" spans="1:3" x14ac:dyDescent="0.25">
      <c r="A242" s="4" t="s">
        <v>47</v>
      </c>
      <c r="B242" s="12">
        <v>65280</v>
      </c>
      <c r="C242" s="12">
        <v>57490</v>
      </c>
    </row>
    <row r="258" spans="1:3" x14ac:dyDescent="0.25">
      <c r="A258" s="5" t="s">
        <v>63</v>
      </c>
    </row>
    <row r="259" spans="1:3" x14ac:dyDescent="0.25">
      <c r="A259" s="3" t="s">
        <v>46</v>
      </c>
      <c r="B259" t="s">
        <v>49</v>
      </c>
      <c r="C259" t="s">
        <v>65</v>
      </c>
    </row>
    <row r="260" spans="1:3" x14ac:dyDescent="0.25">
      <c r="A260" s="4" t="s">
        <v>41</v>
      </c>
      <c r="B260" s="12">
        <v>16022</v>
      </c>
      <c r="C260" s="12">
        <v>15809</v>
      </c>
    </row>
    <row r="261" spans="1:3" x14ac:dyDescent="0.25">
      <c r="A261" s="4" t="s">
        <v>31</v>
      </c>
      <c r="B261" s="12">
        <v>6061</v>
      </c>
      <c r="C261" s="12">
        <v>5943</v>
      </c>
    </row>
    <row r="262" spans="1:3" x14ac:dyDescent="0.25">
      <c r="A262" s="4" t="s">
        <v>42</v>
      </c>
      <c r="B262" s="12">
        <v>5170</v>
      </c>
      <c r="C262" s="12">
        <v>5101</v>
      </c>
    </row>
    <row r="263" spans="1:3" x14ac:dyDescent="0.25">
      <c r="A263" s="4" t="s">
        <v>34</v>
      </c>
      <c r="B263" s="12">
        <v>6925</v>
      </c>
      <c r="C263" s="12">
        <v>6818</v>
      </c>
    </row>
    <row r="264" spans="1:3" x14ac:dyDescent="0.25">
      <c r="A264" s="4" t="s">
        <v>40</v>
      </c>
      <c r="B264" s="12">
        <v>8167</v>
      </c>
      <c r="C264" s="12">
        <v>8065</v>
      </c>
    </row>
    <row r="265" spans="1:3" x14ac:dyDescent="0.25">
      <c r="A265" s="4" t="s">
        <v>25</v>
      </c>
      <c r="B265" s="12">
        <v>7876</v>
      </c>
      <c r="C265" s="12">
        <v>7783</v>
      </c>
    </row>
    <row r="266" spans="1:3" x14ac:dyDescent="0.25">
      <c r="A266" s="4" t="s">
        <v>44</v>
      </c>
      <c r="B266" s="12">
        <v>13883</v>
      </c>
      <c r="C266" s="12">
        <v>13716</v>
      </c>
    </row>
    <row r="267" spans="1:3" x14ac:dyDescent="0.25">
      <c r="A267" s="4" t="s">
        <v>43</v>
      </c>
      <c r="B267" s="12">
        <v>7666</v>
      </c>
      <c r="C267" s="12">
        <v>7565</v>
      </c>
    </row>
    <row r="268" spans="1:3" x14ac:dyDescent="0.25">
      <c r="A268" s="4" t="s">
        <v>45</v>
      </c>
      <c r="B268" s="12">
        <v>12232</v>
      </c>
      <c r="C268" s="12">
        <v>12051</v>
      </c>
    </row>
    <row r="269" spans="1:3" x14ac:dyDescent="0.25">
      <c r="A269" s="4" t="s">
        <v>21</v>
      </c>
      <c r="B269" s="12">
        <v>10327</v>
      </c>
      <c r="C269" s="12">
        <v>10196</v>
      </c>
    </row>
    <row r="270" spans="1:3" x14ac:dyDescent="0.25">
      <c r="A270" s="4" t="s">
        <v>47</v>
      </c>
      <c r="B270" s="12">
        <v>94329</v>
      </c>
      <c r="C270" s="12">
        <v>93047</v>
      </c>
    </row>
    <row r="287" spans="1:2" x14ac:dyDescent="0.25">
      <c r="A287" s="3" t="s">
        <v>46</v>
      </c>
      <c r="B287" t="s">
        <v>66</v>
      </c>
    </row>
    <row r="288" spans="1:2" x14ac:dyDescent="0.25">
      <c r="A288" s="4" t="s">
        <v>41</v>
      </c>
      <c r="B288" s="6">
        <v>0.98670577955311445</v>
      </c>
    </row>
    <row r="289" spans="1:2" x14ac:dyDescent="0.25">
      <c r="A289" s="4" t="s">
        <v>31</v>
      </c>
      <c r="B289" s="6">
        <v>0.98053126546774461</v>
      </c>
    </row>
    <row r="290" spans="1:2" x14ac:dyDescent="0.25">
      <c r="A290" s="4" t="s">
        <v>42</v>
      </c>
      <c r="B290" s="6">
        <v>0.98665377176015479</v>
      </c>
    </row>
    <row r="291" spans="1:2" x14ac:dyDescent="0.25">
      <c r="A291" s="4" t="s">
        <v>34</v>
      </c>
      <c r="B291" s="6">
        <v>0.98454873646209384</v>
      </c>
    </row>
    <row r="292" spans="1:2" x14ac:dyDescent="0.25">
      <c r="A292" s="4" t="s">
        <v>40</v>
      </c>
      <c r="B292" s="6">
        <v>0.98751071384841438</v>
      </c>
    </row>
    <row r="293" spans="1:2" x14ac:dyDescent="0.25">
      <c r="A293" s="4" t="s">
        <v>25</v>
      </c>
      <c r="B293" s="6">
        <v>0.98819197562214323</v>
      </c>
    </row>
    <row r="294" spans="1:2" x14ac:dyDescent="0.25">
      <c r="A294" s="4" t="s">
        <v>44</v>
      </c>
      <c r="B294" s="6">
        <v>0.98797089966145646</v>
      </c>
    </row>
    <row r="295" spans="1:2" x14ac:dyDescent="0.25">
      <c r="A295" s="4" t="s">
        <v>43</v>
      </c>
      <c r="B295" s="6">
        <v>0.98682494129924336</v>
      </c>
    </row>
    <row r="296" spans="1:2" x14ac:dyDescent="0.25">
      <c r="A296" s="4" t="s">
        <v>45</v>
      </c>
      <c r="B296" s="6">
        <v>0.98520274689339438</v>
      </c>
    </row>
    <row r="297" spans="1:2" x14ac:dyDescent="0.25">
      <c r="A297" s="4" t="s">
        <v>21</v>
      </c>
      <c r="B297" s="6">
        <v>0.98731480584874598</v>
      </c>
    </row>
    <row r="298" spans="1:2" x14ac:dyDescent="0.25">
      <c r="A298" s="4" t="s">
        <v>47</v>
      </c>
      <c r="B298" s="6">
        <v>0.98640926968376641</v>
      </c>
    </row>
    <row r="315" spans="1:2" x14ac:dyDescent="0.25">
      <c r="A315" s="3" t="s">
        <v>46</v>
      </c>
      <c r="B315" t="s">
        <v>66</v>
      </c>
    </row>
    <row r="316" spans="1:2" x14ac:dyDescent="0.25">
      <c r="A316" s="4" t="s">
        <v>50</v>
      </c>
      <c r="B316" s="6">
        <v>0.98796223722230669</v>
      </c>
    </row>
    <row r="317" spans="1:2" x14ac:dyDescent="0.25">
      <c r="A317" s="4" t="s">
        <v>51</v>
      </c>
      <c r="B317" s="6">
        <v>0.98610321732250117</v>
      </c>
    </row>
    <row r="318" spans="1:2" x14ac:dyDescent="0.25">
      <c r="A318" s="4" t="s">
        <v>52</v>
      </c>
      <c r="B318" s="6">
        <v>0.98625221697097687</v>
      </c>
    </row>
    <row r="319" spans="1:2" x14ac:dyDescent="0.25">
      <c r="A319" s="4" t="s">
        <v>53</v>
      </c>
      <c r="B319" s="6">
        <v>0.98419271920381401</v>
      </c>
    </row>
    <row r="320" spans="1:2" x14ac:dyDescent="0.25">
      <c r="A320" s="4" t="s">
        <v>54</v>
      </c>
      <c r="B320" s="6">
        <v>0.98640926968376641</v>
      </c>
    </row>
    <row r="321" spans="1:2" x14ac:dyDescent="0.25">
      <c r="A321" s="4" t="s">
        <v>47</v>
      </c>
      <c r="B321" s="6">
        <v>0.98616519689164406</v>
      </c>
    </row>
    <row r="337" spans="1:3" x14ac:dyDescent="0.25">
      <c r="A337" s="3" t="s">
        <v>46</v>
      </c>
      <c r="B337" t="s">
        <v>64</v>
      </c>
    </row>
    <row r="338" spans="1:3" x14ac:dyDescent="0.25">
      <c r="A338" s="4" t="s">
        <v>24</v>
      </c>
      <c r="B338" s="12">
        <v>478</v>
      </c>
    </row>
    <row r="339" spans="1:3" x14ac:dyDescent="0.25">
      <c r="A339" s="4" t="s">
        <v>28</v>
      </c>
      <c r="B339" s="12">
        <v>415</v>
      </c>
    </row>
    <row r="340" spans="1:3" x14ac:dyDescent="0.25">
      <c r="A340" s="4" t="s">
        <v>20</v>
      </c>
      <c r="B340" s="12">
        <v>389</v>
      </c>
    </row>
    <row r="341" spans="1:3" x14ac:dyDescent="0.25">
      <c r="A341" s="4" t="s">
        <v>47</v>
      </c>
      <c r="B341" s="12">
        <v>1282</v>
      </c>
    </row>
    <row r="351" spans="1:3" x14ac:dyDescent="0.25">
      <c r="A351" s="3" t="s">
        <v>46</v>
      </c>
      <c r="B351" t="s">
        <v>49</v>
      </c>
      <c r="C351" t="s">
        <v>65</v>
      </c>
    </row>
    <row r="352" spans="1:3" x14ac:dyDescent="0.25">
      <c r="A352" s="4" t="s">
        <v>27</v>
      </c>
      <c r="B352" s="12">
        <v>26911</v>
      </c>
      <c r="C352" s="12">
        <v>26539</v>
      </c>
    </row>
    <row r="353" spans="1:3" x14ac:dyDescent="0.25">
      <c r="A353" s="4" t="s">
        <v>30</v>
      </c>
      <c r="B353" s="12">
        <v>34279</v>
      </c>
      <c r="C353" s="12">
        <v>33824</v>
      </c>
    </row>
    <row r="354" spans="1:3" x14ac:dyDescent="0.25">
      <c r="A354" s="4" t="s">
        <v>23</v>
      </c>
      <c r="B354" s="12">
        <v>33139</v>
      </c>
      <c r="C354" s="12">
        <v>32684</v>
      </c>
    </row>
    <row r="355" spans="1:3" x14ac:dyDescent="0.25">
      <c r="A355" s="4" t="s">
        <v>47</v>
      </c>
      <c r="B355" s="12">
        <v>94329</v>
      </c>
      <c r="C355" s="12">
        <v>93047</v>
      </c>
    </row>
    <row r="372" spans="1:2" x14ac:dyDescent="0.25">
      <c r="A372" s="5" t="s">
        <v>67</v>
      </c>
    </row>
    <row r="373" spans="1:2" x14ac:dyDescent="0.25">
      <c r="A373" s="3" t="s">
        <v>46</v>
      </c>
      <c r="B373" t="s">
        <v>68</v>
      </c>
    </row>
    <row r="374" spans="1:2" x14ac:dyDescent="0.25">
      <c r="A374" s="4" t="s">
        <v>41</v>
      </c>
      <c r="B374" s="6">
        <v>0.86729328937824435</v>
      </c>
    </row>
    <row r="375" spans="1:2" x14ac:dyDescent="0.25">
      <c r="A375" s="4" t="s">
        <v>31</v>
      </c>
      <c r="B375" s="6">
        <v>0.82450776047401819</v>
      </c>
    </row>
    <row r="376" spans="1:2" x14ac:dyDescent="0.25">
      <c r="A376" s="4" t="s">
        <v>42</v>
      </c>
      <c r="B376" s="6">
        <v>0.79349831006205673</v>
      </c>
    </row>
    <row r="377" spans="1:2" x14ac:dyDescent="0.25">
      <c r="A377" s="4" t="s">
        <v>34</v>
      </c>
      <c r="B377" s="6">
        <v>0.79830223197950967</v>
      </c>
    </row>
    <row r="378" spans="1:2" x14ac:dyDescent="0.25">
      <c r="A378" s="4" t="s">
        <v>40</v>
      </c>
      <c r="B378" s="6">
        <v>0.81867012965532304</v>
      </c>
    </row>
    <row r="379" spans="1:2" x14ac:dyDescent="0.25">
      <c r="A379" s="4" t="s">
        <v>25</v>
      </c>
      <c r="B379" s="6">
        <v>0.74178477098368112</v>
      </c>
    </row>
    <row r="380" spans="1:2" x14ac:dyDescent="0.25">
      <c r="A380" s="4" t="s">
        <v>44</v>
      </c>
      <c r="B380" s="6">
        <v>0.78970185271403237</v>
      </c>
    </row>
    <row r="381" spans="1:2" x14ac:dyDescent="0.25">
      <c r="A381" s="4" t="s">
        <v>43</v>
      </c>
      <c r="B381" s="6">
        <v>0.79485420681279861</v>
      </c>
    </row>
    <row r="382" spans="1:2" x14ac:dyDescent="0.25">
      <c r="A382" s="4" t="s">
        <v>45</v>
      </c>
      <c r="B382" s="6">
        <v>0.86263862334866792</v>
      </c>
    </row>
    <row r="383" spans="1:2" x14ac:dyDescent="0.25">
      <c r="A383" s="4" t="s">
        <v>21</v>
      </c>
      <c r="B383" s="6">
        <v>0.78558820898192872</v>
      </c>
    </row>
    <row r="384" spans="1:2" x14ac:dyDescent="0.25">
      <c r="A384" s="4" t="s">
        <v>47</v>
      </c>
      <c r="B384" s="6">
        <v>0.81285902411014499</v>
      </c>
    </row>
    <row r="400" spans="1:2" x14ac:dyDescent="0.25">
      <c r="A400" s="3" t="s">
        <v>46</v>
      </c>
      <c r="B400" t="s">
        <v>68</v>
      </c>
    </row>
    <row r="401" spans="1:2" x14ac:dyDescent="0.25">
      <c r="A401" s="4" t="s">
        <v>50</v>
      </c>
      <c r="B401" s="6">
        <v>0.80259711258286859</v>
      </c>
    </row>
    <row r="402" spans="1:2" x14ac:dyDescent="0.25">
      <c r="A402" s="4" t="s">
        <v>51</v>
      </c>
      <c r="B402" s="6">
        <v>0.8055188665075611</v>
      </c>
    </row>
    <row r="403" spans="1:2" x14ac:dyDescent="0.25">
      <c r="A403" s="4" t="s">
        <v>52</v>
      </c>
      <c r="B403" s="6">
        <v>0.80187377800634951</v>
      </c>
    </row>
    <row r="404" spans="1:2" x14ac:dyDescent="0.25">
      <c r="A404" s="4" t="s">
        <v>53</v>
      </c>
      <c r="B404" s="6">
        <v>0.78624442215220602</v>
      </c>
    </row>
    <row r="405" spans="1:2" x14ac:dyDescent="0.25">
      <c r="A405" s="4" t="s">
        <v>54</v>
      </c>
      <c r="B405" s="6">
        <v>0.81285902411014499</v>
      </c>
    </row>
    <row r="406" spans="1:2" x14ac:dyDescent="0.25">
      <c r="A406" s="4" t="s">
        <v>47</v>
      </c>
      <c r="B406" s="6">
        <v>0.80176726196434267</v>
      </c>
    </row>
    <row r="421" spans="1:2" x14ac:dyDescent="0.25">
      <c r="A421" s="3" t="s">
        <v>46</v>
      </c>
      <c r="B421" t="s">
        <v>68</v>
      </c>
    </row>
    <row r="422" spans="1:2" x14ac:dyDescent="0.25">
      <c r="A422" s="4" t="s">
        <v>24</v>
      </c>
      <c r="B422" s="6">
        <v>0.81915348522603137</v>
      </c>
    </row>
    <row r="423" spans="1:2" x14ac:dyDescent="0.25">
      <c r="A423" s="4" t="s">
        <v>28</v>
      </c>
      <c r="B423" s="6">
        <v>0.80362729732535354</v>
      </c>
    </row>
    <row r="424" spans="1:2" x14ac:dyDescent="0.25">
      <c r="A424" s="4" t="s">
        <v>20</v>
      </c>
      <c r="B424" s="6">
        <v>0.81541124709584178</v>
      </c>
    </row>
    <row r="425" spans="1:2" x14ac:dyDescent="0.25">
      <c r="A425" s="4" t="s">
        <v>47</v>
      </c>
      <c r="B425" s="6">
        <v>0.81285902411014499</v>
      </c>
    </row>
    <row r="441" spans="1:2" x14ac:dyDescent="0.25">
      <c r="A441" s="3" t="s">
        <v>46</v>
      </c>
      <c r="B441" t="s">
        <v>68</v>
      </c>
    </row>
    <row r="442" spans="1:2" x14ac:dyDescent="0.25">
      <c r="A442" s="4" t="s">
        <v>27</v>
      </c>
      <c r="B442" s="6">
        <v>0.80331707822313214</v>
      </c>
    </row>
    <row r="443" spans="1:2" x14ac:dyDescent="0.25">
      <c r="A443" s="4" t="s">
        <v>30</v>
      </c>
      <c r="B443" s="6">
        <v>0.82199304235791693</v>
      </c>
    </row>
    <row r="444" spans="1:2" x14ac:dyDescent="0.25">
      <c r="A444" s="4" t="s">
        <v>23</v>
      </c>
      <c r="B444" s="6">
        <v>0.81135890658945575</v>
      </c>
    </row>
    <row r="445" spans="1:2" x14ac:dyDescent="0.25">
      <c r="A445" s="4" t="s">
        <v>47</v>
      </c>
      <c r="B445" s="6">
        <v>0.81285902411014499</v>
      </c>
    </row>
    <row r="462" spans="1:6" x14ac:dyDescent="0.25">
      <c r="A462" t="s">
        <v>69</v>
      </c>
      <c r="B462" t="s">
        <v>68</v>
      </c>
    </row>
    <row r="463" spans="1:6" x14ac:dyDescent="0.25">
      <c r="A463" s="6">
        <v>1</v>
      </c>
      <c r="B463" s="6">
        <v>0.81285902411014499</v>
      </c>
      <c r="F463" s="9">
        <f>GETPIVOTDATA(" OEE",$A$462)</f>
        <v>0.81285902411014499</v>
      </c>
    </row>
    <row r="471" spans="1:6" x14ac:dyDescent="0.25">
      <c r="A471" t="s">
        <v>69</v>
      </c>
      <c r="B471" t="s">
        <v>70</v>
      </c>
    </row>
    <row r="472" spans="1:6" x14ac:dyDescent="0.25">
      <c r="A472" s="6">
        <v>1</v>
      </c>
      <c r="B472" s="6">
        <v>0.93572002499776807</v>
      </c>
      <c r="F472" s="9">
        <f>GETPIVOTDATA("Sum of Eficiencia",$A$471)</f>
        <v>0.93572002499776807</v>
      </c>
    </row>
    <row r="479" spans="1:6" x14ac:dyDescent="0.25">
      <c r="A479" t="s">
        <v>69</v>
      </c>
      <c r="B479" t="s">
        <v>59</v>
      </c>
    </row>
    <row r="480" spans="1:6" x14ac:dyDescent="0.25">
      <c r="A480" s="6">
        <v>1</v>
      </c>
      <c r="B480" s="6">
        <v>0.8806678921568627</v>
      </c>
      <c r="F480" s="9">
        <f>GETPIVOTDATA("Sum of Disponibilidad",$A$479)</f>
        <v>0.8806678921568627</v>
      </c>
    </row>
    <row r="487" spans="1:12" x14ac:dyDescent="0.25">
      <c r="A487" t="s">
        <v>69</v>
      </c>
      <c r="B487" t="s">
        <v>66</v>
      </c>
    </row>
    <row r="488" spans="1:12" x14ac:dyDescent="0.25">
      <c r="A488" s="6">
        <v>1</v>
      </c>
      <c r="B488" s="6">
        <v>0.98640926968376641</v>
      </c>
      <c r="F488" s="9">
        <f>GETPIVOTDATA("Sum of Calidad",$A$487)</f>
        <v>0.98640926968376641</v>
      </c>
    </row>
    <row r="496" spans="1:12" x14ac:dyDescent="0.25">
      <c r="A496" s="3" t="s">
        <v>89</v>
      </c>
      <c r="E496" t="s">
        <v>101</v>
      </c>
      <c r="F496" t="s">
        <v>102</v>
      </c>
      <c r="H496" t="str">
        <f>A512</f>
        <v xml:space="preserve"> Tiempo disponible</v>
      </c>
      <c r="I496">
        <f>B512</f>
        <v>65280</v>
      </c>
      <c r="K496" t="str">
        <f>H496</f>
        <v xml:space="preserve"> Tiempo disponible</v>
      </c>
      <c r="L496" s="13">
        <f>I496</f>
        <v>65280</v>
      </c>
    </row>
    <row r="497" spans="1:12" x14ac:dyDescent="0.25">
      <c r="A497" s="4" t="s">
        <v>90</v>
      </c>
      <c r="B497" s="12">
        <v>708</v>
      </c>
      <c r="E497" t="str">
        <f>A497</f>
        <v xml:space="preserve"> Fallas mecánicas</v>
      </c>
      <c r="F497">
        <f>B497</f>
        <v>708</v>
      </c>
      <c r="H497" t="str" cm="1">
        <f t="array" ref="H497:I507">_xlfn._xlws.SORT(E497:F507,2,-1)</f>
        <v xml:space="preserve"> Mantenimiento correctivo</v>
      </c>
      <c r="I497">
        <v>1041</v>
      </c>
      <c r="K497" t="str">
        <f t="shared" ref="K497:K508" si="0">H497</f>
        <v xml:space="preserve"> Mantenimiento correctivo</v>
      </c>
      <c r="L497" s="13">
        <f>(-1)*I497</f>
        <v>-1041</v>
      </c>
    </row>
    <row r="498" spans="1:12" x14ac:dyDescent="0.25">
      <c r="A498" s="4" t="s">
        <v>91</v>
      </c>
      <c r="B498" s="12">
        <v>639</v>
      </c>
      <c r="E498" t="str">
        <f t="shared" ref="E498:E507" si="1">A498</f>
        <v xml:space="preserve"> Fallas eléctricas</v>
      </c>
      <c r="F498">
        <f t="shared" ref="F498:F507" si="2">B498</f>
        <v>639</v>
      </c>
      <c r="H498" t="str">
        <v xml:space="preserve"> Accidente</v>
      </c>
      <c r="I498">
        <v>840</v>
      </c>
      <c r="K498" t="str">
        <f t="shared" si="0"/>
        <v xml:space="preserve"> Accidente</v>
      </c>
      <c r="L498" s="13">
        <f t="shared" ref="L498:L508" si="3">(-1)*I498</f>
        <v>-840</v>
      </c>
    </row>
    <row r="499" spans="1:12" x14ac:dyDescent="0.25">
      <c r="A499" s="4" t="s">
        <v>92</v>
      </c>
      <c r="B499" s="12">
        <v>463</v>
      </c>
      <c r="E499" t="str">
        <f t="shared" si="1"/>
        <v xml:space="preserve"> Falta de materia prima</v>
      </c>
      <c r="F499">
        <f t="shared" si="2"/>
        <v>463</v>
      </c>
      <c r="H499" t="str">
        <v xml:space="preserve"> Retraso cambio de turno</v>
      </c>
      <c r="I499">
        <v>808</v>
      </c>
      <c r="K499" t="str">
        <f t="shared" si="0"/>
        <v xml:space="preserve"> Retraso cambio de turno</v>
      </c>
      <c r="L499" s="13">
        <f t="shared" si="3"/>
        <v>-808</v>
      </c>
    </row>
    <row r="500" spans="1:12" x14ac:dyDescent="0.25">
      <c r="A500" s="4" t="s">
        <v>93</v>
      </c>
      <c r="B500" s="12">
        <v>764</v>
      </c>
      <c r="E500" t="str">
        <f t="shared" si="1"/>
        <v xml:space="preserve"> Mantenimiento preventivo</v>
      </c>
      <c r="F500">
        <f t="shared" si="2"/>
        <v>764</v>
      </c>
      <c r="H500" t="str">
        <v xml:space="preserve"> Mantenimiento preventivo</v>
      </c>
      <c r="I500">
        <v>764</v>
      </c>
      <c r="K500" t="str">
        <f t="shared" si="0"/>
        <v xml:space="preserve"> Mantenimiento preventivo</v>
      </c>
      <c r="L500" s="13">
        <f t="shared" si="3"/>
        <v>-764</v>
      </c>
    </row>
    <row r="501" spans="1:12" x14ac:dyDescent="0.25">
      <c r="A501" s="4" t="s">
        <v>94</v>
      </c>
      <c r="B501" s="12">
        <v>1041</v>
      </c>
      <c r="E501" t="str">
        <f t="shared" si="1"/>
        <v xml:space="preserve"> Mantenimiento correctivo</v>
      </c>
      <c r="F501">
        <f t="shared" si="2"/>
        <v>1041</v>
      </c>
      <c r="H501" t="str">
        <v xml:space="preserve"> Capacitación</v>
      </c>
      <c r="I501">
        <v>731</v>
      </c>
      <c r="K501" t="str">
        <f t="shared" si="0"/>
        <v xml:space="preserve"> Capacitación</v>
      </c>
      <c r="L501" s="13">
        <f t="shared" si="3"/>
        <v>-731</v>
      </c>
    </row>
    <row r="502" spans="1:12" x14ac:dyDescent="0.25">
      <c r="A502" s="4" t="s">
        <v>95</v>
      </c>
      <c r="B502" s="12">
        <v>507</v>
      </c>
      <c r="E502" t="str">
        <f t="shared" si="1"/>
        <v xml:space="preserve"> Calibración</v>
      </c>
      <c r="F502">
        <f t="shared" si="2"/>
        <v>507</v>
      </c>
      <c r="H502" t="str">
        <v xml:space="preserve"> Fallas mecánicas</v>
      </c>
      <c r="I502">
        <v>708</v>
      </c>
      <c r="K502" t="str">
        <f t="shared" si="0"/>
        <v xml:space="preserve"> Fallas mecánicas</v>
      </c>
      <c r="L502" s="13">
        <f t="shared" si="3"/>
        <v>-708</v>
      </c>
    </row>
    <row r="503" spans="1:12" x14ac:dyDescent="0.25">
      <c r="A503" s="4" t="s">
        <v>96</v>
      </c>
      <c r="B503" s="12">
        <v>601</v>
      </c>
      <c r="E503" t="str">
        <f t="shared" si="1"/>
        <v xml:space="preserve"> Falta de personal</v>
      </c>
      <c r="F503">
        <f t="shared" si="2"/>
        <v>601</v>
      </c>
      <c r="H503" t="str">
        <v xml:space="preserve"> Paro por conflicto laboral</v>
      </c>
      <c r="I503">
        <v>688</v>
      </c>
      <c r="K503" t="str">
        <f t="shared" si="0"/>
        <v xml:space="preserve"> Paro por conflicto laboral</v>
      </c>
      <c r="L503" s="13">
        <f t="shared" si="3"/>
        <v>-688</v>
      </c>
    </row>
    <row r="504" spans="1:12" x14ac:dyDescent="0.25">
      <c r="A504" s="4" t="s">
        <v>97</v>
      </c>
      <c r="B504" s="12">
        <v>808</v>
      </c>
      <c r="E504" t="str">
        <f t="shared" si="1"/>
        <v xml:space="preserve"> Retraso cambio de turno</v>
      </c>
      <c r="F504">
        <f t="shared" si="2"/>
        <v>808</v>
      </c>
      <c r="H504" t="str">
        <v xml:space="preserve"> Fallas eléctricas</v>
      </c>
      <c r="I504">
        <v>639</v>
      </c>
      <c r="K504" t="str">
        <f t="shared" si="0"/>
        <v xml:space="preserve"> Fallas eléctricas</v>
      </c>
      <c r="L504" s="13">
        <f t="shared" si="3"/>
        <v>-639</v>
      </c>
    </row>
    <row r="505" spans="1:12" x14ac:dyDescent="0.25">
      <c r="A505" s="4" t="s">
        <v>98</v>
      </c>
      <c r="B505" s="12">
        <v>688</v>
      </c>
      <c r="E505" t="str">
        <f t="shared" si="1"/>
        <v xml:space="preserve"> Paro por conflicto laboral</v>
      </c>
      <c r="F505">
        <f t="shared" si="2"/>
        <v>688</v>
      </c>
      <c r="H505" t="str">
        <v xml:space="preserve"> Falta de personal</v>
      </c>
      <c r="I505">
        <v>601</v>
      </c>
      <c r="K505" t="str">
        <f t="shared" si="0"/>
        <v xml:space="preserve"> Falta de personal</v>
      </c>
      <c r="L505" s="13">
        <f t="shared" si="3"/>
        <v>-601</v>
      </c>
    </row>
    <row r="506" spans="1:12" x14ac:dyDescent="0.25">
      <c r="A506" s="4" t="s">
        <v>99</v>
      </c>
      <c r="B506" s="12">
        <v>731</v>
      </c>
      <c r="E506" t="str">
        <f t="shared" si="1"/>
        <v xml:space="preserve"> Capacitación</v>
      </c>
      <c r="F506">
        <f t="shared" si="2"/>
        <v>731</v>
      </c>
      <c r="H506" t="str">
        <v xml:space="preserve"> Calibración</v>
      </c>
      <c r="I506">
        <v>507</v>
      </c>
      <c r="K506" t="str">
        <f t="shared" si="0"/>
        <v xml:space="preserve"> Calibración</v>
      </c>
      <c r="L506" s="13">
        <f t="shared" si="3"/>
        <v>-507</v>
      </c>
    </row>
    <row r="507" spans="1:12" x14ac:dyDescent="0.25">
      <c r="A507" s="4" t="s">
        <v>100</v>
      </c>
      <c r="B507" s="12">
        <v>840</v>
      </c>
      <c r="E507" t="str">
        <f t="shared" si="1"/>
        <v xml:space="preserve"> Accidente</v>
      </c>
      <c r="F507">
        <f t="shared" si="2"/>
        <v>840</v>
      </c>
      <c r="H507" t="str">
        <v xml:space="preserve"> Falta de materia prima</v>
      </c>
      <c r="I507">
        <v>463</v>
      </c>
      <c r="K507" t="str">
        <f t="shared" si="0"/>
        <v xml:space="preserve"> Falta de materia prima</v>
      </c>
      <c r="L507" s="13">
        <f t="shared" si="3"/>
        <v>-463</v>
      </c>
    </row>
    <row r="508" spans="1:12" x14ac:dyDescent="0.25">
      <c r="H508" t="str">
        <f>A513</f>
        <v xml:space="preserve"> Tiempo neto de producción</v>
      </c>
      <c r="I508">
        <f>B513</f>
        <v>57490</v>
      </c>
      <c r="K508" t="str">
        <f t="shared" si="0"/>
        <v xml:space="preserve"> Tiempo neto de producción</v>
      </c>
      <c r="L508" s="13">
        <f t="shared" si="3"/>
        <v>-57490</v>
      </c>
    </row>
    <row r="511" spans="1:12" x14ac:dyDescent="0.25">
      <c r="A511" s="3" t="s">
        <v>89</v>
      </c>
    </row>
    <row r="512" spans="1:12" x14ac:dyDescent="0.25">
      <c r="A512" s="4" t="s">
        <v>61</v>
      </c>
      <c r="B512" s="12">
        <v>65280</v>
      </c>
    </row>
    <row r="513" spans="1:2" x14ac:dyDescent="0.25">
      <c r="A513" s="4" t="s">
        <v>62</v>
      </c>
      <c r="B513" s="12">
        <v>57490</v>
      </c>
    </row>
  </sheetData>
  <pageMargins left="0.7" right="0.7" top="0.75" bottom="0.75" header="0.3" footer="0.3"/>
  <pageSetup orientation="portrait" horizontalDpi="0" verticalDpi="0" r:id="rId26"/>
  <drawing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OEE</vt:lpstr>
      <vt:lpstr>Rendimiento</vt:lpstr>
      <vt:lpstr>Disponibilidad</vt:lpstr>
      <vt:lpstr>Calidad</vt:lpstr>
      <vt:lpstr>Análisis</vt:lpstr>
      <vt:lpstr>Acciones</vt:lpstr>
      <vt:lpstr>Data</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Agus</dc:creator>
  <cp:lastModifiedBy>Agustín Fukuda</cp:lastModifiedBy>
  <dcterms:created xsi:type="dcterms:W3CDTF">2015-06-05T18:17:20Z</dcterms:created>
  <dcterms:modified xsi:type="dcterms:W3CDTF">2025-08-22T23:37:49Z</dcterms:modified>
</cp:coreProperties>
</file>