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38B92DBC-8031-0148-9570-9ADDF4155201}" xr6:coauthVersionLast="47" xr6:coauthVersionMax="47" xr10:uidLastSave="{00000000-0000-0000-0000-000000000000}"/>
  <bookViews>
    <workbookView xWindow="34920" yWindow="500" windowWidth="33720" windowHeight="21100" tabRatio="597" activeTab="1" xr2:uid="{00000000-000D-0000-FFFF-FFFF00000000}"/>
  </bookViews>
  <sheets>
    <sheet name="MATRIZ" sheetId="2" r:id="rId1"/>
    <sheet name="Nacsport" sheetId="1" r:id="rId2"/>
    <sheet name="PARTIDOS" sheetId="3" r:id="rId3"/>
    <sheet name="Hoja1" sheetId="4" r:id="rId4"/>
  </sheets>
  <definedNames>
    <definedName name="_xlnm._FilterDatabase" localSheetId="0" hidden="1">MATRIZ!$A$1:$AR$543</definedName>
    <definedName name="_xlnm._FilterDatabase" localSheetId="1" hidden="1">Nacsport!$A$2:$WE$546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43" i="2" l="1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2" i="2"/>
  <c r="AJ361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J2" i="2"/>
  <c r="G543" i="2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J543" i="2"/>
  <c r="F543" i="2"/>
  <c r="H543" i="2" s="1"/>
  <c r="A543" i="2"/>
  <c r="B543" i="2" s="1"/>
  <c r="C543" i="2" s="1"/>
  <c r="I543" i="2" l="1"/>
  <c r="AQ543" i="2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J542" i="2"/>
  <c r="G542" i="2"/>
  <c r="F542" i="2"/>
  <c r="H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J541" i="2"/>
  <c r="G541" i="2"/>
  <c r="F541" i="2"/>
  <c r="H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J540" i="2"/>
  <c r="F540" i="2"/>
  <c r="H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J539" i="2"/>
  <c r="G539" i="2"/>
  <c r="F539" i="2"/>
  <c r="H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J538" i="2"/>
  <c r="G538" i="2"/>
  <c r="F538" i="2"/>
  <c r="H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J537" i="2"/>
  <c r="G537" i="2"/>
  <c r="F537" i="2"/>
  <c r="H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J536" i="2"/>
  <c r="G536" i="2"/>
  <c r="F536" i="2"/>
  <c r="H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J535" i="2"/>
  <c r="G535" i="2"/>
  <c r="F535" i="2"/>
  <c r="H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J534" i="2"/>
  <c r="G534" i="2"/>
  <c r="F534" i="2"/>
  <c r="H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J533" i="2"/>
  <c r="G533" i="2"/>
  <c r="F533" i="2"/>
  <c r="H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J532" i="2"/>
  <c r="G532" i="2"/>
  <c r="F532" i="2"/>
  <c r="H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J531" i="2"/>
  <c r="G531" i="2"/>
  <c r="F531" i="2"/>
  <c r="H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J530" i="2"/>
  <c r="G530" i="2"/>
  <c r="F530" i="2"/>
  <c r="H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J529" i="2"/>
  <c r="F529" i="2"/>
  <c r="H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J528" i="2"/>
  <c r="G528" i="2"/>
  <c r="F528" i="2"/>
  <c r="H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J527" i="2"/>
  <c r="G527" i="2"/>
  <c r="F527" i="2"/>
  <c r="H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J526" i="2"/>
  <c r="G526" i="2"/>
  <c r="F526" i="2"/>
  <c r="H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J525" i="2"/>
  <c r="G525" i="2"/>
  <c r="F525" i="2"/>
  <c r="H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J523" i="2"/>
  <c r="G523" i="2"/>
  <c r="F523" i="2"/>
  <c r="H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J522" i="2"/>
  <c r="F522" i="2"/>
  <c r="H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J521" i="2"/>
  <c r="G521" i="2"/>
  <c r="F521" i="2"/>
  <c r="H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J520" i="2"/>
  <c r="G520" i="2"/>
  <c r="F520" i="2"/>
  <c r="H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J519" i="2"/>
  <c r="G519" i="2"/>
  <c r="F519" i="2"/>
  <c r="H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J518" i="2"/>
  <c r="G518" i="2"/>
  <c r="F518" i="2"/>
  <c r="H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J517" i="2"/>
  <c r="G517" i="2"/>
  <c r="F517" i="2"/>
  <c r="H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J516" i="2"/>
  <c r="G516" i="2"/>
  <c r="F516" i="2"/>
  <c r="H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J515" i="2"/>
  <c r="G515" i="2"/>
  <c r="F515" i="2"/>
  <c r="H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J514" i="2"/>
  <c r="G514" i="2"/>
  <c r="F514" i="2"/>
  <c r="H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J513" i="2"/>
  <c r="F513" i="2"/>
  <c r="H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J512" i="2"/>
  <c r="G512" i="2"/>
  <c r="F512" i="2"/>
  <c r="H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J511" i="2"/>
  <c r="G511" i="2"/>
  <c r="F511" i="2"/>
  <c r="H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J509" i="2"/>
  <c r="G509" i="2"/>
  <c r="F509" i="2"/>
  <c r="H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J508" i="2"/>
  <c r="F508" i="2"/>
  <c r="H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J507" i="2"/>
  <c r="G507" i="2"/>
  <c r="F507" i="2"/>
  <c r="H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J506" i="2"/>
  <c r="F506" i="2"/>
  <c r="H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J505" i="2"/>
  <c r="G505" i="2"/>
  <c r="F505" i="2"/>
  <c r="H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J504" i="2"/>
  <c r="G504" i="2"/>
  <c r="F504" i="2"/>
  <c r="H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J503" i="2"/>
  <c r="G503" i="2"/>
  <c r="F503" i="2"/>
  <c r="H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J502" i="2"/>
  <c r="G502" i="2"/>
  <c r="F502" i="2"/>
  <c r="H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J501" i="2"/>
  <c r="G501" i="2"/>
  <c r="F501" i="2"/>
  <c r="H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J500" i="2"/>
  <c r="G500" i="2"/>
  <c r="F500" i="2"/>
  <c r="H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J499" i="2"/>
  <c r="G499" i="2"/>
  <c r="F499" i="2"/>
  <c r="H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J498" i="2"/>
  <c r="G498" i="2"/>
  <c r="F498" i="2"/>
  <c r="H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J497" i="2"/>
  <c r="G497" i="2"/>
  <c r="F497" i="2"/>
  <c r="H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J496" i="2"/>
  <c r="G496" i="2"/>
  <c r="F496" i="2"/>
  <c r="H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J495" i="2"/>
  <c r="F495" i="2"/>
  <c r="H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J494" i="2"/>
  <c r="G494" i="2"/>
  <c r="F494" i="2"/>
  <c r="H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J493" i="2"/>
  <c r="G493" i="2"/>
  <c r="F493" i="2"/>
  <c r="H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J492" i="2"/>
  <c r="G492" i="2"/>
  <c r="F492" i="2"/>
  <c r="H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J491" i="2"/>
  <c r="G491" i="2"/>
  <c r="F491" i="2"/>
  <c r="H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J490" i="2"/>
  <c r="G490" i="2"/>
  <c r="F490" i="2"/>
  <c r="H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J489" i="2"/>
  <c r="F489" i="2"/>
  <c r="H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J488" i="2"/>
  <c r="G488" i="2"/>
  <c r="F488" i="2"/>
  <c r="H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J487" i="2"/>
  <c r="G487" i="2"/>
  <c r="F487" i="2"/>
  <c r="H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J486" i="2"/>
  <c r="G486" i="2"/>
  <c r="F486" i="2"/>
  <c r="H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J485" i="2"/>
  <c r="G485" i="2"/>
  <c r="F485" i="2"/>
  <c r="H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J484" i="2"/>
  <c r="F484" i="2"/>
  <c r="H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J483" i="2"/>
  <c r="G483" i="2"/>
  <c r="F483" i="2"/>
  <c r="H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J482" i="2"/>
  <c r="G482" i="2"/>
  <c r="F482" i="2"/>
  <c r="H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J481" i="2"/>
  <c r="G481" i="2"/>
  <c r="F481" i="2"/>
  <c r="H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J480" i="2"/>
  <c r="G480" i="2"/>
  <c r="F480" i="2"/>
  <c r="H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J479" i="2"/>
  <c r="G479" i="2"/>
  <c r="F479" i="2"/>
  <c r="H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J478" i="2"/>
  <c r="G478" i="2"/>
  <c r="F478" i="2"/>
  <c r="H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J477" i="2"/>
  <c r="G477" i="2"/>
  <c r="F477" i="2"/>
  <c r="H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J476" i="2"/>
  <c r="G476" i="2"/>
  <c r="F476" i="2"/>
  <c r="H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J475" i="2"/>
  <c r="F475" i="2"/>
  <c r="H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J474" i="2"/>
  <c r="F474" i="2"/>
  <c r="H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J473" i="2"/>
  <c r="G473" i="2"/>
  <c r="F473" i="2"/>
  <c r="H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J472" i="2"/>
  <c r="G472" i="2"/>
  <c r="F472" i="2"/>
  <c r="H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J471" i="2"/>
  <c r="G471" i="2"/>
  <c r="F471" i="2"/>
  <c r="H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J470" i="2"/>
  <c r="G470" i="2"/>
  <c r="F470" i="2"/>
  <c r="H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J469" i="2"/>
  <c r="F469" i="2"/>
  <c r="H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J468" i="2"/>
  <c r="G468" i="2"/>
  <c r="F468" i="2"/>
  <c r="H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J467" i="2"/>
  <c r="G467" i="2"/>
  <c r="F467" i="2"/>
  <c r="H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J466" i="2"/>
  <c r="G466" i="2"/>
  <c r="F466" i="2"/>
  <c r="H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J465" i="2"/>
  <c r="G465" i="2"/>
  <c r="F465" i="2"/>
  <c r="H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J464" i="2"/>
  <c r="G464" i="2"/>
  <c r="F464" i="2"/>
  <c r="H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J463" i="2"/>
  <c r="F463" i="2"/>
  <c r="H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J462" i="2"/>
  <c r="G462" i="2"/>
  <c r="F462" i="2"/>
  <c r="H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J461" i="2"/>
  <c r="F461" i="2"/>
  <c r="H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J460" i="2"/>
  <c r="G460" i="2"/>
  <c r="F460" i="2"/>
  <c r="H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J459" i="2"/>
  <c r="G459" i="2"/>
  <c r="F459" i="2"/>
  <c r="H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J458" i="2"/>
  <c r="G458" i="2"/>
  <c r="F458" i="2"/>
  <c r="H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J457" i="2"/>
  <c r="G457" i="2"/>
  <c r="F457" i="2"/>
  <c r="H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J456" i="2"/>
  <c r="F456" i="2"/>
  <c r="H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J455" i="2"/>
  <c r="G455" i="2"/>
  <c r="F455" i="2"/>
  <c r="H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J454" i="2"/>
  <c r="G454" i="2"/>
  <c r="F454" i="2"/>
  <c r="H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J453" i="2"/>
  <c r="F453" i="2"/>
  <c r="H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J452" i="2"/>
  <c r="G452" i="2"/>
  <c r="F452" i="2"/>
  <c r="H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J451" i="2"/>
  <c r="G451" i="2"/>
  <c r="F451" i="2"/>
  <c r="H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J450" i="2"/>
  <c r="G450" i="2"/>
  <c r="F450" i="2"/>
  <c r="H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J449" i="2"/>
  <c r="G449" i="2"/>
  <c r="F449" i="2"/>
  <c r="H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J448" i="2"/>
  <c r="G448" i="2"/>
  <c r="F448" i="2"/>
  <c r="H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J447" i="2"/>
  <c r="F447" i="2"/>
  <c r="H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J446" i="2"/>
  <c r="G446" i="2"/>
  <c r="F446" i="2"/>
  <c r="H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J445" i="2"/>
  <c r="G445" i="2"/>
  <c r="F445" i="2"/>
  <c r="H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J444" i="2"/>
  <c r="G444" i="2"/>
  <c r="F444" i="2"/>
  <c r="H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J443" i="2"/>
  <c r="F443" i="2"/>
  <c r="H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J442" i="2"/>
  <c r="G442" i="2"/>
  <c r="F442" i="2"/>
  <c r="H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J441" i="2"/>
  <c r="G441" i="2"/>
  <c r="F441" i="2"/>
  <c r="H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J440" i="2"/>
  <c r="G440" i="2"/>
  <c r="F440" i="2"/>
  <c r="H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J439" i="2"/>
  <c r="G439" i="2"/>
  <c r="F439" i="2"/>
  <c r="H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J438" i="2"/>
  <c r="G438" i="2"/>
  <c r="F438" i="2"/>
  <c r="H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J437" i="2"/>
  <c r="G437" i="2"/>
  <c r="F437" i="2"/>
  <c r="H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J436" i="2"/>
  <c r="F436" i="2"/>
  <c r="H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J435" i="2"/>
  <c r="G435" i="2"/>
  <c r="F435" i="2"/>
  <c r="H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J434" i="2"/>
  <c r="F434" i="2"/>
  <c r="H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J433" i="2"/>
  <c r="G433" i="2"/>
  <c r="F433" i="2"/>
  <c r="H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J432" i="2"/>
  <c r="F432" i="2"/>
  <c r="H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J431" i="2"/>
  <c r="F431" i="2"/>
  <c r="H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J430" i="2"/>
  <c r="G430" i="2"/>
  <c r="F430" i="2"/>
  <c r="H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J429" i="2"/>
  <c r="G429" i="2"/>
  <c r="F429" i="2"/>
  <c r="H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J428" i="2"/>
  <c r="G428" i="2"/>
  <c r="F428" i="2"/>
  <c r="H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J427" i="2"/>
  <c r="G427" i="2"/>
  <c r="F427" i="2"/>
  <c r="H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J426" i="2"/>
  <c r="G426" i="2"/>
  <c r="F426" i="2"/>
  <c r="H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J425" i="2"/>
  <c r="G425" i="2"/>
  <c r="F425" i="2"/>
  <c r="H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J423" i="2"/>
  <c r="G423" i="2"/>
  <c r="F423" i="2"/>
  <c r="H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J422" i="2"/>
  <c r="G422" i="2"/>
  <c r="F422" i="2"/>
  <c r="H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J421" i="2"/>
  <c r="G421" i="2"/>
  <c r="F421" i="2"/>
  <c r="H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J420" i="2"/>
  <c r="F420" i="2"/>
  <c r="H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J419" i="2"/>
  <c r="G419" i="2"/>
  <c r="F419" i="2"/>
  <c r="H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J418" i="2"/>
  <c r="G418" i="2"/>
  <c r="F418" i="2"/>
  <c r="H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J417" i="2"/>
  <c r="F417" i="2"/>
  <c r="H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J416" i="2"/>
  <c r="G416" i="2"/>
  <c r="F416" i="2"/>
  <c r="H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J415" i="2"/>
  <c r="F415" i="2"/>
  <c r="H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J414" i="2"/>
  <c r="G414" i="2"/>
  <c r="F414" i="2"/>
  <c r="H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J413" i="2"/>
  <c r="G413" i="2"/>
  <c r="F413" i="2"/>
  <c r="H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J412" i="2"/>
  <c r="G412" i="2"/>
  <c r="F412" i="2"/>
  <c r="H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J411" i="2"/>
  <c r="G411" i="2"/>
  <c r="F411" i="2"/>
  <c r="H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J410" i="2"/>
  <c r="G410" i="2"/>
  <c r="F410" i="2"/>
  <c r="H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J409" i="2"/>
  <c r="G409" i="2"/>
  <c r="F409" i="2"/>
  <c r="H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J408" i="2"/>
  <c r="G408" i="2"/>
  <c r="F408" i="2"/>
  <c r="H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J407" i="2"/>
  <c r="G407" i="2"/>
  <c r="F407" i="2"/>
  <c r="H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J406" i="2"/>
  <c r="F406" i="2"/>
  <c r="H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J405" i="2"/>
  <c r="G405" i="2"/>
  <c r="F405" i="2"/>
  <c r="H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J404" i="2"/>
  <c r="G404" i="2"/>
  <c r="F404" i="2"/>
  <c r="H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J403" i="2"/>
  <c r="G403" i="2"/>
  <c r="F403" i="2"/>
  <c r="H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J402" i="2"/>
  <c r="G402" i="2"/>
  <c r="F402" i="2"/>
  <c r="H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J401" i="2"/>
  <c r="G401" i="2"/>
  <c r="F401" i="2"/>
  <c r="H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J400" i="2"/>
  <c r="G400" i="2"/>
  <c r="F400" i="2"/>
  <c r="H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J399" i="2"/>
  <c r="G399" i="2"/>
  <c r="F399" i="2"/>
  <c r="H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J398" i="2"/>
  <c r="G398" i="2"/>
  <c r="F398" i="2"/>
  <c r="H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J397" i="2"/>
  <c r="G397" i="2"/>
  <c r="F397" i="2"/>
  <c r="H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J396" i="2"/>
  <c r="F396" i="2"/>
  <c r="H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J394" i="2"/>
  <c r="G394" i="2"/>
  <c r="F394" i="2"/>
  <c r="H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J393" i="2"/>
  <c r="G393" i="2"/>
  <c r="F393" i="2"/>
  <c r="H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J392" i="2"/>
  <c r="G392" i="2"/>
  <c r="F392" i="2"/>
  <c r="H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J391" i="2"/>
  <c r="G391" i="2"/>
  <c r="F391" i="2"/>
  <c r="H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J390" i="2"/>
  <c r="G390" i="2"/>
  <c r="F390" i="2"/>
  <c r="H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J389" i="2"/>
  <c r="G389" i="2"/>
  <c r="F389" i="2"/>
  <c r="H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J388" i="2"/>
  <c r="G388" i="2"/>
  <c r="F388" i="2"/>
  <c r="H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J387" i="2"/>
  <c r="G387" i="2"/>
  <c r="F387" i="2"/>
  <c r="H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J386" i="2"/>
  <c r="G386" i="2"/>
  <c r="F386" i="2"/>
  <c r="H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J385" i="2"/>
  <c r="G385" i="2"/>
  <c r="F385" i="2"/>
  <c r="H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J384" i="2"/>
  <c r="G384" i="2"/>
  <c r="F384" i="2"/>
  <c r="H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J383" i="2"/>
  <c r="G383" i="2"/>
  <c r="F383" i="2"/>
  <c r="H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J382" i="2"/>
  <c r="G382" i="2"/>
  <c r="F382" i="2"/>
  <c r="H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J381" i="2"/>
  <c r="G381" i="2"/>
  <c r="F381" i="2"/>
  <c r="H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J380" i="2"/>
  <c r="G380" i="2"/>
  <c r="F380" i="2"/>
  <c r="H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J379" i="2"/>
  <c r="G379" i="2"/>
  <c r="F379" i="2"/>
  <c r="H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J378" i="2"/>
  <c r="G378" i="2"/>
  <c r="F378" i="2"/>
  <c r="H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J377" i="2"/>
  <c r="F377" i="2"/>
  <c r="H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J376" i="2"/>
  <c r="G376" i="2"/>
  <c r="F376" i="2"/>
  <c r="H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J374" i="2"/>
  <c r="G374" i="2"/>
  <c r="F374" i="2"/>
  <c r="H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J373" i="2"/>
  <c r="G373" i="2"/>
  <c r="F373" i="2"/>
  <c r="H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J372" i="2"/>
  <c r="G372" i="2"/>
  <c r="F372" i="2"/>
  <c r="H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J371" i="2"/>
  <c r="G371" i="2"/>
  <c r="F371" i="2"/>
  <c r="H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J370" i="2"/>
  <c r="G370" i="2"/>
  <c r="F370" i="2"/>
  <c r="H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J369" i="2"/>
  <c r="G369" i="2"/>
  <c r="F369" i="2"/>
  <c r="H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J368" i="2"/>
  <c r="G368" i="2"/>
  <c r="F368" i="2"/>
  <c r="H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J367" i="2"/>
  <c r="G367" i="2"/>
  <c r="F367" i="2"/>
  <c r="H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J366" i="2"/>
  <c r="G366" i="2"/>
  <c r="F366" i="2"/>
  <c r="H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J365" i="2"/>
  <c r="G365" i="2"/>
  <c r="F365" i="2"/>
  <c r="H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J364" i="2"/>
  <c r="G364" i="2"/>
  <c r="F364" i="2"/>
  <c r="H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J363" i="2"/>
  <c r="G363" i="2"/>
  <c r="F363" i="2"/>
  <c r="H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J362" i="2"/>
  <c r="F362" i="2"/>
  <c r="H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J361" i="2"/>
  <c r="G361" i="2"/>
  <c r="F361" i="2"/>
  <c r="H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J360" i="2"/>
  <c r="G360" i="2"/>
  <c r="F360" i="2"/>
  <c r="H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J359" i="2"/>
  <c r="G359" i="2"/>
  <c r="F359" i="2"/>
  <c r="H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J358" i="2"/>
  <c r="G358" i="2"/>
  <c r="F358" i="2"/>
  <c r="H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J357" i="2"/>
  <c r="G357" i="2"/>
  <c r="F357" i="2"/>
  <c r="H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J356" i="2"/>
  <c r="G356" i="2"/>
  <c r="F356" i="2"/>
  <c r="H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J355" i="2"/>
  <c r="F355" i="2"/>
  <c r="H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J354" i="2"/>
  <c r="G354" i="2"/>
  <c r="F354" i="2"/>
  <c r="H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J353" i="2"/>
  <c r="F353" i="2"/>
  <c r="H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J351" i="2"/>
  <c r="G351" i="2"/>
  <c r="F351" i="2"/>
  <c r="H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J350" i="2"/>
  <c r="G350" i="2"/>
  <c r="F350" i="2"/>
  <c r="H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J349" i="2"/>
  <c r="G349" i="2"/>
  <c r="F349" i="2"/>
  <c r="H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J347" i="2"/>
  <c r="G347" i="2"/>
  <c r="F347" i="2"/>
  <c r="H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J346" i="2"/>
  <c r="G346" i="2"/>
  <c r="F346" i="2"/>
  <c r="H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J345" i="2"/>
  <c r="G345" i="2"/>
  <c r="F345" i="2"/>
  <c r="H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J344" i="2"/>
  <c r="G344" i="2"/>
  <c r="F344" i="2"/>
  <c r="H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K342" i="2" s="1"/>
  <c r="J342" i="2"/>
  <c r="G342" i="2"/>
  <c r="F342" i="2"/>
  <c r="H342" i="2" s="1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J341" i="2"/>
  <c r="G341" i="2"/>
  <c r="F341" i="2"/>
  <c r="H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J340" i="2"/>
  <c r="G340" i="2"/>
  <c r="F340" i="2"/>
  <c r="H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J339" i="2"/>
  <c r="G339" i="2"/>
  <c r="F339" i="2"/>
  <c r="H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J338" i="2"/>
  <c r="G338" i="2"/>
  <c r="F338" i="2"/>
  <c r="H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K337" i="2" s="1"/>
  <c r="J337" i="2"/>
  <c r="G337" i="2"/>
  <c r="F337" i="2"/>
  <c r="H337" i="2" s="1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K336" i="2" s="1"/>
  <c r="J336" i="2"/>
  <c r="G336" i="2"/>
  <c r="F336" i="2"/>
  <c r="H336" i="2" s="1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J335" i="2"/>
  <c r="G335" i="2"/>
  <c r="F335" i="2"/>
  <c r="H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J334" i="2"/>
  <c r="G334" i="2"/>
  <c r="F334" i="2"/>
  <c r="H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J333" i="2"/>
  <c r="G333" i="2"/>
  <c r="F333" i="2"/>
  <c r="H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J332" i="2"/>
  <c r="G332" i="2"/>
  <c r="F332" i="2"/>
  <c r="H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J331" i="2"/>
  <c r="G331" i="2"/>
  <c r="F331" i="2"/>
  <c r="H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J330" i="2"/>
  <c r="G330" i="2"/>
  <c r="F330" i="2"/>
  <c r="H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J329" i="2"/>
  <c r="G329" i="2"/>
  <c r="F329" i="2"/>
  <c r="H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J328" i="2"/>
  <c r="G328" i="2"/>
  <c r="F328" i="2"/>
  <c r="H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J327" i="2"/>
  <c r="G327" i="2"/>
  <c r="F327" i="2"/>
  <c r="H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J326" i="2"/>
  <c r="G326" i="2"/>
  <c r="F326" i="2"/>
  <c r="H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J325" i="2"/>
  <c r="G325" i="2"/>
  <c r="F325" i="2"/>
  <c r="H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J324" i="2"/>
  <c r="G324" i="2"/>
  <c r="F324" i="2"/>
  <c r="H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J323" i="2"/>
  <c r="G323" i="2"/>
  <c r="F323" i="2"/>
  <c r="H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J322" i="2"/>
  <c r="G322" i="2"/>
  <c r="F322" i="2"/>
  <c r="H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J321" i="2"/>
  <c r="G321" i="2"/>
  <c r="F321" i="2"/>
  <c r="H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J320" i="2"/>
  <c r="G320" i="2"/>
  <c r="F320" i="2"/>
  <c r="H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J319" i="2"/>
  <c r="G319" i="2"/>
  <c r="F319" i="2"/>
  <c r="H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J318" i="2"/>
  <c r="G318" i="2"/>
  <c r="F318" i="2"/>
  <c r="H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J317" i="2"/>
  <c r="G317" i="2"/>
  <c r="F317" i="2"/>
  <c r="H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J316" i="2"/>
  <c r="G316" i="2"/>
  <c r="F316" i="2"/>
  <c r="H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J315" i="2"/>
  <c r="G315" i="2"/>
  <c r="F315" i="2"/>
  <c r="H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J314" i="2"/>
  <c r="G314" i="2"/>
  <c r="F314" i="2"/>
  <c r="H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J313" i="2"/>
  <c r="G313" i="2"/>
  <c r="F313" i="2"/>
  <c r="H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J312" i="2"/>
  <c r="G312" i="2"/>
  <c r="F312" i="2"/>
  <c r="H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K311" i="2" s="1"/>
  <c r="J311" i="2"/>
  <c r="G311" i="2"/>
  <c r="F311" i="2"/>
  <c r="H311" i="2" s="1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J310" i="2"/>
  <c r="G310" i="2"/>
  <c r="F310" i="2"/>
  <c r="H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J309" i="2"/>
  <c r="G309" i="2"/>
  <c r="F309" i="2"/>
  <c r="H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J308" i="2"/>
  <c r="G308" i="2"/>
  <c r="F308" i="2"/>
  <c r="H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J307" i="2"/>
  <c r="G307" i="2"/>
  <c r="F307" i="2"/>
  <c r="H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J306" i="2"/>
  <c r="G306" i="2"/>
  <c r="F306" i="2"/>
  <c r="H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J305" i="2"/>
  <c r="G305" i="2"/>
  <c r="F305" i="2"/>
  <c r="H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J304" i="2"/>
  <c r="F304" i="2"/>
  <c r="H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J303" i="2"/>
  <c r="G303" i="2"/>
  <c r="F303" i="2"/>
  <c r="H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J302" i="2"/>
  <c r="G302" i="2"/>
  <c r="F302" i="2"/>
  <c r="H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J301" i="2"/>
  <c r="G301" i="2"/>
  <c r="F301" i="2"/>
  <c r="H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J300" i="2"/>
  <c r="G300" i="2"/>
  <c r="F300" i="2"/>
  <c r="H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J299" i="2"/>
  <c r="F299" i="2"/>
  <c r="H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J298" i="2"/>
  <c r="G298" i="2"/>
  <c r="F298" i="2"/>
  <c r="H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J297" i="2"/>
  <c r="F297" i="2"/>
  <c r="H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J296" i="2"/>
  <c r="G296" i="2"/>
  <c r="F296" i="2"/>
  <c r="H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J295" i="2"/>
  <c r="G295" i="2"/>
  <c r="F295" i="2"/>
  <c r="H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J294" i="2"/>
  <c r="G294" i="2"/>
  <c r="F294" i="2"/>
  <c r="H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J293" i="2"/>
  <c r="G293" i="2"/>
  <c r="F293" i="2"/>
  <c r="H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J292" i="2"/>
  <c r="G292" i="2"/>
  <c r="F292" i="2"/>
  <c r="H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J291" i="2"/>
  <c r="G291" i="2"/>
  <c r="F291" i="2"/>
  <c r="H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J290" i="2"/>
  <c r="F290" i="2"/>
  <c r="H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J289" i="2"/>
  <c r="G289" i="2"/>
  <c r="F289" i="2"/>
  <c r="H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J288" i="2"/>
  <c r="G288" i="2"/>
  <c r="F288" i="2"/>
  <c r="H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J287" i="2"/>
  <c r="G287" i="2"/>
  <c r="F287" i="2"/>
  <c r="H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J286" i="2"/>
  <c r="G286" i="2"/>
  <c r="F286" i="2"/>
  <c r="H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K285" i="2" s="1"/>
  <c r="J285" i="2"/>
  <c r="G285" i="2"/>
  <c r="F285" i="2"/>
  <c r="H285" i="2" s="1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J284" i="2"/>
  <c r="G284" i="2"/>
  <c r="F284" i="2"/>
  <c r="H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K283" i="2" s="1"/>
  <c r="J283" i="2"/>
  <c r="G283" i="2"/>
  <c r="F283" i="2"/>
  <c r="H283" i="2" s="1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K282" i="2" s="1"/>
  <c r="J282" i="2"/>
  <c r="G282" i="2"/>
  <c r="F282" i="2"/>
  <c r="H282" i="2" s="1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K281" i="2" s="1"/>
  <c r="J281" i="2"/>
  <c r="G281" i="2"/>
  <c r="F281" i="2"/>
  <c r="H281" i="2" s="1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J280" i="2"/>
  <c r="G280" i="2"/>
  <c r="F280" i="2"/>
  <c r="H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J279" i="2"/>
  <c r="F279" i="2"/>
  <c r="H279" i="2" s="1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J278" i="2"/>
  <c r="F278" i="2"/>
  <c r="H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J277" i="2"/>
  <c r="G277" i="2"/>
  <c r="F277" i="2"/>
  <c r="H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J276" i="2"/>
  <c r="F276" i="2"/>
  <c r="H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J275" i="2"/>
  <c r="G275" i="2"/>
  <c r="F275" i="2"/>
  <c r="H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J274" i="2"/>
  <c r="F274" i="2"/>
  <c r="H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J273" i="2"/>
  <c r="G273" i="2"/>
  <c r="F273" i="2"/>
  <c r="H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J272" i="2"/>
  <c r="F272" i="2"/>
  <c r="H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J271" i="2"/>
  <c r="G271" i="2"/>
  <c r="F271" i="2"/>
  <c r="H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J270" i="2"/>
  <c r="F270" i="2"/>
  <c r="H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J269" i="2"/>
  <c r="G269" i="2"/>
  <c r="F269" i="2"/>
  <c r="H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J268" i="2"/>
  <c r="G268" i="2"/>
  <c r="F268" i="2"/>
  <c r="H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J267" i="2"/>
  <c r="G267" i="2"/>
  <c r="F267" i="2"/>
  <c r="H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J266" i="2"/>
  <c r="G266" i="2"/>
  <c r="F266" i="2"/>
  <c r="H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J265" i="2"/>
  <c r="F265" i="2"/>
  <c r="H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J264" i="2"/>
  <c r="G264" i="2"/>
  <c r="F264" i="2"/>
  <c r="H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J263" i="2"/>
  <c r="G263" i="2"/>
  <c r="F263" i="2"/>
  <c r="H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J262" i="2"/>
  <c r="G262" i="2"/>
  <c r="F262" i="2"/>
  <c r="H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J261" i="2"/>
  <c r="G261" i="2"/>
  <c r="F261" i="2"/>
  <c r="H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J260" i="2"/>
  <c r="G260" i="2"/>
  <c r="F260" i="2"/>
  <c r="H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J259" i="2"/>
  <c r="G259" i="2"/>
  <c r="F259" i="2"/>
  <c r="H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J258" i="2"/>
  <c r="G258" i="2"/>
  <c r="F258" i="2"/>
  <c r="H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J257" i="2"/>
  <c r="G257" i="2"/>
  <c r="F257" i="2"/>
  <c r="H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J256" i="2"/>
  <c r="G256" i="2"/>
  <c r="F256" i="2"/>
  <c r="H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J255" i="2"/>
  <c r="G255" i="2"/>
  <c r="F255" i="2"/>
  <c r="H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J254" i="2"/>
  <c r="G254" i="2"/>
  <c r="F254" i="2"/>
  <c r="H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J253" i="2"/>
  <c r="G253" i="2"/>
  <c r="F253" i="2"/>
  <c r="H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J252" i="2"/>
  <c r="G252" i="2"/>
  <c r="F252" i="2"/>
  <c r="H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J251" i="2"/>
  <c r="G251" i="2"/>
  <c r="F251" i="2"/>
  <c r="H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J250" i="2"/>
  <c r="G250" i="2"/>
  <c r="F250" i="2"/>
  <c r="H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J249" i="2"/>
  <c r="G249" i="2"/>
  <c r="F249" i="2"/>
  <c r="H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J248" i="2"/>
  <c r="G248" i="2"/>
  <c r="F248" i="2"/>
  <c r="H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J247" i="2"/>
  <c r="G247" i="2"/>
  <c r="F247" i="2"/>
  <c r="H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J246" i="2"/>
  <c r="G246" i="2"/>
  <c r="F246" i="2"/>
  <c r="H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J245" i="2"/>
  <c r="G245" i="2"/>
  <c r="F245" i="2"/>
  <c r="H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J244" i="2"/>
  <c r="F244" i="2"/>
  <c r="H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J243" i="2"/>
  <c r="G243" i="2"/>
  <c r="F243" i="2"/>
  <c r="H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J242" i="2"/>
  <c r="G242" i="2"/>
  <c r="F242" i="2"/>
  <c r="H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J241" i="2"/>
  <c r="G241" i="2"/>
  <c r="F241" i="2"/>
  <c r="H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J240" i="2"/>
  <c r="F240" i="2"/>
  <c r="H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J239" i="2"/>
  <c r="G239" i="2"/>
  <c r="F239" i="2"/>
  <c r="H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J238" i="2"/>
  <c r="G238" i="2"/>
  <c r="F238" i="2"/>
  <c r="H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J237" i="2"/>
  <c r="G237" i="2"/>
  <c r="F237" i="2"/>
  <c r="H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J236" i="2"/>
  <c r="G236" i="2"/>
  <c r="F236" i="2"/>
  <c r="H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J235" i="2"/>
  <c r="G235" i="2"/>
  <c r="F235" i="2"/>
  <c r="H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J234" i="2"/>
  <c r="F234" i="2"/>
  <c r="H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J233" i="2"/>
  <c r="G233" i="2"/>
  <c r="F233" i="2"/>
  <c r="H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J232" i="2"/>
  <c r="F232" i="2"/>
  <c r="H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J230" i="2"/>
  <c r="G230" i="2"/>
  <c r="F230" i="2"/>
  <c r="H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J229" i="2"/>
  <c r="G229" i="2"/>
  <c r="F229" i="2"/>
  <c r="H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J228" i="2"/>
  <c r="G228" i="2"/>
  <c r="F228" i="2"/>
  <c r="H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J227" i="2"/>
  <c r="G227" i="2"/>
  <c r="F227" i="2"/>
  <c r="H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J226" i="2"/>
  <c r="G226" i="2"/>
  <c r="F226" i="2"/>
  <c r="H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J225" i="2"/>
  <c r="G225" i="2"/>
  <c r="F225" i="2"/>
  <c r="H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J224" i="2"/>
  <c r="G224" i="2"/>
  <c r="F224" i="2"/>
  <c r="H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J223" i="2"/>
  <c r="G223" i="2"/>
  <c r="F223" i="2"/>
  <c r="H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J222" i="2"/>
  <c r="F222" i="2"/>
  <c r="H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J221" i="2"/>
  <c r="F221" i="2"/>
  <c r="H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J220" i="2"/>
  <c r="G220" i="2"/>
  <c r="F220" i="2"/>
  <c r="H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J219" i="2"/>
  <c r="F219" i="2"/>
  <c r="H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J218" i="2"/>
  <c r="G218" i="2"/>
  <c r="F218" i="2"/>
  <c r="H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J217" i="2"/>
  <c r="G217" i="2"/>
  <c r="F217" i="2"/>
  <c r="H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J216" i="2"/>
  <c r="G216" i="2"/>
  <c r="F216" i="2"/>
  <c r="H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J215" i="2"/>
  <c r="G215" i="2"/>
  <c r="F215" i="2"/>
  <c r="H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J214" i="2"/>
  <c r="G214" i="2"/>
  <c r="F214" i="2"/>
  <c r="H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J213" i="2"/>
  <c r="G213" i="2"/>
  <c r="F213" i="2"/>
  <c r="H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J212" i="2"/>
  <c r="G212" i="2"/>
  <c r="F212" i="2"/>
  <c r="H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J211" i="2"/>
  <c r="G211" i="2"/>
  <c r="F211" i="2"/>
  <c r="H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J210" i="2"/>
  <c r="G210" i="2"/>
  <c r="F210" i="2"/>
  <c r="H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J209" i="2"/>
  <c r="G209" i="2"/>
  <c r="F209" i="2"/>
  <c r="H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J208" i="2"/>
  <c r="G208" i="2"/>
  <c r="F208" i="2"/>
  <c r="H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J207" i="2"/>
  <c r="G207" i="2"/>
  <c r="F207" i="2"/>
  <c r="H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J206" i="2"/>
  <c r="G206" i="2"/>
  <c r="F206" i="2"/>
  <c r="H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J205" i="2"/>
  <c r="G205" i="2"/>
  <c r="F205" i="2"/>
  <c r="H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J204" i="2"/>
  <c r="G204" i="2"/>
  <c r="F204" i="2"/>
  <c r="H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J203" i="2"/>
  <c r="G203" i="2"/>
  <c r="F203" i="2"/>
  <c r="H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J202" i="2"/>
  <c r="G202" i="2"/>
  <c r="F202" i="2"/>
  <c r="H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J201" i="2"/>
  <c r="F201" i="2"/>
  <c r="H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J200" i="2"/>
  <c r="G200" i="2"/>
  <c r="F200" i="2"/>
  <c r="H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J199" i="2"/>
  <c r="G199" i="2"/>
  <c r="F199" i="2"/>
  <c r="H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J198" i="2"/>
  <c r="G198" i="2"/>
  <c r="F198" i="2"/>
  <c r="H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J197" i="2"/>
  <c r="G197" i="2"/>
  <c r="F197" i="2"/>
  <c r="H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J196" i="2"/>
  <c r="G196" i="2"/>
  <c r="F196" i="2"/>
  <c r="H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J195" i="2"/>
  <c r="G195" i="2"/>
  <c r="F195" i="2"/>
  <c r="H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J194" i="2"/>
  <c r="G194" i="2"/>
  <c r="F194" i="2"/>
  <c r="H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J193" i="2"/>
  <c r="G193" i="2"/>
  <c r="F193" i="2"/>
  <c r="H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J192" i="2"/>
  <c r="F192" i="2"/>
  <c r="H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J191" i="2"/>
  <c r="F191" i="2"/>
  <c r="H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J190" i="2"/>
  <c r="F190" i="2"/>
  <c r="H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J189" i="2"/>
  <c r="G189" i="2"/>
  <c r="F189" i="2"/>
  <c r="H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J188" i="2"/>
  <c r="F188" i="2"/>
  <c r="H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J187" i="2"/>
  <c r="F187" i="2"/>
  <c r="H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J186" i="2"/>
  <c r="F186" i="2"/>
  <c r="H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J185" i="2"/>
  <c r="G185" i="2"/>
  <c r="F185" i="2"/>
  <c r="H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J184" i="2"/>
  <c r="F184" i="2"/>
  <c r="H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J182" i="2"/>
  <c r="G182" i="2"/>
  <c r="F182" i="2"/>
  <c r="H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J181" i="2"/>
  <c r="G181" i="2"/>
  <c r="F181" i="2"/>
  <c r="H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J180" i="2"/>
  <c r="G180" i="2"/>
  <c r="F180" i="2"/>
  <c r="H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J179" i="2"/>
  <c r="G179" i="2"/>
  <c r="F179" i="2"/>
  <c r="H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J178" i="2"/>
  <c r="G178" i="2"/>
  <c r="F178" i="2"/>
  <c r="H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J177" i="2"/>
  <c r="F177" i="2"/>
  <c r="H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J176" i="2"/>
  <c r="G176" i="2"/>
  <c r="F176" i="2"/>
  <c r="H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J175" i="2"/>
  <c r="F175" i="2"/>
  <c r="H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J174" i="2"/>
  <c r="G174" i="2"/>
  <c r="F174" i="2"/>
  <c r="H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J173" i="2"/>
  <c r="F173" i="2"/>
  <c r="H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J172" i="2"/>
  <c r="G172" i="2"/>
  <c r="F172" i="2"/>
  <c r="H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J171" i="2"/>
  <c r="F171" i="2"/>
  <c r="H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J170" i="2"/>
  <c r="F170" i="2"/>
  <c r="H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J169" i="2"/>
  <c r="F169" i="2"/>
  <c r="H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J168" i="2"/>
  <c r="G168" i="2"/>
  <c r="F168" i="2"/>
  <c r="H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J167" i="2"/>
  <c r="G167" i="2"/>
  <c r="F167" i="2"/>
  <c r="H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J166" i="2"/>
  <c r="G166" i="2"/>
  <c r="F166" i="2"/>
  <c r="H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J165" i="2"/>
  <c r="G165" i="2"/>
  <c r="F165" i="2"/>
  <c r="H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J164" i="2"/>
  <c r="G164" i="2"/>
  <c r="F164" i="2"/>
  <c r="H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J163" i="2"/>
  <c r="G163" i="2"/>
  <c r="F163" i="2"/>
  <c r="H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J162" i="2"/>
  <c r="F162" i="2"/>
  <c r="H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J161" i="2"/>
  <c r="G161" i="2"/>
  <c r="F161" i="2"/>
  <c r="H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J160" i="2"/>
  <c r="F160" i="2"/>
  <c r="H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J159" i="2"/>
  <c r="G159" i="2"/>
  <c r="F159" i="2"/>
  <c r="H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J158" i="2"/>
  <c r="G158" i="2"/>
  <c r="F158" i="2"/>
  <c r="H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J157" i="2"/>
  <c r="G157" i="2"/>
  <c r="F157" i="2"/>
  <c r="H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J156" i="2"/>
  <c r="F156" i="2"/>
  <c r="H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J155" i="2"/>
  <c r="G155" i="2"/>
  <c r="F155" i="2"/>
  <c r="H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J154" i="2"/>
  <c r="G154" i="2"/>
  <c r="F154" i="2"/>
  <c r="H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J153" i="2"/>
  <c r="G153" i="2"/>
  <c r="F153" i="2"/>
  <c r="H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J152" i="2"/>
  <c r="G152" i="2"/>
  <c r="F152" i="2"/>
  <c r="H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J151" i="2"/>
  <c r="G151" i="2"/>
  <c r="F151" i="2"/>
  <c r="H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J150" i="2"/>
  <c r="G150" i="2"/>
  <c r="F150" i="2"/>
  <c r="H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J149" i="2"/>
  <c r="G149" i="2"/>
  <c r="F149" i="2"/>
  <c r="H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J148" i="2"/>
  <c r="G148" i="2"/>
  <c r="F148" i="2"/>
  <c r="H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J147" i="2"/>
  <c r="G147" i="2"/>
  <c r="F147" i="2"/>
  <c r="H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J146" i="2"/>
  <c r="G146" i="2"/>
  <c r="F146" i="2"/>
  <c r="H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J145" i="2"/>
  <c r="F145" i="2"/>
  <c r="H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J144" i="2"/>
  <c r="G144" i="2"/>
  <c r="F144" i="2"/>
  <c r="H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J143" i="2"/>
  <c r="G143" i="2"/>
  <c r="F143" i="2"/>
  <c r="H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J142" i="2"/>
  <c r="G142" i="2"/>
  <c r="F142" i="2"/>
  <c r="H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J141" i="2"/>
  <c r="G141" i="2"/>
  <c r="F141" i="2"/>
  <c r="H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J140" i="2"/>
  <c r="G140" i="2"/>
  <c r="F140" i="2"/>
  <c r="H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J139" i="2"/>
  <c r="G139" i="2"/>
  <c r="F139" i="2"/>
  <c r="H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J138" i="2"/>
  <c r="G138" i="2"/>
  <c r="F138" i="2"/>
  <c r="H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J137" i="2"/>
  <c r="G137" i="2"/>
  <c r="F137" i="2"/>
  <c r="H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J136" i="2"/>
  <c r="G136" i="2"/>
  <c r="F136" i="2"/>
  <c r="H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J135" i="2"/>
  <c r="F135" i="2"/>
  <c r="H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J134" i="2"/>
  <c r="G134" i="2"/>
  <c r="F134" i="2"/>
  <c r="H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J133" i="2"/>
  <c r="G133" i="2"/>
  <c r="F133" i="2"/>
  <c r="H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J132" i="2"/>
  <c r="G132" i="2"/>
  <c r="F132" i="2"/>
  <c r="H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J131" i="2"/>
  <c r="F131" i="2"/>
  <c r="H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J130" i="2"/>
  <c r="G130" i="2"/>
  <c r="F130" i="2"/>
  <c r="H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J129" i="2"/>
  <c r="G129" i="2"/>
  <c r="F129" i="2"/>
  <c r="H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J128" i="2"/>
  <c r="F128" i="2"/>
  <c r="H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J127" i="2"/>
  <c r="G127" i="2"/>
  <c r="F127" i="2"/>
  <c r="H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J126" i="2"/>
  <c r="F126" i="2"/>
  <c r="H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J125" i="2"/>
  <c r="G125" i="2"/>
  <c r="F125" i="2"/>
  <c r="H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J124" i="2"/>
  <c r="G124" i="2"/>
  <c r="F124" i="2"/>
  <c r="H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J123" i="2"/>
  <c r="G123" i="2"/>
  <c r="F123" i="2"/>
  <c r="H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J122" i="2"/>
  <c r="G122" i="2"/>
  <c r="F122" i="2"/>
  <c r="H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J120" i="2"/>
  <c r="G120" i="2"/>
  <c r="F120" i="2"/>
  <c r="H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J118" i="2"/>
  <c r="G118" i="2"/>
  <c r="F118" i="2"/>
  <c r="H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J117" i="2"/>
  <c r="G117" i="2"/>
  <c r="F117" i="2"/>
  <c r="H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J116" i="2"/>
  <c r="G116" i="2"/>
  <c r="F116" i="2"/>
  <c r="H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J115" i="2"/>
  <c r="G115" i="2"/>
  <c r="F115" i="2"/>
  <c r="H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J114" i="2"/>
  <c r="F114" i="2"/>
  <c r="H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J113" i="2"/>
  <c r="G113" i="2"/>
  <c r="F113" i="2"/>
  <c r="H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J112" i="2"/>
  <c r="F112" i="2"/>
  <c r="H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J111" i="2"/>
  <c r="G111" i="2"/>
  <c r="F111" i="2"/>
  <c r="H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J110" i="2"/>
  <c r="G110" i="2"/>
  <c r="F110" i="2"/>
  <c r="H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J109" i="2"/>
  <c r="G109" i="2"/>
  <c r="F109" i="2"/>
  <c r="H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J108" i="2"/>
  <c r="G108" i="2"/>
  <c r="F108" i="2"/>
  <c r="H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J107" i="2"/>
  <c r="G107" i="2"/>
  <c r="F107" i="2"/>
  <c r="H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J106" i="2"/>
  <c r="G106" i="2"/>
  <c r="F106" i="2"/>
  <c r="H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J105" i="2"/>
  <c r="G105" i="2"/>
  <c r="F105" i="2"/>
  <c r="H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J104" i="2"/>
  <c r="G104" i="2"/>
  <c r="F104" i="2"/>
  <c r="H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J103" i="2"/>
  <c r="G103" i="2"/>
  <c r="F103" i="2"/>
  <c r="H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J102" i="2"/>
  <c r="G102" i="2"/>
  <c r="F102" i="2"/>
  <c r="H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J101" i="2"/>
  <c r="G101" i="2"/>
  <c r="F101" i="2"/>
  <c r="H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J100" i="2"/>
  <c r="G100" i="2"/>
  <c r="F100" i="2"/>
  <c r="H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J99" i="2"/>
  <c r="G99" i="2"/>
  <c r="F99" i="2"/>
  <c r="H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J98" i="2"/>
  <c r="G98" i="2"/>
  <c r="F98" i="2"/>
  <c r="H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J97" i="2"/>
  <c r="G97" i="2"/>
  <c r="F97" i="2"/>
  <c r="H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J96" i="2"/>
  <c r="G96" i="2"/>
  <c r="F96" i="2"/>
  <c r="H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J95" i="2"/>
  <c r="G95" i="2"/>
  <c r="F95" i="2"/>
  <c r="H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J94" i="2"/>
  <c r="G94" i="2"/>
  <c r="F94" i="2"/>
  <c r="H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J93" i="2"/>
  <c r="G93" i="2"/>
  <c r="F93" i="2"/>
  <c r="H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J92" i="2"/>
  <c r="G92" i="2"/>
  <c r="F92" i="2"/>
  <c r="H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J91" i="2"/>
  <c r="G91" i="2"/>
  <c r="F91" i="2"/>
  <c r="H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J90" i="2"/>
  <c r="F90" i="2"/>
  <c r="H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J89" i="2"/>
  <c r="G89" i="2"/>
  <c r="F89" i="2"/>
  <c r="H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J88" i="2"/>
  <c r="G88" i="2"/>
  <c r="F88" i="2"/>
  <c r="H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J87" i="2"/>
  <c r="G87" i="2"/>
  <c r="F87" i="2"/>
  <c r="H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J86" i="2"/>
  <c r="G86" i="2"/>
  <c r="F86" i="2"/>
  <c r="H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J85" i="2"/>
  <c r="G85" i="2"/>
  <c r="F85" i="2"/>
  <c r="H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J84" i="2"/>
  <c r="F84" i="2"/>
  <c r="H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J83" i="2"/>
  <c r="G83" i="2"/>
  <c r="F83" i="2"/>
  <c r="H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J82" i="2"/>
  <c r="G82" i="2"/>
  <c r="F82" i="2"/>
  <c r="H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J81" i="2"/>
  <c r="G81" i="2"/>
  <c r="F81" i="2"/>
  <c r="H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J80" i="2"/>
  <c r="G80" i="2"/>
  <c r="F80" i="2"/>
  <c r="H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J79" i="2"/>
  <c r="G79" i="2"/>
  <c r="F79" i="2"/>
  <c r="H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J78" i="2"/>
  <c r="G78" i="2"/>
  <c r="F78" i="2"/>
  <c r="H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J77" i="2"/>
  <c r="F77" i="2"/>
  <c r="H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J76" i="2"/>
  <c r="G76" i="2"/>
  <c r="F76" i="2"/>
  <c r="H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J75" i="2"/>
  <c r="G75" i="2"/>
  <c r="F75" i="2"/>
  <c r="H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J74" i="2"/>
  <c r="G74" i="2"/>
  <c r="F74" i="2"/>
  <c r="H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J73" i="2"/>
  <c r="G73" i="2"/>
  <c r="F73" i="2"/>
  <c r="H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J72" i="2"/>
  <c r="G72" i="2"/>
  <c r="F72" i="2"/>
  <c r="H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J71" i="2"/>
  <c r="G71" i="2"/>
  <c r="F71" i="2"/>
  <c r="H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J70" i="2"/>
  <c r="G70" i="2"/>
  <c r="F70" i="2"/>
  <c r="H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J69" i="2"/>
  <c r="G69" i="2"/>
  <c r="F69" i="2"/>
  <c r="H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J68" i="2"/>
  <c r="G68" i="2"/>
  <c r="F68" i="2"/>
  <c r="H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J67" i="2"/>
  <c r="G67" i="2"/>
  <c r="F67" i="2"/>
  <c r="H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J66" i="2"/>
  <c r="G66" i="2"/>
  <c r="F66" i="2"/>
  <c r="H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J65" i="2"/>
  <c r="G65" i="2"/>
  <c r="F65" i="2"/>
  <c r="H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J64" i="2"/>
  <c r="F64" i="2"/>
  <c r="H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J63" i="2"/>
  <c r="G63" i="2"/>
  <c r="F63" i="2"/>
  <c r="H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J62" i="2"/>
  <c r="G62" i="2"/>
  <c r="F62" i="2"/>
  <c r="H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J61" i="2"/>
  <c r="G61" i="2"/>
  <c r="F61" i="2"/>
  <c r="H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J60" i="2"/>
  <c r="G60" i="2"/>
  <c r="F60" i="2"/>
  <c r="H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J59" i="2"/>
  <c r="G59" i="2"/>
  <c r="F59" i="2"/>
  <c r="H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J58" i="2"/>
  <c r="G58" i="2"/>
  <c r="F58" i="2"/>
  <c r="H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J57" i="2"/>
  <c r="G57" i="2"/>
  <c r="F57" i="2"/>
  <c r="H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J56" i="2"/>
  <c r="G56" i="2"/>
  <c r="F56" i="2"/>
  <c r="H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J55" i="2"/>
  <c r="G55" i="2"/>
  <c r="F55" i="2"/>
  <c r="H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J54" i="2"/>
  <c r="F54" i="2"/>
  <c r="H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J53" i="2"/>
  <c r="G53" i="2"/>
  <c r="F53" i="2"/>
  <c r="H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J52" i="2"/>
  <c r="F52" i="2"/>
  <c r="H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J51" i="2"/>
  <c r="G51" i="2"/>
  <c r="F51" i="2"/>
  <c r="H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J50" i="2"/>
  <c r="G50" i="2"/>
  <c r="F50" i="2"/>
  <c r="H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J49" i="2"/>
  <c r="G49" i="2"/>
  <c r="F49" i="2"/>
  <c r="H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J48" i="2"/>
  <c r="G48" i="2"/>
  <c r="F48" i="2"/>
  <c r="H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J47" i="2"/>
  <c r="F47" i="2"/>
  <c r="H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J46" i="2"/>
  <c r="G46" i="2"/>
  <c r="F46" i="2"/>
  <c r="H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J45" i="2"/>
  <c r="G45" i="2"/>
  <c r="F45" i="2"/>
  <c r="H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J44" i="2"/>
  <c r="G44" i="2"/>
  <c r="F44" i="2"/>
  <c r="H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J43" i="2"/>
  <c r="G43" i="2"/>
  <c r="F43" i="2"/>
  <c r="H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J42" i="2"/>
  <c r="G42" i="2"/>
  <c r="F42" i="2"/>
  <c r="H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J41" i="2"/>
  <c r="G41" i="2"/>
  <c r="F41" i="2"/>
  <c r="H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J40" i="2"/>
  <c r="G40" i="2"/>
  <c r="F40" i="2"/>
  <c r="H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J39" i="2"/>
  <c r="G39" i="2"/>
  <c r="F39" i="2"/>
  <c r="H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J38" i="2"/>
  <c r="G38" i="2"/>
  <c r="F38" i="2"/>
  <c r="H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J37" i="2"/>
  <c r="F37" i="2"/>
  <c r="H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J36" i="2"/>
  <c r="G36" i="2"/>
  <c r="F36" i="2"/>
  <c r="H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J35" i="2"/>
  <c r="F35" i="2"/>
  <c r="H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J34" i="2"/>
  <c r="G34" i="2"/>
  <c r="F34" i="2"/>
  <c r="H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J33" i="2"/>
  <c r="F33" i="2"/>
  <c r="H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J32" i="2"/>
  <c r="G32" i="2"/>
  <c r="F32" i="2"/>
  <c r="H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J31" i="2"/>
  <c r="F31" i="2"/>
  <c r="H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J30" i="2"/>
  <c r="G30" i="2"/>
  <c r="F30" i="2"/>
  <c r="H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J29" i="2"/>
  <c r="F29" i="2"/>
  <c r="H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J28" i="2"/>
  <c r="G28" i="2"/>
  <c r="F28" i="2"/>
  <c r="H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J27" i="2"/>
  <c r="G27" i="2"/>
  <c r="F27" i="2"/>
  <c r="H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J26" i="2"/>
  <c r="G26" i="2"/>
  <c r="F26" i="2"/>
  <c r="H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J25" i="2"/>
  <c r="G25" i="2"/>
  <c r="F25" i="2"/>
  <c r="H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J24" i="2"/>
  <c r="G24" i="2"/>
  <c r="F24" i="2"/>
  <c r="H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J23" i="2"/>
  <c r="G23" i="2"/>
  <c r="F23" i="2"/>
  <c r="H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J22" i="2"/>
  <c r="G22" i="2"/>
  <c r="F22" i="2"/>
  <c r="H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J21" i="2"/>
  <c r="F21" i="2"/>
  <c r="H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J20" i="2"/>
  <c r="G20" i="2"/>
  <c r="F20" i="2"/>
  <c r="H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J19" i="2"/>
  <c r="F19" i="2"/>
  <c r="H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J18" i="2"/>
  <c r="G18" i="2"/>
  <c r="F18" i="2"/>
  <c r="H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J17" i="2"/>
  <c r="F17" i="2"/>
  <c r="H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J16" i="2"/>
  <c r="G16" i="2"/>
  <c r="F16" i="2"/>
  <c r="H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J15" i="2"/>
  <c r="F15" i="2"/>
  <c r="H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J14" i="2"/>
  <c r="G14" i="2"/>
  <c r="F14" i="2"/>
  <c r="H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J13" i="2"/>
  <c r="F13" i="2"/>
  <c r="H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J12" i="2"/>
  <c r="F12" i="2"/>
  <c r="H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J11" i="2"/>
  <c r="G11" i="2"/>
  <c r="F11" i="2"/>
  <c r="H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J10" i="2"/>
  <c r="G10" i="2"/>
  <c r="F10" i="2"/>
  <c r="H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J9" i="2"/>
  <c r="G9" i="2"/>
  <c r="F9" i="2"/>
  <c r="H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J8" i="2"/>
  <c r="F8" i="2"/>
  <c r="H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J7" i="2"/>
  <c r="G7" i="2"/>
  <c r="F7" i="2"/>
  <c r="H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J6" i="2"/>
  <c r="G6" i="2"/>
  <c r="F6" i="2"/>
  <c r="H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J5" i="2"/>
  <c r="G5" i="2"/>
  <c r="F5" i="2"/>
  <c r="H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J4" i="2"/>
  <c r="G4" i="2"/>
  <c r="F4" i="2"/>
  <c r="H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J3" i="2"/>
  <c r="G3" i="2"/>
  <c r="F3" i="2"/>
  <c r="H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I248" i="2"/>
  <c r="AR381" i="2"/>
  <c r="AR407" i="2"/>
  <c r="AR278" i="2"/>
  <c r="AR279" i="2"/>
  <c r="AR318" i="2"/>
  <c r="AR360" i="2"/>
  <c r="AR426" i="2"/>
  <c r="AR123" i="2"/>
  <c r="I311" i="2"/>
  <c r="I3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I54" i="2"/>
  <c r="AR218" i="2"/>
  <c r="I270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I40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I50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I124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I188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I263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I481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I526" i="2"/>
  <c r="I532" i="2"/>
  <c r="AR535" i="2"/>
  <c r="AR536" i="2"/>
  <c r="AP537" i="2"/>
  <c r="AR537" i="2"/>
  <c r="AO173" i="2"/>
  <c r="AO399" i="2"/>
  <c r="AP478" i="2"/>
  <c r="AO40" i="2"/>
  <c r="AL87" i="2"/>
  <c r="AQ89" i="2"/>
  <c r="I102" i="2"/>
  <c r="AQ157" i="2"/>
  <c r="I182" i="2"/>
  <c r="AO195" i="2"/>
  <c r="I255" i="2"/>
  <c r="I274" i="2"/>
  <c r="I331" i="2"/>
  <c r="AQ371" i="2"/>
  <c r="I372" i="2"/>
  <c r="AL403" i="2"/>
  <c r="AQ415" i="2"/>
  <c r="I419" i="2"/>
  <c r="AP419" i="2"/>
  <c r="I424" i="2"/>
  <c r="I432" i="2"/>
  <c r="AP451" i="2"/>
  <c r="AL485" i="2"/>
  <c r="I76" i="2"/>
  <c r="I112" i="2"/>
  <c r="I186" i="2"/>
  <c r="AQ195" i="2"/>
  <c r="I235" i="2"/>
  <c r="I242" i="2"/>
  <c r="I303" i="2"/>
  <c r="I315" i="2"/>
  <c r="I399" i="2"/>
  <c r="I406" i="2"/>
  <c r="I415" i="2"/>
  <c r="AQ87" i="2"/>
  <c r="AO95" i="2"/>
  <c r="AO141" i="2"/>
  <c r="AL195" i="2"/>
  <c r="AQ365" i="2"/>
  <c r="AL415" i="2"/>
  <c r="AQ432" i="2"/>
  <c r="AQ531" i="2"/>
  <c r="AQ61" i="2"/>
  <c r="AQ109" i="2"/>
  <c r="I232" i="2"/>
  <c r="AP357" i="2"/>
  <c r="AQ357" i="2"/>
  <c r="AO143" i="2"/>
  <c r="AP184" i="2"/>
  <c r="I230" i="2"/>
  <c r="AN48" i="2"/>
  <c r="AL48" i="2"/>
  <c r="AN82" i="2"/>
  <c r="AQ105" i="2"/>
  <c r="AP143" i="2"/>
  <c r="I166" i="2"/>
  <c r="AL207" i="2"/>
  <c r="AQ207" i="2"/>
  <c r="I183" i="2"/>
  <c r="I279" i="2"/>
  <c r="I326" i="2"/>
  <c r="I3" i="2"/>
  <c r="AP25" i="2"/>
  <c r="AO111" i="2"/>
  <c r="I119" i="2"/>
  <c r="I267" i="2"/>
  <c r="I319" i="2"/>
  <c r="I339" i="2"/>
  <c r="AN350" i="2"/>
  <c r="I377" i="2"/>
  <c r="I467" i="2"/>
  <c r="I500" i="2"/>
  <c r="I505" i="2"/>
  <c r="AP509" i="2"/>
  <c r="I155" i="2"/>
  <c r="AQ48" i="2"/>
  <c r="I184" i="2"/>
  <c r="AO207" i="2"/>
  <c r="AQ223" i="2"/>
  <c r="AP223" i="2"/>
  <c r="AO223" i="2"/>
  <c r="I330" i="2"/>
  <c r="I70" i="2"/>
  <c r="I98" i="2"/>
  <c r="AQ119" i="2"/>
  <c r="AO135" i="2"/>
  <c r="AQ199" i="2"/>
  <c r="AO199" i="2"/>
  <c r="I207" i="2"/>
  <c r="I222" i="2"/>
  <c r="I223" i="2"/>
  <c r="I247" i="2"/>
  <c r="I258" i="2"/>
  <c r="AL47" i="2"/>
  <c r="AQ47" i="2"/>
  <c r="AO73" i="2"/>
  <c r="I74" i="2"/>
  <c r="AO79" i="2"/>
  <c r="AQ111" i="2"/>
  <c r="I135" i="2"/>
  <c r="AO147" i="2"/>
  <c r="I152" i="2"/>
  <c r="I178" i="2"/>
  <c r="AL183" i="2"/>
  <c r="AQ183" i="2"/>
  <c r="AO183" i="2"/>
  <c r="I198" i="2"/>
  <c r="I199" i="2"/>
  <c r="I210" i="2"/>
  <c r="I226" i="2"/>
  <c r="I240" i="2"/>
  <c r="I250" i="2"/>
  <c r="I288" i="2"/>
  <c r="I290" i="2"/>
  <c r="I390" i="2"/>
  <c r="AP441" i="2"/>
  <c r="AQ441" i="2"/>
  <c r="AP459" i="2"/>
  <c r="AQ533" i="2"/>
  <c r="AP533" i="2"/>
  <c r="AP248" i="2"/>
  <c r="I314" i="2"/>
  <c r="I350" i="2"/>
  <c r="AO352" i="2"/>
  <c r="AQ352" i="2"/>
  <c r="I358" i="2"/>
  <c r="I374" i="2"/>
  <c r="I440" i="2"/>
  <c r="AL444" i="2"/>
  <c r="AQ444" i="2"/>
  <c r="AO444" i="2"/>
  <c r="I458" i="2"/>
  <c r="AP525" i="2"/>
  <c r="AO538" i="2"/>
  <c r="AQ538" i="2"/>
  <c r="AP538" i="2"/>
  <c r="AQ44" i="2"/>
  <c r="AO125" i="2"/>
  <c r="AQ189" i="2"/>
  <c r="I351" i="2"/>
  <c r="AO377" i="2"/>
  <c r="AN385" i="2"/>
  <c r="AQ385" i="2"/>
  <c r="AP449" i="2"/>
  <c r="AQ449" i="2"/>
  <c r="I538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I410" i="2"/>
  <c r="AP443" i="2"/>
  <c r="AO448" i="2"/>
  <c r="AP465" i="2"/>
  <c r="AO470" i="2"/>
  <c r="I485" i="2"/>
  <c r="I506" i="2"/>
  <c r="AP4" i="2"/>
  <c r="I10" i="2"/>
  <c r="AO15" i="2"/>
  <c r="AO3" i="2"/>
  <c r="I4" i="2"/>
  <c r="AQ5" i="2"/>
  <c r="I6" i="2"/>
  <c r="I8" i="2"/>
  <c r="AQ11" i="2"/>
  <c r="AP13" i="2"/>
  <c r="AP20" i="2"/>
  <c r="AQ27" i="2"/>
  <c r="AP37" i="2"/>
  <c r="AL41" i="2"/>
  <c r="AP51" i="2"/>
  <c r="AO53" i="2"/>
  <c r="I56" i="2"/>
  <c r="I58" i="2"/>
  <c r="AQ65" i="2"/>
  <c r="I86" i="2"/>
  <c r="I88" i="2"/>
  <c r="AO93" i="2"/>
  <c r="AO107" i="2"/>
  <c r="AO113" i="2"/>
  <c r="I114" i="2"/>
  <c r="AQ117" i="2"/>
  <c r="AO129" i="2"/>
  <c r="AL135" i="2"/>
  <c r="AQ139" i="2"/>
  <c r="I140" i="2"/>
  <c r="AO151" i="2"/>
  <c r="I154" i="2"/>
  <c r="AQ167" i="2"/>
  <c r="I168" i="2"/>
  <c r="I200" i="2"/>
  <c r="I204" i="2"/>
  <c r="AQ217" i="2"/>
  <c r="AN221" i="2"/>
  <c r="I246" i="2"/>
  <c r="I264" i="2"/>
  <c r="I275" i="2"/>
  <c r="AQ289" i="2"/>
  <c r="I307" i="2"/>
  <c r="AQ320" i="2"/>
  <c r="AP353" i="2"/>
  <c r="AQ353" i="2"/>
  <c r="I359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I218" i="2"/>
  <c r="I219" i="2"/>
  <c r="AO243" i="2"/>
  <c r="I266" i="2"/>
  <c r="AO280" i="2"/>
  <c r="AP280" i="2"/>
  <c r="I294" i="2"/>
  <c r="I299" i="2"/>
  <c r="AQ305" i="2"/>
  <c r="I310" i="2"/>
  <c r="I338" i="2"/>
  <c r="AP8" i="2"/>
  <c r="AQ41" i="2"/>
  <c r="AL51" i="2"/>
  <c r="AN56" i="2"/>
  <c r="AN58" i="2"/>
  <c r="AL139" i="2"/>
  <c r="I179" i="2"/>
  <c r="I243" i="2"/>
  <c r="AP256" i="2"/>
  <c r="I280" i="2"/>
  <c r="AO291" i="2"/>
  <c r="AO295" i="2"/>
  <c r="AQ312" i="2"/>
  <c r="I327" i="2"/>
  <c r="AO367" i="2"/>
  <c r="AL5" i="2"/>
  <c r="AQ21" i="2"/>
  <c r="I22" i="2"/>
  <c r="AP24" i="2"/>
  <c r="I26" i="2"/>
  <c r="I32" i="2"/>
  <c r="AQ43" i="2"/>
  <c r="I44" i="2"/>
  <c r="AP46" i="2"/>
  <c r="AP54" i="2"/>
  <c r="AO61" i="2"/>
  <c r="AO65" i="2"/>
  <c r="AO71" i="2"/>
  <c r="I72" i="2"/>
  <c r="AO77" i="2"/>
  <c r="I82" i="2"/>
  <c r="AQ85" i="2"/>
  <c r="AP88" i="2"/>
  <c r="AO91" i="2"/>
  <c r="I92" i="2"/>
  <c r="AL95" i="2"/>
  <c r="I104" i="2"/>
  <c r="AN106" i="2"/>
  <c r="AL111" i="2"/>
  <c r="AQ127" i="2"/>
  <c r="I128" i="2"/>
  <c r="AQ153" i="2"/>
  <c r="I156" i="2"/>
  <c r="I160" i="2"/>
  <c r="AO163" i="2"/>
  <c r="AP168" i="2"/>
  <c r="AQ171" i="2"/>
  <c r="I172" i="2"/>
  <c r="AP175" i="2"/>
  <c r="AQ185" i="2"/>
  <c r="AO185" i="2"/>
  <c r="AQ200" i="2"/>
  <c r="AN200" i="2"/>
  <c r="AQ206" i="2"/>
  <c r="AL206" i="2"/>
  <c r="AN206" i="2"/>
  <c r="I231" i="2"/>
  <c r="I256" i="2"/>
  <c r="AO264" i="2"/>
  <c r="AP264" i="2"/>
  <c r="I271" i="2"/>
  <c r="I282" i="2"/>
  <c r="I291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I456" i="2"/>
  <c r="AL473" i="2"/>
  <c r="AP473" i="2"/>
  <c r="AO473" i="2"/>
  <c r="I484" i="2"/>
  <c r="I488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I360" i="2"/>
  <c r="I367" i="2"/>
  <c r="AP370" i="2"/>
  <c r="AQ379" i="2"/>
  <c r="AO379" i="2"/>
  <c r="AP387" i="2"/>
  <c r="AQ387" i="2"/>
  <c r="AP391" i="2"/>
  <c r="AQ391" i="2"/>
  <c r="AO391" i="2"/>
  <c r="I423" i="2"/>
  <c r="AN426" i="2"/>
  <c r="I472" i="2"/>
  <c r="AO474" i="2"/>
  <c r="AL474" i="2"/>
  <c r="I476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I354" i="2"/>
  <c r="I355" i="2"/>
  <c r="AP368" i="2"/>
  <c r="AQ368" i="2"/>
  <c r="I379" i="2"/>
  <c r="I387" i="2"/>
  <c r="AO420" i="2"/>
  <c r="I426" i="2"/>
  <c r="AQ428" i="2"/>
  <c r="AP445" i="2"/>
  <c r="AQ445" i="2"/>
  <c r="AO455" i="2"/>
  <c r="AP455" i="2"/>
  <c r="AQ499" i="2"/>
  <c r="I501" i="2"/>
  <c r="AO191" i="2"/>
  <c r="AN197" i="2"/>
  <c r="AP220" i="2"/>
  <c r="I227" i="2"/>
  <c r="I234" i="2"/>
  <c r="AO235" i="2"/>
  <c r="I239" i="2"/>
  <c r="AP240" i="2"/>
  <c r="I251" i="2"/>
  <c r="I254" i="2"/>
  <c r="I259" i="2"/>
  <c r="I262" i="2"/>
  <c r="I272" i="2"/>
  <c r="I278" i="2"/>
  <c r="AQ288" i="2"/>
  <c r="I300" i="2"/>
  <c r="AQ301" i="2"/>
  <c r="AQ304" i="2"/>
  <c r="I318" i="2"/>
  <c r="I348" i="2"/>
  <c r="I366" i="2"/>
  <c r="I368" i="2"/>
  <c r="AN381" i="2"/>
  <c r="AQ381" i="2"/>
  <c r="AP395" i="2"/>
  <c r="AO395" i="2"/>
  <c r="AL395" i="2"/>
  <c r="I403" i="2"/>
  <c r="I420" i="2"/>
  <c r="I427" i="2"/>
  <c r="I455" i="2"/>
  <c r="AO359" i="2"/>
  <c r="AL371" i="2"/>
  <c r="AP375" i="2"/>
  <c r="AL383" i="2"/>
  <c r="AQ399" i="2"/>
  <c r="AQ448" i="2"/>
  <c r="AQ460" i="2"/>
  <c r="I461" i="2"/>
  <c r="AP462" i="2"/>
  <c r="AQ470" i="2"/>
  <c r="AO489" i="2"/>
  <c r="I492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I533" i="2"/>
  <c r="I494" i="2"/>
  <c r="AQ498" i="2"/>
  <c r="I502" i="2"/>
  <c r="AO509" i="2"/>
  <c r="I514" i="2"/>
  <c r="I520" i="2"/>
  <c r="AQ503" i="2"/>
  <c r="AP529" i="2"/>
  <c r="I530" i="2"/>
  <c r="AQ530" i="2"/>
  <c r="AP541" i="2"/>
  <c r="AQ519" i="2"/>
  <c r="AP526" i="2"/>
  <c r="AO533" i="2"/>
  <c r="AO521" i="2"/>
  <c r="AQ29" i="2"/>
  <c r="AL29" i="2"/>
  <c r="AO36" i="2"/>
  <c r="I42" i="2"/>
  <c r="AP9" i="2"/>
  <c r="AQ13" i="2"/>
  <c r="AL13" i="2"/>
  <c r="I16" i="2"/>
  <c r="I18" i="2"/>
  <c r="I35" i="2"/>
  <c r="I55" i="2"/>
  <c r="AP55" i="2"/>
  <c r="AO35" i="2"/>
  <c r="I14" i="2"/>
  <c r="AQ19" i="2"/>
  <c r="AO19" i="2"/>
  <c r="I20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I19" i="2"/>
  <c r="I23" i="2"/>
  <c r="AP29" i="2"/>
  <c r="AQ42" i="2"/>
  <c r="AP42" i="2"/>
  <c r="AL42" i="2"/>
  <c r="I7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I100" i="2"/>
  <c r="AO103" i="2"/>
  <c r="AL104" i="2"/>
  <c r="AP107" i="2"/>
  <c r="AQ113" i="2"/>
  <c r="AL115" i="2"/>
  <c r="AQ115" i="2"/>
  <c r="I116" i="2"/>
  <c r="AP119" i="2"/>
  <c r="AO123" i="2"/>
  <c r="AL124" i="2"/>
  <c r="AL131" i="2"/>
  <c r="AQ131" i="2"/>
  <c r="I132" i="2"/>
  <c r="AO133" i="2"/>
  <c r="AP135" i="2"/>
  <c r="AL140" i="2"/>
  <c r="AL143" i="2"/>
  <c r="AQ143" i="2"/>
  <c r="I144" i="2"/>
  <c r="I146" i="2"/>
  <c r="AQ149" i="2"/>
  <c r="AL152" i="2"/>
  <c r="I159" i="2"/>
  <c r="AP164" i="2"/>
  <c r="AP176" i="2"/>
  <c r="I187" i="2"/>
  <c r="AP187" i="2"/>
  <c r="I192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I60" i="2"/>
  <c r="I64" i="2"/>
  <c r="I68" i="2"/>
  <c r="AO69" i="2"/>
  <c r="AP71" i="2"/>
  <c r="AL72" i="2"/>
  <c r="AP75" i="2"/>
  <c r="AL76" i="2"/>
  <c r="AL79" i="2"/>
  <c r="I80" i="2"/>
  <c r="AP80" i="2"/>
  <c r="AO81" i="2"/>
  <c r="I84" i="2"/>
  <c r="AP84" i="2"/>
  <c r="AO87" i="2"/>
  <c r="AL88" i="2"/>
  <c r="AP91" i="2"/>
  <c r="AL92" i="2"/>
  <c r="I96" i="2"/>
  <c r="AP96" i="2"/>
  <c r="AO97" i="2"/>
  <c r="AO101" i="2"/>
  <c r="AP103" i="2"/>
  <c r="I108" i="2"/>
  <c r="AP108" i="2"/>
  <c r="AL112" i="2"/>
  <c r="I120" i="2"/>
  <c r="AP120" i="2"/>
  <c r="AO121" i="2"/>
  <c r="AP123" i="2"/>
  <c r="AL128" i="2"/>
  <c r="I136" i="2"/>
  <c r="AP136" i="2"/>
  <c r="AO137" i="2"/>
  <c r="AP139" i="2"/>
  <c r="I143" i="2"/>
  <c r="AQ147" i="2"/>
  <c r="AL147" i="2"/>
  <c r="AP148" i="2"/>
  <c r="AO155" i="2"/>
  <c r="AQ155" i="2"/>
  <c r="AO159" i="2"/>
  <c r="AL160" i="2"/>
  <c r="AQ161" i="2"/>
  <c r="AO161" i="2"/>
  <c r="I162" i="2"/>
  <c r="I164" i="2"/>
  <c r="I174" i="2"/>
  <c r="AQ175" i="2"/>
  <c r="AL175" i="2"/>
  <c r="I176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I148" i="2"/>
  <c r="AL155" i="2"/>
  <c r="AP159" i="2"/>
  <c r="AO165" i="2"/>
  <c r="AO171" i="2"/>
  <c r="AL171" i="2"/>
  <c r="I175" i="2"/>
  <c r="AO175" i="2"/>
  <c r="AQ177" i="2"/>
  <c r="AO177" i="2"/>
  <c r="I180" i="2"/>
  <c r="I190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I171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I228" i="2"/>
  <c r="AP228" i="2"/>
  <c r="AO231" i="2"/>
  <c r="AL232" i="2"/>
  <c r="AL235" i="2"/>
  <c r="AQ235" i="2"/>
  <c r="I236" i="2"/>
  <c r="AP236" i="2"/>
  <c r="AO239" i="2"/>
  <c r="AL240" i="2"/>
  <c r="AL243" i="2"/>
  <c r="AQ243" i="2"/>
  <c r="I244" i="2"/>
  <c r="AP244" i="2"/>
  <c r="AO247" i="2"/>
  <c r="AL248" i="2"/>
  <c r="AL251" i="2"/>
  <c r="AQ251" i="2"/>
  <c r="I252" i="2"/>
  <c r="AP252" i="2"/>
  <c r="AO255" i="2"/>
  <c r="AL256" i="2"/>
  <c r="AL259" i="2"/>
  <c r="AQ259" i="2"/>
  <c r="I260" i="2"/>
  <c r="AP260" i="2"/>
  <c r="AO263" i="2"/>
  <c r="AL264" i="2"/>
  <c r="AL267" i="2"/>
  <c r="AQ267" i="2"/>
  <c r="I268" i="2"/>
  <c r="AP268" i="2"/>
  <c r="AO271" i="2"/>
  <c r="AL272" i="2"/>
  <c r="AL275" i="2"/>
  <c r="AQ275" i="2"/>
  <c r="I276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I316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I284" i="2"/>
  <c r="AQ284" i="2"/>
  <c r="AQ291" i="2"/>
  <c r="I292" i="2"/>
  <c r="I296" i="2"/>
  <c r="I302" i="2"/>
  <c r="AL303" i="2"/>
  <c r="I308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I422" i="2"/>
  <c r="AP423" i="2"/>
  <c r="AO423" i="2"/>
  <c r="AL288" i="2"/>
  <c r="AP295" i="2"/>
  <c r="AO299" i="2"/>
  <c r="AL300" i="2"/>
  <c r="I304" i="2"/>
  <c r="AP304" i="2"/>
  <c r="AP307" i="2"/>
  <c r="I312" i="2"/>
  <c r="AP312" i="2"/>
  <c r="AP315" i="2"/>
  <c r="I320" i="2"/>
  <c r="AP320" i="2"/>
  <c r="AP323" i="2"/>
  <c r="AQ325" i="2"/>
  <c r="I328" i="2"/>
  <c r="AP328" i="2"/>
  <c r="AP331" i="2"/>
  <c r="AQ333" i="2"/>
  <c r="I336" i="2"/>
  <c r="AP336" i="2"/>
  <c r="AP339" i="2"/>
  <c r="AQ341" i="2"/>
  <c r="I344" i="2"/>
  <c r="AP344" i="2"/>
  <c r="AQ345" i="2"/>
  <c r="AO347" i="2"/>
  <c r="AO351" i="2"/>
  <c r="I352" i="2"/>
  <c r="AO355" i="2"/>
  <c r="I356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I324" i="2"/>
  <c r="AP324" i="2"/>
  <c r="AO327" i="2"/>
  <c r="AQ328" i="2"/>
  <c r="AL331" i="2"/>
  <c r="I332" i="2"/>
  <c r="AP332" i="2"/>
  <c r="AO335" i="2"/>
  <c r="AQ336" i="2"/>
  <c r="AL339" i="2"/>
  <c r="I340" i="2"/>
  <c r="AP340" i="2"/>
  <c r="AO343" i="2"/>
  <c r="AQ344" i="2"/>
  <c r="AP347" i="2"/>
  <c r="AP348" i="2"/>
  <c r="AP351" i="2"/>
  <c r="AP355" i="2"/>
  <c r="AQ361" i="2"/>
  <c r="I364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I435" i="2"/>
  <c r="I436" i="2"/>
  <c r="AP428" i="2"/>
  <c r="AL431" i="2"/>
  <c r="AP432" i="2"/>
  <c r="AQ433" i="2"/>
  <c r="AL439" i="2"/>
  <c r="AL440" i="2"/>
  <c r="AQ440" i="2"/>
  <c r="AL443" i="2"/>
  <c r="AP444" i="2"/>
  <c r="AL447" i="2"/>
  <c r="AP448" i="2"/>
  <c r="I451" i="2"/>
  <c r="AO452" i="2"/>
  <c r="AL455" i="2"/>
  <c r="AL456" i="2"/>
  <c r="AQ456" i="2"/>
  <c r="AL459" i="2"/>
  <c r="AP461" i="2"/>
  <c r="I462" i="2"/>
  <c r="AL463" i="2"/>
  <c r="AP466" i="2"/>
  <c r="AL467" i="2"/>
  <c r="I470" i="2"/>
  <c r="AQ471" i="2"/>
  <c r="AP474" i="2"/>
  <c r="AQ474" i="2"/>
  <c r="AO477" i="2"/>
  <c r="AP481" i="2"/>
  <c r="AP487" i="2"/>
  <c r="AQ487" i="2"/>
  <c r="I490" i="2"/>
  <c r="I504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I497" i="2"/>
  <c r="AP505" i="2"/>
  <c r="AO505" i="2"/>
  <c r="I510" i="2"/>
  <c r="I522" i="2"/>
  <c r="I536" i="2"/>
  <c r="I428" i="2"/>
  <c r="AO431" i="2"/>
  <c r="AQ437" i="2"/>
  <c r="AO440" i="2"/>
  <c r="AO443" i="2"/>
  <c r="I444" i="2"/>
  <c r="AO447" i="2"/>
  <c r="I448" i="2"/>
  <c r="AL452" i="2"/>
  <c r="AQ452" i="2"/>
  <c r="AQ453" i="2"/>
  <c r="AO456" i="2"/>
  <c r="AO459" i="2"/>
  <c r="I460" i="2"/>
  <c r="AL462" i="2"/>
  <c r="I463" i="2"/>
  <c r="AP470" i="2"/>
  <c r="AP485" i="2"/>
  <c r="AQ505" i="2"/>
  <c r="I509" i="2"/>
  <c r="AP511" i="2"/>
  <c r="AQ511" i="2"/>
  <c r="AP523" i="2"/>
  <c r="AQ523" i="2"/>
  <c r="I529" i="2"/>
  <c r="AO534" i="2"/>
  <c r="AQ534" i="2"/>
  <c r="AP534" i="2"/>
  <c r="AP424" i="2"/>
  <c r="AO428" i="2"/>
  <c r="AP431" i="2"/>
  <c r="AP440" i="2"/>
  <c r="I452" i="2"/>
  <c r="AN461" i="2"/>
  <c r="AP477" i="2"/>
  <c r="I482" i="2"/>
  <c r="AP482" i="2"/>
  <c r="I486" i="2"/>
  <c r="AO490" i="2"/>
  <c r="AQ490" i="2"/>
  <c r="AP490" i="2"/>
  <c r="AL490" i="2"/>
  <c r="I516" i="2"/>
  <c r="AP517" i="2"/>
  <c r="AO517" i="2"/>
  <c r="I534" i="2"/>
  <c r="AP535" i="2"/>
  <c r="AQ535" i="2"/>
  <c r="AL537" i="2"/>
  <c r="AL478" i="2"/>
  <c r="AP489" i="2"/>
  <c r="AQ494" i="2"/>
  <c r="AL497" i="2"/>
  <c r="I498" i="2"/>
  <c r="AP498" i="2"/>
  <c r="AP501" i="2"/>
  <c r="AL502" i="2"/>
  <c r="AQ506" i="2"/>
  <c r="AL509" i="2"/>
  <c r="AQ509" i="2"/>
  <c r="AO513" i="2"/>
  <c r="AL514" i="2"/>
  <c r="I518" i="2"/>
  <c r="AP518" i="2"/>
  <c r="AP521" i="2"/>
  <c r="AQ526" i="2"/>
  <c r="AL538" i="2"/>
  <c r="AL541" i="2"/>
  <c r="AQ541" i="2"/>
  <c r="I542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I48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I73" i="2"/>
  <c r="AN78" i="2"/>
  <c r="I81" i="2"/>
  <c r="AN86" i="2"/>
  <c r="I89" i="2"/>
  <c r="AN94" i="2"/>
  <c r="I97" i="2"/>
  <c r="AN102" i="2"/>
  <c r="I105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I52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I69" i="2"/>
  <c r="I77" i="2"/>
  <c r="I85" i="2"/>
  <c r="I93" i="2"/>
  <c r="I101" i="2"/>
  <c r="I109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I113" i="2"/>
  <c r="AL113" i="2"/>
  <c r="AP113" i="2"/>
  <c r="AQ114" i="2"/>
  <c r="AN115" i="2"/>
  <c r="AO116" i="2"/>
  <c r="I117" i="2"/>
  <c r="AL117" i="2"/>
  <c r="AP117" i="2"/>
  <c r="AQ118" i="2"/>
  <c r="AN119" i="2"/>
  <c r="AO120" i="2"/>
  <c r="I121" i="2"/>
  <c r="AL121" i="2"/>
  <c r="AP121" i="2"/>
  <c r="AQ122" i="2"/>
  <c r="AN123" i="2"/>
  <c r="AO124" i="2"/>
  <c r="I125" i="2"/>
  <c r="AL125" i="2"/>
  <c r="AP125" i="2"/>
  <c r="AQ126" i="2"/>
  <c r="AN127" i="2"/>
  <c r="AO128" i="2"/>
  <c r="I129" i="2"/>
  <c r="AL129" i="2"/>
  <c r="AP129" i="2"/>
  <c r="AQ130" i="2"/>
  <c r="AN131" i="2"/>
  <c r="AO132" i="2"/>
  <c r="I133" i="2"/>
  <c r="AL133" i="2"/>
  <c r="AP133" i="2"/>
  <c r="AQ134" i="2"/>
  <c r="AN135" i="2"/>
  <c r="AO136" i="2"/>
  <c r="I137" i="2"/>
  <c r="AL137" i="2"/>
  <c r="AP137" i="2"/>
  <c r="AQ138" i="2"/>
  <c r="AN139" i="2"/>
  <c r="AO140" i="2"/>
  <c r="I141" i="2"/>
  <c r="AL141" i="2"/>
  <c r="AP141" i="2"/>
  <c r="AQ142" i="2"/>
  <c r="AN143" i="2"/>
  <c r="AO144" i="2"/>
  <c r="I145" i="2"/>
  <c r="AL145" i="2"/>
  <c r="AP145" i="2"/>
  <c r="AQ146" i="2"/>
  <c r="AN147" i="2"/>
  <c r="AO148" i="2"/>
  <c r="I149" i="2"/>
  <c r="AL149" i="2"/>
  <c r="AP149" i="2"/>
  <c r="AQ150" i="2"/>
  <c r="AN151" i="2"/>
  <c r="AO152" i="2"/>
  <c r="I153" i="2"/>
  <c r="AL153" i="2"/>
  <c r="AP153" i="2"/>
  <c r="AQ154" i="2"/>
  <c r="AN155" i="2"/>
  <c r="AO156" i="2"/>
  <c r="I157" i="2"/>
  <c r="AL157" i="2"/>
  <c r="AP157" i="2"/>
  <c r="AQ158" i="2"/>
  <c r="AN159" i="2"/>
  <c r="AO160" i="2"/>
  <c r="I161" i="2"/>
  <c r="AL161" i="2"/>
  <c r="AP161" i="2"/>
  <c r="AQ162" i="2"/>
  <c r="AN163" i="2"/>
  <c r="AO164" i="2"/>
  <c r="I165" i="2"/>
  <c r="AL165" i="2"/>
  <c r="AP165" i="2"/>
  <c r="AQ166" i="2"/>
  <c r="AN167" i="2"/>
  <c r="AO168" i="2"/>
  <c r="I169" i="2"/>
  <c r="AL169" i="2"/>
  <c r="AP169" i="2"/>
  <c r="AQ170" i="2"/>
  <c r="AN171" i="2"/>
  <c r="AO172" i="2"/>
  <c r="I173" i="2"/>
  <c r="AL173" i="2"/>
  <c r="AP173" i="2"/>
  <c r="AQ174" i="2"/>
  <c r="AN175" i="2"/>
  <c r="AO176" i="2"/>
  <c r="I177" i="2"/>
  <c r="AL177" i="2"/>
  <c r="AP177" i="2"/>
  <c r="AQ178" i="2"/>
  <c r="AN179" i="2"/>
  <c r="AO180" i="2"/>
  <c r="I181" i="2"/>
  <c r="AL181" i="2"/>
  <c r="AP181" i="2"/>
  <c r="AQ182" i="2"/>
  <c r="AN183" i="2"/>
  <c r="AO184" i="2"/>
  <c r="I185" i="2"/>
  <c r="AL185" i="2"/>
  <c r="AP185" i="2"/>
  <c r="AQ186" i="2"/>
  <c r="AN187" i="2"/>
  <c r="AO188" i="2"/>
  <c r="I189" i="2"/>
  <c r="AL189" i="2"/>
  <c r="AP189" i="2"/>
  <c r="AQ190" i="2"/>
  <c r="AN191" i="2"/>
  <c r="AO192" i="2"/>
  <c r="I193" i="2"/>
  <c r="AN194" i="2"/>
  <c r="I195" i="2"/>
  <c r="AP201" i="2"/>
  <c r="AL201" i="2"/>
  <c r="AQ201" i="2"/>
  <c r="AL202" i="2"/>
  <c r="AP202" i="2"/>
  <c r="AL204" i="2"/>
  <c r="AQ204" i="2"/>
  <c r="AO206" i="2"/>
  <c r="AO208" i="2"/>
  <c r="AP208" i="2"/>
  <c r="AN210" i="2"/>
  <c r="I211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I349" i="2"/>
  <c r="AQ354" i="2"/>
  <c r="AP354" i="2"/>
  <c r="AL354" i="2"/>
  <c r="AO354" i="2"/>
  <c r="I365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Q358" i="2"/>
  <c r="AP358" i="2"/>
  <c r="AL358" i="2"/>
  <c r="AO358" i="2"/>
  <c r="I369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I208" i="2"/>
  <c r="AP209" i="2"/>
  <c r="AL209" i="2"/>
  <c r="AQ209" i="2"/>
  <c r="AL210" i="2"/>
  <c r="AP210" i="2"/>
  <c r="I212" i="2"/>
  <c r="AP213" i="2"/>
  <c r="AL213" i="2"/>
  <c r="AO213" i="2"/>
  <c r="AN214" i="2"/>
  <c r="I216" i="2"/>
  <c r="AP217" i="2"/>
  <c r="AL217" i="2"/>
  <c r="AO217" i="2"/>
  <c r="AN218" i="2"/>
  <c r="I220" i="2"/>
  <c r="AP221" i="2"/>
  <c r="AL221" i="2"/>
  <c r="AO221" i="2"/>
  <c r="AN222" i="2"/>
  <c r="I224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I357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I196" i="2"/>
  <c r="AP197" i="2"/>
  <c r="AL197" i="2"/>
  <c r="AQ197" i="2"/>
  <c r="AO202" i="2"/>
  <c r="AO204" i="2"/>
  <c r="AP204" i="2"/>
  <c r="AN205" i="2"/>
  <c r="I213" i="2"/>
  <c r="AO214" i="2"/>
  <c r="I217" i="2"/>
  <c r="AO218" i="2"/>
  <c r="I221" i="2"/>
  <c r="AO222" i="2"/>
  <c r="I225" i="2"/>
  <c r="AO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N346" i="2"/>
  <c r="AQ350" i="2"/>
  <c r="AP350" i="2"/>
  <c r="AL350" i="2"/>
  <c r="AO350" i="2"/>
  <c r="I361" i="2"/>
  <c r="AN362" i="2"/>
  <c r="AQ366" i="2"/>
  <c r="AP366" i="2"/>
  <c r="AL366" i="2"/>
  <c r="AO366" i="2"/>
  <c r="AO374" i="2"/>
  <c r="AO376" i="2"/>
  <c r="AP376" i="2"/>
  <c r="I429" i="2"/>
  <c r="AQ434" i="2"/>
  <c r="AP434" i="2"/>
  <c r="AL434" i="2"/>
  <c r="AO434" i="2"/>
  <c r="I445" i="2"/>
  <c r="AQ450" i="2"/>
  <c r="AP450" i="2"/>
  <c r="AL450" i="2"/>
  <c r="AO450" i="2"/>
  <c r="I464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I531" i="2"/>
  <c r="I539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I433" i="2"/>
  <c r="AN434" i="2"/>
  <c r="AQ438" i="2"/>
  <c r="AP438" i="2"/>
  <c r="AL438" i="2"/>
  <c r="AO438" i="2"/>
  <c r="I449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I376" i="2"/>
  <c r="AP377" i="2"/>
  <c r="AL377" i="2"/>
  <c r="AQ377" i="2"/>
  <c r="AL378" i="2"/>
  <c r="AP378" i="2"/>
  <c r="I380" i="2"/>
  <c r="AP381" i="2"/>
  <c r="AL381" i="2"/>
  <c r="AO381" i="2"/>
  <c r="AN382" i="2"/>
  <c r="I384" i="2"/>
  <c r="AP385" i="2"/>
  <c r="AL385" i="2"/>
  <c r="AO385" i="2"/>
  <c r="AN386" i="2"/>
  <c r="I388" i="2"/>
  <c r="AP389" i="2"/>
  <c r="AL389" i="2"/>
  <c r="AO389" i="2"/>
  <c r="AN390" i="2"/>
  <c r="I392" i="2"/>
  <c r="AP393" i="2"/>
  <c r="AL393" i="2"/>
  <c r="AO393" i="2"/>
  <c r="AN394" i="2"/>
  <c r="I396" i="2"/>
  <c r="AP397" i="2"/>
  <c r="AL397" i="2"/>
  <c r="AO397" i="2"/>
  <c r="AN398" i="2"/>
  <c r="I400" i="2"/>
  <c r="AP401" i="2"/>
  <c r="AL401" i="2"/>
  <c r="AO401" i="2"/>
  <c r="AN402" i="2"/>
  <c r="I404" i="2"/>
  <c r="AP405" i="2"/>
  <c r="AL405" i="2"/>
  <c r="AO405" i="2"/>
  <c r="AN406" i="2"/>
  <c r="I408" i="2"/>
  <c r="AP409" i="2"/>
  <c r="AL409" i="2"/>
  <c r="AO409" i="2"/>
  <c r="AN410" i="2"/>
  <c r="I412" i="2"/>
  <c r="AP413" i="2"/>
  <c r="AL413" i="2"/>
  <c r="AO413" i="2"/>
  <c r="AN414" i="2"/>
  <c r="I416" i="2"/>
  <c r="I417" i="2"/>
  <c r="I421" i="2"/>
  <c r="AN422" i="2"/>
  <c r="AQ426" i="2"/>
  <c r="AP426" i="2"/>
  <c r="AL426" i="2"/>
  <c r="AO426" i="2"/>
  <c r="I437" i="2"/>
  <c r="AN438" i="2"/>
  <c r="AQ442" i="2"/>
  <c r="AP442" i="2"/>
  <c r="AL442" i="2"/>
  <c r="AO442" i="2"/>
  <c r="I453" i="2"/>
  <c r="AN454" i="2"/>
  <c r="AQ458" i="2"/>
  <c r="AP458" i="2"/>
  <c r="AL458" i="2"/>
  <c r="AO458" i="2"/>
  <c r="AN469" i="2"/>
  <c r="AQ469" i="2"/>
  <c r="AO469" i="2"/>
  <c r="AL469" i="2"/>
  <c r="I478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I381" i="2"/>
  <c r="AO382" i="2"/>
  <c r="I385" i="2"/>
  <c r="AO386" i="2"/>
  <c r="I389" i="2"/>
  <c r="AO390" i="2"/>
  <c r="I393" i="2"/>
  <c r="AO394" i="2"/>
  <c r="I397" i="2"/>
  <c r="AO398" i="2"/>
  <c r="I401" i="2"/>
  <c r="AO402" i="2"/>
  <c r="I405" i="2"/>
  <c r="AO406" i="2"/>
  <c r="I409" i="2"/>
  <c r="AO410" i="2"/>
  <c r="I413" i="2"/>
  <c r="AO414" i="2"/>
  <c r="I425" i="2"/>
  <c r="AQ430" i="2"/>
  <c r="AP430" i="2"/>
  <c r="AL430" i="2"/>
  <c r="AO430" i="2"/>
  <c r="I441" i="2"/>
  <c r="AQ446" i="2"/>
  <c r="AP446" i="2"/>
  <c r="AL446" i="2"/>
  <c r="AO446" i="2"/>
  <c r="I457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I479" i="2"/>
  <c r="I483" i="2"/>
  <c r="I491" i="2"/>
  <c r="I499" i="2"/>
  <c r="I507" i="2"/>
  <c r="I515" i="2"/>
  <c r="I523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I475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I535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I471" i="2"/>
  <c r="AN472" i="2"/>
  <c r="I474" i="2"/>
  <c r="AN475" i="2"/>
  <c r="AQ480" i="2"/>
  <c r="AP480" i="2"/>
  <c r="AL480" i="2"/>
  <c r="AO480" i="2"/>
  <c r="I487" i="2"/>
  <c r="I495" i="2"/>
  <c r="I503" i="2"/>
  <c r="I511" i="2"/>
  <c r="I519" i="2"/>
  <c r="I527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R2" i="2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<sst xmlns="http://schemas.openxmlformats.org/spreadsheetml/2006/main" count="4155" uniqueCount="1387">
  <si>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</si>
  <si>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</si>
  <si>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</si>
  <si>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</si>
  <si>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</si>
  <si>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</si>
  <si>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</si>
  <si>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</si>
  <si>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</si>
  <si>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</si>
  <si>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</si>
  <si>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</si>
  <si>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</si>
  <si>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</si>
  <si>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</si>
  <si>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</si>
  <si>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</si>
  <si>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</si>
  <si>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</si>
  <si>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</si>
  <si>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</si>
  <si>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</si>
  <si>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</si>
  <si>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</si>
  <si>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</si>
  <si>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</si>
  <si>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</si>
  <si>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</si>
  <si>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</si>
  <si>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</si>
  <si>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</si>
  <si>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</si>
  <si>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</si>
  <si>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</si>
  <si>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</si>
  <si>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</si>
  <si>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</si>
  <si>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</si>
  <si>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</si>
  <si>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</si>
  <si>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</si>
  <si>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</si>
  <si>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</si>
  <si>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</si>
  <si>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</si>
  <si>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</si>
  <si>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</si>
  <si>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</si>
  <si>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</si>
  <si>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</si>
  <si>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</si>
  <si>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</si>
  <si>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</si>
  <si>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</si>
  <si>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</si>
  <si>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</si>
  <si>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</si>
  <si>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</si>
  <si>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</si>
  <si>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</si>
  <si>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</si>
  <si>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</si>
  <si>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</si>
  <si>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</si>
  <si>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</si>
  <si>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</si>
  <si>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</si>
  <si>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</si>
  <si>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</si>
  <si>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</si>
  <si>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</si>
  <si>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</si>
  <si>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</si>
  <si>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</si>
  <si>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</si>
  <si>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</si>
  <si>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</si>
  <si>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</si>
  <si>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</si>
  <si>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</si>
  <si>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</si>
  <si>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</si>
  <si>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</si>
  <si>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</si>
  <si>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</si>
  <si>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</si>
  <si>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</si>
  <si>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</si>
  <si>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</si>
  <si>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</si>
  <si>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</si>
  <si>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</si>
  <si>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</si>
  <si>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</si>
  <si>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</si>
  <si>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</si>
  <si>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</si>
  <si>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</si>
  <si>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</si>
  <si>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</si>
  <si>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</si>
  <si>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</si>
  <si>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</si>
  <si>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</si>
  <si>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</si>
  <si>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</si>
  <si>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</si>
  <si>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MAUL INF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</si>
  <si>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</si>
  <si>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</si>
  <si>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</si>
  <si>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</si>
  <si>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</si>
  <si>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</si>
  <si>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</si>
  <si>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</si>
  <si>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</si>
  <si>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FREE KICK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</si>
  <si>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</si>
  <si>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</si>
  <si>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</si>
  <si>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</si>
  <si>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</si>
  <si>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</si>
  <si>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</si>
  <si>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</si>
  <si>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</si>
  <si>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</si>
  <si>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</si>
  <si>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</si>
  <si>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R TOUCH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</si>
  <si>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</si>
  <si>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</si>
  <si>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</si>
  <si>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</si>
  <si>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</si>
  <si>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</si>
  <si>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</si>
  <si>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</si>
  <si>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</si>
  <si>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</si>
  <si>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</si>
  <si>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</si>
  <si>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</si>
  <si>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</si>
  <si>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</si>
  <si>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</si>
  <si>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</si>
  <si>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</si>
  <si>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</si>
  <si>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</si>
  <si>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</si>
  <si>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</si>
  <si>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</si>
  <si>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</si>
  <si>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</si>
  <si>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</si>
  <si>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</si>
  <si>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</si>
  <si>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</si>
  <si>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</si>
  <si>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</si>
  <si>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</si>
  <si>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</si>
  <si>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</si>
  <si>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</si>
  <si>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</si>
  <si>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</si>
  <si>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RESULTADO TOUCHE</t>
  </si>
  <si>
    <t>CANTIDAD TOUCHE</t>
  </si>
  <si>
    <t>POSICION TOUCHE</t>
  </si>
  <si>
    <t>TIRADOR TOUCHE</t>
  </si>
  <si>
    <t>JUGADA TOUCHE</t>
  </si>
  <si>
    <t>TOUCHE</t>
  </si>
  <si>
    <t>ATTACCO</t>
  </si>
  <si>
    <t>RUCK ATTACCO</t>
  </si>
  <si>
    <t>RUCK DIFESA</t>
  </si>
  <si>
    <t>DIFESA</t>
  </si>
  <si>
    <t>PERDITA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</si>
  <si>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</si>
  <si>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</si>
  <si>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</si>
  <si>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</si>
  <si>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</si>
  <si>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</si>
  <si>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</si>
  <si>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</si>
  <si>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</si>
  <si>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</si>
  <si>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</si>
  <si>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</si>
  <si>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</si>
  <si>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</si>
  <si>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</si>
  <si>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</si>
  <si>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</si>
  <si>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</si>
  <si>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</si>
  <si>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</si>
  <si>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P META</t>
  </si>
  <si>
    <t>11:08</t>
  </si>
  <si>
    <t>12:46</t>
  </si>
  <si>
    <t>12:54</t>
  </si>
  <si>
    <t>MISCHIA INF</t>
  </si>
  <si>
    <t>15:24</t>
  </si>
  <si>
    <t>15:31</t>
  </si>
  <si>
    <t>PERSA L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</si>
  <si>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</si>
  <si>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</si>
  <si>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</si>
  <si>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</si>
  <si>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</si>
  <si>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</si>
  <si>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</si>
  <si>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</si>
  <si>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</si>
  <si>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</si>
  <si>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</si>
  <si>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</si>
  <si>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</si>
  <si>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</si>
  <si>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</si>
  <si>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</si>
  <si>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</si>
  <si>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</si>
  <si>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</si>
  <si>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</si>
  <si>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GIOCO SPORCO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</si>
  <si>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</si>
  <si>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</si>
  <si>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</si>
  <si>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</si>
  <si>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</si>
  <si>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</si>
  <si>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</si>
  <si>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</si>
  <si>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</si>
  <si>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</si>
  <si>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</si>
  <si>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</si>
  <si>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</si>
  <si>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</si>
  <si>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</si>
  <si>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</si>
  <si>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</si>
  <si>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</si>
  <si>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</si>
  <si>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</si>
  <si>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</si>
  <si>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</si>
  <si>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</si>
  <si>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</si>
  <si>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</si>
  <si>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</si>
  <si>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</si>
  <si>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</si>
  <si>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</si>
  <si>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</si>
  <si>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</si>
  <si>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</si>
  <si>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</si>
  <si>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</si>
  <si>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</si>
  <si>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</si>
  <si>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</si>
  <si>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1;94</t>
  </si>
  <si>
    <t>11;96</t>
  </si>
  <si>
    <t>VINTA</t>
  </si>
  <si>
    <t>FUORI GIOCO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</si>
  <si>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</si>
  <si>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</si>
  <si>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</si>
  <si>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</si>
  <si>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</si>
  <si>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</si>
  <si>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</si>
  <si>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</si>
  <si>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</si>
  <si>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</si>
  <si>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</si>
  <si>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</si>
  <si>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</si>
  <si>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</si>
  <si>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</si>
  <si>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</si>
  <si>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</si>
  <si>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</si>
  <si>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</si>
  <si>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</si>
  <si>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</si>
  <si>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</si>
  <si>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</si>
  <si>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</si>
  <si>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</si>
  <si>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</si>
  <si>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</si>
  <si>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</si>
  <si>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</si>
  <si>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</si>
  <si>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</si>
  <si>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</si>
  <si>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</si>
  <si>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</si>
  <si>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</si>
  <si>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</si>
  <si>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</si>
  <si>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</si>
  <si>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</si>
  <si>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</si>
  <si>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</si>
  <si>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</si>
  <si>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</si>
  <si>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</si>
  <si>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</si>
  <si>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</si>
  <si>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</si>
  <si>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</si>
  <si>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</si>
  <si>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</si>
  <si>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</si>
  <si>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</si>
  <si>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</si>
  <si>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</si>
  <si>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</si>
  <si>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</si>
  <si>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</si>
  <si>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</si>
  <si>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</si>
  <si>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</si>
  <si>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</si>
  <si>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</si>
  <si>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</si>
  <si>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</si>
  <si>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</si>
  <si>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</si>
  <si>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</si>
  <si>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</si>
  <si>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</si>
  <si>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</si>
  <si>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</si>
  <si>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</si>
  <si>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</si>
  <si>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</si>
  <si>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</si>
  <si>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</si>
  <si>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</si>
  <si>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</si>
  <si>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</si>
  <si>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</si>
  <si>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</si>
  <si>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</si>
  <si>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</si>
  <si>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</si>
  <si>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</si>
  <si>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</si>
  <si>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</si>
  <si>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</si>
  <si>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</si>
  <si>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</si>
  <si>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</si>
  <si>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</si>
  <si>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</si>
  <si>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</si>
  <si>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</si>
  <si>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</si>
  <si>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</si>
  <si>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</si>
  <si>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</si>
  <si>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</si>
  <si>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</si>
  <si>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</si>
  <si>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</si>
  <si>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</si>
  <si>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</si>
  <si>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</si>
  <si>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</si>
  <si>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</si>
  <si>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</si>
  <si>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</si>
  <si>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</si>
  <si>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</si>
  <si>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</si>
  <si>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</si>
  <si>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</si>
  <si>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</si>
  <si>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</si>
  <si>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</si>
  <si>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</si>
  <si>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</si>
  <si>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</si>
  <si>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</si>
  <si>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</si>
  <si>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</si>
  <si>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</si>
  <si>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</si>
  <si>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</si>
  <si>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</si>
  <si>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</si>
  <si>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</si>
  <si>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</si>
  <si>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</si>
  <si>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</si>
  <si>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</si>
  <si>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</si>
  <si>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</si>
  <si>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</si>
  <si>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</si>
  <si>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</si>
  <si>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</si>
  <si>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</si>
  <si>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</si>
  <si>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</si>
  <si>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</si>
  <si>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</si>
  <si>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</si>
  <si>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</si>
  <si>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</si>
  <si>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</si>
  <si>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</si>
  <si>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</si>
  <si>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</si>
  <si>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</si>
  <si>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</si>
  <si>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</si>
  <si>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</si>
  <si>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</si>
  <si>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</si>
  <si>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</si>
  <si>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</si>
  <si>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</si>
  <si>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</si>
  <si>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</si>
  <si>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</si>
  <si>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</si>
  <si>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</si>
  <si>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</si>
  <si>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</si>
  <si>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</si>
  <si>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</si>
  <si>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</si>
  <si>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</si>
  <si>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</si>
  <si>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</si>
  <si>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</si>
  <si>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</si>
  <si>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</si>
  <si>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</si>
  <si>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</si>
  <si>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</si>
  <si>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</si>
  <si>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</si>
  <si>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</si>
  <si>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</si>
  <si>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</si>
  <si>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</si>
  <si>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</si>
  <si>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</si>
  <si>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</si>
  <si>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</si>
  <si>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</si>
  <si>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</si>
  <si>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</si>
  <si>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</si>
  <si>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</si>
  <si>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</si>
  <si>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</si>
  <si>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</si>
  <si>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</si>
  <si>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</si>
  <si>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</si>
  <si>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NUMERI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</si>
  <si>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</si>
  <si>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</si>
  <si>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</si>
  <si>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</si>
  <si>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</si>
  <si>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</si>
  <si>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</si>
  <si>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</si>
  <si>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</si>
  <si>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</si>
  <si>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</si>
  <si>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</si>
  <si>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</si>
  <si>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</si>
  <si>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</si>
  <si>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</si>
  <si>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</si>
  <si>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</si>
  <si>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</si>
  <si>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</si>
  <si>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</si>
  <si>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</si>
  <si>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</si>
  <si>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</si>
  <si>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</si>
  <si>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</si>
  <si>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</si>
  <si>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</si>
  <si>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</si>
  <si>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</si>
  <si>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</si>
  <si>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</si>
  <si>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</si>
  <si>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</si>
  <si>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</si>
  <si>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</si>
  <si>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</si>
  <si>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</si>
  <si>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</si>
  <si>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</si>
  <si>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</si>
  <si>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</si>
  <si>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</si>
  <si>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</si>
  <si>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</si>
  <si>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</si>
  <si>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</si>
  <si>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</si>
  <si>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</si>
  <si>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</si>
  <si>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</si>
  <si>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</si>
  <si>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</si>
  <si>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</si>
  <si>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</si>
  <si>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</si>
  <si>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</si>
  <si>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</si>
  <si>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</si>
  <si>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</si>
  <si>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</si>
  <si>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</si>
  <si>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</si>
  <si>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</si>
  <si>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</si>
  <si>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</si>
  <si>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</si>
  <si>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</si>
  <si>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</si>
  <si>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</si>
  <si>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</si>
  <si>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</si>
  <si>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</si>
  <si>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</si>
  <si>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</si>
  <si>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</si>
  <si>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</si>
  <si>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</si>
  <si>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</si>
  <si>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</si>
  <si>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</si>
  <si>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</si>
  <si>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</si>
  <si>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</si>
  <si>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</si>
  <si>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</si>
  <si>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</si>
  <si>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</si>
  <si>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</si>
  <si>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</si>
  <si>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</si>
  <si>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</si>
  <si>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</si>
  <si>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</si>
  <si>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</si>
  <si>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</si>
  <si>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</si>
  <si>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</si>
  <si>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</si>
  <si>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</si>
  <si>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</si>
  <si>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</si>
  <si>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</si>
  <si>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</si>
  <si>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</si>
  <si>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</si>
  <si>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</si>
  <si>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</si>
  <si>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</si>
  <si>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</si>
  <si>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</si>
  <si>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</si>
  <si>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</si>
  <si>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</si>
  <si>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</si>
  <si>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</si>
  <si>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</si>
  <si>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</si>
  <si>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</si>
  <si>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</si>
  <si>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</si>
  <si>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</si>
  <si>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</si>
  <si>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</si>
  <si>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</si>
  <si>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</si>
  <si>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</si>
  <si>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</si>
  <si>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</si>
  <si>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</si>
  <si>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</si>
  <si>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</si>
  <si>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</si>
  <si>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</si>
  <si>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</si>
  <si>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</si>
  <si>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</si>
  <si>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</si>
  <si>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</si>
  <si>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</si>
  <si>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</si>
  <si>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</si>
  <si>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</si>
  <si>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</si>
  <si>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</si>
  <si>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</si>
  <si>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</si>
  <si>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</si>
  <si>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</si>
  <si>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</si>
  <si>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</si>
  <si>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</si>
  <si>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</si>
  <si>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</si>
  <si>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</si>
  <si>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</si>
  <si>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</si>
  <si>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</si>
  <si>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</si>
  <si>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</si>
  <si>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</si>
  <si>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</si>
  <si>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</si>
  <si>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</si>
  <si>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</si>
  <si>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</si>
  <si>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</si>
  <si>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</si>
  <si>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</si>
  <si>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</si>
  <si>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</si>
  <si>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</si>
  <si>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</si>
  <si>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</si>
  <si>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</si>
  <si>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</si>
  <si>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</si>
  <si>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</si>
  <si>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</si>
  <si>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</si>
  <si>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</si>
  <si>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</si>
  <si>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</si>
  <si>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</si>
  <si>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</si>
  <si>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</si>
  <si>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</si>
  <si>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</si>
  <si>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</si>
  <si>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</si>
  <si>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</si>
  <si>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</si>
  <si>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</si>
  <si>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</si>
  <si>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</si>
  <si>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</si>
  <si>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</si>
  <si>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</si>
  <si>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</si>
  <si>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</si>
  <si>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</si>
  <si>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</si>
  <si>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</si>
  <si>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</si>
  <si>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</si>
  <si>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</si>
  <si>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</si>
  <si>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</si>
  <si>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</si>
  <si>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</si>
  <si>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</si>
  <si>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</si>
  <si>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</si>
  <si>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</si>
  <si>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</si>
  <si>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</si>
  <si>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</si>
  <si>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</si>
  <si>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</si>
  <si>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</si>
  <si>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</si>
  <si>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</si>
  <si>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</si>
  <si>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</si>
  <si>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P CALCIO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</si>
  <si>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</si>
  <si>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</si>
  <si>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</si>
  <si>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</si>
  <si>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</si>
  <si>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</si>
  <si>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</si>
  <si>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</si>
  <si>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</si>
  <si>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</si>
  <si>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</si>
  <si>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</si>
  <si>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</si>
  <si>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</si>
  <si>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</si>
  <si>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</si>
  <si>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</si>
  <si>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</si>
  <si>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</si>
  <si>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</si>
  <si>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</si>
  <si>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</si>
  <si>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</si>
  <si>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</si>
  <si>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</si>
  <si>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</si>
  <si>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</si>
  <si>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</si>
  <si>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</si>
  <si>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</si>
  <si>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</si>
  <si>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</si>
  <si>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</si>
  <si>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</si>
  <si>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</si>
  <si>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</si>
  <si>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</si>
  <si>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</si>
  <si>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</si>
  <si>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</si>
  <si>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</si>
  <si>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</si>
  <si>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</si>
  <si>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</si>
  <si>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</si>
  <si>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</si>
  <si>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</si>
  <si>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</si>
  <si>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</si>
  <si>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</si>
  <si>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</si>
  <si>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</si>
  <si>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</si>
  <si>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</si>
  <si>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</si>
  <si>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</si>
  <si>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</si>
  <si>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</si>
  <si>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</si>
  <si>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</si>
  <si>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</si>
  <si>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</si>
  <si>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</si>
  <si>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</si>
  <si>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</si>
  <si>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</si>
  <si>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</si>
  <si>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</si>
  <si>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</si>
  <si>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</si>
  <si>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</si>
  <si>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</si>
  <si>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</si>
  <si>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</si>
  <si>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</si>
  <si>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</si>
  <si>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</si>
  <si>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</si>
  <si>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</si>
  <si>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</si>
  <si>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</si>
  <si>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</si>
  <si>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</si>
  <si>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</si>
  <si>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</si>
  <si>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</si>
  <si>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</si>
  <si>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</si>
  <si>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</si>
  <si>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</si>
  <si>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</si>
  <si>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</si>
  <si>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</si>
  <si>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</si>
  <si>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</si>
  <si>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</si>
  <si>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</si>
  <si>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</si>
  <si>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</si>
  <si>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</si>
  <si>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</si>
  <si>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</si>
  <si>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</si>
  <si>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</si>
  <si>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</si>
  <si>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</si>
  <si>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</si>
  <si>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</si>
  <si>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</si>
  <si>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</si>
  <si>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</si>
  <si>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</si>
  <si>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</si>
  <si>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</si>
  <si>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</si>
  <si>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</si>
  <si>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</si>
  <si>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</si>
  <si>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</si>
  <si>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</si>
  <si>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</si>
  <si>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</si>
  <si>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</si>
  <si>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</si>
  <si>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</si>
  <si>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</si>
  <si>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</si>
  <si>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</si>
  <si>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</si>
  <si>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</si>
  <si>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</si>
  <si>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</si>
  <si>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</si>
  <si>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</si>
  <si>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</si>
  <si>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</si>
  <si>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</si>
  <si>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</si>
  <si>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</si>
  <si>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</si>
  <si>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</si>
  <si>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</si>
  <si>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</si>
  <si>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</si>
  <si>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</si>
  <si>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</si>
  <si>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</si>
  <si>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</si>
  <si>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</si>
  <si>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</si>
  <si>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</si>
  <si>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</si>
  <si>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</si>
  <si>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</si>
  <si>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</si>
  <si>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</si>
  <si>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</si>
  <si>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</si>
  <si>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</si>
  <si>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</si>
  <si>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</si>
  <si>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</si>
  <si>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</si>
  <si>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</si>
  <si>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</si>
  <si>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</si>
  <si>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</si>
  <si>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</si>
  <si>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</si>
  <si>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</si>
  <si>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</si>
  <si>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</si>
  <si>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</si>
  <si>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</si>
  <si>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</si>
  <si>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</si>
  <si>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</si>
  <si>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</si>
  <si>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</si>
  <si>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</si>
  <si>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</si>
  <si>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</si>
  <si>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</si>
  <si>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</si>
  <si>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</si>
  <si>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</si>
  <si>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</si>
  <si>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</si>
  <si>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</si>
  <si>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</si>
  <si>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</si>
  <si>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</si>
  <si>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</si>
  <si>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</si>
  <si>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</si>
  <si>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</si>
  <si>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</si>
  <si>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</si>
  <si>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</si>
  <si>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</si>
  <si>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</si>
  <si>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</si>
  <si>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</si>
  <si>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</si>
  <si>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</si>
  <si>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</si>
  <si>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</si>
  <si>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</si>
  <si>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</si>
  <si>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</si>
  <si>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</si>
  <si>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</si>
  <si>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</si>
  <si>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</si>
  <si>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</si>
  <si>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</si>
  <si>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</si>
  <si>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</si>
  <si>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</si>
  <si>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</si>
  <si>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</si>
  <si>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</si>
  <si>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</si>
  <si>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</si>
  <si>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</si>
  <si>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</si>
  <si>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</si>
  <si>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</si>
  <si>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</si>
  <si>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</si>
  <si>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</si>
  <si>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</si>
  <si>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</si>
  <si>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</si>
  <si>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</si>
  <si>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</si>
  <si>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</si>
  <si>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</si>
  <si>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</si>
  <si>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</si>
  <si>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</si>
  <si>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</si>
  <si>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</si>
  <si>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</si>
  <si>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</si>
  <si>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</si>
  <si>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</si>
  <si>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</si>
  <si>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</si>
  <si>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</si>
  <si>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</si>
  <si>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</si>
  <si>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</si>
  <si>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</si>
  <si>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</si>
  <si>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</si>
  <si>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</si>
  <si>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</si>
  <si>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</si>
  <si>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</si>
  <si>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</si>
  <si>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</si>
  <si>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</si>
  <si>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</si>
  <si>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</si>
  <si>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</si>
  <si>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</si>
  <si>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</si>
  <si>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</si>
  <si>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</si>
  <si>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</si>
  <si>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</si>
  <si>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</si>
  <si>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</si>
  <si>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</si>
  <si>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</si>
  <si>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</si>
  <si>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</si>
  <si>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</si>
  <si>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</si>
  <si>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</si>
  <si>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</si>
  <si>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</si>
  <si>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</si>
  <si>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</si>
  <si>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</si>
  <si>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</si>
  <si>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</si>
  <si>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</si>
  <si>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</si>
  <si>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</si>
  <si>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</si>
  <si>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</si>
  <si>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</si>
  <si>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</si>
  <si>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</si>
  <si>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</si>
  <si>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</si>
  <si>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</si>
  <si>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</si>
  <si>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</si>
  <si>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</si>
  <si>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</si>
  <si>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</si>
  <si>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</si>
  <si>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</si>
  <si>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</si>
  <si>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</si>
  <si>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</si>
  <si>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</si>
  <si>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</si>
  <si>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</si>
  <si>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</si>
  <si>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</si>
  <si>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</si>
  <si>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</si>
  <si>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</si>
  <si>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</si>
  <si>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</si>
  <si>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</si>
  <si>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</si>
  <si>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</si>
  <si>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</si>
  <si>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</si>
  <si>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</si>
  <si>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</si>
  <si>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</si>
  <si>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</si>
  <si>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</si>
  <si>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</si>
  <si>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</si>
  <si>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</si>
  <si>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</si>
  <si>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</si>
  <si>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</si>
  <si>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</si>
  <si>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</si>
  <si>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</si>
  <si>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</si>
  <si>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</si>
  <si>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</si>
  <si>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</si>
  <si>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</si>
  <si>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</si>
  <si>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</si>
  <si>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</si>
  <si>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</si>
  <si>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</si>
  <si>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</si>
  <si>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</si>
  <si>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</si>
  <si>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</si>
  <si>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</si>
  <si>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</si>
  <si>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</si>
  <si>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</si>
  <si>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</si>
  <si>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</si>
  <si>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</si>
  <si>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</si>
  <si>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</si>
  <si>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</si>
  <si>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</si>
  <si>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</si>
  <si>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</si>
  <si>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</si>
  <si>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</si>
  <si>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</si>
  <si>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</si>
  <si>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</si>
  <si>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</si>
  <si>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</si>
  <si>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</si>
  <si>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</si>
  <si>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</si>
  <si>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</si>
  <si>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</si>
  <si>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</si>
  <si>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</si>
  <si>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</si>
  <si>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</si>
  <si>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</si>
  <si>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</si>
  <si>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</si>
  <si>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</si>
  <si>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</si>
  <si>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</si>
  <si>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</si>
  <si>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</si>
  <si>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</si>
  <si>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</si>
  <si>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</si>
  <si>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</si>
  <si>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</si>
  <si>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</si>
  <si>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</si>
  <si>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</si>
  <si>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</si>
  <si>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</si>
  <si>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</si>
  <si>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</si>
  <si>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</si>
  <si>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</si>
  <si>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</si>
  <si>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</si>
  <si>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</si>
  <si>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</si>
  <si>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</si>
  <si>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</si>
  <si>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</si>
  <si>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</si>
  <si>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</si>
  <si>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</si>
  <si>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</si>
  <si>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</si>
  <si>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</si>
  <si>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</si>
  <si>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</si>
  <si>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</si>
  <si>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</si>
  <si>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</si>
  <si>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</si>
  <si>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</si>
  <si>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</si>
  <si>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</si>
  <si>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</si>
  <si>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</si>
  <si>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</si>
  <si>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</si>
  <si>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</si>
  <si>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</si>
  <si>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</si>
  <si>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</si>
  <si>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</si>
  <si>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</si>
  <si>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</si>
  <si>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</si>
  <si>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</si>
  <si>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</si>
  <si>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</si>
  <si>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</si>
  <si>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</si>
  <si>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</si>
  <si>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</si>
  <si>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</si>
  <si>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</si>
  <si>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</si>
  <si>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</si>
  <si>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</si>
  <si>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</si>
  <si>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</si>
  <si>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</si>
  <si>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</si>
  <si>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</si>
  <si>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</si>
  <si>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</si>
  <si>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</si>
  <si>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</si>
  <si>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</si>
  <si>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</si>
  <si>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</si>
  <si>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</si>
  <si>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</si>
  <si>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</si>
  <si>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</si>
  <si>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</si>
  <si>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</si>
  <si>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</si>
  <si>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</si>
  <si>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</si>
  <si>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</si>
  <si>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</si>
  <si>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</si>
  <si>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</si>
  <si>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</si>
  <si>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</si>
  <si>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</si>
  <si>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</si>
  <si>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</si>
  <si>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</si>
  <si>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</si>
  <si>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</si>
  <si>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</si>
  <si>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</si>
  <si>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</si>
  <si>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</si>
  <si>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</si>
  <si>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</si>
  <si>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</si>
  <si>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</si>
  <si>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</si>
  <si>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</si>
  <si>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</si>
  <si>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</si>
  <si>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</si>
  <si>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</si>
  <si>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</si>
  <si>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</si>
  <si>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</si>
  <si>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</si>
  <si>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</si>
  <si>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</si>
  <si>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</si>
  <si>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</si>
  <si>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</si>
  <si>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</si>
  <si>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</si>
  <si>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</si>
  <si>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</si>
  <si>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</si>
  <si>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</si>
  <si>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</si>
  <si>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</si>
  <si>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</si>
  <si>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</si>
  <si>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</si>
  <si>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</si>
  <si>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</si>
  <si>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</si>
  <si>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</si>
  <si>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</si>
  <si>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</si>
  <si>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</si>
  <si>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</si>
  <si>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</si>
  <si>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</si>
  <si>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</si>
  <si>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</si>
  <si>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</si>
  <si>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</si>
  <si>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</si>
  <si>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</si>
  <si>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</si>
  <si>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</si>
  <si>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</si>
  <si>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</si>
  <si>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</si>
  <si>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</si>
  <si>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</si>
  <si>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</si>
  <si>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</si>
  <si>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</si>
  <si>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</si>
  <si>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</si>
  <si>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</si>
  <si>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</si>
  <si>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</si>
  <si>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</si>
  <si>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</si>
  <si>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</si>
  <si>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</si>
  <si>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</si>
  <si>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</si>
  <si>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</si>
  <si>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</si>
  <si>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</si>
  <si>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</si>
  <si>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</si>
  <si>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</si>
  <si>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</si>
  <si>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</si>
  <si>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</si>
  <si>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</si>
  <si>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</si>
  <si>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</si>
  <si>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</si>
  <si>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</si>
  <si>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</si>
  <si>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</si>
  <si>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</si>
  <si>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</si>
  <si>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</si>
  <si>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</si>
  <si>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</si>
  <si>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</si>
  <si>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</si>
  <si>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</si>
  <si>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</si>
  <si>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</si>
  <si>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</si>
  <si>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</si>
  <si>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</si>
  <si>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</si>
  <si>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</si>
  <si>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</si>
  <si>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</si>
  <si>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</si>
  <si>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</si>
  <si>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</si>
  <si>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</si>
  <si>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</si>
  <si>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</si>
  <si>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</si>
  <si>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</si>
  <si>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</si>
  <si>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</si>
  <si>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</si>
  <si>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</si>
  <si>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</si>
  <si>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</si>
  <si>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</si>
  <si>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</si>
  <si>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</si>
  <si>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</si>
  <si>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</si>
  <si>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</si>
  <si>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</si>
  <si>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</si>
  <si>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</si>
  <si>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</si>
  <si>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</si>
  <si>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</si>
  <si>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</si>
  <si>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</si>
  <si>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</si>
  <si>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</si>
  <si>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</si>
  <si>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</si>
  <si>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</si>
  <si>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</si>
  <si>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</si>
  <si>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</si>
  <si>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</si>
  <si>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</si>
  <si>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</si>
  <si>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</si>
  <si>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</si>
  <si>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</si>
  <si>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</si>
  <si>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</si>
  <si>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</si>
  <si>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</si>
  <si>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</si>
  <si>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</si>
  <si>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</si>
  <si>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</si>
  <si>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</si>
  <si>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</si>
  <si>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</si>
  <si>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</si>
  <si>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</si>
  <si>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</si>
  <si>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</si>
  <si>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</si>
  <si>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</si>
  <si>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</si>
  <si>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</si>
  <si>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</si>
  <si>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</si>
  <si>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</si>
  <si>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</si>
  <si>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</si>
  <si>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</si>
  <si>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</si>
  <si>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</si>
  <si>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</si>
  <si>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</si>
  <si>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</si>
  <si>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</si>
  <si>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</si>
  <si>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</si>
  <si>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</si>
  <si>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</si>
  <si>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</si>
  <si>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</si>
  <si>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</si>
  <si>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</si>
  <si>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</si>
  <si>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</si>
  <si>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</si>
  <si>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</si>
  <si>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</si>
  <si>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</si>
  <si>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</si>
  <si>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</si>
  <si>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</si>
  <si>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</si>
  <si>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</si>
  <si>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</si>
  <si>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</si>
  <si>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COORDENADA Y</t>
  </si>
  <si>
    <t>COORDENADA X</t>
  </si>
  <si>
    <t>EQUIPO</t>
  </si>
  <si>
    <t>IDA</t>
  </si>
  <si>
    <t>CAMPEONATO</t>
  </si>
  <si>
    <t>SERIE B 24-25</t>
  </si>
  <si>
    <t>NO</t>
  </si>
  <si>
    <t>ARBITRO</t>
  </si>
  <si>
    <t>-</t>
  </si>
  <si>
    <t>CATEGORIA</t>
  </si>
  <si>
    <t>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</si>
</sst>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2" fontId="1" fillId="18" borderId="2" xfId="1" applyNumberFormat="1" applyFont="1" applyFill="1" applyBorder="1"/>
    <xf numFmtId="2" fontId="1" fillId="0" borderId="0" xfId="1" applyNumberFormat="1"/>
    <xf numFmtId="2" fontId="0" fillId="0" borderId="0" xfId="0" applyNumberFormat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43"/>
  <sheetViews>
    <sheetView zoomScaleNormal="100" workbookViewId="0">
      <pane xSplit="11" ySplit="1" topLeftCell="AG505" activePane="bottomRight" state="frozen"/>
      <selection pane="topRight" activeCell="I1" sqref="I1"/>
      <selection pane="bottomLeft" activeCell="A2" sqref="A2"/>
      <selection pane="bottomRight" activeCell="AJ1" sqref="AJ1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106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114</v>
      </c>
      <c r="B1" t="s">
        <v>46</v>
      </c>
      <c r="C1" t="s">
        <v>55</v>
      </c>
      <c r="D1" s="21" t="s">
        <v>35</v>
      </c>
      <c r="E1" s="21" t="s">
        <v>33</v>
      </c>
      <c r="F1" s="21" t="s">
        <v>36</v>
      </c>
      <c r="G1" s="21" t="s">
        <v>41</v>
      </c>
      <c r="H1" s="22" t="s">
        <v>37</v>
      </c>
      <c r="I1" s="22" t="s">
        <v>38</v>
      </c>
      <c r="J1" s="21" t="s">
        <v>39</v>
      </c>
      <c r="K1" s="1" t="s">
        <v>1385</v>
      </c>
      <c r="L1" s="3" t="s">
        <v>1378</v>
      </c>
      <c r="M1" s="3" t="s">
        <v>1377</v>
      </c>
      <c r="N1" s="3" t="s">
        <v>1376</v>
      </c>
      <c r="O1" s="2" t="s">
        <v>1</v>
      </c>
      <c r="P1" s="20" t="s">
        <v>2</v>
      </c>
      <c r="Q1" s="20" t="s">
        <v>40</v>
      </c>
      <c r="R1" s="41" t="s">
        <v>3</v>
      </c>
      <c r="S1" s="4" t="s">
        <v>4</v>
      </c>
      <c r="T1" s="42" t="s">
        <v>5</v>
      </c>
      <c r="U1" s="5" t="s">
        <v>6</v>
      </c>
      <c r="V1" s="6" t="s">
        <v>7</v>
      </c>
      <c r="W1" s="7" t="s">
        <v>8</v>
      </c>
      <c r="X1" s="8" t="s">
        <v>9</v>
      </c>
      <c r="Y1" s="9" t="s">
        <v>10</v>
      </c>
      <c r="Z1" s="10" t="s">
        <v>11</v>
      </c>
      <c r="AA1" s="11" t="s">
        <v>12</v>
      </c>
      <c r="AB1" s="12" t="s">
        <v>13</v>
      </c>
      <c r="AC1" s="13" t="s">
        <v>14</v>
      </c>
      <c r="AD1" s="14" t="s">
        <v>15</v>
      </c>
      <c r="AE1" s="15" t="s">
        <v>16</v>
      </c>
      <c r="AF1" s="16" t="s">
        <v>17</v>
      </c>
      <c r="AG1" s="17" t="s">
        <v>18</v>
      </c>
      <c r="AH1" s="40" t="s">
        <v>42</v>
      </c>
      <c r="AI1" s="18" t="s">
        <v>19</v>
      </c>
      <c r="AJ1" s="104" t="s">
        <v>1386</v>
      </c>
      <c r="AK1" s="14" t="s">
        <v>20</v>
      </c>
      <c r="AL1" s="19" t="s">
        <v>21</v>
      </c>
      <c r="AM1" s="26" t="s">
        <v>22</v>
      </c>
      <c r="AN1" s="23" t="s">
        <v>23</v>
      </c>
      <c r="AO1" t="s">
        <v>43</v>
      </c>
      <c r="AP1" t="s">
        <v>44</v>
      </c>
      <c r="AQ1" t="s">
        <v>45</v>
      </c>
      <c r="AR1" t="s">
        <v>47</v>
      </c>
    </row>
    <row r="2" spans="1:45" ht="15.75" customHeight="1" x14ac:dyDescent="0.2">
      <c r="A2">
        <f>+Nacsport!A3</f>
        <v>3</v>
      </c>
      <c r="B2">
        <f>+A2-2</f>
        <v>1</v>
      </c>
      <c r="C2">
        <f>+B2</f>
        <v>1</v>
      </c>
      <c r="D2" s="21">
        <v>1</v>
      </c>
      <c r="E2" s="1" t="s">
        <v>1374</v>
      </c>
      <c r="F2" s="24">
        <f>CONVERT(LEFT(Nacsport!E3,2),"mn","hr")/24+CONVERT(MID(Nacsport!E3,4,2),"sec","hr")/24</f>
        <v>5.6944444444444447E-3</v>
      </c>
      <c r="G2" s="2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5">
        <f>(+CONVERT(F2,"hr","sec")*24)-5</f>
        <v>487</v>
      </c>
      <c r="I2" s="25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39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105" t="str">
        <f>+CONCATENATE(Nacsport!FM3,Nacsport!FN3)</f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27"/>
    </row>
    <row r="3" spans="1:45" ht="15.75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21">
        <v>1</v>
      </c>
      <c r="E3" s="1" t="s">
        <v>1374</v>
      </c>
      <c r="F3" s="24">
        <f>CONVERT(LEFT(Nacsport!E4,2),"mn","hr")/24+CONVERT(MID(Nacsport!E4,4,2),"sec","hr")/24</f>
        <v>5.6944444444444447E-3</v>
      </c>
      <c r="G3" s="2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5">
        <f t="shared" ref="H3:H66" si="3">(+CONVERT(F3,"hr","sec")*24)-5</f>
        <v>487</v>
      </c>
      <c r="I3" s="25">
        <f t="shared" ref="I3" si="4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39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105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S3" s="27"/>
    </row>
    <row r="4" spans="1:45" ht="15.75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21">
        <v>1</v>
      </c>
      <c r="E4" s="1" t="s">
        <v>1374</v>
      </c>
      <c r="F4" s="24">
        <f>CONVERT(LEFT(Nacsport!E5,2),"mn","hr")/24+CONVERT(MID(Nacsport!E5,4,2),"sec","hr")/24</f>
        <v>5.6944444444444447E-3</v>
      </c>
      <c r="G4" s="2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5">
        <f t="shared" si="3"/>
        <v>487</v>
      </c>
      <c r="I4" s="25">
        <f t="shared" ref="I4:I67" si="6">+CONVERT(F4,"hr","mn")*24</f>
        <v>8.1999999999999993</v>
      </c>
      <c r="J4" s="1">
        <f>+Nacsport!B5</f>
        <v>1</v>
      </c>
      <c r="K4" s="1" t="str">
        <f>+Nacsport!C5</f>
        <v>PARTITA TAGLIATA</v>
      </c>
      <c r="L4" s="1" t="str">
        <f>+CONCATENATE(Nacsport!I5,Nacsport!J5)</f>
        <v/>
      </c>
      <c r="M4" s="39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105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27"/>
    </row>
    <row r="5" spans="1:45" ht="15.75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21">
        <v>1</v>
      </c>
      <c r="E5" s="1" t="s">
        <v>1374</v>
      </c>
      <c r="F5" s="24">
        <f>CONVERT(LEFT(Nacsport!E6,2),"mn","hr")/24+CONVERT(MID(Nacsport!E6,4,2),"sec","hr")/24</f>
        <v>5.7523148148148151E-3</v>
      </c>
      <c r="G5" s="2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5">
        <f t="shared" si="3"/>
        <v>492.00000000000006</v>
      </c>
      <c r="I5" s="25">
        <f t="shared" si="6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>SAN BENEDETTO</v>
      </c>
      <c r="M5" s="39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AVANTI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105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27"/>
    </row>
    <row r="6" spans="1:45" ht="15.75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21">
        <v>1</v>
      </c>
      <c r="E6" s="1" t="s">
        <v>1374</v>
      </c>
      <c r="F6" s="24">
        <f>CONVERT(LEFT(Nacsport!E7,2),"mn","hr")/24+CONVERT(MID(Nacsport!E7,4,2),"sec","hr")/24</f>
        <v>5.7523148148148151E-3</v>
      </c>
      <c r="G6" s="2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5">
        <f t="shared" si="3"/>
        <v>492.00000000000006</v>
      </c>
      <c r="I6" s="25">
        <f t="shared" si="6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39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105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S6" s="27"/>
    </row>
    <row r="7" spans="1:45" ht="15.75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21">
        <v>1</v>
      </c>
      <c r="E7" s="1" t="s">
        <v>1374</v>
      </c>
      <c r="F7" s="24">
        <f>CONVERT(LEFT(Nacsport!E8,2),"mn","hr")/24+CONVERT(MID(Nacsport!E8,4,2),"sec","hr")/24</f>
        <v>5.7986111111111112E-3</v>
      </c>
      <c r="G7" s="2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5">
        <f t="shared" si="3"/>
        <v>496</v>
      </c>
      <c r="I7" s="2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39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LENTO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105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27"/>
    </row>
    <row r="8" spans="1:45" ht="15.75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21">
        <v>1</v>
      </c>
      <c r="E8" s="1" t="s">
        <v>1374</v>
      </c>
      <c r="F8" s="24">
        <f>CONVERT(LEFT(Nacsport!E9,2),"mn","hr")/24+CONVERT(MID(Nacsport!E9,4,2),"sec","hr")/24</f>
        <v>5.8564814814814816E-3</v>
      </c>
      <c r="G8" s="2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25">
        <f t="shared" si="3"/>
        <v>501</v>
      </c>
      <c r="I8" s="25">
        <f t="shared" si="6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39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105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27"/>
    </row>
    <row r="9" spans="1:45" ht="15.75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21">
        <v>1</v>
      </c>
      <c r="E9" s="1" t="s">
        <v>1374</v>
      </c>
      <c r="F9" s="24">
        <f>CONVERT(LEFT(Nacsport!E10,2),"mn","hr")/24+CONVERT(MID(Nacsport!E10,4,2),"sec","hr")/24</f>
        <v>5.868055555555556E-3</v>
      </c>
      <c r="G9" s="2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5">
        <f t="shared" si="3"/>
        <v>502</v>
      </c>
      <c r="I9" s="2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39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VELOCE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105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27"/>
    </row>
    <row r="10" spans="1:45" ht="15.75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21">
        <v>1</v>
      </c>
      <c r="E10" s="1" t="s">
        <v>1374</v>
      </c>
      <c r="F10" s="24">
        <f>CONVERT(LEFT(Nacsport!E11,2),"mn","hr")/24+CONVERT(MID(Nacsport!E11,4,2),"sec","hr")/24</f>
        <v>5.9490740740740745E-3</v>
      </c>
      <c r="G10" s="2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5">
        <f t="shared" si="3"/>
        <v>509</v>
      </c>
      <c r="I10" s="25">
        <f t="shared" si="6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39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105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27"/>
    </row>
    <row r="11" spans="1:45" ht="15.75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21">
        <v>1</v>
      </c>
      <c r="E11" s="1" t="s">
        <v>1374</v>
      </c>
      <c r="F11" s="24">
        <f>CONVERT(LEFT(Nacsport!E12,2),"mn","hr")/24+CONVERT(MID(Nacsport!E12,4,2),"sec","hr")/24</f>
        <v>6.006944444444445E-3</v>
      </c>
      <c r="G11" s="2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5">
        <f t="shared" si="3"/>
        <v>514.00000000000011</v>
      </c>
      <c r="I11" s="2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39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LENTO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105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27"/>
    </row>
    <row r="12" spans="1:45" ht="15.75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21">
        <v>1</v>
      </c>
      <c r="E12" s="1" t="s">
        <v>1374</v>
      </c>
      <c r="F12" s="24">
        <f>CONVERT(LEFT(Nacsport!E13,2),"mn","hr")/24+CONVERT(MID(Nacsport!E13,4,2),"sec","hr")/24</f>
        <v>6.0185185185185185E-3</v>
      </c>
      <c r="G12" s="2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25">
        <f t="shared" si="3"/>
        <v>515</v>
      </c>
      <c r="I12" s="25">
        <f t="shared" si="6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39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105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27"/>
    </row>
    <row r="13" spans="1:45" ht="15.75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21">
        <v>1</v>
      </c>
      <c r="E13" s="1" t="s">
        <v>1374</v>
      </c>
      <c r="F13" s="24">
        <f>CONVERT(LEFT(Nacsport!E14,2),"mn","hr")/24+CONVERT(MID(Nacsport!E14,4,2),"sec","hr")/24</f>
        <v>6.076388888888889E-3</v>
      </c>
      <c r="G13" s="2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25">
        <f t="shared" si="3"/>
        <v>520</v>
      </c>
      <c r="I13" s="25">
        <f t="shared" si="6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39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105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27"/>
    </row>
    <row r="14" spans="1:45" ht="15.75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21">
        <v>1</v>
      </c>
      <c r="E14" s="1" t="s">
        <v>1374</v>
      </c>
      <c r="F14" s="24">
        <f>CONVERT(LEFT(Nacsport!E15,2),"mn","hr")/24+CONVERT(MID(Nacsport!E15,4,2),"sec","hr")/24</f>
        <v>6.0879629629629634E-3</v>
      </c>
      <c r="G14" s="2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5">
        <f t="shared" si="3"/>
        <v>521</v>
      </c>
      <c r="I14" s="2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39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LENTO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105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27"/>
    </row>
    <row r="15" spans="1:45" ht="15.75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21">
        <v>1</v>
      </c>
      <c r="E15" s="1" t="s">
        <v>1374</v>
      </c>
      <c r="F15" s="24">
        <f>CONVERT(LEFT(Nacsport!E16,2),"mn","hr")/24+CONVERT(MID(Nacsport!E16,4,2),"sec","hr")/24</f>
        <v>6.1458333333333339E-3</v>
      </c>
      <c r="G15" s="2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25">
        <f t="shared" si="3"/>
        <v>526.00000000000011</v>
      </c>
      <c r="I15" s="25">
        <f t="shared" si="6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39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105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27"/>
    </row>
    <row r="16" spans="1:45" ht="15.75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21">
        <v>1</v>
      </c>
      <c r="E16" s="1" t="s">
        <v>1374</v>
      </c>
      <c r="F16" s="24">
        <f>CONVERT(LEFT(Nacsport!E17,2),"mn","hr")/24+CONVERT(MID(Nacsport!E17,4,2),"sec","hr")/24</f>
        <v>6.1689814814814819E-3</v>
      </c>
      <c r="G16" s="2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5">
        <f t="shared" si="3"/>
        <v>528</v>
      </c>
      <c r="I16" s="2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39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VELOCE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105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27"/>
    </row>
    <row r="17" spans="1:45" ht="15.75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21">
        <v>1</v>
      </c>
      <c r="E17" s="1" t="s">
        <v>1374</v>
      </c>
      <c r="F17" s="24">
        <f>CONVERT(LEFT(Nacsport!E18,2),"mn","hr")/24+CONVERT(MID(Nacsport!E18,4,2),"sec","hr")/24</f>
        <v>6.2384259259259259E-3</v>
      </c>
      <c r="G17" s="2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25">
        <f t="shared" si="3"/>
        <v>534</v>
      </c>
      <c r="I17" s="25">
        <f t="shared" si="6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39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105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27"/>
    </row>
    <row r="18" spans="1:45" ht="15.75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21">
        <v>1</v>
      </c>
      <c r="E18" s="1" t="s">
        <v>1374</v>
      </c>
      <c r="F18" s="24">
        <f>CONVERT(LEFT(Nacsport!E19,2),"mn","hr")/24+CONVERT(MID(Nacsport!E19,4,2),"sec","hr")/24</f>
        <v>6.2731481481481475E-3</v>
      </c>
      <c r="G18" s="2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5">
        <f t="shared" si="3"/>
        <v>537</v>
      </c>
      <c r="I18" s="2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39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LENTO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105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S18" s="27"/>
    </row>
    <row r="19" spans="1:45" ht="15.75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21">
        <v>1</v>
      </c>
      <c r="E19" s="1" t="s">
        <v>1374</v>
      </c>
      <c r="F19" s="24">
        <f>CONVERT(LEFT(Nacsport!E20,2),"mn","hr")/24+CONVERT(MID(Nacsport!E20,4,2),"sec","hr")/24</f>
        <v>6.3078703703703699E-3</v>
      </c>
      <c r="G19" s="2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25">
        <f t="shared" si="3"/>
        <v>540</v>
      </c>
      <c r="I19" s="25">
        <f t="shared" si="6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39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105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27"/>
    </row>
    <row r="20" spans="1:45" ht="15.75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21">
        <v>1</v>
      </c>
      <c r="E20" s="1" t="s">
        <v>1374</v>
      </c>
      <c r="F20" s="24">
        <f>CONVERT(LEFT(Nacsport!E21,2),"mn","hr")/24+CONVERT(MID(Nacsport!E21,4,2),"sec","hr")/24</f>
        <v>6.3310185185185179E-3</v>
      </c>
      <c r="G20" s="2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5">
        <f t="shared" si="3"/>
        <v>542</v>
      </c>
      <c r="I20" s="2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39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LENTO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105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27"/>
    </row>
    <row r="21" spans="1:45" ht="15.75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21">
        <v>1</v>
      </c>
      <c r="E21" s="1" t="s">
        <v>1374</v>
      </c>
      <c r="F21" s="24">
        <f>CONVERT(LEFT(Nacsport!E22,2),"mn","hr")/24+CONVERT(MID(Nacsport!E22,4,2),"sec","hr")/24</f>
        <v>6.3310185185185179E-3</v>
      </c>
      <c r="G21" s="25">
        <v>8</v>
      </c>
      <c r="H21" s="25">
        <f t="shared" si="3"/>
        <v>542</v>
      </c>
      <c r="I21" s="25">
        <f t="shared" si="6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>SAN BENEDETTO</v>
      </c>
      <c r="M21" s="39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ATTACCO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105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27"/>
    </row>
    <row r="22" spans="1:45" ht="15.75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21">
        <v>1</v>
      </c>
      <c r="E22" s="1" t="s">
        <v>1374</v>
      </c>
      <c r="F22" s="24">
        <f>CONVERT(LEFT(Nacsport!E23,2),"mn","hr")/24+CONVERT(MID(Nacsport!E23,4,2),"sec","hr")/24</f>
        <v>6.3425925925925924E-3</v>
      </c>
      <c r="G22" s="2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5">
        <f t="shared" si="3"/>
        <v>543</v>
      </c>
      <c r="I22" s="25">
        <f t="shared" si="6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39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105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27"/>
    </row>
    <row r="23" spans="1:45" ht="15.75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21">
        <v>1</v>
      </c>
      <c r="E23" s="1" t="s">
        <v>1374</v>
      </c>
      <c r="F23" s="24">
        <f>CONVERT(LEFT(Nacsport!E24,2),"mn","hr")/24+CONVERT(MID(Nacsport!E24,4,2),"sec","hr")/24</f>
        <v>7.1874999999999994E-3</v>
      </c>
      <c r="G23" s="2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5">
        <f t="shared" si="3"/>
        <v>615.99999999999989</v>
      </c>
      <c r="I23" s="25">
        <f t="shared" si="6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39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105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S23" s="27"/>
    </row>
    <row r="24" spans="1:45" ht="15.75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21">
        <v>1</v>
      </c>
      <c r="E24" s="1" t="s">
        <v>1374</v>
      </c>
      <c r="F24" s="24">
        <f>CONVERT(LEFT(Nacsport!E25,2),"mn","hr")/24+CONVERT(MID(Nacsport!E25,4,2),"sec","hr")/24</f>
        <v>7.1874999999999994E-3</v>
      </c>
      <c r="G24" s="2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5">
        <f t="shared" si="3"/>
        <v>615.99999999999989</v>
      </c>
      <c r="I24" s="25">
        <f t="shared" si="6"/>
        <v>10.35</v>
      </c>
      <c r="J24" s="1">
        <f>+Nacsport!B25</f>
        <v>2</v>
      </c>
      <c r="K24" s="1" t="str">
        <f>+Nacsport!C25</f>
        <v>PARTITA TAGLIATA</v>
      </c>
      <c r="L24" s="1" t="str">
        <f>+CONCATENATE(Nacsport!I25,Nacsport!J25)</f>
        <v/>
      </c>
      <c r="M24" s="39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105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27"/>
    </row>
    <row r="25" spans="1:45" ht="15.75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21">
        <v>1</v>
      </c>
      <c r="E25" s="1" t="s">
        <v>1374</v>
      </c>
      <c r="F25" s="24">
        <f>CONVERT(LEFT(Nacsport!E26,2),"mn","hr")/24+CONVERT(MID(Nacsport!E26,4,2),"sec","hr")/24</f>
        <v>7.3032407407407404E-3</v>
      </c>
      <c r="G25" s="2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5">
        <f t="shared" si="3"/>
        <v>626</v>
      </c>
      <c r="I25" s="25">
        <f t="shared" si="6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>SAN BENEDETTO</v>
      </c>
      <c r="M25" s="39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RUBATA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105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27"/>
    </row>
    <row r="26" spans="1:45" ht="15.75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21">
        <v>1</v>
      </c>
      <c r="E26" s="1" t="s">
        <v>1374</v>
      </c>
      <c r="F26" s="24">
        <f>CONVERT(LEFT(Nacsport!E27,2),"mn","hr")/24+CONVERT(MID(Nacsport!E27,4,2),"sec","hr")/24</f>
        <v>7.3032407407407404E-3</v>
      </c>
      <c r="G26" s="2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5">
        <f t="shared" si="3"/>
        <v>626</v>
      </c>
      <c r="I26" s="25">
        <f t="shared" si="6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39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105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S26" s="27"/>
    </row>
    <row r="27" spans="1:45" ht="15.75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21">
        <v>1</v>
      </c>
      <c r="E27" s="1" t="s">
        <v>1374</v>
      </c>
      <c r="F27" s="24">
        <f>CONVERT(LEFT(Nacsport!E28,2),"mn","hr")/24+CONVERT(MID(Nacsport!E28,4,2),"sec","hr")/24</f>
        <v>7.3148148148148148E-3</v>
      </c>
      <c r="G27" s="2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5">
        <f t="shared" si="3"/>
        <v>627</v>
      </c>
      <c r="I27" s="25">
        <f t="shared" si="6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39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PERSA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105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27"/>
    </row>
    <row r="28" spans="1:45" ht="15.75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21">
        <v>1</v>
      </c>
      <c r="E28" s="1" t="s">
        <v>1374</v>
      </c>
      <c r="F28" s="24">
        <f>CONVERT(LEFT(Nacsport!E29,2),"mn","hr")/24+CONVERT(MID(Nacsport!E29,4,2),"sec","hr")/24</f>
        <v>7.3611111111111108E-3</v>
      </c>
      <c r="G28" s="2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5">
        <f t="shared" si="3"/>
        <v>631</v>
      </c>
      <c r="I28" s="25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39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LENTO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105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27"/>
    </row>
    <row r="29" spans="1:45" ht="15.75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21">
        <v>1</v>
      </c>
      <c r="E29" s="1" t="s">
        <v>1374</v>
      </c>
      <c r="F29" s="24">
        <f>CONVERT(LEFT(Nacsport!E30,2),"mn","hr")/24+CONVERT(MID(Nacsport!E30,4,2),"sec","hr")/24</f>
        <v>7.4074074074074068E-3</v>
      </c>
      <c r="G29" s="2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25">
        <f t="shared" si="3"/>
        <v>635</v>
      </c>
      <c r="I29" s="25">
        <f t="shared" si="6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39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105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27"/>
    </row>
    <row r="30" spans="1:45" ht="15.75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21">
        <v>1</v>
      </c>
      <c r="E30" s="1" t="s">
        <v>1374</v>
      </c>
      <c r="F30" s="24">
        <f>CONVERT(LEFT(Nacsport!E31,2),"mn","hr")/24+CONVERT(MID(Nacsport!E31,4,2),"sec","hr")/24</f>
        <v>7.4305555555555548E-3</v>
      </c>
      <c r="G30" s="2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5">
        <f t="shared" si="3"/>
        <v>636.99999999999989</v>
      </c>
      <c r="I30" s="25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39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LENTO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105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27"/>
    </row>
    <row r="31" spans="1:45" ht="15.75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21">
        <v>1</v>
      </c>
      <c r="E31" s="1" t="s">
        <v>1374</v>
      </c>
      <c r="F31" s="24">
        <f>CONVERT(LEFT(Nacsport!E32,2),"mn","hr")/24+CONVERT(MID(Nacsport!E32,4,2),"sec","hr")/24</f>
        <v>7.4999999999999997E-3</v>
      </c>
      <c r="G31" s="2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25">
        <f t="shared" si="3"/>
        <v>643</v>
      </c>
      <c r="I31" s="25">
        <f t="shared" si="6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39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105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27"/>
    </row>
    <row r="32" spans="1:45" ht="15.75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21">
        <v>1</v>
      </c>
      <c r="E32" s="1" t="s">
        <v>1374</v>
      </c>
      <c r="F32" s="24">
        <f>CONVERT(LEFT(Nacsport!E33,2),"mn","hr")/24+CONVERT(MID(Nacsport!E33,4,2),"sec","hr")/24</f>
        <v>7.5347222222222222E-3</v>
      </c>
      <c r="G32" s="2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5">
        <f t="shared" si="3"/>
        <v>646</v>
      </c>
      <c r="I32" s="25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39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VELOCE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105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27"/>
    </row>
    <row r="33" spans="1:45" ht="15.75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21">
        <v>1</v>
      </c>
      <c r="E33" s="1" t="s">
        <v>1374</v>
      </c>
      <c r="F33" s="24">
        <f>CONVERT(LEFT(Nacsport!E34,2),"mn","hr")/24+CONVERT(MID(Nacsport!E34,4,2),"sec","hr")/24</f>
        <v>7.5462962962962957E-3</v>
      </c>
      <c r="G33" s="2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25">
        <f t="shared" si="3"/>
        <v>647</v>
      </c>
      <c r="I33" s="25">
        <f t="shared" si="6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39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105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27"/>
    </row>
    <row r="34" spans="1:45" ht="15.75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21">
        <v>1</v>
      </c>
      <c r="E34" s="1" t="s">
        <v>1374</v>
      </c>
      <c r="F34" s="24">
        <f>CONVERT(LEFT(Nacsport!E35,2),"mn","hr")/24+CONVERT(MID(Nacsport!E35,4,2),"sec","hr")/24</f>
        <v>7.5694444444444437E-3</v>
      </c>
      <c r="G34" s="2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5">
        <f t="shared" si="3"/>
        <v>648.99999999999989</v>
      </c>
      <c r="I34" s="25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39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VELOCE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105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27"/>
    </row>
    <row r="35" spans="1:45" ht="15.75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21">
        <v>1</v>
      </c>
      <c r="E35" s="1" t="s">
        <v>1374</v>
      </c>
      <c r="F35" s="24">
        <f>CONVERT(LEFT(Nacsport!E36,2),"mn","hr")/24+CONVERT(MID(Nacsport!E36,4,2),"sec","hr")/24</f>
        <v>7.6273148148148142E-3</v>
      </c>
      <c r="G35" s="2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25">
        <f t="shared" si="3"/>
        <v>654</v>
      </c>
      <c r="I35" s="25">
        <f t="shared" si="6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39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105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27"/>
    </row>
    <row r="36" spans="1:45" ht="15.75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21">
        <v>1</v>
      </c>
      <c r="E36" s="1" t="s">
        <v>1374</v>
      </c>
      <c r="F36" s="24">
        <f>CONVERT(LEFT(Nacsport!E37,2),"mn","hr")/24+CONVERT(MID(Nacsport!E37,4,2),"sec","hr")/24</f>
        <v>7.6504629629629631E-3</v>
      </c>
      <c r="G36" s="2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5">
        <f t="shared" si="3"/>
        <v>656</v>
      </c>
      <c r="I36" s="25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39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VELOCE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105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27"/>
    </row>
    <row r="37" spans="1:45" ht="15.75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21">
        <v>1</v>
      </c>
      <c r="E37" s="1" t="s">
        <v>1374</v>
      </c>
      <c r="F37" s="24">
        <f>CONVERT(LEFT(Nacsport!E38,2),"mn","hr")/24+CONVERT(MID(Nacsport!E38,4,2),"sec","hr")/24</f>
        <v>7.6851851851851847E-3</v>
      </c>
      <c r="G37" s="2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25">
        <f t="shared" si="3"/>
        <v>659</v>
      </c>
      <c r="I37" s="25">
        <f t="shared" si="6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39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105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27"/>
    </row>
    <row r="38" spans="1:45" ht="15.75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21">
        <v>1</v>
      </c>
      <c r="E38" s="1" t="s">
        <v>1374</v>
      </c>
      <c r="F38" s="24">
        <f>CONVERT(LEFT(Nacsport!E39,2),"mn","hr")/24+CONVERT(MID(Nacsport!E39,4,2),"sec","hr")/24</f>
        <v>7.7199074074074071E-3</v>
      </c>
      <c r="G38" s="2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5">
        <f t="shared" si="3"/>
        <v>662</v>
      </c>
      <c r="I38" s="25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39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LENTO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105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27"/>
    </row>
    <row r="39" spans="1:45" ht="15.75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21">
        <v>1</v>
      </c>
      <c r="E39" s="1" t="s">
        <v>1374</v>
      </c>
      <c r="F39" s="24">
        <f>CONVERT(LEFT(Nacsport!E40,2),"mn","hr")/24+CONVERT(MID(Nacsport!E40,4,2),"sec","hr")/24</f>
        <v>7.7662037037037031E-3</v>
      </c>
      <c r="G39" s="2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5">
        <f t="shared" si="3"/>
        <v>666</v>
      </c>
      <c r="I39" s="25">
        <f t="shared" si="6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>SAN BENEDETTO</v>
      </c>
      <c r="M39" s="39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SOMBRERO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105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27"/>
    </row>
    <row r="40" spans="1:45" ht="15.75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21">
        <v>1</v>
      </c>
      <c r="E40" s="1" t="s">
        <v>1374</v>
      </c>
      <c r="F40" s="24">
        <f>CONVERT(LEFT(Nacsport!E41,2),"mn","hr")/24+CONVERT(MID(Nacsport!E41,4,2),"sec","hr")/24</f>
        <v>7.7662037037037031E-3</v>
      </c>
      <c r="G40" s="2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5">
        <f t="shared" si="3"/>
        <v>666</v>
      </c>
      <c r="I40" s="25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39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CALCIO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105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27"/>
    </row>
    <row r="41" spans="1:45" ht="15.75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21">
        <v>1</v>
      </c>
      <c r="E41" s="1" t="s">
        <v>1374</v>
      </c>
      <c r="F41" s="24">
        <f>CONVERT(LEFT(Nacsport!E42,2),"mn","hr")/24+CONVERT(MID(Nacsport!E42,4,2),"sec","hr")/24</f>
        <v>7.789351851851852E-3</v>
      </c>
      <c r="G41" s="25">
        <f>CONVERT((CONVERT(LEFT(Nacsport!F42,2),"mn","hr")/24+CONVERT(MID(Nacsport!F42,4,2),"sec","hr")/24)-(CONVERT(LEFT(Nacsport!E42,2),"mn","hr")/24+CONVERT(MID(Nacsport!E42,4,2),"sec","hr")/24),"hr","sec")*24</f>
        <v>0</v>
      </c>
      <c r="H41" s="25">
        <f t="shared" si="3"/>
        <v>668</v>
      </c>
      <c r="I41" s="25">
        <f t="shared" si="6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>SAN BENEDETTO</v>
      </c>
      <c r="M41" s="39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P META</v>
      </c>
      <c r="AH41" s="1">
        <f t="shared" si="5"/>
        <v>5</v>
      </c>
      <c r="AI41" s="1" t="str">
        <f>+CONCATENATE(Nacsport!FK42,Nacsport!FL42)</f>
        <v/>
      </c>
      <c r="AJ41" s="105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27"/>
    </row>
    <row r="42" spans="1:45" ht="15.75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21">
        <v>1</v>
      </c>
      <c r="E42" s="1" t="s">
        <v>1374</v>
      </c>
      <c r="F42" s="24">
        <f>CONVERT(LEFT(Nacsport!E43,2),"mn","hr")/24+CONVERT(MID(Nacsport!E43,4,2),"sec","hr")/24</f>
        <v>7.789351851851852E-3</v>
      </c>
      <c r="G42" s="2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5">
        <f t="shared" si="3"/>
        <v>668</v>
      </c>
      <c r="I42" s="25">
        <f t="shared" si="6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39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5"/>
        <v/>
      </c>
      <c r="AI42" s="1" t="str">
        <f>+CONCATENATE(Nacsport!FK43,Nacsport!FL43)</f>
        <v/>
      </c>
      <c r="AJ42" s="105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27"/>
    </row>
    <row r="43" spans="1:45" ht="15.75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21">
        <v>1</v>
      </c>
      <c r="E43" s="1" t="s">
        <v>1374</v>
      </c>
      <c r="F43" s="24">
        <f>CONVERT(LEFT(Nacsport!E44,2),"mn","hr")/24+CONVERT(MID(Nacsport!E44,4,2),"sec","hr")/24</f>
        <v>8.5763888888888886E-3</v>
      </c>
      <c r="G43" s="2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5">
        <f t="shared" si="3"/>
        <v>736</v>
      </c>
      <c r="I43" s="25">
        <f t="shared" si="6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>SAN BENEDETTO</v>
      </c>
      <c r="M43" s="39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5"/>
        <v/>
      </c>
      <c r="AI43" s="1" t="str">
        <f>+CONCATENATE(Nacsport!FK44,Nacsport!FL44)</f>
        <v>SBAGLIATO</v>
      </c>
      <c r="AJ43" s="105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27"/>
    </row>
    <row r="44" spans="1:45" ht="15.75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21">
        <v>1</v>
      </c>
      <c r="E44" s="1" t="s">
        <v>1374</v>
      </c>
      <c r="F44" s="24">
        <f>CONVERT(LEFT(Nacsport!E45,2),"mn","hr")/24+CONVERT(MID(Nacsport!E45,4,2),"sec","hr")/24</f>
        <v>8.819444444444444E-3</v>
      </c>
      <c r="G44" s="2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5">
        <f t="shared" si="3"/>
        <v>757</v>
      </c>
      <c r="I44" s="25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RIVAL</v>
      </c>
      <c r="M44" s="39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105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27"/>
    </row>
    <row r="45" spans="1:45" ht="15.75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21">
        <v>1</v>
      </c>
      <c r="E45" s="1" t="s">
        <v>1374</v>
      </c>
      <c r="F45" s="24">
        <f>CONVERT(LEFT(Nacsport!E46,2),"mn","hr")/24+CONVERT(MID(Nacsport!E46,4,2),"sec","hr")/24</f>
        <v>8.8310185185185193E-3</v>
      </c>
      <c r="G45" s="2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5">
        <f t="shared" si="3"/>
        <v>758</v>
      </c>
      <c r="I45" s="25">
        <f t="shared" si="6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39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105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S45" s="27"/>
    </row>
    <row r="46" spans="1:45" ht="15.75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21">
        <v>1</v>
      </c>
      <c r="E46" s="1" t="s">
        <v>1374</v>
      </c>
      <c r="F46" s="24">
        <f>CONVERT(LEFT(Nacsport!E47,2),"mn","hr")/24+CONVERT(MID(Nacsport!E47,4,2),"sec","hr")/24</f>
        <v>8.8310185185185193E-3</v>
      </c>
      <c r="G46" s="2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5">
        <f t="shared" si="3"/>
        <v>758</v>
      </c>
      <c r="I46" s="25">
        <f t="shared" si="6"/>
        <v>12.716666666666667</v>
      </c>
      <c r="J46" s="1">
        <f>+Nacsport!B47</f>
        <v>3</v>
      </c>
      <c r="K46" s="1" t="str">
        <f>+Nacsport!C47</f>
        <v>PARTITA TAGLIATA</v>
      </c>
      <c r="L46" s="1" t="str">
        <f>+CONCATENATE(Nacsport!I47,Nacsport!J47)</f>
        <v/>
      </c>
      <c r="M46" s="39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105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27"/>
    </row>
    <row r="47" spans="1:45" ht="15.75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21">
        <v>1</v>
      </c>
      <c r="E47" s="1" t="s">
        <v>1374</v>
      </c>
      <c r="F47" s="24">
        <f>CONVERT(LEFT(Nacsport!E48,2),"mn","hr")/24+CONVERT(MID(Nacsport!E48,4,2),"sec","hr")/24</f>
        <v>8.9236111111111113E-3</v>
      </c>
      <c r="G47" s="25">
        <v>8</v>
      </c>
      <c r="H47" s="25">
        <f t="shared" si="3"/>
        <v>766</v>
      </c>
      <c r="I47" s="25">
        <f t="shared" si="6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39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GIOCO SPORCO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105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27"/>
    </row>
    <row r="48" spans="1:45" ht="15.75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21">
        <v>1</v>
      </c>
      <c r="E48" s="1" t="s">
        <v>1374</v>
      </c>
      <c r="F48" s="24">
        <f>CONVERT(LEFT(Nacsport!E49,2),"mn","hr")/24+CONVERT(MID(Nacsport!E49,4,2),"sec","hr")/24</f>
        <v>8.9467592592592585E-3</v>
      </c>
      <c r="G48" s="2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5">
        <f t="shared" si="3"/>
        <v>767.99999999999989</v>
      </c>
      <c r="I48" s="25">
        <f t="shared" si="6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39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105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27"/>
    </row>
    <row r="49" spans="1:45" ht="15.75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21">
        <v>1</v>
      </c>
      <c r="E49" s="1" t="s">
        <v>1374</v>
      </c>
      <c r="F49" s="24">
        <f>CONVERT(LEFT(Nacsport!E50,2),"mn","hr")/24+CONVERT(MID(Nacsport!E50,4,2),"sec","hr")/24</f>
        <v>9.3750000000000014E-3</v>
      </c>
      <c r="G49" s="2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5">
        <f t="shared" si="3"/>
        <v>805.00000000000023</v>
      </c>
      <c r="I49" s="25">
        <f t="shared" si="6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39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105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S49" s="27"/>
    </row>
    <row r="50" spans="1:45" ht="15.75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21">
        <v>1</v>
      </c>
      <c r="E50" s="1" t="s">
        <v>1374</v>
      </c>
      <c r="F50" s="24">
        <f>CONVERT(LEFT(Nacsport!E51,2),"mn","hr")/24+CONVERT(MID(Nacsport!E51,4,2),"sec","hr")/24</f>
        <v>9.3750000000000014E-3</v>
      </c>
      <c r="G50" s="2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5">
        <f t="shared" si="3"/>
        <v>805.00000000000023</v>
      </c>
      <c r="I50" s="25">
        <f t="shared" si="6"/>
        <v>13.500000000000004</v>
      </c>
      <c r="J50" s="1">
        <f>+Nacsport!B51</f>
        <v>4</v>
      </c>
      <c r="K50" s="1" t="str">
        <f>+Nacsport!C51</f>
        <v>PARTITA TAGLIATA</v>
      </c>
      <c r="L50" s="1" t="str">
        <f>+CONCATENATE(Nacsport!I51,Nacsport!J51)</f>
        <v/>
      </c>
      <c r="M50" s="39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105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27"/>
    </row>
    <row r="51" spans="1:45" ht="15.75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21">
        <v>1</v>
      </c>
      <c r="E51" s="1" t="s">
        <v>1374</v>
      </c>
      <c r="F51" s="24">
        <f>CONVERT(LEFT(Nacsport!E52,2),"mn","hr")/24+CONVERT(MID(Nacsport!E52,4,2),"sec","hr")/24</f>
        <v>9.4560185185185198E-3</v>
      </c>
      <c r="G51" s="2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5">
        <f t="shared" si="3"/>
        <v>812.00000000000011</v>
      </c>
      <c r="I51" s="25">
        <f t="shared" si="6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>SAN BENEDETTO</v>
      </c>
      <c r="M51" s="39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PULITA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105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27"/>
    </row>
    <row r="52" spans="1:45" ht="15.75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21">
        <v>1</v>
      </c>
      <c r="E52" s="1" t="s">
        <v>1374</v>
      </c>
      <c r="F52" s="24">
        <f>CONVERT(LEFT(Nacsport!E53,2),"mn","hr")/24+CONVERT(MID(Nacsport!E53,4,2),"sec","hr")/24</f>
        <v>9.5254629629629647E-3</v>
      </c>
      <c r="G52" s="2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25">
        <f t="shared" si="3"/>
        <v>818.00000000000011</v>
      </c>
      <c r="I52" s="25">
        <f t="shared" si="6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39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105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27"/>
    </row>
    <row r="53" spans="1:45" ht="15.75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21">
        <v>1</v>
      </c>
      <c r="E53" s="1" t="s">
        <v>1374</v>
      </c>
      <c r="F53" s="24">
        <f>CONVERT(LEFT(Nacsport!E54,2),"mn","hr")/24+CONVERT(MID(Nacsport!E54,4,2),"sec","hr")/24</f>
        <v>9.5486111111111119E-3</v>
      </c>
      <c r="G53" s="2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5">
        <f t="shared" si="3"/>
        <v>820</v>
      </c>
      <c r="I53" s="25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39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LENTO</v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105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27"/>
    </row>
    <row r="54" spans="1:45" ht="15.75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21">
        <v>1</v>
      </c>
      <c r="E54" s="1" t="s">
        <v>1374</v>
      </c>
      <c r="F54" s="24">
        <f>CONVERT(LEFT(Nacsport!E55,2),"mn","hr")/24+CONVERT(MID(Nacsport!E55,4,2),"sec","hr")/24</f>
        <v>9.6064814814814832E-3</v>
      </c>
      <c r="G54" s="2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25">
        <f t="shared" si="3"/>
        <v>825.00000000000023</v>
      </c>
      <c r="I54" s="25">
        <f t="shared" si="6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39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105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27"/>
    </row>
    <row r="55" spans="1:45" ht="15.75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21">
        <v>1</v>
      </c>
      <c r="E55" s="1" t="s">
        <v>1374</v>
      </c>
      <c r="F55" s="24">
        <f>CONVERT(LEFT(Nacsport!E56,2),"mn","hr")/24+CONVERT(MID(Nacsport!E56,4,2),"sec","hr")/24</f>
        <v>9.6064814814814832E-3</v>
      </c>
      <c r="G55" s="2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5">
        <f t="shared" si="3"/>
        <v>825.00000000000023</v>
      </c>
      <c r="I55" s="25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39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VELOCE</v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105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27"/>
    </row>
    <row r="56" spans="1:45" ht="15.75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21">
        <v>1</v>
      </c>
      <c r="E56" s="1" t="s">
        <v>1374</v>
      </c>
      <c r="F56" s="24">
        <f>CONVERT(LEFT(Nacsport!E57,2),"mn","hr")/24+CONVERT(MID(Nacsport!E57,4,2),"sec","hr")/24</f>
        <v>9.6643518518518528E-3</v>
      </c>
      <c r="G56" s="2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5">
        <f t="shared" si="3"/>
        <v>830.00000000000011</v>
      </c>
      <c r="I56" s="25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39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NUMERI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105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27"/>
    </row>
    <row r="57" spans="1:45" ht="15.75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21">
        <v>1</v>
      </c>
      <c r="E57" s="1" t="s">
        <v>1374</v>
      </c>
      <c r="F57" s="24">
        <f>CONVERT(LEFT(Nacsport!E58,2),"mn","hr")/24+CONVERT(MID(Nacsport!E58,4,2),"sec","hr")/24</f>
        <v>9.7222222222222224E-3</v>
      </c>
      <c r="G57" s="2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5">
        <f t="shared" si="3"/>
        <v>835</v>
      </c>
      <c r="I57" s="25">
        <f t="shared" si="6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>SAN BENEDETTO</v>
      </c>
      <c r="M57" s="39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R 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105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27"/>
    </row>
    <row r="58" spans="1:45" ht="15.75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21">
        <v>1</v>
      </c>
      <c r="E58" s="1" t="s">
        <v>1374</v>
      </c>
      <c r="F58" s="24">
        <f>CONVERT(LEFT(Nacsport!E59,2),"mn","hr")/24+CONVERT(MID(Nacsport!E59,4,2),"sec","hr")/24</f>
        <v>9.7222222222222224E-3</v>
      </c>
      <c r="G58" s="2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5">
        <f t="shared" si="3"/>
        <v>835</v>
      </c>
      <c r="I58" s="25">
        <f t="shared" si="6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39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105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27"/>
    </row>
    <row r="59" spans="1:45" ht="15.75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21">
        <v>1</v>
      </c>
      <c r="E59" s="1" t="s">
        <v>1374</v>
      </c>
      <c r="F59" s="24">
        <f>CONVERT(LEFT(Nacsport!E60,2),"mn","hr")/24+CONVERT(MID(Nacsport!E60,4,2),"sec","hr")/24</f>
        <v>1.0069444444444445E-2</v>
      </c>
      <c r="G59" s="2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5">
        <f t="shared" si="3"/>
        <v>865</v>
      </c>
      <c r="I59" s="25">
        <f t="shared" si="6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39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105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S59" s="27"/>
    </row>
    <row r="60" spans="1:45" ht="15.75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21">
        <v>1</v>
      </c>
      <c r="E60" s="1" t="s">
        <v>1374</v>
      </c>
      <c r="F60" s="24">
        <f>CONVERT(LEFT(Nacsport!E61,2),"mn","hr")/24+CONVERT(MID(Nacsport!E61,4,2),"sec","hr")/24</f>
        <v>1.0069444444444445E-2</v>
      </c>
      <c r="G60" s="2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5">
        <f t="shared" si="3"/>
        <v>865</v>
      </c>
      <c r="I60" s="25">
        <f t="shared" si="6"/>
        <v>14.5</v>
      </c>
      <c r="J60" s="1">
        <f>+Nacsport!B61</f>
        <v>5</v>
      </c>
      <c r="K60" s="1" t="str">
        <f>+Nacsport!C61</f>
        <v>PARTITA TAGLIATA</v>
      </c>
      <c r="L60" s="1" t="str">
        <f>+CONCATENATE(Nacsport!I61,Nacsport!J61)</f>
        <v/>
      </c>
      <c r="M60" s="39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/>
      </c>
      <c r="AJ60" s="105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27"/>
    </row>
    <row r="61" spans="1:45" ht="15.75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21">
        <v>1</v>
      </c>
      <c r="E61" s="1" t="s">
        <v>1374</v>
      </c>
      <c r="F61" s="24">
        <f>CONVERT(LEFT(Nacsport!E62,2),"mn","hr")/24+CONVERT(MID(Nacsport!E62,4,2),"sec","hr")/24</f>
        <v>1.0231481481481482E-2</v>
      </c>
      <c r="G61" s="2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5">
        <f t="shared" si="3"/>
        <v>879</v>
      </c>
      <c r="I61" s="25">
        <f t="shared" si="6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39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PERSA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5"/>
        <v/>
      </c>
      <c r="AI61" s="1" t="str">
        <f>+CONCATENATE(Nacsport!FK62,Nacsport!FL62)</f>
        <v/>
      </c>
      <c r="AJ61" s="105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27"/>
    </row>
    <row r="62" spans="1:45" ht="15.75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21">
        <v>1</v>
      </c>
      <c r="E62" s="1" t="s">
        <v>1374</v>
      </c>
      <c r="F62" s="24">
        <f>CONVERT(LEFT(Nacsport!E63,2),"mn","hr")/24+CONVERT(MID(Nacsport!E63,4,2),"sec","hr")/24</f>
        <v>1.0231481481481482E-2</v>
      </c>
      <c r="G62" s="2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5">
        <f t="shared" si="3"/>
        <v>879</v>
      </c>
      <c r="I62" s="25">
        <f t="shared" si="6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39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105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S62" s="27"/>
    </row>
    <row r="63" spans="1:45" ht="15.75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21">
        <v>1</v>
      </c>
      <c r="E63" s="1" t="s">
        <v>1374</v>
      </c>
      <c r="F63" s="24">
        <f>CONVERT(LEFT(Nacsport!E64,2),"mn","hr")/24+CONVERT(MID(Nacsport!E64,4,2),"sec","hr")/24</f>
        <v>1.0289351851851852E-2</v>
      </c>
      <c r="G63" s="2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5">
        <f t="shared" si="3"/>
        <v>884</v>
      </c>
      <c r="I63" s="25">
        <f t="shared" si="6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>SAN BENEDETTO</v>
      </c>
      <c r="M63" s="39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AVANTI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105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27"/>
    </row>
    <row r="64" spans="1:45" ht="15.75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21">
        <v>1</v>
      </c>
      <c r="E64" s="1" t="s">
        <v>1374</v>
      </c>
      <c r="F64" s="24">
        <f>CONVERT(LEFT(Nacsport!E65,2),"mn","hr")/24+CONVERT(MID(Nacsport!E65,4,2),"sec","hr")/24</f>
        <v>1.0289351851851852E-2</v>
      </c>
      <c r="G64" s="25">
        <v>8</v>
      </c>
      <c r="H64" s="25">
        <f t="shared" si="3"/>
        <v>884</v>
      </c>
      <c r="I64" s="25">
        <f t="shared" si="6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>SAN BENEDETTO</v>
      </c>
      <c r="M64" s="39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FUORI GIOCO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105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27"/>
    </row>
    <row r="65" spans="1:45" ht="15.75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21">
        <v>1</v>
      </c>
      <c r="E65" s="1" t="s">
        <v>1374</v>
      </c>
      <c r="F65" s="24">
        <f>CONVERT(LEFT(Nacsport!E66,2),"mn","hr")/24+CONVERT(MID(Nacsport!E66,4,2),"sec","hr")/24</f>
        <v>1.03125E-2</v>
      </c>
      <c r="G65" s="2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5">
        <f t="shared" si="3"/>
        <v>886</v>
      </c>
      <c r="I65" s="25">
        <f t="shared" si="6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39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105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27"/>
    </row>
    <row r="66" spans="1:45" ht="15.75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21">
        <v>1</v>
      </c>
      <c r="E66" s="1" t="s">
        <v>1374</v>
      </c>
      <c r="F66" s="24">
        <f>CONVERT(LEFT(Nacsport!E67,2),"mn","hr")/24+CONVERT(MID(Nacsport!E67,4,2),"sec","hr")/24</f>
        <v>1.0543981481481481E-2</v>
      </c>
      <c r="G66" s="2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5">
        <f t="shared" si="3"/>
        <v>905.99999999999989</v>
      </c>
      <c r="I66" s="25">
        <f t="shared" si="6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>SAN BENEDETTO</v>
      </c>
      <c r="M66" s="39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CALCIO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105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27"/>
    </row>
    <row r="67" spans="1:45" ht="15.75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21">
        <v>1</v>
      </c>
      <c r="E67" s="1" t="s">
        <v>1374</v>
      </c>
      <c r="F67" s="24">
        <f>CONVERT(LEFT(Nacsport!E68,2),"mn","hr")/24+CONVERT(MID(Nacsport!E68,4,2),"sec","hr")/24</f>
        <v>1.0543981481481481E-2</v>
      </c>
      <c r="G67" s="2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5">
        <f t="shared" ref="H67:H130" si="8">(+CONVERT(F67,"hr","sec")*24)-5</f>
        <v>905.99999999999989</v>
      </c>
      <c r="I67" s="25">
        <f t="shared" si="6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39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105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S67" s="27"/>
    </row>
    <row r="68" spans="1:45" ht="15.75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21">
        <v>1</v>
      </c>
      <c r="E68" s="1" t="s">
        <v>1374</v>
      </c>
      <c r="F68" s="24">
        <f>CONVERT(LEFT(Nacsport!E69,2),"mn","hr")/24+CONVERT(MID(Nacsport!E69,4,2),"sec","hr")/24</f>
        <v>1.0543981481481481E-2</v>
      </c>
      <c r="G68" s="2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5">
        <f t="shared" si="8"/>
        <v>905.99999999999989</v>
      </c>
      <c r="I68" s="25">
        <f t="shared" ref="I68:I131" si="9">+CONVERT(F68,"hr","mn")*24</f>
        <v>15.183333333333334</v>
      </c>
      <c r="J68" s="1">
        <f>+Nacsport!B69</f>
        <v>6</v>
      </c>
      <c r="K68" s="1" t="str">
        <f>+Nacsport!C69</f>
        <v>PARTITA TAGLIATA</v>
      </c>
      <c r="L68" s="1" t="str">
        <f>+CONCATENATE(Nacsport!I69,Nacsport!J69)</f>
        <v/>
      </c>
      <c r="M68" s="39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105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27"/>
    </row>
    <row r="69" spans="1:45" ht="15.75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21">
        <v>1</v>
      </c>
      <c r="E69" s="1" t="s">
        <v>1374</v>
      </c>
      <c r="F69" s="24">
        <f>CONVERT(LEFT(Nacsport!E70,2),"mn","hr")/24+CONVERT(MID(Nacsport!E70,4,2),"sec","hr")/24</f>
        <v>1.0659722222222221E-2</v>
      </c>
      <c r="G69" s="2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5">
        <f t="shared" si="8"/>
        <v>916</v>
      </c>
      <c r="I69" s="25">
        <f t="shared" si="9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>SAN BENEDETTO</v>
      </c>
      <c r="M69" s="39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SOMBRERO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105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27"/>
    </row>
    <row r="70" spans="1:45" ht="15.75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21">
        <v>1</v>
      </c>
      <c r="E70" s="1" t="s">
        <v>1374</v>
      </c>
      <c r="F70" s="24">
        <f>CONVERT(LEFT(Nacsport!E71,2),"mn","hr")/24+CONVERT(MID(Nacsport!E71,4,2),"sec","hr")/24</f>
        <v>1.0659722222222221E-2</v>
      </c>
      <c r="G70" s="2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5">
        <f t="shared" si="8"/>
        <v>916</v>
      </c>
      <c r="I70" s="25">
        <f t="shared" si="9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39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CALCIO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105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27"/>
    </row>
    <row r="71" spans="1:45" ht="15.75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21">
        <v>1</v>
      </c>
      <c r="E71" s="1" t="s">
        <v>1374</v>
      </c>
      <c r="F71" s="24">
        <f>CONVERT(LEFT(Nacsport!E72,2),"mn","hr")/24+CONVERT(MID(Nacsport!E72,4,2),"sec","hr")/24</f>
        <v>1.0717592592592593E-2</v>
      </c>
      <c r="G71" s="2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5">
        <f t="shared" si="8"/>
        <v>921</v>
      </c>
      <c r="I71" s="25">
        <f t="shared" si="9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>SAN BENEDETTO</v>
      </c>
      <c r="M71" s="39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AVANTI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105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27"/>
    </row>
    <row r="72" spans="1:45" ht="15.75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21">
        <v>1</v>
      </c>
      <c r="E72" s="1" t="s">
        <v>1374</v>
      </c>
      <c r="F72" s="24">
        <f>CONVERT(LEFT(Nacsport!E73,2),"mn","hr")/24+CONVERT(MID(Nacsport!E73,4,2),"sec","hr")/24</f>
        <v>1.0717592592592593E-2</v>
      </c>
      <c r="G72" s="2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5">
        <f t="shared" si="8"/>
        <v>921</v>
      </c>
      <c r="I72" s="25">
        <f t="shared" si="9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39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105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27"/>
    </row>
    <row r="73" spans="1:45" ht="15.75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21">
        <v>1</v>
      </c>
      <c r="E73" s="1" t="s">
        <v>1374</v>
      </c>
      <c r="F73" s="24">
        <f>CONVERT(LEFT(Nacsport!E74,2),"mn","hr")/24+CONVERT(MID(Nacsport!E74,4,2),"sec","hr")/24</f>
        <v>1.1076388888888889E-2</v>
      </c>
      <c r="G73" s="2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5">
        <f t="shared" si="8"/>
        <v>952</v>
      </c>
      <c r="I73" s="25">
        <f t="shared" si="9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39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105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27"/>
    </row>
    <row r="74" spans="1:45" ht="15.75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21">
        <v>1</v>
      </c>
      <c r="E74" s="1" t="s">
        <v>1374</v>
      </c>
      <c r="F74" s="24">
        <f>CONVERT(LEFT(Nacsport!E75,2),"mn","hr")/24+CONVERT(MID(Nacsport!E75,4,2),"sec","hr")/24</f>
        <v>1.1574074074074075E-2</v>
      </c>
      <c r="G74" s="2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5">
        <f t="shared" si="8"/>
        <v>995.00000000000011</v>
      </c>
      <c r="I74" s="25">
        <f t="shared" si="9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39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105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S74" s="27"/>
    </row>
    <row r="75" spans="1:45" ht="15.75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21">
        <v>1</v>
      </c>
      <c r="E75" s="1" t="s">
        <v>1374</v>
      </c>
      <c r="F75" s="24">
        <f>CONVERT(LEFT(Nacsport!E76,2),"mn","hr")/24+CONVERT(MID(Nacsport!E76,4,2),"sec","hr")/24</f>
        <v>1.1574074074074075E-2</v>
      </c>
      <c r="G75" s="2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5">
        <f t="shared" si="8"/>
        <v>995.00000000000011</v>
      </c>
      <c r="I75" s="25">
        <f t="shared" si="9"/>
        <v>16.666666666666668</v>
      </c>
      <c r="J75" s="1">
        <f>+Nacsport!B76</f>
        <v>7</v>
      </c>
      <c r="K75" s="1" t="str">
        <f>+Nacsport!C76</f>
        <v>PARTITA TAGLIATA</v>
      </c>
      <c r="L75" s="1" t="str">
        <f>+CONCATENATE(Nacsport!I76,Nacsport!J76)</f>
        <v/>
      </c>
      <c r="M75" s="39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105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27"/>
    </row>
    <row r="76" spans="1:45" ht="15.75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21">
        <v>1</v>
      </c>
      <c r="E76" s="1" t="s">
        <v>1374</v>
      </c>
      <c r="F76" s="24">
        <f>CONVERT(LEFT(Nacsport!E77,2),"mn","hr")/24+CONVERT(MID(Nacsport!E77,4,2),"sec","hr")/24</f>
        <v>1.1655092592592594E-2</v>
      </c>
      <c r="G76" s="2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5">
        <f t="shared" si="8"/>
        <v>1002</v>
      </c>
      <c r="I76" s="25">
        <f t="shared" si="9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39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VINTA</v>
      </c>
      <c r="S76" s="1" t="str">
        <f>+CONCATENATE(Nacsport!CB77,Nacsport!CC77,Nacsport!CD77)</f>
        <v>NEGATIVO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105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27"/>
    </row>
    <row r="77" spans="1:45" ht="15.75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21">
        <v>1</v>
      </c>
      <c r="E77" s="1" t="s">
        <v>1374</v>
      </c>
      <c r="F77" s="24">
        <f>CONVERT(LEFT(Nacsport!E78,2),"mn","hr")/24+CONVERT(MID(Nacsport!E78,4,2),"sec","hr")/24</f>
        <v>1.1712962962962963E-2</v>
      </c>
      <c r="G77" s="2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25">
        <f t="shared" si="8"/>
        <v>1007</v>
      </c>
      <c r="I77" s="25">
        <f t="shared" si="9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>SAN BENEDETTO</v>
      </c>
      <c r="M77" s="39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NEUTRO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105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27"/>
    </row>
    <row r="78" spans="1:45" ht="15.75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21">
        <v>1</v>
      </c>
      <c r="E78" s="1" t="s">
        <v>1374</v>
      </c>
      <c r="F78" s="24">
        <f>CONVERT(LEFT(Nacsport!E79,2),"mn","hr")/24+CONVERT(MID(Nacsport!E79,4,2),"sec","hr")/24</f>
        <v>1.1759259259259259E-2</v>
      </c>
      <c r="G78" s="2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5">
        <f t="shared" si="8"/>
        <v>1011</v>
      </c>
      <c r="I78" s="25">
        <f t="shared" si="9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>SAN BENEDETTO</v>
      </c>
      <c r="M78" s="39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CALCIO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105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27"/>
    </row>
    <row r="79" spans="1:45" ht="15.75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21">
        <v>1</v>
      </c>
      <c r="E79" s="1" t="s">
        <v>1374</v>
      </c>
      <c r="F79" s="24">
        <f>CONVERT(LEFT(Nacsport!E80,2),"mn","hr")/24+CONVERT(MID(Nacsport!E80,4,2),"sec","hr")/24</f>
        <v>1.1770833333333335E-2</v>
      </c>
      <c r="G79" s="2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5">
        <f t="shared" si="8"/>
        <v>1012.0000000000002</v>
      </c>
      <c r="I79" s="25">
        <f t="shared" si="9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39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105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27"/>
    </row>
    <row r="80" spans="1:45" ht="15.75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21">
        <v>1</v>
      </c>
      <c r="E80" s="1" t="s">
        <v>1374</v>
      </c>
      <c r="F80" s="24">
        <f>CONVERT(LEFT(Nacsport!E81,2),"mn","hr")/24+CONVERT(MID(Nacsport!E81,4,2),"sec","hr")/24</f>
        <v>1.2175925925925925E-2</v>
      </c>
      <c r="G80" s="2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5">
        <f t="shared" si="8"/>
        <v>1047</v>
      </c>
      <c r="I80" s="25">
        <f t="shared" si="9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39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105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S80" s="27"/>
    </row>
    <row r="81" spans="1:45" ht="15.75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21">
        <v>1</v>
      </c>
      <c r="E81" s="1" t="s">
        <v>1374</v>
      </c>
      <c r="F81" s="24">
        <f>CONVERT(LEFT(Nacsport!E82,2),"mn","hr")/24+CONVERT(MID(Nacsport!E82,4,2),"sec","hr")/24</f>
        <v>1.2175925925925925E-2</v>
      </c>
      <c r="G81" s="2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5">
        <f t="shared" si="8"/>
        <v>1047</v>
      </c>
      <c r="I81" s="25">
        <f t="shared" si="9"/>
        <v>17.533333333333331</v>
      </c>
      <c r="J81" s="1">
        <f>+Nacsport!B82</f>
        <v>8</v>
      </c>
      <c r="K81" s="1" t="str">
        <f>+Nacsport!C82</f>
        <v>PARTITA TAGLIATA</v>
      </c>
      <c r="L81" s="1" t="str">
        <f>+CONCATENATE(Nacsport!I82,Nacsport!J82)</f>
        <v/>
      </c>
      <c r="M81" s="39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105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27"/>
    </row>
    <row r="82" spans="1:45" ht="15.75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21">
        <v>1</v>
      </c>
      <c r="E82" s="1" t="s">
        <v>1374</v>
      </c>
      <c r="F82" s="24">
        <f>CONVERT(LEFT(Nacsport!E83,2),"mn","hr")/24+CONVERT(MID(Nacsport!E83,4,2),"sec","hr")/24</f>
        <v>1.2175925925925925E-2</v>
      </c>
      <c r="G82" s="2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5">
        <f t="shared" si="8"/>
        <v>1047</v>
      </c>
      <c r="I82" s="25">
        <f t="shared" si="9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>SAN BENEDETTO</v>
      </c>
      <c r="M82" s="39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PULITA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105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27"/>
    </row>
    <row r="83" spans="1:45" ht="15.75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21">
        <v>1</v>
      </c>
      <c r="E83" s="1" t="s">
        <v>1374</v>
      </c>
      <c r="F83" s="24">
        <f>CONVERT(LEFT(Nacsport!E84,2),"mn","hr")/24+CONVERT(MID(Nacsport!E84,4,2),"sec","hr")/24</f>
        <v>1.2349537037037037E-2</v>
      </c>
      <c r="G83" s="2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5">
        <f t="shared" si="8"/>
        <v>1062</v>
      </c>
      <c r="I83" s="25">
        <f t="shared" si="9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39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POSITIVO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105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27"/>
    </row>
    <row r="84" spans="1:45" ht="15.75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21">
        <v>1</v>
      </c>
      <c r="E84" s="1" t="s">
        <v>1374</v>
      </c>
      <c r="F84" s="24">
        <f>CONVERT(LEFT(Nacsport!E85,2),"mn","hr")/24+CONVERT(MID(Nacsport!E85,4,2),"sec","hr")/24</f>
        <v>1.2349537037037037E-2</v>
      </c>
      <c r="G84" s="25">
        <v>8</v>
      </c>
      <c r="H84" s="25">
        <f t="shared" si="8"/>
        <v>1062</v>
      </c>
      <c r="I84" s="25">
        <f t="shared" si="9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39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 INF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105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27"/>
    </row>
    <row r="85" spans="1:45" ht="15.75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21">
        <v>1</v>
      </c>
      <c r="E85" s="1" t="s">
        <v>1374</v>
      </c>
      <c r="F85" s="24">
        <f>CONVERT(LEFT(Nacsport!E86,2),"mn","hr")/24+CONVERT(MID(Nacsport!E86,4,2),"sec","hr")/24</f>
        <v>1.241898148148148E-2</v>
      </c>
      <c r="G85" s="2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5">
        <f t="shared" si="8"/>
        <v>1068</v>
      </c>
      <c r="I85" s="25">
        <f t="shared" si="9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>SAN BENEDETTO</v>
      </c>
      <c r="M85" s="39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AVANTI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105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27"/>
    </row>
    <row r="86" spans="1:45" ht="15.75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21">
        <v>1</v>
      </c>
      <c r="E86" s="1" t="s">
        <v>1374</v>
      </c>
      <c r="F86" s="24">
        <f>CONVERT(LEFT(Nacsport!E87,2),"mn","hr")/24+CONVERT(MID(Nacsport!E87,4,2),"sec","hr")/24</f>
        <v>1.241898148148148E-2</v>
      </c>
      <c r="G86" s="2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5">
        <f t="shared" si="8"/>
        <v>1068</v>
      </c>
      <c r="I86" s="25">
        <f t="shared" si="9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39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105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27"/>
    </row>
    <row r="87" spans="1:45" ht="15.75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21">
        <v>1</v>
      </c>
      <c r="E87" s="1" t="s">
        <v>1374</v>
      </c>
      <c r="F87" s="24">
        <f>CONVERT(LEFT(Nacsport!E88,2),"mn","hr")/24+CONVERT(MID(Nacsport!E88,4,2),"sec","hr")/24</f>
        <v>1.2905092592592591E-2</v>
      </c>
      <c r="G87" s="2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5">
        <f t="shared" si="8"/>
        <v>1110</v>
      </c>
      <c r="I87" s="25">
        <f t="shared" si="9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39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105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S87" s="27"/>
    </row>
    <row r="88" spans="1:45" ht="15.75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21">
        <v>1</v>
      </c>
      <c r="E88" s="1" t="s">
        <v>1374</v>
      </c>
      <c r="F88" s="24">
        <f>CONVERT(LEFT(Nacsport!E89,2),"mn","hr")/24+CONVERT(MID(Nacsport!E89,4,2),"sec","hr")/24</f>
        <v>1.2905092592592591E-2</v>
      </c>
      <c r="G88" s="2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5">
        <f t="shared" si="8"/>
        <v>1110</v>
      </c>
      <c r="I88" s="25">
        <f t="shared" si="9"/>
        <v>18.583333333333332</v>
      </c>
      <c r="J88" s="1">
        <f>+Nacsport!B89</f>
        <v>9</v>
      </c>
      <c r="K88" s="1" t="str">
        <f>+Nacsport!C89</f>
        <v>PARTITA TAGLIATA</v>
      </c>
      <c r="L88" s="1" t="str">
        <f>+CONCATENATE(Nacsport!I89,Nacsport!J89)</f>
        <v/>
      </c>
      <c r="M88" s="39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105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27"/>
    </row>
    <row r="89" spans="1:45" ht="15.75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21">
        <v>1</v>
      </c>
      <c r="E89" s="1" t="s">
        <v>1374</v>
      </c>
      <c r="F89" s="24">
        <f>CONVERT(LEFT(Nacsport!E90,2),"mn","hr")/24+CONVERT(MID(Nacsport!E90,4,2),"sec","hr")/24</f>
        <v>1.2939814814814814E-2</v>
      </c>
      <c r="G89" s="2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5">
        <f t="shared" si="8"/>
        <v>1113</v>
      </c>
      <c r="I89" s="25">
        <f t="shared" si="9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>SAN BENEDETTO</v>
      </c>
      <c r="M89" s="39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PULITA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105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27"/>
    </row>
    <row r="90" spans="1:45" ht="15.75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21">
        <v>1</v>
      </c>
      <c r="E90" s="1" t="s">
        <v>1374</v>
      </c>
      <c r="F90" s="24">
        <f>CONVERT(LEFT(Nacsport!E91,2),"mn","hr")/24+CONVERT(MID(Nacsport!E91,4,2),"sec","hr")/24</f>
        <v>1.3055555555555555E-2</v>
      </c>
      <c r="G90" s="25">
        <v>8</v>
      </c>
      <c r="H90" s="25">
        <f t="shared" si="8"/>
        <v>1123</v>
      </c>
      <c r="I90" s="25">
        <f t="shared" si="9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39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 INF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105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27"/>
    </row>
    <row r="91" spans="1:45" ht="15.75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21">
        <v>1</v>
      </c>
      <c r="E91" s="1" t="s">
        <v>1374</v>
      </c>
      <c r="F91" s="24">
        <f>CONVERT(LEFT(Nacsport!E92,2),"mn","hr")/24+CONVERT(MID(Nacsport!E92,4,2),"sec","hr")/24</f>
        <v>1.3067129629629628E-2</v>
      </c>
      <c r="G91" s="2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5">
        <f t="shared" si="8"/>
        <v>1124</v>
      </c>
      <c r="I91" s="25">
        <f t="shared" si="9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39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NEUTRO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105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27"/>
    </row>
    <row r="92" spans="1:45" ht="15.75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21">
        <v>1</v>
      </c>
      <c r="E92" s="1" t="s">
        <v>1374</v>
      </c>
      <c r="F92" s="24">
        <f>CONVERT(LEFT(Nacsport!E93,2),"mn","hr")/24+CONVERT(MID(Nacsport!E93,4,2),"sec","hr")/24</f>
        <v>1.3125E-2</v>
      </c>
      <c r="G92" s="2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5">
        <f t="shared" si="8"/>
        <v>1129</v>
      </c>
      <c r="I92" s="25">
        <f t="shared" si="9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>SAN BENEDETTO</v>
      </c>
      <c r="M92" s="39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AVANTI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105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27"/>
    </row>
    <row r="93" spans="1:45" ht="15.75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21">
        <v>1</v>
      </c>
      <c r="E93" s="1" t="s">
        <v>1374</v>
      </c>
      <c r="F93" s="24">
        <f>CONVERT(LEFT(Nacsport!E94,2),"mn","hr")/24+CONVERT(MID(Nacsport!E94,4,2),"sec","hr")/24</f>
        <v>1.3125E-2</v>
      </c>
      <c r="G93" s="2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5">
        <f t="shared" si="8"/>
        <v>1129</v>
      </c>
      <c r="I93" s="25">
        <f t="shared" si="9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39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105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27"/>
    </row>
    <row r="94" spans="1:45" ht="15.75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21">
        <v>1</v>
      </c>
      <c r="E94" s="1" t="s">
        <v>1374</v>
      </c>
      <c r="F94" s="24">
        <f>CONVERT(LEFT(Nacsport!E95,2),"mn","hr")/24+CONVERT(MID(Nacsport!E95,4,2),"sec","hr")/24</f>
        <v>1.3784722222222223E-2</v>
      </c>
      <c r="G94" s="2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5">
        <f t="shared" si="8"/>
        <v>1186</v>
      </c>
      <c r="I94" s="25">
        <f t="shared" si="9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39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105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S94" s="27"/>
    </row>
    <row r="95" spans="1:45" ht="15.75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21">
        <v>1</v>
      </c>
      <c r="E95" s="1" t="s">
        <v>1374</v>
      </c>
      <c r="F95" s="24">
        <f>CONVERT(LEFT(Nacsport!E96,2),"mn","hr")/24+CONVERT(MID(Nacsport!E96,4,2),"sec","hr")/24</f>
        <v>1.3784722222222223E-2</v>
      </c>
      <c r="G95" s="2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5">
        <f t="shared" si="8"/>
        <v>1186</v>
      </c>
      <c r="I95" s="25">
        <f t="shared" si="9"/>
        <v>19.849999999999998</v>
      </c>
      <c r="J95" s="1">
        <f>+Nacsport!B96</f>
        <v>10</v>
      </c>
      <c r="K95" s="1" t="str">
        <f>+Nacsport!C96</f>
        <v>PARTITA TAGLIATA</v>
      </c>
      <c r="L95" s="1" t="str">
        <f>+CONCATENATE(Nacsport!I96,Nacsport!J96)</f>
        <v/>
      </c>
      <c r="M95" s="39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105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27"/>
    </row>
    <row r="96" spans="1:45" ht="15.75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21">
        <v>1</v>
      </c>
      <c r="E96" s="1" t="s">
        <v>1374</v>
      </c>
      <c r="F96" s="24">
        <f>CONVERT(LEFT(Nacsport!E97,2),"mn","hr")/24+CONVERT(MID(Nacsport!E97,4,2),"sec","hr")/24</f>
        <v>1.3935185185185184E-2</v>
      </c>
      <c r="G96" s="2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5">
        <f t="shared" si="8"/>
        <v>1199</v>
      </c>
      <c r="I96" s="25">
        <f t="shared" si="9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>SAN BENEDETTO</v>
      </c>
      <c r="M96" s="39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VINTA</v>
      </c>
      <c r="S96" s="1" t="str">
        <f>+CONCATENATE(Nacsport!CB97,Nacsport!CC97,Nacsport!CD97)</f>
        <v>POSITIVO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105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27"/>
    </row>
    <row r="97" spans="1:45" ht="15.75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21">
        <v>1</v>
      </c>
      <c r="E97" s="1" t="s">
        <v>1374</v>
      </c>
      <c r="F97" s="24">
        <f>CONVERT(LEFT(Nacsport!E98,2),"mn","hr")/24+CONVERT(MID(Nacsport!E98,4,2),"sec","hr")/24</f>
        <v>1.3946759259259258E-2</v>
      </c>
      <c r="G97" s="25">
        <f>CONVERT((CONVERT(LEFT(Nacsport!F98,2),"mn","hr")/24+CONVERT(MID(Nacsport!F98,4,2),"sec","hr")/24)-(CONVERT(LEFT(Nacsport!E98,2),"mn","hr")/24+CONVERT(MID(Nacsport!E98,4,2),"sec","hr")/24),"hr","sec")*24</f>
        <v>0</v>
      </c>
      <c r="H97" s="25">
        <f t="shared" si="8"/>
        <v>1200</v>
      </c>
      <c r="I97" s="25">
        <f t="shared" si="9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>SAN BENEDETTO</v>
      </c>
      <c r="M97" s="39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P META</v>
      </c>
      <c r="AH97" s="1">
        <f t="shared" si="5"/>
        <v>5</v>
      </c>
      <c r="AI97" s="1" t="str">
        <f>+CONCATENATE(Nacsport!FK98,Nacsport!FL98)</f>
        <v/>
      </c>
      <c r="AJ97" s="105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27"/>
    </row>
    <row r="98" spans="1:45" ht="15.75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21">
        <v>1</v>
      </c>
      <c r="E98" s="1" t="s">
        <v>1374</v>
      </c>
      <c r="F98" s="24">
        <f>CONVERT(LEFT(Nacsport!E99,2),"mn","hr")/24+CONVERT(MID(Nacsport!E99,4,2),"sec","hr")/24</f>
        <v>1.3946759259259258E-2</v>
      </c>
      <c r="G98" s="2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5">
        <f t="shared" si="8"/>
        <v>1200</v>
      </c>
      <c r="I98" s="25">
        <f t="shared" si="9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39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105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27"/>
    </row>
    <row r="99" spans="1:45" ht="15.75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21">
        <v>1</v>
      </c>
      <c r="E99" s="1" t="s">
        <v>1374</v>
      </c>
      <c r="F99" s="24">
        <f>CONVERT(LEFT(Nacsport!E100,2),"mn","hr")/24+CONVERT(MID(Nacsport!E100,4,2),"sec","hr")/24</f>
        <v>1.4837962962962961E-2</v>
      </c>
      <c r="G99" s="2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5">
        <f t="shared" si="8"/>
        <v>1276.9999999999998</v>
      </c>
      <c r="I99" s="25">
        <f t="shared" si="9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>SAN BENEDETTO</v>
      </c>
      <c r="M99" s="39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>SBAGLIATO</v>
      </c>
      <c r="AJ99" s="105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27"/>
    </row>
    <row r="100" spans="1:45" ht="15.75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21">
        <v>1</v>
      </c>
      <c r="E100" s="1" t="s">
        <v>1374</v>
      </c>
      <c r="F100" s="24">
        <f>CONVERT(LEFT(Nacsport!E101,2),"mn","hr")/24+CONVERT(MID(Nacsport!E101,4,2),"sec","hr")/24</f>
        <v>1.5069444444444443E-2</v>
      </c>
      <c r="G100" s="2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5">
        <f t="shared" si="8"/>
        <v>1296.9999999999998</v>
      </c>
      <c r="I100" s="25">
        <f t="shared" si="9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39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105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S100" s="27"/>
    </row>
    <row r="101" spans="1:45" ht="15.75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21">
        <v>1</v>
      </c>
      <c r="E101" s="1" t="s">
        <v>1374</v>
      </c>
      <c r="F101" s="24">
        <f>CONVERT(LEFT(Nacsport!E102,2),"mn","hr")/24+CONVERT(MID(Nacsport!E102,4,2),"sec","hr")/24</f>
        <v>1.5069444444444443E-2</v>
      </c>
      <c r="G101" s="2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5">
        <f t="shared" si="8"/>
        <v>1296.9999999999998</v>
      </c>
      <c r="I101" s="25">
        <f t="shared" si="9"/>
        <v>21.699999999999996</v>
      </c>
      <c r="J101" s="1">
        <f>+Nacsport!B102</f>
        <v>11</v>
      </c>
      <c r="K101" s="1" t="str">
        <f>+Nacsport!C102</f>
        <v>PARTITA TAGLIATA</v>
      </c>
      <c r="L101" s="1" t="str">
        <f>+CONCATENATE(Nacsport!I102,Nacsport!J102)</f>
        <v/>
      </c>
      <c r="M101" s="39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105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27"/>
    </row>
    <row r="102" spans="1:45" ht="15.75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21">
        <v>1</v>
      </c>
      <c r="E102" s="1" t="s">
        <v>1374</v>
      </c>
      <c r="F102" s="24">
        <f>CONVERT(LEFT(Nacsport!E103,2),"mn","hr")/24+CONVERT(MID(Nacsport!E103,4,2),"sec","hr")/24</f>
        <v>1.5081018518518518E-2</v>
      </c>
      <c r="G102" s="2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5">
        <f t="shared" si="8"/>
        <v>1298</v>
      </c>
      <c r="I102" s="25">
        <f t="shared" si="9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RIVAL</v>
      </c>
      <c r="M102" s="39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105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27"/>
    </row>
    <row r="103" spans="1:45" ht="15.75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21">
        <v>1</v>
      </c>
      <c r="E103" s="1" t="s">
        <v>1374</v>
      </c>
      <c r="F103" s="24">
        <f>CONVERT(LEFT(Nacsport!E104,2),"mn","hr")/24+CONVERT(MID(Nacsport!E104,4,2),"sec","hr")/24</f>
        <v>1.5219907407407406E-2</v>
      </c>
      <c r="G103" s="2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5">
        <f t="shared" si="8"/>
        <v>1310</v>
      </c>
      <c r="I103" s="25">
        <f t="shared" si="9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>SAN BENEDETTO</v>
      </c>
      <c r="M103" s="39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CALCIO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105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27"/>
    </row>
    <row r="104" spans="1:45" ht="15.75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21">
        <v>1</v>
      </c>
      <c r="E104" s="1" t="s">
        <v>1374</v>
      </c>
      <c r="F104" s="24">
        <f>CONVERT(LEFT(Nacsport!E105,2),"mn","hr")/24+CONVERT(MID(Nacsport!E105,4,2),"sec","hr")/24</f>
        <v>1.5243055555555555E-2</v>
      </c>
      <c r="G104" s="2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5">
        <f t="shared" si="8"/>
        <v>1312</v>
      </c>
      <c r="I104" s="25">
        <f t="shared" si="9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>SAN BENEDETTO</v>
      </c>
      <c r="M104" s="39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DESPEJE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105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27"/>
    </row>
    <row r="105" spans="1:45" ht="15.75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21">
        <v>1</v>
      </c>
      <c r="E105" s="1" t="s">
        <v>1374</v>
      </c>
      <c r="F105" s="24">
        <f>CONVERT(LEFT(Nacsport!E106,2),"mn","hr")/24+CONVERT(MID(Nacsport!E106,4,2),"sec","hr")/24</f>
        <v>1.5254629629629628E-2</v>
      </c>
      <c r="G105" s="2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5">
        <f t="shared" si="8"/>
        <v>1313</v>
      </c>
      <c r="I105" s="25">
        <f t="shared" si="9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39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105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27"/>
    </row>
    <row r="106" spans="1:45" ht="15.75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21">
        <v>1</v>
      </c>
      <c r="E106" s="1" t="s">
        <v>1374</v>
      </c>
      <c r="F106" s="24">
        <f>CONVERT(LEFT(Nacsport!E107,2),"mn","hr")/24+CONVERT(MID(Nacsport!E107,4,2),"sec","hr")/24</f>
        <v>1.5555555555555555E-2</v>
      </c>
      <c r="G106" s="2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5">
        <f t="shared" si="8"/>
        <v>1339</v>
      </c>
      <c r="I106" s="25">
        <f t="shared" si="9"/>
        <v>22.4</v>
      </c>
      <c r="J106" s="1">
        <f>+Nacsport!B107</f>
        <v>12</v>
      </c>
      <c r="K106" s="1" t="str">
        <f>+Nacsport!C107</f>
        <v>PARTITA TAGLIATA</v>
      </c>
      <c r="L106" s="1" t="str">
        <f>+CONCATENATE(Nacsport!I107,Nacsport!J107)</f>
        <v/>
      </c>
      <c r="M106" s="39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105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27"/>
    </row>
    <row r="107" spans="1:45" ht="15.75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21">
        <v>1</v>
      </c>
      <c r="E107" s="1" t="s">
        <v>1374</v>
      </c>
      <c r="F107" s="24">
        <f>CONVERT(LEFT(Nacsport!E108,2),"mn","hr")/24+CONVERT(MID(Nacsport!E108,4,2),"sec","hr")/24</f>
        <v>1.5694444444444445E-2</v>
      </c>
      <c r="G107" s="2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5">
        <f t="shared" si="8"/>
        <v>1351</v>
      </c>
      <c r="I107" s="25">
        <f t="shared" si="9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39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STORTA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5"/>
        <v/>
      </c>
      <c r="AI107" s="1" t="str">
        <f>+CONCATENATE(Nacsport!FK108,Nacsport!FL108)</f>
        <v/>
      </c>
      <c r="AJ107" s="105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27"/>
    </row>
    <row r="108" spans="1:45" ht="15.75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21">
        <v>1</v>
      </c>
      <c r="E108" s="1" t="s">
        <v>1374</v>
      </c>
      <c r="F108" s="24">
        <f>CONVERT(LEFT(Nacsport!E109,2),"mn","hr")/24+CONVERT(MID(Nacsport!E109,4,2),"sec","hr")/24</f>
        <v>1.6111111111111114E-2</v>
      </c>
      <c r="G108" s="2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5">
        <f t="shared" si="8"/>
        <v>1387.0000000000005</v>
      </c>
      <c r="I108" s="25">
        <f t="shared" si="9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39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5"/>
        <v/>
      </c>
      <c r="AI108" s="1" t="str">
        <f>+CONCATENATE(Nacsport!FK109,Nacsport!FL109)</f>
        <v/>
      </c>
      <c r="AJ108" s="105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S108" s="27"/>
    </row>
    <row r="109" spans="1:45" ht="15.75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21">
        <v>1</v>
      </c>
      <c r="E109" s="1" t="s">
        <v>1374</v>
      </c>
      <c r="F109" s="24">
        <f>CONVERT(LEFT(Nacsport!E110,2),"mn","hr")/24+CONVERT(MID(Nacsport!E110,4,2),"sec","hr")/24</f>
        <v>1.6111111111111114E-2</v>
      </c>
      <c r="G109" s="2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5">
        <f t="shared" si="8"/>
        <v>1387.0000000000005</v>
      </c>
      <c r="I109" s="25">
        <f t="shared" si="9"/>
        <v>23.200000000000006</v>
      </c>
      <c r="J109" s="1">
        <f>+Nacsport!B110</f>
        <v>13</v>
      </c>
      <c r="K109" s="1" t="str">
        <f>+Nacsport!C110</f>
        <v>PARTITA TAGLIATA</v>
      </c>
      <c r="L109" s="1" t="str">
        <f>+CONCATENATE(Nacsport!I110,Nacsport!J110)</f>
        <v/>
      </c>
      <c r="M109" s="39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5"/>
        <v/>
      </c>
      <c r="AI109" s="1" t="str">
        <f>+CONCATENATE(Nacsport!FK110,Nacsport!FL110)</f>
        <v/>
      </c>
      <c r="AJ109" s="105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27"/>
    </row>
    <row r="110" spans="1:45" ht="15.75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21">
        <v>1</v>
      </c>
      <c r="E110" s="1" t="s">
        <v>1374</v>
      </c>
      <c r="F110" s="24">
        <f>CONVERT(LEFT(Nacsport!E111,2),"mn","hr")/24+CONVERT(MID(Nacsport!E111,4,2),"sec","hr")/24</f>
        <v>1.621527777777778E-2</v>
      </c>
      <c r="G110" s="2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5">
        <f t="shared" si="8"/>
        <v>1396.0000000000002</v>
      </c>
      <c r="I110" s="25">
        <f t="shared" si="9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>SAN BENEDETTO</v>
      </c>
      <c r="M110" s="39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VINTA</v>
      </c>
      <c r="S110" s="1" t="str">
        <f>+CONCATENATE(Nacsport!CB111,Nacsport!CC111,Nacsport!CD111)</f>
        <v>NEUTRO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5"/>
        <v/>
      </c>
      <c r="AI110" s="1" t="str">
        <f>+CONCATENATE(Nacsport!FK111,Nacsport!FL111)</f>
        <v/>
      </c>
      <c r="AJ110" s="105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27"/>
    </row>
    <row r="111" spans="1:45" ht="15.75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21">
        <v>1</v>
      </c>
      <c r="E111" s="1" t="s">
        <v>1374</v>
      </c>
      <c r="F111" s="24">
        <f>CONVERT(LEFT(Nacsport!E112,2),"mn","hr")/24+CONVERT(MID(Nacsport!E112,4,2),"sec","hr")/24</f>
        <v>1.6261574074074078E-2</v>
      </c>
      <c r="G111" s="2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5">
        <f t="shared" si="8"/>
        <v>1400.0000000000002</v>
      </c>
      <c r="I111" s="25">
        <f t="shared" si="9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39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5"/>
        <v/>
      </c>
      <c r="AI111" s="1" t="str">
        <f>+CONCATENATE(Nacsport!FK112,Nacsport!FL112)</f>
        <v/>
      </c>
      <c r="AJ111" s="105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27"/>
    </row>
    <row r="112" spans="1:45" ht="15.75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21">
        <v>1</v>
      </c>
      <c r="E112" s="1" t="s">
        <v>1374</v>
      </c>
      <c r="F112" s="24">
        <f>CONVERT(LEFT(Nacsport!E113,2),"mn","hr")/24+CONVERT(MID(Nacsport!E113,4,2),"sec","hr")/24</f>
        <v>1.6284722222222225E-2</v>
      </c>
      <c r="G112" s="2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25">
        <f t="shared" si="8"/>
        <v>1402.0000000000002</v>
      </c>
      <c r="I112" s="25">
        <f t="shared" si="9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39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5"/>
        <v/>
      </c>
      <c r="AI112" s="1" t="str">
        <f>+CONCATENATE(Nacsport!FK113,Nacsport!FL113)</f>
        <v/>
      </c>
      <c r="AJ112" s="105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27"/>
    </row>
    <row r="113" spans="1:45" ht="15.75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21">
        <v>1</v>
      </c>
      <c r="E113" s="1" t="s">
        <v>1374</v>
      </c>
      <c r="F113" s="24">
        <f>CONVERT(LEFT(Nacsport!E114,2),"mn","hr")/24+CONVERT(MID(Nacsport!E114,4,2),"sec","hr")/24</f>
        <v>1.635416666666667E-2</v>
      </c>
      <c r="G113" s="2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5">
        <f t="shared" si="8"/>
        <v>1408.0000000000005</v>
      </c>
      <c r="I113" s="25">
        <f t="shared" si="9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39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5"/>
        <v/>
      </c>
      <c r="AI113" s="1" t="str">
        <f>+CONCATENATE(Nacsport!FK114,Nacsport!FL114)</f>
        <v/>
      </c>
      <c r="AJ113" s="105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27"/>
    </row>
    <row r="114" spans="1:45" ht="15.75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21">
        <v>1</v>
      </c>
      <c r="E114" s="1" t="s">
        <v>1374</v>
      </c>
      <c r="F114" s="24">
        <f>CONVERT(LEFT(Nacsport!E115,2),"mn","hr")/24+CONVERT(MID(Nacsport!E115,4,2),"sec","hr")/24</f>
        <v>1.6423611111111115E-2</v>
      </c>
      <c r="G114" s="25">
        <v>8</v>
      </c>
      <c r="H114" s="25">
        <f t="shared" si="8"/>
        <v>1414.0000000000005</v>
      </c>
      <c r="I114" s="25">
        <f t="shared" si="9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39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FUORI GIOCO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5"/>
        <v/>
      </c>
      <c r="AI114" s="1" t="str">
        <f>+CONCATENATE(Nacsport!FK115,Nacsport!FL115)</f>
        <v/>
      </c>
      <c r="AJ114" s="105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27"/>
    </row>
    <row r="115" spans="1:45" ht="15.75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21">
        <v>1</v>
      </c>
      <c r="E115" s="1" t="s">
        <v>1374</v>
      </c>
      <c r="F115" s="24">
        <f>CONVERT(LEFT(Nacsport!E116,2),"mn","hr")/24+CONVERT(MID(Nacsport!E116,4,2),"sec","hr")/24</f>
        <v>1.6863425925925924E-2</v>
      </c>
      <c r="G115" s="2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5">
        <f t="shared" si="8"/>
        <v>1452</v>
      </c>
      <c r="I115" s="25">
        <f t="shared" si="9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39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5"/>
        <v/>
      </c>
      <c r="AI115" s="1" t="str">
        <f>+CONCATENATE(Nacsport!FK116,Nacsport!FL116)</f>
        <v/>
      </c>
      <c r="AJ115" s="105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S115" s="27"/>
    </row>
    <row r="116" spans="1:45" ht="15.75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21">
        <v>1</v>
      </c>
      <c r="E116" s="1" t="s">
        <v>1374</v>
      </c>
      <c r="F116" s="24">
        <f>CONVERT(LEFT(Nacsport!E117,2),"mn","hr")/24+CONVERT(MID(Nacsport!E117,4,2),"sec","hr")/24</f>
        <v>1.6863425925925924E-2</v>
      </c>
      <c r="G116" s="2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5">
        <f t="shared" si="8"/>
        <v>1452</v>
      </c>
      <c r="I116" s="25">
        <f t="shared" si="9"/>
        <v>24.283333333333331</v>
      </c>
      <c r="J116" s="1">
        <f>+Nacsport!B117</f>
        <v>14</v>
      </c>
      <c r="K116" s="1" t="str">
        <f>+Nacsport!C117</f>
        <v>PARTITA TAGLIATA</v>
      </c>
      <c r="L116" s="1" t="str">
        <f>+CONCATENATE(Nacsport!I117,Nacsport!J117)</f>
        <v/>
      </c>
      <c r="M116" s="39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5"/>
        <v/>
      </c>
      <c r="AI116" s="1" t="str">
        <f>+CONCATENATE(Nacsport!FK117,Nacsport!FL117)</f>
        <v/>
      </c>
      <c r="AJ116" s="105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27"/>
    </row>
    <row r="117" spans="1:45" ht="15.75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21">
        <v>1</v>
      </c>
      <c r="E117" s="1" t="s">
        <v>1374</v>
      </c>
      <c r="F117" s="24">
        <f>CONVERT(LEFT(Nacsport!E118,2),"mn","hr")/24+CONVERT(MID(Nacsport!E118,4,2),"sec","hr")/24</f>
        <v>1.6921296296296295E-2</v>
      </c>
      <c r="G117" s="2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5">
        <f t="shared" si="8"/>
        <v>1457</v>
      </c>
      <c r="I117" s="25">
        <f t="shared" si="9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>SAN BENEDETTO</v>
      </c>
      <c r="M117" s="39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PULITA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5"/>
        <v/>
      </c>
      <c r="AI117" s="1" t="str">
        <f>+CONCATENATE(Nacsport!FK118,Nacsport!FL118)</f>
        <v/>
      </c>
      <c r="AJ117" s="105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27"/>
    </row>
    <row r="118" spans="1:45" ht="15.75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21">
        <v>1</v>
      </c>
      <c r="E118" s="1" t="s">
        <v>1374</v>
      </c>
      <c r="F118" s="24">
        <f>CONVERT(LEFT(Nacsport!E119,2),"mn","hr")/24+CONVERT(MID(Nacsport!E119,4,2),"sec","hr")/24</f>
        <v>1.6979166666666667E-2</v>
      </c>
      <c r="G118" s="2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5">
        <f t="shared" si="8"/>
        <v>1462</v>
      </c>
      <c r="I118" s="25">
        <f t="shared" si="9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39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LENTO</v>
      </c>
      <c r="AG118" s="1" t="str">
        <f>+CONCATENATE(Nacsport!FF119,Nacsport!FG119,Nacsport!FH119,Nacsport!FI119,Nacsport!FJ119)</f>
        <v/>
      </c>
      <c r="AH118" s="1" t="str">
        <f t="shared" si="5"/>
        <v/>
      </c>
      <c r="AI118" s="1" t="str">
        <f>+CONCATENATE(Nacsport!FK119,Nacsport!FL119)</f>
        <v/>
      </c>
      <c r="AJ118" s="105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27"/>
    </row>
    <row r="119" spans="1:45" ht="15.75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21">
        <v>1</v>
      </c>
      <c r="E119" s="1" t="s">
        <v>1374</v>
      </c>
      <c r="F119" s="24">
        <f>CONVERT(LEFT(Nacsport!E120,2),"mn","hr")/24+CONVERT(MID(Nacsport!E120,4,2),"sec","hr")/24</f>
        <v>1.7048611111111112E-2</v>
      </c>
      <c r="G119" s="2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25">
        <f t="shared" si="8"/>
        <v>1468</v>
      </c>
      <c r="I119" s="25">
        <f t="shared" si="9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39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5"/>
        <v/>
      </c>
      <c r="AI119" s="1" t="str">
        <f>+CONCATENATE(Nacsport!FK120,Nacsport!FL120)</f>
        <v/>
      </c>
      <c r="AJ119" s="105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27"/>
    </row>
    <row r="120" spans="1:45" ht="15.75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21">
        <v>1</v>
      </c>
      <c r="E120" s="1" t="s">
        <v>1374</v>
      </c>
      <c r="F120" s="24">
        <f>CONVERT(LEFT(Nacsport!E121,2),"mn","hr")/24+CONVERT(MID(Nacsport!E121,4,2),"sec","hr")/24</f>
        <v>1.7060185185185185E-2</v>
      </c>
      <c r="G120" s="2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5">
        <f t="shared" si="8"/>
        <v>1469</v>
      </c>
      <c r="I120" s="25">
        <f t="shared" si="9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39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5"/>
        <v/>
      </c>
      <c r="AI120" s="1" t="str">
        <f>+CONCATENATE(Nacsport!FK121,Nacsport!FL121)</f>
        <v/>
      </c>
      <c r="AJ120" s="105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S120" s="27"/>
    </row>
    <row r="121" spans="1:45" ht="15.75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21">
        <v>1</v>
      </c>
      <c r="E121" s="1" t="s">
        <v>1374</v>
      </c>
      <c r="F121" s="24">
        <f>CONVERT(LEFT(Nacsport!E122,2),"mn","hr")/24+CONVERT(MID(Nacsport!E122,4,2),"sec","hr")/24</f>
        <v>1.7094907407407406E-2</v>
      </c>
      <c r="G121" s="2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5">
        <f t="shared" si="8"/>
        <v>1472</v>
      </c>
      <c r="I121" s="25">
        <f t="shared" si="9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>SAN BENEDETTO</v>
      </c>
      <c r="M121" s="39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AVANTI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5"/>
        <v/>
      </c>
      <c r="AI121" s="1" t="str">
        <f>+CONCATENATE(Nacsport!FK122,Nacsport!FL122)</f>
        <v/>
      </c>
      <c r="AJ121" s="105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27"/>
    </row>
    <row r="122" spans="1:45" ht="15.75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21">
        <v>1</v>
      </c>
      <c r="E122" s="1" t="s">
        <v>1374</v>
      </c>
      <c r="F122" s="24">
        <f>CONVERT(LEFT(Nacsport!E123,2),"mn","hr")/24+CONVERT(MID(Nacsport!E123,4,2),"sec","hr")/24</f>
        <v>1.7094907407407406E-2</v>
      </c>
      <c r="G122" s="2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5">
        <f t="shared" si="8"/>
        <v>1472</v>
      </c>
      <c r="I122" s="25">
        <f t="shared" si="9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39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5"/>
        <v/>
      </c>
      <c r="AI122" s="1" t="str">
        <f>+CONCATENATE(Nacsport!FK123,Nacsport!FL123)</f>
        <v/>
      </c>
      <c r="AJ122" s="105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27"/>
    </row>
    <row r="123" spans="1:45" ht="15.75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21">
        <v>1</v>
      </c>
      <c r="E123" s="1" t="s">
        <v>1374</v>
      </c>
      <c r="F123" s="24">
        <f>CONVERT(LEFT(Nacsport!E124,2),"mn","hr")/24+CONVERT(MID(Nacsport!E124,4,2),"sec","hr")/24</f>
        <v>1.758101851851852E-2</v>
      </c>
      <c r="G123" s="2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5">
        <f t="shared" si="8"/>
        <v>1514</v>
      </c>
      <c r="I123" s="25">
        <f t="shared" si="9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39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5"/>
        <v/>
      </c>
      <c r="AI123" s="1" t="str">
        <f>+CONCATENATE(Nacsport!FK124,Nacsport!FL124)</f>
        <v/>
      </c>
      <c r="AJ123" s="105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S123" s="27"/>
    </row>
    <row r="124" spans="1:45" ht="15.75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21">
        <v>1</v>
      </c>
      <c r="E124" s="1" t="s">
        <v>1374</v>
      </c>
      <c r="F124" s="24">
        <f>CONVERT(LEFT(Nacsport!E125,2),"mn","hr")/24+CONVERT(MID(Nacsport!E125,4,2),"sec","hr")/24</f>
        <v>1.758101851851852E-2</v>
      </c>
      <c r="G124" s="2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5">
        <f t="shared" si="8"/>
        <v>1514</v>
      </c>
      <c r="I124" s="25">
        <f t="shared" si="9"/>
        <v>25.31666666666667</v>
      </c>
      <c r="J124" s="1">
        <f>+Nacsport!B125</f>
        <v>15</v>
      </c>
      <c r="K124" s="1" t="str">
        <f>+Nacsport!C125</f>
        <v>PARTITA TAGLIATA</v>
      </c>
      <c r="L124" s="1" t="str">
        <f>+CONCATENATE(Nacsport!I125,Nacsport!J125)</f>
        <v/>
      </c>
      <c r="M124" s="39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5"/>
        <v/>
      </c>
      <c r="AI124" s="1" t="str">
        <f>+CONCATENATE(Nacsport!FK125,Nacsport!FL125)</f>
        <v/>
      </c>
      <c r="AJ124" s="105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27"/>
    </row>
    <row r="125" spans="1:45" ht="15.75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21">
        <v>1</v>
      </c>
      <c r="E125" s="1" t="s">
        <v>1374</v>
      </c>
      <c r="F125" s="24">
        <f>CONVERT(LEFT(Nacsport!E126,2),"mn","hr")/24+CONVERT(MID(Nacsport!E126,4,2),"sec","hr")/24</f>
        <v>1.7696759259259259E-2</v>
      </c>
      <c r="G125" s="2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5">
        <f t="shared" si="8"/>
        <v>1524</v>
      </c>
      <c r="I125" s="25">
        <f t="shared" si="9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>SAN BENEDETTO</v>
      </c>
      <c r="M125" s="39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VINTA</v>
      </c>
      <c r="S125" s="1" t="str">
        <f>+CONCATENATE(Nacsport!CB126,Nacsport!CC126,Nacsport!CD126)</f>
        <v>POSITIVO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5"/>
        <v/>
      </c>
      <c r="AI125" s="1" t="str">
        <f>+CONCATENATE(Nacsport!FK126,Nacsport!FL126)</f>
        <v/>
      </c>
      <c r="AJ125" s="105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27"/>
    </row>
    <row r="126" spans="1:45" ht="15.75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21">
        <v>1</v>
      </c>
      <c r="E126" s="1" t="s">
        <v>1374</v>
      </c>
      <c r="F126" s="24">
        <f>CONVERT(LEFT(Nacsport!E127,2),"mn","hr")/24+CONVERT(MID(Nacsport!E127,4,2),"sec","hr")/24</f>
        <v>1.7754629629629631E-2</v>
      </c>
      <c r="G126" s="2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25">
        <f t="shared" si="8"/>
        <v>1529</v>
      </c>
      <c r="I126" s="25">
        <f t="shared" si="9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39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5"/>
        <v/>
      </c>
      <c r="AI126" s="1" t="str">
        <f>+CONCATENATE(Nacsport!FK127,Nacsport!FL127)</f>
        <v/>
      </c>
      <c r="AJ126" s="105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27"/>
    </row>
    <row r="127" spans="1:45" ht="15.75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21">
        <v>1</v>
      </c>
      <c r="E127" s="1" t="s">
        <v>1374</v>
      </c>
      <c r="F127" s="24">
        <f>CONVERT(LEFT(Nacsport!E128,2),"mn","hr")/24+CONVERT(MID(Nacsport!E128,4,2),"sec","hr")/24</f>
        <v>1.7766203703703704E-2</v>
      </c>
      <c r="G127" s="2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5">
        <f t="shared" si="8"/>
        <v>1530</v>
      </c>
      <c r="I127" s="25">
        <f t="shared" si="9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39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VELOCE</v>
      </c>
      <c r="AG127" s="1" t="str">
        <f>+CONCATENATE(Nacsport!FF128,Nacsport!FG128,Nacsport!FH128,Nacsport!FI128,Nacsport!FJ128)</f>
        <v/>
      </c>
      <c r="AH127" s="1" t="str">
        <f t="shared" si="5"/>
        <v/>
      </c>
      <c r="AI127" s="1" t="str">
        <f>+CONCATENATE(Nacsport!FK128,Nacsport!FL128)</f>
        <v/>
      </c>
      <c r="AJ127" s="105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27"/>
    </row>
    <row r="128" spans="1:45" ht="15.75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21">
        <v>1</v>
      </c>
      <c r="E128" s="1" t="s">
        <v>1374</v>
      </c>
      <c r="F128" s="24">
        <f>CONVERT(LEFT(Nacsport!E129,2),"mn","hr")/24+CONVERT(MID(Nacsport!E129,4,2),"sec","hr")/24</f>
        <v>1.7824074074074076E-2</v>
      </c>
      <c r="G128" s="2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25">
        <f t="shared" si="8"/>
        <v>1535</v>
      </c>
      <c r="I128" s="25">
        <f t="shared" si="9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39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5"/>
        <v/>
      </c>
      <c r="AI128" s="1" t="str">
        <f>+CONCATENATE(Nacsport!FK129,Nacsport!FL129)</f>
        <v/>
      </c>
      <c r="AJ128" s="105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27"/>
    </row>
    <row r="129" spans="1:45" ht="15.75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21">
        <v>1</v>
      </c>
      <c r="E129" s="1" t="s">
        <v>1374</v>
      </c>
      <c r="F129" s="24">
        <f>CONVERT(LEFT(Nacsport!E130,2),"mn","hr")/24+CONVERT(MID(Nacsport!E130,4,2),"sec","hr")/24</f>
        <v>1.7835648148148149E-2</v>
      </c>
      <c r="G129" s="2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5">
        <f t="shared" si="8"/>
        <v>1536.0000000000002</v>
      </c>
      <c r="I129" s="25">
        <f t="shared" si="9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>SAN BENEDETTO</v>
      </c>
      <c r="M129" s="39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PESCADA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5"/>
        <v/>
      </c>
      <c r="AI129" s="1" t="str">
        <f>+CONCATENATE(Nacsport!FK130,Nacsport!FL130)</f>
        <v/>
      </c>
      <c r="AJ129" s="105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27"/>
    </row>
    <row r="130" spans="1:45" ht="15.75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21">
        <v>1</v>
      </c>
      <c r="E130" s="1" t="s">
        <v>1374</v>
      </c>
      <c r="F130" s="24">
        <f>CONVERT(LEFT(Nacsport!E131,2),"mn","hr")/24+CONVERT(MID(Nacsport!E131,4,2),"sec","hr")/24</f>
        <v>1.7835648148148149E-2</v>
      </c>
      <c r="G130" s="2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5">
        <f t="shared" si="8"/>
        <v>1536.0000000000002</v>
      </c>
      <c r="I130" s="25">
        <f t="shared" si="9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39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5"/>
        <v/>
      </c>
      <c r="AI130" s="1" t="str">
        <f>+CONCATENATE(Nacsport!FK131,Nacsport!FL131)</f>
        <v/>
      </c>
      <c r="AJ130" s="105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S130" s="27"/>
    </row>
    <row r="131" spans="1:45" ht="15.75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21">
        <v>1</v>
      </c>
      <c r="E131" s="1" t="s">
        <v>1374</v>
      </c>
      <c r="F131" s="24">
        <f>CONVERT(LEFT(Nacsport!E132,2),"mn","hr")/24+CONVERT(MID(Nacsport!E132,4,2),"sec","hr")/24</f>
        <v>1.787037037037037E-2</v>
      </c>
      <c r="G131" s="2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25">
        <f t="shared" ref="H131:H194" si="10">(+CONVERT(F131,"hr","sec")*24)-5</f>
        <v>1539</v>
      </c>
      <c r="I131" s="25">
        <f t="shared" si="9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>SAN BENEDETTO</v>
      </c>
      <c r="M131" s="39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NEGATIVO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5"/>
        <v/>
      </c>
      <c r="AI131" s="1" t="str">
        <f>+CONCATENATE(Nacsport!FK132,Nacsport!FL132)</f>
        <v/>
      </c>
      <c r="AJ131" s="105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27"/>
    </row>
    <row r="132" spans="1:45" ht="15.75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21">
        <v>1</v>
      </c>
      <c r="E132" s="1" t="s">
        <v>1374</v>
      </c>
      <c r="F132" s="24">
        <f>CONVERT(LEFT(Nacsport!E133,2),"mn","hr")/24+CONVERT(MID(Nacsport!E133,4,2),"sec","hr")/24</f>
        <v>1.789351851851852E-2</v>
      </c>
      <c r="G132" s="2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5">
        <f t="shared" si="10"/>
        <v>1541</v>
      </c>
      <c r="I132" s="25">
        <f t="shared" ref="I132:I195" si="11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>SAN BENEDETTO</v>
      </c>
      <c r="M132" s="39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RUBATA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5"/>
        <v/>
      </c>
      <c r="AI132" s="1" t="str">
        <f>+CONCATENATE(Nacsport!FK133,Nacsport!FL133)</f>
        <v/>
      </c>
      <c r="AJ132" s="105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27"/>
    </row>
    <row r="133" spans="1:45" ht="15.75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21">
        <v>1</v>
      </c>
      <c r="E133" s="1" t="s">
        <v>1374</v>
      </c>
      <c r="F133" s="24">
        <f>CONVERT(LEFT(Nacsport!E134,2),"mn","hr")/24+CONVERT(MID(Nacsport!E134,4,2),"sec","hr")/24</f>
        <v>1.789351851851852E-2</v>
      </c>
      <c r="G133" s="2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5">
        <f t="shared" si="10"/>
        <v>1541</v>
      </c>
      <c r="I133" s="25">
        <f t="shared" si="11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39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5"/>
        <v/>
      </c>
      <c r="AI133" s="1" t="str">
        <f>+CONCATENATE(Nacsport!FK134,Nacsport!FL134)</f>
        <v/>
      </c>
      <c r="AJ133" s="105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S133" s="27"/>
    </row>
    <row r="134" spans="1:45" ht="15.75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21">
        <v>1</v>
      </c>
      <c r="E134" s="1" t="s">
        <v>1374</v>
      </c>
      <c r="F134" s="24">
        <f>CONVERT(LEFT(Nacsport!E135,2),"mn","hr")/24+CONVERT(MID(Nacsport!E135,4,2),"sec","hr")/24</f>
        <v>1.7916666666666668E-2</v>
      </c>
      <c r="G134" s="2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5">
        <f t="shared" si="10"/>
        <v>1543</v>
      </c>
      <c r="I134" s="25">
        <f t="shared" si="11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39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LENTO</v>
      </c>
      <c r="AG134" s="1" t="str">
        <f>+CONCATENATE(Nacsport!FF135,Nacsport!FG135,Nacsport!FH135,Nacsport!FI135,Nacsport!FJ135)</f>
        <v/>
      </c>
      <c r="AH134" s="1" t="str">
        <f t="shared" si="5"/>
        <v/>
      </c>
      <c r="AI134" s="1" t="str">
        <f>+CONCATENATE(Nacsport!FK135,Nacsport!FL135)</f>
        <v/>
      </c>
      <c r="AJ134" s="105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27"/>
    </row>
    <row r="135" spans="1:45" ht="15.75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21">
        <v>1</v>
      </c>
      <c r="E135" s="1" t="s">
        <v>1374</v>
      </c>
      <c r="F135" s="24">
        <f>CONVERT(LEFT(Nacsport!E136,2),"mn","hr")/24+CONVERT(MID(Nacsport!E136,4,2),"sec","hr")/24</f>
        <v>1.7962962962962965E-2</v>
      </c>
      <c r="G135" s="2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25">
        <f t="shared" si="10"/>
        <v>1547</v>
      </c>
      <c r="I135" s="25">
        <f t="shared" si="11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39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5"/>
        <v/>
      </c>
      <c r="AI135" s="1" t="str">
        <f>+CONCATENATE(Nacsport!FK136,Nacsport!FL136)</f>
        <v/>
      </c>
      <c r="AJ135" s="105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27"/>
    </row>
    <row r="136" spans="1:45" ht="15.75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21">
        <v>1</v>
      </c>
      <c r="E136" s="1" t="s">
        <v>1374</v>
      </c>
      <c r="F136" s="24">
        <f>CONVERT(LEFT(Nacsport!E137,2),"mn","hr")/24+CONVERT(MID(Nacsport!E137,4,2),"sec","hr")/24</f>
        <v>1.7986111111111112E-2</v>
      </c>
      <c r="G136" s="2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5">
        <f t="shared" si="10"/>
        <v>1549</v>
      </c>
      <c r="I136" s="25">
        <f t="shared" si="11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39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LENTO</v>
      </c>
      <c r="AG136" s="1" t="str">
        <f>+CONCATENATE(Nacsport!FF137,Nacsport!FG137,Nacsport!FH137,Nacsport!FI137,Nacsport!FJ137)</f>
        <v/>
      </c>
      <c r="AH136" s="1" t="str">
        <f t="shared" si="5"/>
        <v/>
      </c>
      <c r="AI136" s="1" t="str">
        <f>+CONCATENATE(Nacsport!FK137,Nacsport!FL137)</f>
        <v/>
      </c>
      <c r="AJ136" s="105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27"/>
    </row>
    <row r="137" spans="1:45" ht="15.75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21">
        <v>1</v>
      </c>
      <c r="E137" s="1" t="s">
        <v>1374</v>
      </c>
      <c r="F137" s="24">
        <f>CONVERT(LEFT(Nacsport!E138,2),"mn","hr")/24+CONVERT(MID(Nacsport!E138,4,2),"sec","hr")/24</f>
        <v>1.8055555555555557E-2</v>
      </c>
      <c r="G137" s="2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5">
        <f t="shared" si="10"/>
        <v>1555</v>
      </c>
      <c r="I137" s="25">
        <f t="shared" si="11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39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NUMERI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5"/>
        <v/>
      </c>
      <c r="AI137" s="1" t="str">
        <f>+CONCATENATE(Nacsport!FK138,Nacsport!FL138)</f>
        <v/>
      </c>
      <c r="AJ137" s="105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27"/>
    </row>
    <row r="138" spans="1:45" ht="15.75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21">
        <v>1</v>
      </c>
      <c r="E138" s="1" t="s">
        <v>1374</v>
      </c>
      <c r="F138" s="24">
        <f>CONVERT(LEFT(Nacsport!E139,2),"mn","hr")/24+CONVERT(MID(Nacsport!E139,4,2),"sec","hr")/24</f>
        <v>1.8113425925925929E-2</v>
      </c>
      <c r="G138" s="25">
        <f>CONVERT((CONVERT(LEFT(Nacsport!F139,2),"mn","hr")/24+CONVERT(MID(Nacsport!F139,4,2),"sec","hr")/24)-(CONVERT(LEFT(Nacsport!E139,2),"mn","hr")/24+CONVERT(MID(Nacsport!E139,4,2),"sec","hr")/24),"hr","sec")*24</f>
        <v>0</v>
      </c>
      <c r="H138" s="25">
        <f t="shared" si="10"/>
        <v>1560.0000000000002</v>
      </c>
      <c r="I138" s="25">
        <f t="shared" si="11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>SAN BENEDETTO</v>
      </c>
      <c r="M138" s="39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P META</v>
      </c>
      <c r="AH138" s="1">
        <f t="shared" si="5"/>
        <v>5</v>
      </c>
      <c r="AI138" s="1" t="str">
        <f>+CONCATENATE(Nacsport!FK139,Nacsport!FL139)</f>
        <v/>
      </c>
      <c r="AJ138" s="105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27"/>
    </row>
    <row r="139" spans="1:45" ht="15.75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21">
        <v>1</v>
      </c>
      <c r="E139" s="1" t="s">
        <v>1374</v>
      </c>
      <c r="F139" s="24">
        <f>CONVERT(LEFT(Nacsport!E140,2),"mn","hr")/24+CONVERT(MID(Nacsport!E140,4,2),"sec","hr")/24</f>
        <v>1.8113425925925929E-2</v>
      </c>
      <c r="G139" s="2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5">
        <f t="shared" si="10"/>
        <v>1560.0000000000002</v>
      </c>
      <c r="I139" s="25">
        <f t="shared" si="11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39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5"/>
        <v/>
      </c>
      <c r="AI139" s="1" t="str">
        <f>+CONCATENATE(Nacsport!FK140,Nacsport!FL140)</f>
        <v/>
      </c>
      <c r="AJ139" s="105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27"/>
    </row>
    <row r="140" spans="1:45" ht="15.75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21">
        <v>1</v>
      </c>
      <c r="E140" s="1" t="s">
        <v>1374</v>
      </c>
      <c r="F140" s="24">
        <f>CONVERT(LEFT(Nacsport!E141,2),"mn","hr")/24+CONVERT(MID(Nacsport!E141,4,2),"sec","hr")/24</f>
        <v>1.9027777777777775E-2</v>
      </c>
      <c r="G140" s="2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5">
        <f t="shared" si="10"/>
        <v>1638.9999999999995</v>
      </c>
      <c r="I140" s="25">
        <f t="shared" si="11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>SAN BENEDETTO</v>
      </c>
      <c r="M140" s="39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TRASF.</v>
      </c>
      <c r="AH140" s="1">
        <f t="shared" si="5"/>
        <v>2</v>
      </c>
      <c r="AI140" s="1" t="str">
        <f>+CONCATENATE(Nacsport!FK141,Nacsport!FL141)</f>
        <v/>
      </c>
      <c r="AJ140" s="105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27"/>
    </row>
    <row r="141" spans="1:45" ht="15.75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21">
        <v>1</v>
      </c>
      <c r="E141" s="1" t="s">
        <v>1374</v>
      </c>
      <c r="F141" s="24">
        <f>CONVERT(LEFT(Nacsport!E142,2),"mn","hr")/24+CONVERT(MID(Nacsport!E142,4,2),"sec","hr")/24</f>
        <v>1.9386574074074073E-2</v>
      </c>
      <c r="G141" s="2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5">
        <f t="shared" si="10"/>
        <v>1670</v>
      </c>
      <c r="I141" s="25">
        <f t="shared" si="11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RIVAL</v>
      </c>
      <c r="M141" s="39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5"/>
        <v/>
      </c>
      <c r="AI141" s="1" t="str">
        <f>+CONCATENATE(Nacsport!FK142,Nacsport!FL142)</f>
        <v/>
      </c>
      <c r="AJ141" s="105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27"/>
    </row>
    <row r="142" spans="1:45" ht="15.75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21">
        <v>1</v>
      </c>
      <c r="E142" s="1" t="s">
        <v>1374</v>
      </c>
      <c r="F142" s="24">
        <f>CONVERT(LEFT(Nacsport!E143,2),"mn","hr")/24+CONVERT(MID(Nacsport!E143,4,2),"sec","hr")/24</f>
        <v>1.9386574074074073E-2</v>
      </c>
      <c r="G142" s="2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5">
        <f t="shared" si="10"/>
        <v>1670</v>
      </c>
      <c r="I142" s="25">
        <f t="shared" si="11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39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5"/>
        <v/>
      </c>
      <c r="AI142" s="1" t="str">
        <f>+CONCATENATE(Nacsport!FK143,Nacsport!FL143)</f>
        <v/>
      </c>
      <c r="AJ142" s="105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S142" s="27"/>
    </row>
    <row r="143" spans="1:45" ht="15.75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21">
        <v>1</v>
      </c>
      <c r="E143" s="1" t="s">
        <v>1374</v>
      </c>
      <c r="F143" s="24">
        <f>CONVERT(LEFT(Nacsport!E144,2),"mn","hr")/24+CONVERT(MID(Nacsport!E144,4,2),"sec","hr")/24</f>
        <v>1.9386574074074073E-2</v>
      </c>
      <c r="G143" s="2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5">
        <f t="shared" si="10"/>
        <v>1670</v>
      </c>
      <c r="I143" s="25">
        <f t="shared" si="11"/>
        <v>27.916666666666664</v>
      </c>
      <c r="J143" s="1">
        <f>+Nacsport!B144</f>
        <v>16</v>
      </c>
      <c r="K143" s="1" t="str">
        <f>+Nacsport!C144</f>
        <v>PARTITA TAGLIATA</v>
      </c>
      <c r="L143" s="1" t="str">
        <f>+CONCATENATE(Nacsport!I144,Nacsport!J144)</f>
        <v/>
      </c>
      <c r="M143" s="39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5"/>
        <v/>
      </c>
      <c r="AI143" s="1" t="str">
        <f>+CONCATENATE(Nacsport!FK144,Nacsport!FL144)</f>
        <v/>
      </c>
      <c r="AJ143" s="105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27"/>
    </row>
    <row r="144" spans="1:45" ht="15.75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21">
        <v>1</v>
      </c>
      <c r="E144" s="1" t="s">
        <v>1374</v>
      </c>
      <c r="F144" s="24">
        <f>CONVERT(LEFT(Nacsport!E145,2),"mn","hr")/24+CONVERT(MID(Nacsport!E145,4,2),"sec","hr")/24</f>
        <v>1.9467592592592592E-2</v>
      </c>
      <c r="G144" s="2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5">
        <f t="shared" si="10"/>
        <v>1677</v>
      </c>
      <c r="I144" s="25">
        <f t="shared" si="11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39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LENTO</v>
      </c>
      <c r="AG144" s="1" t="str">
        <f>+CONCATENATE(Nacsport!FF145,Nacsport!FG145,Nacsport!FH145,Nacsport!FI145,Nacsport!FJ145)</f>
        <v/>
      </c>
      <c r="AH144" s="1" t="str">
        <f t="shared" si="5"/>
        <v/>
      </c>
      <c r="AI144" s="1" t="str">
        <f>+CONCATENATE(Nacsport!FK145,Nacsport!FL145)</f>
        <v/>
      </c>
      <c r="AJ144" s="105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27"/>
    </row>
    <row r="145" spans="1:45" ht="15.75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21">
        <v>1</v>
      </c>
      <c r="E145" s="1" t="s">
        <v>1374</v>
      </c>
      <c r="F145" s="24">
        <f>CONVERT(LEFT(Nacsport!E146,2),"mn","hr")/24+CONVERT(MID(Nacsport!E146,4,2),"sec","hr")/24</f>
        <v>1.9560185185185184E-2</v>
      </c>
      <c r="G145" s="2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25">
        <f t="shared" si="10"/>
        <v>1684.9999999999998</v>
      </c>
      <c r="I145" s="25">
        <f t="shared" si="11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39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5"/>
        <v/>
      </c>
      <c r="AI145" s="1" t="str">
        <f>+CONCATENATE(Nacsport!FK146,Nacsport!FL146)</f>
        <v/>
      </c>
      <c r="AJ145" s="105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27"/>
    </row>
    <row r="146" spans="1:45" ht="15.75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21">
        <v>1</v>
      </c>
      <c r="E146" s="1" t="s">
        <v>1374</v>
      </c>
      <c r="F146" s="24">
        <f>CONVERT(LEFT(Nacsport!E147,2),"mn","hr")/24+CONVERT(MID(Nacsport!E147,4,2),"sec","hr")/24</f>
        <v>1.9571759259259261E-2</v>
      </c>
      <c r="G146" s="2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5">
        <f t="shared" si="10"/>
        <v>1686.0000000000002</v>
      </c>
      <c r="I146" s="25">
        <f t="shared" si="11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39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VELOCE</v>
      </c>
      <c r="AG146" s="1" t="str">
        <f>+CONCATENATE(Nacsport!FF147,Nacsport!FG147,Nacsport!FH147,Nacsport!FI147,Nacsport!FJ147)</f>
        <v/>
      </c>
      <c r="AH146" s="1" t="str">
        <f t="shared" si="5"/>
        <v/>
      </c>
      <c r="AI146" s="1" t="str">
        <f>+CONCATENATE(Nacsport!FK147,Nacsport!FL147)</f>
        <v/>
      </c>
      <c r="AJ146" s="105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27"/>
    </row>
    <row r="147" spans="1:45" ht="15.75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21">
        <v>1</v>
      </c>
      <c r="E147" s="1" t="s">
        <v>1374</v>
      </c>
      <c r="F147" s="24">
        <f>CONVERT(LEFT(Nacsport!E148,2),"mn","hr")/24+CONVERT(MID(Nacsport!E148,4,2),"sec","hr")/24</f>
        <v>1.9652777777777779E-2</v>
      </c>
      <c r="G147" s="2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5">
        <f t="shared" si="10"/>
        <v>1693</v>
      </c>
      <c r="I147" s="25">
        <f t="shared" si="11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39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5"/>
        <v/>
      </c>
      <c r="AI147" s="1" t="str">
        <f>+CONCATENATE(Nacsport!FK148,Nacsport!FL148)</f>
        <v/>
      </c>
      <c r="AJ147" s="105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27"/>
    </row>
    <row r="148" spans="1:45" ht="15.75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21">
        <v>1</v>
      </c>
      <c r="E148" s="1" t="s">
        <v>1374</v>
      </c>
      <c r="F148" s="24">
        <f>CONVERT(LEFT(Nacsport!E149,2),"mn","hr")/24+CONVERT(MID(Nacsport!E149,4,2),"sec","hr")/24</f>
        <v>1.9652777777777779E-2</v>
      </c>
      <c r="G148" s="2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5">
        <f t="shared" si="10"/>
        <v>1693</v>
      </c>
      <c r="I148" s="25">
        <f t="shared" si="11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39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NUMERI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5"/>
        <v/>
      </c>
      <c r="AI148" s="1" t="str">
        <f>+CONCATENATE(Nacsport!FK149,Nacsport!FL149)</f>
        <v/>
      </c>
      <c r="AJ148" s="105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27"/>
    </row>
    <row r="149" spans="1:45" ht="15.75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21">
        <v>1</v>
      </c>
      <c r="E149" s="1" t="s">
        <v>1374</v>
      </c>
      <c r="F149" s="24">
        <f>CONVERT(LEFT(Nacsport!E150,2),"mn","hr")/24+CONVERT(MID(Nacsport!E150,4,2),"sec","hr")/24</f>
        <v>1.9733796296296298E-2</v>
      </c>
      <c r="G149" s="25">
        <f>CONVERT((CONVERT(LEFT(Nacsport!F150,2),"mn","hr")/24+CONVERT(MID(Nacsport!F150,4,2),"sec","hr")/24)-(CONVERT(LEFT(Nacsport!E150,2),"mn","hr")/24+CONVERT(MID(Nacsport!E150,4,2),"sec","hr")/24),"hr","sec")*24</f>
        <v>0</v>
      </c>
      <c r="H149" s="25">
        <f t="shared" si="10"/>
        <v>1700</v>
      </c>
      <c r="I149" s="25">
        <f t="shared" si="11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>SAN BENEDETTO</v>
      </c>
      <c r="M149" s="39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P META</v>
      </c>
      <c r="AH149" s="1">
        <f t="shared" si="5"/>
        <v>5</v>
      </c>
      <c r="AI149" s="1" t="str">
        <f>+CONCATENATE(Nacsport!FK150,Nacsport!FL150)</f>
        <v/>
      </c>
      <c r="AJ149" s="105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27"/>
    </row>
    <row r="150" spans="1:45" ht="15.75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21">
        <v>1</v>
      </c>
      <c r="E150" s="1" t="s">
        <v>1374</v>
      </c>
      <c r="F150" s="24">
        <f>CONVERT(LEFT(Nacsport!E151,2),"mn","hr")/24+CONVERT(MID(Nacsport!E151,4,2),"sec","hr")/24</f>
        <v>1.9745370370370371E-2</v>
      </c>
      <c r="G150" s="2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5">
        <f t="shared" si="10"/>
        <v>1701.0000000000002</v>
      </c>
      <c r="I150" s="25">
        <f t="shared" si="11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39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5"/>
        <v/>
      </c>
      <c r="AI150" s="1" t="str">
        <f>+CONCATENATE(Nacsport!FK151,Nacsport!FL151)</f>
        <v/>
      </c>
      <c r="AJ150" s="105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27"/>
    </row>
    <row r="151" spans="1:45" ht="15.75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21">
        <v>1</v>
      </c>
      <c r="E151" s="1" t="s">
        <v>1374</v>
      </c>
      <c r="F151" s="24">
        <f>CONVERT(LEFT(Nacsport!E152,2),"mn","hr")/24+CONVERT(MID(Nacsport!E152,4,2),"sec","hr")/24</f>
        <v>2.0717592592592593E-2</v>
      </c>
      <c r="G151" s="2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5">
        <f t="shared" si="10"/>
        <v>1785</v>
      </c>
      <c r="I151" s="25">
        <f t="shared" si="11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>SAN BENEDETTO</v>
      </c>
      <c r="M151" s="39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5"/>
        <v/>
      </c>
      <c r="AI151" s="1" t="str">
        <f>+CONCATENATE(Nacsport!FK152,Nacsport!FL152)</f>
        <v>SBAGLIATO</v>
      </c>
      <c r="AJ151" s="105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27"/>
    </row>
    <row r="152" spans="1:45" ht="15.75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21">
        <v>1</v>
      </c>
      <c r="E152" s="1" t="s">
        <v>1374</v>
      </c>
      <c r="F152" s="24">
        <f>CONVERT(LEFT(Nacsport!E153,2),"mn","hr")/24+CONVERT(MID(Nacsport!E153,4,2),"sec","hr")/24</f>
        <v>2.1006944444444443E-2</v>
      </c>
      <c r="G152" s="2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5">
        <f t="shared" si="10"/>
        <v>1810</v>
      </c>
      <c r="I152" s="25">
        <f t="shared" si="11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39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5"/>
        <v/>
      </c>
      <c r="AI152" s="1" t="str">
        <f>+CONCATENATE(Nacsport!FK153,Nacsport!FL153)</f>
        <v/>
      </c>
      <c r="AJ152" s="105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S152" s="27"/>
    </row>
    <row r="153" spans="1:45" ht="15.75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21">
        <v>1</v>
      </c>
      <c r="E153" s="1" t="s">
        <v>1374</v>
      </c>
      <c r="F153" s="24">
        <f>CONVERT(LEFT(Nacsport!E154,2),"mn","hr")/24+CONVERT(MID(Nacsport!E154,4,2),"sec","hr")/24</f>
        <v>2.1006944444444443E-2</v>
      </c>
      <c r="G153" s="2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5">
        <f t="shared" si="10"/>
        <v>1810</v>
      </c>
      <c r="I153" s="25">
        <f t="shared" si="11"/>
        <v>30.25</v>
      </c>
      <c r="J153" s="1">
        <f>+Nacsport!B154</f>
        <v>17</v>
      </c>
      <c r="K153" s="1" t="str">
        <f>+Nacsport!C154</f>
        <v>PARTITA TAGLIATA</v>
      </c>
      <c r="L153" s="1" t="str">
        <f>+CONCATENATE(Nacsport!I154,Nacsport!J154)</f>
        <v/>
      </c>
      <c r="M153" s="39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5"/>
        <v/>
      </c>
      <c r="AI153" s="1" t="str">
        <f>+CONCATENATE(Nacsport!FK154,Nacsport!FL154)</f>
        <v/>
      </c>
      <c r="AJ153" s="105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27"/>
    </row>
    <row r="154" spans="1:45" ht="15.75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21">
        <v>1</v>
      </c>
      <c r="E154" s="1" t="s">
        <v>1374</v>
      </c>
      <c r="F154" s="24">
        <f>CONVERT(LEFT(Nacsport!E155,2),"mn","hr")/24+CONVERT(MID(Nacsport!E155,4,2),"sec","hr")/24</f>
        <v>2.1018518518518516E-2</v>
      </c>
      <c r="G154" s="2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5">
        <f t="shared" si="10"/>
        <v>1810.9999999999998</v>
      </c>
      <c r="I154" s="25">
        <f t="shared" si="11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RIVAL</v>
      </c>
      <c r="M154" s="39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5"/>
        <v/>
      </c>
      <c r="AI154" s="1" t="str">
        <f>+CONCATENATE(Nacsport!FK155,Nacsport!FL155)</f>
        <v/>
      </c>
      <c r="AJ154" s="105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27"/>
    </row>
    <row r="155" spans="1:45" ht="15.75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21">
        <v>1</v>
      </c>
      <c r="E155" s="1" t="s">
        <v>1374</v>
      </c>
      <c r="F155" s="24">
        <f>CONVERT(LEFT(Nacsport!E156,2),"mn","hr")/24+CONVERT(MID(Nacsport!E156,4,2),"sec","hr")/24</f>
        <v>2.1064814814814814E-2</v>
      </c>
      <c r="G155" s="2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5">
        <f t="shared" si="10"/>
        <v>1815</v>
      </c>
      <c r="I155" s="25">
        <f t="shared" si="11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39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5"/>
        <v/>
      </c>
      <c r="AI155" s="1" t="str">
        <f>+CONCATENATE(Nacsport!FK156,Nacsport!FL156)</f>
        <v/>
      </c>
      <c r="AJ155" s="105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27"/>
    </row>
    <row r="156" spans="1:45" ht="15.75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21">
        <v>1</v>
      </c>
      <c r="E156" s="1" t="s">
        <v>1374</v>
      </c>
      <c r="F156" s="24">
        <f>CONVERT(LEFT(Nacsport!E157,2),"mn","hr")/24+CONVERT(MID(Nacsport!E157,4,2),"sec","hr")/24</f>
        <v>2.1099537037037035E-2</v>
      </c>
      <c r="G156" s="2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25">
        <f t="shared" si="10"/>
        <v>1818</v>
      </c>
      <c r="I156" s="25">
        <f t="shared" si="11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39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5"/>
        <v/>
      </c>
      <c r="AI156" s="1" t="str">
        <f>+CONCATENATE(Nacsport!FK157,Nacsport!FL157)</f>
        <v/>
      </c>
      <c r="AJ156" s="105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27"/>
    </row>
    <row r="157" spans="1:45" ht="15.75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21">
        <v>1</v>
      </c>
      <c r="E157" s="1" t="s">
        <v>1374</v>
      </c>
      <c r="F157" s="24">
        <f>CONVERT(LEFT(Nacsport!E158,2),"mn","hr")/24+CONVERT(MID(Nacsport!E158,4,2),"sec","hr")/24</f>
        <v>2.1111111111111108E-2</v>
      </c>
      <c r="G157" s="2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5">
        <f t="shared" si="10"/>
        <v>1818.9999999999995</v>
      </c>
      <c r="I157" s="25">
        <f t="shared" si="11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39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LENTO</v>
      </c>
      <c r="AG157" s="1" t="str">
        <f>+CONCATENATE(Nacsport!FF158,Nacsport!FG158,Nacsport!FH158,Nacsport!FI158,Nacsport!FJ158)</f>
        <v/>
      </c>
      <c r="AH157" s="1" t="str">
        <f t="shared" si="5"/>
        <v/>
      </c>
      <c r="AI157" s="1" t="str">
        <f>+CONCATENATE(Nacsport!FK158,Nacsport!FL158)</f>
        <v/>
      </c>
      <c r="AJ157" s="105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27"/>
    </row>
    <row r="158" spans="1:45" ht="15.75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21">
        <v>1</v>
      </c>
      <c r="E158" s="1" t="s">
        <v>1374</v>
      </c>
      <c r="F158" s="24">
        <f>CONVERT(LEFT(Nacsport!E159,2),"mn","hr")/24+CONVERT(MID(Nacsport!E159,4,2),"sec","hr")/24</f>
        <v>2.1145833333333332E-2</v>
      </c>
      <c r="G158" s="2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5">
        <f t="shared" si="10"/>
        <v>1822</v>
      </c>
      <c r="I158" s="25">
        <f t="shared" si="11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>SAN BENEDETTO</v>
      </c>
      <c r="M158" s="39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AVANTI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5"/>
        <v/>
      </c>
      <c r="AI158" s="1" t="str">
        <f>+CONCATENATE(Nacsport!FK159,Nacsport!FL159)</f>
        <v/>
      </c>
      <c r="AJ158" s="105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27"/>
    </row>
    <row r="159" spans="1:45" ht="15.75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21">
        <v>1</v>
      </c>
      <c r="E159" s="1" t="s">
        <v>1374</v>
      </c>
      <c r="F159" s="24">
        <f>CONVERT(LEFT(Nacsport!E160,2),"mn","hr")/24+CONVERT(MID(Nacsport!E160,4,2),"sec","hr")/24</f>
        <v>2.1145833333333332E-2</v>
      </c>
      <c r="G159" s="2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5">
        <f t="shared" si="10"/>
        <v>1822</v>
      </c>
      <c r="I159" s="25">
        <f t="shared" si="11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39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5"/>
        <v/>
      </c>
      <c r="AI159" s="1" t="str">
        <f>+CONCATENATE(Nacsport!FK160,Nacsport!FL160)</f>
        <v/>
      </c>
      <c r="AJ159" s="105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S159" s="27"/>
    </row>
    <row r="160" spans="1:45" ht="15.75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21">
        <v>1</v>
      </c>
      <c r="E160" s="1" t="s">
        <v>1374</v>
      </c>
      <c r="F160" s="24">
        <f>CONVERT(LEFT(Nacsport!E161,2),"mn","hr")/24+CONVERT(MID(Nacsport!E161,4,2),"sec","hr")/24</f>
        <v>2.116898148148148E-2</v>
      </c>
      <c r="G160" s="2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25">
        <f t="shared" si="10"/>
        <v>1824</v>
      </c>
      <c r="I160" s="25">
        <f t="shared" si="11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>SAN BENEDETTO</v>
      </c>
      <c r="M160" s="39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NEUTRO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5"/>
        <v/>
      </c>
      <c r="AI160" s="1" t="str">
        <f>+CONCATENATE(Nacsport!FK161,Nacsport!FL161)</f>
        <v/>
      </c>
      <c r="AJ160" s="105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27"/>
    </row>
    <row r="161" spans="1:45" ht="15.75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21">
        <v>1</v>
      </c>
      <c r="E161" s="1" t="s">
        <v>1374</v>
      </c>
      <c r="F161" s="24">
        <f>CONVERT(LEFT(Nacsport!E162,2),"mn","hr")/24+CONVERT(MID(Nacsport!E162,4,2),"sec","hr")/24</f>
        <v>2.1180555555555553E-2</v>
      </c>
      <c r="G161" s="2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5">
        <f t="shared" si="10"/>
        <v>1824.9999999999995</v>
      </c>
      <c r="I161" s="25">
        <f t="shared" si="11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39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LENTO</v>
      </c>
      <c r="AG161" s="1" t="str">
        <f>+CONCATENATE(Nacsport!FF162,Nacsport!FG162,Nacsport!FH162,Nacsport!FI162,Nacsport!FJ162)</f>
        <v/>
      </c>
      <c r="AH161" s="1" t="str">
        <f t="shared" si="5"/>
        <v/>
      </c>
      <c r="AI161" s="1" t="str">
        <f>+CONCATENATE(Nacsport!FK162,Nacsport!FL162)</f>
        <v/>
      </c>
      <c r="AJ161" s="105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S161" s="27"/>
    </row>
    <row r="162" spans="1:45" ht="15.75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21">
        <v>1</v>
      </c>
      <c r="E162" s="1" t="s">
        <v>1374</v>
      </c>
      <c r="F162" s="24">
        <f>CONVERT(LEFT(Nacsport!E163,2),"mn","hr")/24+CONVERT(MID(Nacsport!E163,4,2),"sec","hr")/24</f>
        <v>2.1238425925925924E-2</v>
      </c>
      <c r="G162" s="2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25">
        <f t="shared" si="10"/>
        <v>1830</v>
      </c>
      <c r="I162" s="25">
        <f t="shared" si="11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>SAN BENEDETTO</v>
      </c>
      <c r="M162" s="39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NEGATIVO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5"/>
        <v/>
      </c>
      <c r="AI162" s="1" t="str">
        <f>+CONCATENATE(Nacsport!FK163,Nacsport!FL163)</f>
        <v/>
      </c>
      <c r="AJ162" s="105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27"/>
    </row>
    <row r="163" spans="1:45" ht="15.75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21">
        <v>1</v>
      </c>
      <c r="E163" s="1" t="s">
        <v>1374</v>
      </c>
      <c r="F163" s="24">
        <f>CONVERT(LEFT(Nacsport!E164,2),"mn","hr")/24+CONVERT(MID(Nacsport!E164,4,2),"sec","hr")/24</f>
        <v>2.1261574074074072E-2</v>
      </c>
      <c r="G163" s="2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5">
        <f t="shared" si="10"/>
        <v>1831.9999999999998</v>
      </c>
      <c r="I163" s="25">
        <f t="shared" si="11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39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LENTO</v>
      </c>
      <c r="AG163" s="1" t="str">
        <f>+CONCATENATE(Nacsport!FF164,Nacsport!FG164,Nacsport!FH164,Nacsport!FI164,Nacsport!FJ164)</f>
        <v/>
      </c>
      <c r="AH163" s="1" t="str">
        <f t="shared" si="5"/>
        <v/>
      </c>
      <c r="AI163" s="1" t="str">
        <f>+CONCATENATE(Nacsport!FK164,Nacsport!FL164)</f>
        <v/>
      </c>
      <c r="AJ163" s="105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S163" s="27"/>
    </row>
    <row r="164" spans="1:45" ht="15.75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21">
        <v>1</v>
      </c>
      <c r="E164" s="1" t="s">
        <v>1374</v>
      </c>
      <c r="F164" s="24">
        <f>CONVERT(LEFT(Nacsport!E165,2),"mn","hr")/24+CONVERT(MID(Nacsport!E165,4,2),"sec","hr")/24</f>
        <v>2.1388888888888888E-2</v>
      </c>
      <c r="G164" s="2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5">
        <f t="shared" si="10"/>
        <v>1843</v>
      </c>
      <c r="I164" s="25">
        <f t="shared" si="11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>SAN BENEDETTO</v>
      </c>
      <c r="M164" s="39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CALCIO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5"/>
        <v/>
      </c>
      <c r="AI164" s="1" t="str">
        <f>+CONCATENATE(Nacsport!FK165,Nacsport!FL165)</f>
        <v/>
      </c>
      <c r="AJ164" s="105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27"/>
    </row>
    <row r="165" spans="1:45" ht="15.75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21">
        <v>1</v>
      </c>
      <c r="E165" s="1" t="s">
        <v>1374</v>
      </c>
      <c r="F165" s="24">
        <f>CONVERT(LEFT(Nacsport!E166,2),"mn","hr")/24+CONVERT(MID(Nacsport!E166,4,2),"sec","hr")/24</f>
        <v>2.1388888888888888E-2</v>
      </c>
      <c r="G165" s="2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5">
        <f t="shared" si="10"/>
        <v>1843</v>
      </c>
      <c r="I165" s="25">
        <f t="shared" si="11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39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5"/>
        <v/>
      </c>
      <c r="AI165" s="1" t="str">
        <f>+CONCATENATE(Nacsport!FK166,Nacsport!FL166)</f>
        <v/>
      </c>
      <c r="AJ165" s="105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27"/>
    </row>
    <row r="166" spans="1:45" ht="15.75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21">
        <v>1</v>
      </c>
      <c r="E166" s="1" t="s">
        <v>1374</v>
      </c>
      <c r="F166" s="24">
        <f>CONVERT(LEFT(Nacsport!E167,2),"mn","hr")/24+CONVERT(MID(Nacsport!E167,4,2),"sec","hr")/24</f>
        <v>2.2233796296296297E-2</v>
      </c>
      <c r="G166" s="2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5">
        <f t="shared" si="10"/>
        <v>1916</v>
      </c>
      <c r="I166" s="25">
        <f t="shared" si="11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39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5"/>
        <v/>
      </c>
      <c r="AI166" s="1" t="str">
        <f>+CONCATENATE(Nacsport!FK167,Nacsport!FL167)</f>
        <v/>
      </c>
      <c r="AJ166" s="105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S166" s="27"/>
    </row>
    <row r="167" spans="1:45" ht="15.75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21">
        <v>1</v>
      </c>
      <c r="E167" s="1" t="s">
        <v>1374</v>
      </c>
      <c r="F167" s="24">
        <f>CONVERT(LEFT(Nacsport!E168,2),"mn","hr")/24+CONVERT(MID(Nacsport!E168,4,2),"sec","hr")/24</f>
        <v>2.2233796296296297E-2</v>
      </c>
      <c r="G167" s="2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5">
        <f t="shared" si="10"/>
        <v>1916</v>
      </c>
      <c r="I167" s="25">
        <f t="shared" si="11"/>
        <v>32.016666666666666</v>
      </c>
      <c r="J167" s="1">
        <f>+Nacsport!B168</f>
        <v>18</v>
      </c>
      <c r="K167" s="1" t="str">
        <f>+Nacsport!C168</f>
        <v>PARTITA TAGLIATA</v>
      </c>
      <c r="L167" s="1" t="str">
        <f>+CONCATENATE(Nacsport!I168,Nacsport!J168)</f>
        <v/>
      </c>
      <c r="M167" s="39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5"/>
        <v/>
      </c>
      <c r="AI167" s="1" t="str">
        <f>+CONCATENATE(Nacsport!FK168,Nacsport!FL168)</f>
        <v/>
      </c>
      <c r="AJ167" s="105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27"/>
    </row>
    <row r="168" spans="1:45" ht="15.75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21">
        <v>1</v>
      </c>
      <c r="E168" s="1" t="s">
        <v>1374</v>
      </c>
      <c r="F168" s="24">
        <f>CONVERT(LEFT(Nacsport!E169,2),"mn","hr")/24+CONVERT(MID(Nacsport!E169,4,2),"sec","hr")/24</f>
        <v>2.2280092592592594E-2</v>
      </c>
      <c r="G168" s="2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5">
        <f t="shared" si="10"/>
        <v>1920.0000000000002</v>
      </c>
      <c r="I168" s="25">
        <f t="shared" si="11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39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VINTA</v>
      </c>
      <c r="S168" s="1" t="str">
        <f>+CONCATENATE(Nacsport!CB169,Nacsport!CC169,Nacsport!CD169)</f>
        <v>NEUTRO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5"/>
        <v/>
      </c>
      <c r="AI168" s="1" t="str">
        <f>+CONCATENATE(Nacsport!FK169,Nacsport!FL169)</f>
        <v/>
      </c>
      <c r="AJ168" s="105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27"/>
    </row>
    <row r="169" spans="1:45" ht="15.75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21">
        <v>1</v>
      </c>
      <c r="E169" s="1" t="s">
        <v>1374</v>
      </c>
      <c r="F169" s="24">
        <f>CONVERT(LEFT(Nacsport!E170,2),"mn","hr")/24+CONVERT(MID(Nacsport!E170,4,2),"sec","hr")/24</f>
        <v>2.2303240740740742E-2</v>
      </c>
      <c r="G169" s="2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25">
        <f t="shared" si="10"/>
        <v>1922</v>
      </c>
      <c r="I169" s="25">
        <f t="shared" si="11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>SAN BENEDETTO</v>
      </c>
      <c r="M169" s="39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NEUTRO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5"/>
        <v/>
      </c>
      <c r="AI169" s="1" t="str">
        <f>+CONCATENATE(Nacsport!FK170,Nacsport!FL170)</f>
        <v/>
      </c>
      <c r="AJ169" s="105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27"/>
    </row>
    <row r="170" spans="1:45" ht="15.75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21">
        <v>1</v>
      </c>
      <c r="E170" s="1" t="s">
        <v>1374</v>
      </c>
      <c r="F170" s="24">
        <f>CONVERT(LEFT(Nacsport!E171,2),"mn","hr")/24+CONVERT(MID(Nacsport!E171,4,2),"sec","hr")/24</f>
        <v>2.2326388888888889E-2</v>
      </c>
      <c r="G170" s="25">
        <v>8</v>
      </c>
      <c r="H170" s="25">
        <f t="shared" si="10"/>
        <v>1924</v>
      </c>
      <c r="I170" s="25">
        <f t="shared" si="11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>SAN BENEDETTO</v>
      </c>
      <c r="M170" s="39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FUORI GIOCO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5"/>
        <v/>
      </c>
      <c r="AI170" s="1" t="str">
        <f>+CONCATENATE(Nacsport!FK171,Nacsport!FL171)</f>
        <v/>
      </c>
      <c r="AJ170" s="105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27"/>
    </row>
    <row r="171" spans="1:45" ht="15.75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21">
        <v>1</v>
      </c>
      <c r="E171" s="1" t="s">
        <v>1374</v>
      </c>
      <c r="F171" s="24">
        <f>CONVERT(LEFT(Nacsport!E172,2),"mn","hr")/24+CONVERT(MID(Nacsport!E172,4,2),"sec","hr")/24</f>
        <v>2.2361111111111113E-2</v>
      </c>
      <c r="G171" s="2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25">
        <f t="shared" si="10"/>
        <v>1927</v>
      </c>
      <c r="I171" s="25">
        <f t="shared" si="11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>SAN BENEDETTO</v>
      </c>
      <c r="M171" s="39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NEUTRO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DOPPIO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5"/>
        <v/>
      </c>
      <c r="AI171" s="1" t="str">
        <f>+CONCATENATE(Nacsport!FK172,Nacsport!FL172)</f>
        <v/>
      </c>
      <c r="AJ171" s="105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27"/>
    </row>
    <row r="172" spans="1:45" ht="15.75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21">
        <v>1</v>
      </c>
      <c r="E172" s="1" t="s">
        <v>1374</v>
      </c>
      <c r="F172" s="24">
        <f>CONVERT(LEFT(Nacsport!E173,2),"mn","hr")/24+CONVERT(MID(Nacsport!E173,4,2),"sec","hr")/24</f>
        <v>2.238425925925926E-2</v>
      </c>
      <c r="G172" s="2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5">
        <f t="shared" si="10"/>
        <v>1929.0000000000002</v>
      </c>
      <c r="I172" s="25">
        <f t="shared" si="11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39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LENTO</v>
      </c>
      <c r="AG172" s="1" t="str">
        <f>+CONCATENATE(Nacsport!FF173,Nacsport!FG173,Nacsport!FH173,Nacsport!FI173,Nacsport!FJ173)</f>
        <v/>
      </c>
      <c r="AH172" s="1" t="str">
        <f t="shared" si="5"/>
        <v/>
      </c>
      <c r="AI172" s="1" t="str">
        <f>+CONCATENATE(Nacsport!FK173,Nacsport!FL173)</f>
        <v/>
      </c>
      <c r="AJ172" s="105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S172" s="27"/>
    </row>
    <row r="173" spans="1:45" ht="15.75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21">
        <v>1</v>
      </c>
      <c r="E173" s="1" t="s">
        <v>1374</v>
      </c>
      <c r="F173" s="24">
        <f>CONVERT(LEFT(Nacsport!E174,2),"mn","hr")/24+CONVERT(MID(Nacsport!E174,4,2),"sec","hr")/24</f>
        <v>2.2476851851851852E-2</v>
      </c>
      <c r="G173" s="2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25">
        <f t="shared" si="10"/>
        <v>1937</v>
      </c>
      <c r="I173" s="25">
        <f t="shared" si="11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>SAN BENEDETTO</v>
      </c>
      <c r="M173" s="39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NEUTRO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DOPPIO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5"/>
        <v/>
      </c>
      <c r="AI173" s="1" t="str">
        <f>+CONCATENATE(Nacsport!FK174,Nacsport!FL174)</f>
        <v/>
      </c>
      <c r="AJ173" s="105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27"/>
    </row>
    <row r="174" spans="1:45" ht="15.75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21">
        <v>1</v>
      </c>
      <c r="E174" s="1" t="s">
        <v>1374</v>
      </c>
      <c r="F174" s="24">
        <f>CONVERT(LEFT(Nacsport!E175,2),"mn","hr")/24+CONVERT(MID(Nacsport!E175,4,2),"sec","hr")/24</f>
        <v>2.2499999999999999E-2</v>
      </c>
      <c r="G174" s="2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5">
        <f t="shared" si="10"/>
        <v>1939</v>
      </c>
      <c r="I174" s="25">
        <f t="shared" si="11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39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LENTO</v>
      </c>
      <c r="AG174" s="1" t="str">
        <f>+CONCATENATE(Nacsport!FF175,Nacsport!FG175,Nacsport!FH175,Nacsport!FI175,Nacsport!FJ175)</f>
        <v/>
      </c>
      <c r="AH174" s="1" t="str">
        <f t="shared" si="5"/>
        <v/>
      </c>
      <c r="AI174" s="1" t="str">
        <f>+CONCATENATE(Nacsport!FK175,Nacsport!FL175)</f>
        <v/>
      </c>
      <c r="AJ174" s="105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S174" s="27"/>
    </row>
    <row r="175" spans="1:45" ht="15.75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21">
        <v>1</v>
      </c>
      <c r="E175" s="1" t="s">
        <v>1374</v>
      </c>
      <c r="F175" s="24">
        <f>CONVERT(LEFT(Nacsport!E176,2),"mn","hr")/24+CONVERT(MID(Nacsport!E176,4,2),"sec","hr")/24</f>
        <v>2.2569444444444444E-2</v>
      </c>
      <c r="G175" s="2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25">
        <f t="shared" si="10"/>
        <v>1945</v>
      </c>
      <c r="I175" s="25">
        <f t="shared" si="11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>SAN BENEDETTO</v>
      </c>
      <c r="M175" s="39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NEGATIVO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5"/>
        <v/>
      </c>
      <c r="AI175" s="1" t="str">
        <f>+CONCATENATE(Nacsport!FK176,Nacsport!FL176)</f>
        <v/>
      </c>
      <c r="AJ175" s="105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27"/>
    </row>
    <row r="176" spans="1:45" ht="15.75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21">
        <v>1</v>
      </c>
      <c r="E176" s="1" t="s">
        <v>1374</v>
      </c>
      <c r="F176" s="24">
        <f>CONVERT(LEFT(Nacsport!E177,2),"mn","hr")/24+CONVERT(MID(Nacsport!E177,4,2),"sec","hr")/24</f>
        <v>2.2592592592592595E-2</v>
      </c>
      <c r="G176" s="2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5">
        <f t="shared" si="10"/>
        <v>1947.0000000000002</v>
      </c>
      <c r="I176" s="25">
        <f t="shared" si="11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39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VELOCE</v>
      </c>
      <c r="AG176" s="1" t="str">
        <f>+CONCATENATE(Nacsport!FF177,Nacsport!FG177,Nacsport!FH177,Nacsport!FI177,Nacsport!FJ177)</f>
        <v/>
      </c>
      <c r="AH176" s="1" t="str">
        <f t="shared" si="5"/>
        <v/>
      </c>
      <c r="AI176" s="1" t="str">
        <f>+CONCATENATE(Nacsport!FK177,Nacsport!FL177)</f>
        <v/>
      </c>
      <c r="AJ176" s="105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S176" s="27"/>
    </row>
    <row r="177" spans="1:45" ht="15.75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21">
        <v>1</v>
      </c>
      <c r="E177" s="1" t="s">
        <v>1374</v>
      </c>
      <c r="F177" s="24">
        <f>CONVERT(LEFT(Nacsport!E178,2),"mn","hr")/24+CONVERT(MID(Nacsport!E178,4,2),"sec","hr")/24</f>
        <v>2.2673611111111113E-2</v>
      </c>
      <c r="G177" s="2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25">
        <f t="shared" si="10"/>
        <v>1954.0000000000005</v>
      </c>
      <c r="I177" s="25">
        <f t="shared" si="11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>SAN BENEDETTO</v>
      </c>
      <c r="M177" s="39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NEGATIVO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5"/>
        <v/>
      </c>
      <c r="AI177" s="1" t="str">
        <f>+CONCATENATE(Nacsport!FK178,Nacsport!FL178)</f>
        <v/>
      </c>
      <c r="AJ177" s="105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27"/>
    </row>
    <row r="178" spans="1:45" ht="15.75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21">
        <v>1</v>
      </c>
      <c r="E178" s="1" t="s">
        <v>1374</v>
      </c>
      <c r="F178" s="24">
        <f>CONVERT(LEFT(Nacsport!E179,2),"mn","hr")/24+CONVERT(MID(Nacsport!E179,4,2),"sec","hr")/24</f>
        <v>2.2673611111111113E-2</v>
      </c>
      <c r="G178" s="2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5">
        <f t="shared" si="10"/>
        <v>1954.0000000000005</v>
      </c>
      <c r="I178" s="25">
        <f t="shared" si="11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39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5"/>
        <v/>
      </c>
      <c r="AI178" s="1" t="str">
        <f>+CONCATENATE(Nacsport!FK179,Nacsport!FL179)</f>
        <v/>
      </c>
      <c r="AJ178" s="105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27"/>
    </row>
    <row r="179" spans="1:45" ht="15.75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21">
        <v>1</v>
      </c>
      <c r="E179" s="1" t="s">
        <v>1374</v>
      </c>
      <c r="F179" s="24">
        <f>CONVERT(LEFT(Nacsport!E180,2),"mn","hr")/24+CONVERT(MID(Nacsport!E180,4,2),"sec","hr")/24</f>
        <v>2.3321759259259261E-2</v>
      </c>
      <c r="G179" s="25">
        <f>CONVERT((CONVERT(LEFT(Nacsport!F180,2),"mn","hr")/24+CONVERT(MID(Nacsport!F180,4,2),"sec","hr")/24)-(CONVERT(LEFT(Nacsport!E180,2),"mn","hr")/24+CONVERT(MID(Nacsport!E180,4,2),"sec","hr")/24),"hr","sec")*24</f>
        <v>0</v>
      </c>
      <c r="H179" s="25">
        <f t="shared" si="10"/>
        <v>2010.0000000000002</v>
      </c>
      <c r="I179" s="25">
        <f t="shared" si="11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39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 CALCIO</v>
      </c>
      <c r="AH179" s="1">
        <f t="shared" si="5"/>
        <v>3</v>
      </c>
      <c r="AI179" s="1" t="str">
        <f>+CONCATENATE(Nacsport!FK180,Nacsport!FL180)</f>
        <v/>
      </c>
      <c r="AJ179" s="105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27"/>
    </row>
    <row r="180" spans="1:45" ht="15.75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21">
        <v>1</v>
      </c>
      <c r="E180" s="1" t="s">
        <v>1374</v>
      </c>
      <c r="F180" s="24">
        <f>CONVERT(LEFT(Nacsport!E181,2),"mn","hr")/24+CONVERT(MID(Nacsport!E181,4,2),"sec","hr")/24</f>
        <v>2.3888888888888887E-2</v>
      </c>
      <c r="G180" s="2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5">
        <f t="shared" si="10"/>
        <v>2058.9999999999995</v>
      </c>
      <c r="I180" s="25">
        <f t="shared" si="11"/>
        <v>34.399999999999991</v>
      </c>
      <c r="J180" s="1">
        <f>+Nacsport!B181</f>
        <v>19</v>
      </c>
      <c r="K180" s="1" t="str">
        <f>+Nacsport!C181</f>
        <v>PARTITA TAGLIATA</v>
      </c>
      <c r="L180" s="1" t="str">
        <f>+CONCATENATE(Nacsport!I181,Nacsport!J181)</f>
        <v/>
      </c>
      <c r="M180" s="39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5"/>
        <v/>
      </c>
      <c r="AI180" s="1" t="str">
        <f>+CONCATENATE(Nacsport!FK181,Nacsport!FL181)</f>
        <v/>
      </c>
      <c r="AJ180" s="105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27"/>
    </row>
    <row r="181" spans="1:45" ht="15.75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21">
        <v>1</v>
      </c>
      <c r="E181" s="1" t="s">
        <v>1374</v>
      </c>
      <c r="F181" s="24">
        <f>CONVERT(LEFT(Nacsport!E182,2),"mn","hr")/24+CONVERT(MID(Nacsport!E182,4,2),"sec","hr")/24</f>
        <v>2.3900462962962964E-2</v>
      </c>
      <c r="G181" s="2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5">
        <f t="shared" si="10"/>
        <v>2060</v>
      </c>
      <c r="I181" s="25">
        <f t="shared" si="11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39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5"/>
        <v/>
      </c>
      <c r="AI181" s="1" t="str">
        <f>+CONCATENATE(Nacsport!FK182,Nacsport!FL182)</f>
        <v/>
      </c>
      <c r="AJ181" s="105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27"/>
    </row>
    <row r="182" spans="1:45" ht="15.75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21">
        <v>1</v>
      </c>
      <c r="E182" s="1" t="s">
        <v>1374</v>
      </c>
      <c r="F182" s="24">
        <f>CONVERT(LEFT(Nacsport!E183,2),"mn","hr")/24+CONVERT(MID(Nacsport!E183,4,2),"sec","hr")/24</f>
        <v>2.4293981481481482E-2</v>
      </c>
      <c r="G182" s="2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5">
        <f t="shared" si="10"/>
        <v>2094</v>
      </c>
      <c r="I182" s="25">
        <f t="shared" si="11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39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5"/>
        <v/>
      </c>
      <c r="AI182" s="1" t="str">
        <f>+CONCATENATE(Nacsport!FK183,Nacsport!FL183)</f>
        <v/>
      </c>
      <c r="AJ182" s="105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S182" s="27"/>
    </row>
    <row r="183" spans="1:45" ht="15.75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21">
        <v>1</v>
      </c>
      <c r="E183" s="1" t="s">
        <v>1374</v>
      </c>
      <c r="F183" s="24">
        <f>CONVERT(LEFT(Nacsport!E184,2),"mn","hr")/24+CONVERT(MID(Nacsport!E184,4,2),"sec","hr")/24</f>
        <v>2.4386574074074074E-2</v>
      </c>
      <c r="G183" s="2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5">
        <f t="shared" si="10"/>
        <v>2102</v>
      </c>
      <c r="I183" s="25">
        <f t="shared" si="11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39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PULITA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5"/>
        <v/>
      </c>
      <c r="AI183" s="1" t="str">
        <f>+CONCATENATE(Nacsport!FK184,Nacsport!FL184)</f>
        <v/>
      </c>
      <c r="AJ183" s="105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27"/>
    </row>
    <row r="184" spans="1:45" ht="15.75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21">
        <v>1</v>
      </c>
      <c r="E184" s="1" t="s">
        <v>1374</v>
      </c>
      <c r="F184" s="24">
        <f>CONVERT(LEFT(Nacsport!E185,2),"mn","hr")/24+CONVERT(MID(Nacsport!E185,4,2),"sec","hr")/24</f>
        <v>2.4444444444444446E-2</v>
      </c>
      <c r="G184" s="2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25">
        <f t="shared" si="10"/>
        <v>2107</v>
      </c>
      <c r="I184" s="25">
        <f t="shared" si="11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>SAN BENEDETTO</v>
      </c>
      <c r="M184" s="39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NEUTRO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5"/>
        <v/>
      </c>
      <c r="AI184" s="1" t="str">
        <f>+CONCATENATE(Nacsport!FK185,Nacsport!FL185)</f>
        <v/>
      </c>
      <c r="AJ184" s="105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27"/>
    </row>
    <row r="185" spans="1:45" ht="15.75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21">
        <v>1</v>
      </c>
      <c r="E185" s="1" t="s">
        <v>1374</v>
      </c>
      <c r="F185" s="24">
        <f>CONVERT(LEFT(Nacsport!E186,2),"mn","hr")/24+CONVERT(MID(Nacsport!E186,4,2),"sec","hr")/24</f>
        <v>2.4479166666666666E-2</v>
      </c>
      <c r="G185" s="2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5">
        <f t="shared" si="10"/>
        <v>2110</v>
      </c>
      <c r="I185" s="25">
        <f t="shared" si="11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39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LENTO</v>
      </c>
      <c r="AG185" s="1" t="str">
        <f>+CONCATENATE(Nacsport!FF186,Nacsport!FG186,Nacsport!FH186,Nacsport!FI186,Nacsport!FJ186)</f>
        <v/>
      </c>
      <c r="AH185" s="1" t="str">
        <f t="shared" si="5"/>
        <v/>
      </c>
      <c r="AI185" s="1" t="str">
        <f>+CONCATENATE(Nacsport!FK186,Nacsport!FL186)</f>
        <v/>
      </c>
      <c r="AJ185" s="105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S185" s="27"/>
    </row>
    <row r="186" spans="1:45" ht="15.75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21">
        <v>1</v>
      </c>
      <c r="E186" s="1" t="s">
        <v>1374</v>
      </c>
      <c r="F186" s="24">
        <f>CONVERT(LEFT(Nacsport!E187,2),"mn","hr")/24+CONVERT(MID(Nacsport!E187,4,2),"sec","hr")/24</f>
        <v>2.4537037037037038E-2</v>
      </c>
      <c r="G186" s="2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25">
        <f t="shared" si="10"/>
        <v>2115</v>
      </c>
      <c r="I186" s="25">
        <f t="shared" si="11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>SAN BENEDETTO</v>
      </c>
      <c r="M186" s="39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POSITIVO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5"/>
        <v/>
      </c>
      <c r="AI186" s="1" t="str">
        <f>+CONCATENATE(Nacsport!FK187,Nacsport!FL187)</f>
        <v/>
      </c>
      <c r="AJ186" s="105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27"/>
    </row>
    <row r="187" spans="1:45" ht="15.75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21">
        <v>1</v>
      </c>
      <c r="E187" s="1" t="s">
        <v>1374</v>
      </c>
      <c r="F187" s="24">
        <f>CONVERT(LEFT(Nacsport!E188,2),"mn","hr")/24+CONVERT(MID(Nacsport!E188,4,2),"sec","hr")/24</f>
        <v>2.4583333333333332E-2</v>
      </c>
      <c r="G187" s="2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25">
        <f t="shared" si="10"/>
        <v>2119</v>
      </c>
      <c r="I187" s="25">
        <f t="shared" si="11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>SAN BENEDETTO</v>
      </c>
      <c r="M187" s="39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NEGATIVO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5"/>
        <v/>
      </c>
      <c r="AI187" s="1" t="str">
        <f>+CONCATENATE(Nacsport!FK188,Nacsport!FL188)</f>
        <v/>
      </c>
      <c r="AJ187" s="105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27"/>
    </row>
    <row r="188" spans="1:45" ht="15.75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21">
        <v>1</v>
      </c>
      <c r="E188" s="1" t="s">
        <v>1374</v>
      </c>
      <c r="F188" s="24">
        <f>CONVERT(LEFT(Nacsport!E189,2),"mn","hr")/24+CONVERT(MID(Nacsport!E189,4,2),"sec","hr")/24</f>
        <v>2.4641203703703703E-2</v>
      </c>
      <c r="G188" s="2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25">
        <f t="shared" si="10"/>
        <v>2124</v>
      </c>
      <c r="I188" s="25">
        <f t="shared" si="11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>SAN BENEDETTO</v>
      </c>
      <c r="M188" s="39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NEGATIVO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5"/>
        <v/>
      </c>
      <c r="AI188" s="1" t="str">
        <f>+CONCATENATE(Nacsport!FK189,Nacsport!FL189)</f>
        <v/>
      </c>
      <c r="AJ188" s="105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27"/>
    </row>
    <row r="189" spans="1:45" ht="15.75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21">
        <v>1</v>
      </c>
      <c r="E189" s="1" t="s">
        <v>1374</v>
      </c>
      <c r="F189" s="24">
        <f>CONVERT(LEFT(Nacsport!E190,2),"mn","hr")/24+CONVERT(MID(Nacsport!E190,4,2),"sec","hr")/24</f>
        <v>2.4675925925925928E-2</v>
      </c>
      <c r="G189" s="2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5">
        <f t="shared" si="10"/>
        <v>2127</v>
      </c>
      <c r="I189" s="25">
        <f t="shared" si="11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39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LENTO</v>
      </c>
      <c r="AG189" s="1" t="str">
        <f>+CONCATENATE(Nacsport!FF190,Nacsport!FG190,Nacsport!FH190,Nacsport!FI190,Nacsport!FJ190)</f>
        <v/>
      </c>
      <c r="AH189" s="1" t="str">
        <f t="shared" si="5"/>
        <v/>
      </c>
      <c r="AI189" s="1" t="str">
        <f>+CONCATENATE(Nacsport!FK190,Nacsport!FL190)</f>
        <v/>
      </c>
      <c r="AJ189" s="105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S189" s="27"/>
    </row>
    <row r="190" spans="1:45" ht="15.75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21">
        <v>1</v>
      </c>
      <c r="E190" s="1" t="s">
        <v>1374</v>
      </c>
      <c r="F190" s="24">
        <f>CONVERT(LEFT(Nacsport!E191,2),"mn","hr")/24+CONVERT(MID(Nacsport!E191,4,2),"sec","hr")/24</f>
        <v>2.4710648148148148E-2</v>
      </c>
      <c r="G190" s="2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25">
        <f t="shared" si="10"/>
        <v>2130</v>
      </c>
      <c r="I190" s="25">
        <f t="shared" si="11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>SAN BENEDETTO</v>
      </c>
      <c r="M190" s="39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NEUTRO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DOPPIO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5"/>
        <v/>
      </c>
      <c r="AI190" s="1" t="str">
        <f>+CONCATENATE(Nacsport!FK191,Nacsport!FL191)</f>
        <v/>
      </c>
      <c r="AJ190" s="105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27"/>
    </row>
    <row r="191" spans="1:45" ht="15.75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21">
        <v>1</v>
      </c>
      <c r="E191" s="1" t="s">
        <v>1374</v>
      </c>
      <c r="F191" s="24">
        <f>CONVERT(LEFT(Nacsport!E192,2),"mn","hr")/24+CONVERT(MID(Nacsport!E192,4,2),"sec","hr")/24</f>
        <v>2.4756944444444446E-2</v>
      </c>
      <c r="G191" s="2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25">
        <f t="shared" si="10"/>
        <v>2134</v>
      </c>
      <c r="I191" s="25">
        <f t="shared" si="11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>SAN BENEDETTO</v>
      </c>
      <c r="M191" s="39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NEGATIVO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5"/>
        <v/>
      </c>
      <c r="AI191" s="1" t="str">
        <f>+CONCATENATE(Nacsport!FK192,Nacsport!FL192)</f>
        <v/>
      </c>
      <c r="AJ191" s="105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27"/>
    </row>
    <row r="192" spans="1:45" ht="15.75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21">
        <v>1</v>
      </c>
      <c r="E192" s="1" t="s">
        <v>1374</v>
      </c>
      <c r="F192" s="24">
        <f>CONVERT(LEFT(Nacsport!E193,2),"mn","hr")/24+CONVERT(MID(Nacsport!E193,4,2),"sec","hr")/24</f>
        <v>2.4791666666666667E-2</v>
      </c>
      <c r="G192" s="25">
        <v>8</v>
      </c>
      <c r="H192" s="25">
        <f t="shared" si="10"/>
        <v>2137</v>
      </c>
      <c r="I192" s="25">
        <f t="shared" si="11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>SAN BENEDETTO</v>
      </c>
      <c r="M192" s="39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DIFESA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5"/>
        <v/>
      </c>
      <c r="AI192" s="1" t="str">
        <f>+CONCATENATE(Nacsport!FK193,Nacsport!FL193)</f>
        <v/>
      </c>
      <c r="AJ192" s="105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27"/>
    </row>
    <row r="193" spans="1:45" ht="15.75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21">
        <v>1</v>
      </c>
      <c r="E193" s="1" t="s">
        <v>1374</v>
      </c>
      <c r="F193" s="24">
        <f>CONVERT(LEFT(Nacsport!E194,2),"mn","hr")/24+CONVERT(MID(Nacsport!E194,4,2),"sec","hr")/24</f>
        <v>2.480324074074074E-2</v>
      </c>
      <c r="G193" s="2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5">
        <f t="shared" si="10"/>
        <v>2138</v>
      </c>
      <c r="I193" s="25">
        <f t="shared" si="11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39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5"/>
        <v/>
      </c>
      <c r="AI193" s="1" t="str">
        <f>+CONCATENATE(Nacsport!FK194,Nacsport!FL194)</f>
        <v/>
      </c>
      <c r="AJ193" s="105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27"/>
    </row>
    <row r="194" spans="1:45" ht="15.75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21">
        <v>1</v>
      </c>
      <c r="E194" s="1" t="s">
        <v>1374</v>
      </c>
      <c r="F194" s="24">
        <f>CONVERT(LEFT(Nacsport!E195,2),"mn","hr")/24+CONVERT(MID(Nacsport!E195,4,2),"sec","hr")/24</f>
        <v>2.5277777777777774E-2</v>
      </c>
      <c r="G194" s="2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5">
        <f t="shared" si="10"/>
        <v>2178.9999999999995</v>
      </c>
      <c r="I194" s="25">
        <f t="shared" si="11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39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5"/>
        <v/>
      </c>
      <c r="AI194" s="1" t="str">
        <f>+CONCATENATE(Nacsport!FK195,Nacsport!FL195)</f>
        <v/>
      </c>
      <c r="AJ194" s="105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S194" s="27"/>
    </row>
    <row r="195" spans="1:45" ht="15.75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21">
        <v>1</v>
      </c>
      <c r="E195" s="1" t="s">
        <v>1374</v>
      </c>
      <c r="F195" s="24">
        <f>CONVERT(LEFT(Nacsport!E196,2),"mn","hr")/24+CONVERT(MID(Nacsport!E196,4,2),"sec","hr")/24</f>
        <v>2.5277777777777774E-2</v>
      </c>
      <c r="G195" s="2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5">
        <f t="shared" ref="H195:H258" si="12">(+CONVERT(F195,"hr","sec")*24)-5</f>
        <v>2178.9999999999995</v>
      </c>
      <c r="I195" s="25">
        <f t="shared" si="11"/>
        <v>36.399999999999991</v>
      </c>
      <c r="J195" s="1">
        <f>+Nacsport!B196</f>
        <v>20</v>
      </c>
      <c r="K195" s="1" t="str">
        <f>+Nacsport!C196</f>
        <v>PARTITA TAGLIATA</v>
      </c>
      <c r="L195" s="1" t="str">
        <f>+CONCATENATE(Nacsport!I196,Nacsport!J196)</f>
        <v/>
      </c>
      <c r="M195" s="39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5"/>
        <v/>
      </c>
      <c r="AI195" s="1" t="str">
        <f>+CONCATENATE(Nacsport!FK196,Nacsport!FL196)</f>
        <v/>
      </c>
      <c r="AJ195" s="105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27"/>
    </row>
    <row r="196" spans="1:45" ht="15.75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21">
        <v>1</v>
      </c>
      <c r="E196" s="1" t="s">
        <v>1374</v>
      </c>
      <c r="F196" s="24">
        <f>CONVERT(LEFT(Nacsport!E197,2),"mn","hr")/24+CONVERT(MID(Nacsport!E197,4,2),"sec","hr")/24</f>
        <v>2.5347222222222219E-2</v>
      </c>
      <c r="G196" s="2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5">
        <f t="shared" si="12"/>
        <v>2184.9999999999995</v>
      </c>
      <c r="I196" s="25">
        <f t="shared" ref="I196:I259" si="13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39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PERSA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5"/>
        <v/>
      </c>
      <c r="AI196" s="1" t="str">
        <f>+CONCATENATE(Nacsport!FK197,Nacsport!FL197)</f>
        <v/>
      </c>
      <c r="AJ196" s="105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27"/>
    </row>
    <row r="197" spans="1:45" ht="15.75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21">
        <v>1</v>
      </c>
      <c r="E197" s="1" t="s">
        <v>1374</v>
      </c>
      <c r="F197" s="24">
        <f>CONVERT(LEFT(Nacsport!E198,2),"mn","hr")/24+CONVERT(MID(Nacsport!E198,4,2),"sec","hr")/24</f>
        <v>2.5347222222222219E-2</v>
      </c>
      <c r="G197" s="2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5">
        <f t="shared" si="12"/>
        <v>2184.9999999999995</v>
      </c>
      <c r="I197" s="25">
        <f t="shared" si="13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39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5"/>
        <v/>
      </c>
      <c r="AI197" s="1" t="str">
        <f>+CONCATENATE(Nacsport!FK198,Nacsport!FL198)</f>
        <v/>
      </c>
      <c r="AJ197" s="105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S197" s="27"/>
    </row>
    <row r="198" spans="1:45" ht="15.75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21">
        <v>1</v>
      </c>
      <c r="E198" s="1" t="s">
        <v>1374</v>
      </c>
      <c r="F198" s="24">
        <f>CONVERT(LEFT(Nacsport!E199,2),"mn","hr")/24+CONVERT(MID(Nacsport!E199,4,2),"sec","hr")/24</f>
        <v>2.537037037037037E-2</v>
      </c>
      <c r="G198" s="2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5">
        <f t="shared" si="12"/>
        <v>2187</v>
      </c>
      <c r="I198" s="25">
        <f t="shared" si="13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>SAN BENEDETTO</v>
      </c>
      <c r="M198" s="39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RUBATA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5"/>
        <v/>
      </c>
      <c r="AI198" s="1" t="str">
        <f>+CONCATENATE(Nacsport!FK199,Nacsport!FL199)</f>
        <v/>
      </c>
      <c r="AJ198" s="105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27"/>
    </row>
    <row r="199" spans="1:45" ht="15.75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21">
        <v>1</v>
      </c>
      <c r="E199" s="1" t="s">
        <v>1374</v>
      </c>
      <c r="F199" s="24">
        <f>CONVERT(LEFT(Nacsport!E200,2),"mn","hr")/24+CONVERT(MID(Nacsport!E200,4,2),"sec","hr")/24</f>
        <v>2.537037037037037E-2</v>
      </c>
      <c r="G199" s="2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5">
        <f t="shared" si="12"/>
        <v>2187</v>
      </c>
      <c r="I199" s="25">
        <f t="shared" si="13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39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5"/>
        <v/>
      </c>
      <c r="AI199" s="1" t="str">
        <f>+CONCATENATE(Nacsport!FK200,Nacsport!FL200)</f>
        <v/>
      </c>
      <c r="AJ199" s="105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S199" s="27"/>
    </row>
    <row r="200" spans="1:45" ht="15.75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21">
        <v>1</v>
      </c>
      <c r="E200" s="1" t="s">
        <v>1374</v>
      </c>
      <c r="F200" s="24">
        <f>CONVERT(LEFT(Nacsport!E201,2),"mn","hr")/24+CONVERT(MID(Nacsport!E201,4,2),"sec","hr")/24</f>
        <v>2.5428240740740737E-2</v>
      </c>
      <c r="G200" s="2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5">
        <f t="shared" si="12"/>
        <v>2192</v>
      </c>
      <c r="I200" s="25">
        <f t="shared" si="13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39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LENTO</v>
      </c>
      <c r="AG200" s="1" t="str">
        <f>+CONCATENATE(Nacsport!FF201,Nacsport!FG201,Nacsport!FH201,Nacsport!FI201,Nacsport!FJ201)</f>
        <v/>
      </c>
      <c r="AH200" s="1" t="str">
        <f t="shared" si="5"/>
        <v/>
      </c>
      <c r="AI200" s="1" t="str">
        <f>+CONCATENATE(Nacsport!FK201,Nacsport!FL201)</f>
        <v/>
      </c>
      <c r="AJ200" s="105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S200" s="27"/>
    </row>
    <row r="201" spans="1:45" ht="15.75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21">
        <v>1</v>
      </c>
      <c r="E201" s="1" t="s">
        <v>1374</v>
      </c>
      <c r="F201" s="24">
        <f>CONVERT(LEFT(Nacsport!E202,2),"mn","hr")/24+CONVERT(MID(Nacsport!E202,4,2),"sec","hr")/24</f>
        <v>2.5486111111111109E-2</v>
      </c>
      <c r="G201" s="2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25">
        <f t="shared" si="12"/>
        <v>2196.9999999999995</v>
      </c>
      <c r="I201" s="25">
        <f t="shared" si="13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>SAN BENEDETTO</v>
      </c>
      <c r="M201" s="39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NEGATIVO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5"/>
        <v/>
      </c>
      <c r="AI201" s="1" t="str">
        <f>+CONCATENATE(Nacsport!FK202,Nacsport!FL202)</f>
        <v/>
      </c>
      <c r="AJ201" s="105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27"/>
    </row>
    <row r="202" spans="1:45" ht="15.75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21">
        <v>1</v>
      </c>
      <c r="E202" s="1" t="s">
        <v>1374</v>
      </c>
      <c r="F202" s="24">
        <f>CONVERT(LEFT(Nacsport!E203,2),"mn","hr")/24+CONVERT(MID(Nacsport!E203,4,2),"sec","hr")/24</f>
        <v>2.5497685185185182E-2</v>
      </c>
      <c r="G202" s="2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5">
        <f t="shared" si="12"/>
        <v>2198</v>
      </c>
      <c r="I202" s="25">
        <f t="shared" si="13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39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LENTO</v>
      </c>
      <c r="AG202" s="1" t="str">
        <f>+CONCATENATE(Nacsport!FF203,Nacsport!FG203,Nacsport!FH203,Nacsport!FI203,Nacsport!FJ203)</f>
        <v/>
      </c>
      <c r="AH202" s="1" t="str">
        <f t="shared" si="5"/>
        <v/>
      </c>
      <c r="AI202" s="1" t="str">
        <f>+CONCATENATE(Nacsport!FK203,Nacsport!FL203)</f>
        <v/>
      </c>
      <c r="AJ202" s="105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S202" s="27"/>
    </row>
    <row r="203" spans="1:45" ht="15.75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21">
        <v>1</v>
      </c>
      <c r="E203" s="1" t="s">
        <v>1374</v>
      </c>
      <c r="F203" s="24">
        <f>CONVERT(LEFT(Nacsport!E204,2),"mn","hr")/24+CONVERT(MID(Nacsport!E204,4,2),"sec","hr")/24</f>
        <v>2.5532407407407406E-2</v>
      </c>
      <c r="G203" s="2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5">
        <f t="shared" si="12"/>
        <v>2201</v>
      </c>
      <c r="I203" s="25">
        <f t="shared" si="13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>SAN BENEDETTO</v>
      </c>
      <c r="M203" s="39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AVANTI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5"/>
        <v/>
      </c>
      <c r="AI203" s="1" t="str">
        <f>+CONCATENATE(Nacsport!FK204,Nacsport!FL204)</f>
        <v/>
      </c>
      <c r="AJ203" s="105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27"/>
    </row>
    <row r="204" spans="1:45" ht="15.75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21">
        <v>1</v>
      </c>
      <c r="E204" s="1" t="s">
        <v>1374</v>
      </c>
      <c r="F204" s="24">
        <f>CONVERT(LEFT(Nacsport!E205,2),"mn","hr")/24+CONVERT(MID(Nacsport!E205,4,2),"sec","hr")/24</f>
        <v>2.554398148148148E-2</v>
      </c>
      <c r="G204" s="2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5">
        <f t="shared" si="12"/>
        <v>2202</v>
      </c>
      <c r="I204" s="25">
        <f t="shared" si="13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39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5"/>
        <v/>
      </c>
      <c r="AI204" s="1" t="str">
        <f>+CONCATENATE(Nacsport!FK205,Nacsport!FL205)</f>
        <v/>
      </c>
      <c r="AJ204" s="105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S204" s="27"/>
    </row>
    <row r="205" spans="1:45" ht="15.75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21">
        <v>1</v>
      </c>
      <c r="E205" s="1" t="s">
        <v>1374</v>
      </c>
      <c r="F205" s="24">
        <f>CONVERT(LEFT(Nacsport!E206,2),"mn","hr")/24+CONVERT(MID(Nacsport!E206,4,2),"sec","hr")/24</f>
        <v>2.5624999999999998E-2</v>
      </c>
      <c r="G205" s="2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5">
        <f t="shared" si="12"/>
        <v>2209</v>
      </c>
      <c r="I205" s="25">
        <f t="shared" si="13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39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NUMERI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5"/>
        <v/>
      </c>
      <c r="AI205" s="1" t="str">
        <f>+CONCATENATE(Nacsport!FK206,Nacsport!FL206)</f>
        <v/>
      </c>
      <c r="AJ205" s="105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27"/>
    </row>
    <row r="206" spans="1:45" ht="15.75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21">
        <v>1</v>
      </c>
      <c r="E206" s="1" t="s">
        <v>1374</v>
      </c>
      <c r="F206" s="24">
        <f>CONVERT(LEFT(Nacsport!E207,2),"mn","hr")/24+CONVERT(MID(Nacsport!E207,4,2),"sec","hr")/24</f>
        <v>2.5763888888888892E-2</v>
      </c>
      <c r="G206" s="25">
        <f>CONVERT((CONVERT(LEFT(Nacsport!F207,2),"mn","hr")/24+CONVERT(MID(Nacsport!F207,4,2),"sec","hr")/24)-(CONVERT(LEFT(Nacsport!E207,2),"mn","hr")/24+CONVERT(MID(Nacsport!E207,4,2),"sec","hr")/24),"hr","sec")*24</f>
        <v>0</v>
      </c>
      <c r="H206" s="25">
        <f t="shared" si="12"/>
        <v>2221.0000000000005</v>
      </c>
      <c r="I206" s="25">
        <f t="shared" si="13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>SAN BENEDETTO</v>
      </c>
      <c r="M206" s="39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P META</v>
      </c>
      <c r="AH206" s="1">
        <f t="shared" si="5"/>
        <v>5</v>
      </c>
      <c r="AI206" s="1" t="str">
        <f>+CONCATENATE(Nacsport!FK207,Nacsport!FL207)</f>
        <v/>
      </c>
      <c r="AJ206" s="105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27"/>
    </row>
    <row r="207" spans="1:45" ht="15.75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21">
        <v>1</v>
      </c>
      <c r="E207" s="1" t="s">
        <v>1374</v>
      </c>
      <c r="F207" s="24">
        <f>CONVERT(LEFT(Nacsport!E208,2),"mn","hr")/24+CONVERT(MID(Nacsport!E208,4,2),"sec","hr")/24</f>
        <v>2.5775462962962965E-2</v>
      </c>
      <c r="G207" s="2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5">
        <f t="shared" si="12"/>
        <v>2222</v>
      </c>
      <c r="I207" s="25">
        <f t="shared" si="13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39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5"/>
        <v/>
      </c>
      <c r="AI207" s="1" t="str">
        <f>+CONCATENATE(Nacsport!FK208,Nacsport!FL208)</f>
        <v/>
      </c>
      <c r="AJ207" s="105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27"/>
    </row>
    <row r="208" spans="1:45" ht="15.75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21">
        <v>1</v>
      </c>
      <c r="E208" s="1" t="s">
        <v>1374</v>
      </c>
      <c r="F208" s="24">
        <f>CONVERT(LEFT(Nacsport!E209,2),"mn","hr")/24+CONVERT(MID(Nacsport!E209,4,2),"sec","hr")/24</f>
        <v>2.6342592592592595E-2</v>
      </c>
      <c r="G208" s="2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5">
        <f t="shared" si="12"/>
        <v>2271</v>
      </c>
      <c r="I208" s="25">
        <f t="shared" si="13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>SAN BENEDETTO</v>
      </c>
      <c r="M208" s="39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5"/>
        <v/>
      </c>
      <c r="AI208" s="1" t="str">
        <f>+CONCATENATE(Nacsport!FK209,Nacsport!FL209)</f>
        <v>CONVERTITO</v>
      </c>
      <c r="AJ208" s="105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27"/>
    </row>
    <row r="209" spans="1:45" ht="15.75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21">
        <v>1</v>
      </c>
      <c r="E209" s="1" t="s">
        <v>1374</v>
      </c>
      <c r="F209" s="24">
        <f>CONVERT(LEFT(Nacsport!E210,2),"mn","hr")/24+CONVERT(MID(Nacsport!E210,4,2),"sec","hr")/24</f>
        <v>2.6354166666666668E-2</v>
      </c>
      <c r="G209" s="2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5">
        <f t="shared" si="12"/>
        <v>2272</v>
      </c>
      <c r="I209" s="25">
        <f t="shared" si="13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>SAN BENEDETTO</v>
      </c>
      <c r="M209" s="39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TRASF.</v>
      </c>
      <c r="AH209" s="1">
        <f t="shared" si="5"/>
        <v>2</v>
      </c>
      <c r="AI209" s="1" t="str">
        <f>+CONCATENATE(Nacsport!FK210,Nacsport!FL210)</f>
        <v/>
      </c>
      <c r="AJ209" s="105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27"/>
    </row>
    <row r="210" spans="1:45" ht="15.75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21">
        <v>1</v>
      </c>
      <c r="E210" s="1" t="s">
        <v>1374</v>
      </c>
      <c r="F210" s="24">
        <f>CONVERT(LEFT(Nacsport!E211,2),"mn","hr")/24+CONVERT(MID(Nacsport!E211,4,2),"sec","hr")/24</f>
        <v>2.6782407407407408E-2</v>
      </c>
      <c r="G210" s="2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5">
        <f t="shared" si="12"/>
        <v>2309</v>
      </c>
      <c r="I210" s="25">
        <f t="shared" si="13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39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5"/>
        <v/>
      </c>
      <c r="AI210" s="1" t="str">
        <f>+CONCATENATE(Nacsport!FK211,Nacsport!FL211)</f>
        <v/>
      </c>
      <c r="AJ210" s="105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S210" s="27"/>
    </row>
    <row r="211" spans="1:45" ht="15.75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21">
        <v>1</v>
      </c>
      <c r="E211" s="1" t="s">
        <v>1374</v>
      </c>
      <c r="F211" s="24">
        <f>CONVERT(LEFT(Nacsport!E212,2),"mn","hr")/24+CONVERT(MID(Nacsport!E212,4,2),"sec","hr")/24</f>
        <v>2.6782407407407408E-2</v>
      </c>
      <c r="G211" s="2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5">
        <f t="shared" si="12"/>
        <v>2309</v>
      </c>
      <c r="I211" s="25">
        <f t="shared" si="13"/>
        <v>38.56666666666667</v>
      </c>
      <c r="J211" s="1">
        <f>+Nacsport!B212</f>
        <v>21</v>
      </c>
      <c r="K211" s="1" t="str">
        <f>+Nacsport!C212</f>
        <v>PARTITA TAGLIATA</v>
      </c>
      <c r="L211" s="1" t="str">
        <f>+CONCATENATE(Nacsport!I212,Nacsport!J212)</f>
        <v/>
      </c>
      <c r="M211" s="39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5"/>
        <v/>
      </c>
      <c r="AI211" s="1" t="str">
        <f>+CONCATENATE(Nacsport!FK212,Nacsport!FL212)</f>
        <v/>
      </c>
      <c r="AJ211" s="105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27"/>
    </row>
    <row r="212" spans="1:45" ht="15.75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21">
        <v>1</v>
      </c>
      <c r="E212" s="1" t="s">
        <v>1374</v>
      </c>
      <c r="F212" s="24">
        <f>CONVERT(LEFT(Nacsport!E213,2),"mn","hr")/24+CONVERT(MID(Nacsport!E213,4,2),"sec","hr")/24</f>
        <v>2.6782407407407408E-2</v>
      </c>
      <c r="G212" s="2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5">
        <f t="shared" si="12"/>
        <v>2309</v>
      </c>
      <c r="I212" s="25">
        <f t="shared" si="13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RIVAL</v>
      </c>
      <c r="M212" s="39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5"/>
        <v/>
      </c>
      <c r="AI212" s="1" t="str">
        <f>+CONCATENATE(Nacsport!FK213,Nacsport!FL213)</f>
        <v/>
      </c>
      <c r="AJ212" s="105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27"/>
    </row>
    <row r="213" spans="1:45" ht="15.75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21">
        <v>1</v>
      </c>
      <c r="E213" s="1" t="s">
        <v>1374</v>
      </c>
      <c r="F213" s="24">
        <f>CONVERT(LEFT(Nacsport!E214,2),"mn","hr")/24+CONVERT(MID(Nacsport!E214,4,2),"sec","hr")/24</f>
        <v>2.6851851851851852E-2</v>
      </c>
      <c r="G213" s="2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5">
        <f t="shared" si="12"/>
        <v>2315</v>
      </c>
      <c r="I213" s="25">
        <f t="shared" si="13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>SAN BENEDETTO</v>
      </c>
      <c r="M213" s="39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R 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5"/>
        <v/>
      </c>
      <c r="AI213" s="1" t="str">
        <f>+CONCATENATE(Nacsport!FK214,Nacsport!FL214)</f>
        <v/>
      </c>
      <c r="AJ213" s="105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27"/>
    </row>
    <row r="214" spans="1:45" ht="15.75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21">
        <v>1</v>
      </c>
      <c r="E214" s="1" t="s">
        <v>1374</v>
      </c>
      <c r="F214" s="24">
        <f>CONVERT(LEFT(Nacsport!E215,2),"mn","hr")/24+CONVERT(MID(Nacsport!E215,4,2),"sec","hr")/24</f>
        <v>2.6851851851851852E-2</v>
      </c>
      <c r="G214" s="2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5">
        <f t="shared" si="12"/>
        <v>2315</v>
      </c>
      <c r="I214" s="25">
        <f t="shared" si="13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39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5"/>
        <v/>
      </c>
      <c r="AI214" s="1" t="str">
        <f>+CONCATENATE(Nacsport!FK215,Nacsport!FL215)</f>
        <v/>
      </c>
      <c r="AJ214" s="105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27"/>
    </row>
    <row r="215" spans="1:45" ht="15.75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21">
        <v>1</v>
      </c>
      <c r="E215" s="1" t="s">
        <v>1374</v>
      </c>
      <c r="F215" s="24">
        <f>CONVERT(LEFT(Nacsport!E216,2),"mn","hr")/24+CONVERT(MID(Nacsport!E216,4,2),"sec","hr")/24</f>
        <v>2.75E-2</v>
      </c>
      <c r="G215" s="2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5">
        <f t="shared" si="12"/>
        <v>2371</v>
      </c>
      <c r="I215" s="25">
        <f t="shared" si="13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39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5"/>
        <v/>
      </c>
      <c r="AI215" s="1" t="str">
        <f>+CONCATENATE(Nacsport!FK216,Nacsport!FL216)</f>
        <v/>
      </c>
      <c r="AJ215" s="105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S215" s="27"/>
    </row>
    <row r="216" spans="1:45" ht="15.75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21">
        <v>1</v>
      </c>
      <c r="E216" s="1" t="s">
        <v>1374</v>
      </c>
      <c r="F216" s="24">
        <f>CONVERT(LEFT(Nacsport!E217,2),"mn","hr")/24+CONVERT(MID(Nacsport!E217,4,2),"sec","hr")/24</f>
        <v>2.75E-2</v>
      </c>
      <c r="G216" s="2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5">
        <f t="shared" si="12"/>
        <v>2371</v>
      </c>
      <c r="I216" s="25">
        <f t="shared" si="13"/>
        <v>39.599999999999994</v>
      </c>
      <c r="J216" s="1">
        <f>+Nacsport!B217</f>
        <v>22</v>
      </c>
      <c r="K216" s="1" t="str">
        <f>+Nacsport!C217</f>
        <v>PARTITA TAGLIATA</v>
      </c>
      <c r="L216" s="1" t="str">
        <f>+CONCATENATE(Nacsport!I217,Nacsport!J217)</f>
        <v/>
      </c>
      <c r="M216" s="39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5"/>
        <v/>
      </c>
      <c r="AI216" s="1" t="str">
        <f>+CONCATENATE(Nacsport!FK217,Nacsport!FL217)</f>
        <v/>
      </c>
      <c r="AJ216" s="105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27"/>
    </row>
    <row r="217" spans="1:45" ht="15.75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21">
        <v>1</v>
      </c>
      <c r="E217" s="1" t="s">
        <v>1374</v>
      </c>
      <c r="F217" s="24">
        <f>CONVERT(LEFT(Nacsport!E218,2),"mn","hr")/24+CONVERT(MID(Nacsport!E218,4,2),"sec","hr")/24</f>
        <v>2.7615740740740743E-2</v>
      </c>
      <c r="G217" s="2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5">
        <f t="shared" si="12"/>
        <v>2381</v>
      </c>
      <c r="I217" s="25">
        <f t="shared" si="13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39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PULITA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5"/>
        <v/>
      </c>
      <c r="AI217" s="1" t="str">
        <f>+CONCATENATE(Nacsport!FK218,Nacsport!FL218)</f>
        <v/>
      </c>
      <c r="AJ217" s="105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27"/>
    </row>
    <row r="218" spans="1:45" ht="15.75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21">
        <v>1</v>
      </c>
      <c r="E218" s="1" t="s">
        <v>1374</v>
      </c>
      <c r="F218" s="24">
        <f>CONVERT(LEFT(Nacsport!E219,2),"mn","hr")/24+CONVERT(MID(Nacsport!E219,4,2),"sec","hr")/24</f>
        <v>2.7800925925925923E-2</v>
      </c>
      <c r="G218" s="2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5">
        <f t="shared" si="12"/>
        <v>2397</v>
      </c>
      <c r="I218" s="25">
        <f t="shared" si="13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39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POSITIVO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5"/>
        <v/>
      </c>
      <c r="AI218" s="1" t="str">
        <f>+CONCATENATE(Nacsport!FK219,Nacsport!FL219)</f>
        <v/>
      </c>
      <c r="AJ218" s="105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27"/>
    </row>
    <row r="219" spans="1:45" ht="15.75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21">
        <v>1</v>
      </c>
      <c r="E219" s="1" t="s">
        <v>1374</v>
      </c>
      <c r="F219" s="24">
        <f>CONVERT(LEFT(Nacsport!E220,2),"mn","hr")/24+CONVERT(MID(Nacsport!E220,4,2),"sec","hr")/24</f>
        <v>2.7847222222222221E-2</v>
      </c>
      <c r="G219" s="2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25">
        <f t="shared" si="12"/>
        <v>2401</v>
      </c>
      <c r="I219" s="25">
        <f t="shared" si="13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>SAN BENEDETTO</v>
      </c>
      <c r="M219" s="39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NEGATIVO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5"/>
        <v/>
      </c>
      <c r="AI219" s="1" t="str">
        <f>+CONCATENATE(Nacsport!FK220,Nacsport!FL220)</f>
        <v/>
      </c>
      <c r="AJ219" s="105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27"/>
    </row>
    <row r="220" spans="1:45" ht="15.75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21">
        <v>1</v>
      </c>
      <c r="E220" s="1" t="s">
        <v>1374</v>
      </c>
      <c r="F220" s="24">
        <f>CONVERT(LEFT(Nacsport!E221,2),"mn","hr")/24+CONVERT(MID(Nacsport!E221,4,2),"sec","hr")/24</f>
        <v>2.7870370370370368E-2</v>
      </c>
      <c r="G220" s="2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5">
        <f t="shared" si="12"/>
        <v>2403</v>
      </c>
      <c r="I220" s="25">
        <f t="shared" si="13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39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LENTO</v>
      </c>
      <c r="AG220" s="1" t="str">
        <f>+CONCATENATE(Nacsport!FF221,Nacsport!FG221,Nacsport!FH221,Nacsport!FI221,Nacsport!FJ221)</f>
        <v/>
      </c>
      <c r="AH220" s="1" t="str">
        <f t="shared" si="5"/>
        <v/>
      </c>
      <c r="AI220" s="1" t="str">
        <f>+CONCATENATE(Nacsport!FK221,Nacsport!FL221)</f>
        <v/>
      </c>
      <c r="AJ220" s="105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S220" s="27"/>
    </row>
    <row r="221" spans="1:45" ht="15.75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21">
        <v>1</v>
      </c>
      <c r="E221" s="1" t="s">
        <v>1374</v>
      </c>
      <c r="F221" s="24">
        <f>CONVERT(LEFT(Nacsport!E222,2),"mn","hr")/24+CONVERT(MID(Nacsport!E222,4,2),"sec","hr")/24</f>
        <v>2.7939814814814813E-2</v>
      </c>
      <c r="G221" s="2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25">
        <f t="shared" si="12"/>
        <v>2409</v>
      </c>
      <c r="I221" s="25">
        <f t="shared" si="13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>SAN BENEDETTO</v>
      </c>
      <c r="M221" s="39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NEUTRO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5"/>
        <v/>
      </c>
      <c r="AI221" s="1" t="str">
        <f>+CONCATENATE(Nacsport!FK222,Nacsport!FL222)</f>
        <v/>
      </c>
      <c r="AJ221" s="105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27"/>
    </row>
    <row r="222" spans="1:45" ht="15.75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21">
        <v>1</v>
      </c>
      <c r="E222" s="1" t="s">
        <v>1374</v>
      </c>
      <c r="F222" s="24">
        <f>CONVERT(LEFT(Nacsport!E223,2),"mn","hr")/24+CONVERT(MID(Nacsport!E223,4,2),"sec","hr")/24</f>
        <v>2.7986111111111111E-2</v>
      </c>
      <c r="G222" s="25">
        <v>8</v>
      </c>
      <c r="H222" s="25">
        <f t="shared" si="12"/>
        <v>2413</v>
      </c>
      <c r="I222" s="25">
        <f t="shared" si="13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>SAN BENEDETTO</v>
      </c>
      <c r="M222" s="39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DIFESA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5"/>
        <v/>
      </c>
      <c r="AI222" s="1" t="str">
        <f>+CONCATENATE(Nacsport!FK223,Nacsport!FL223)</f>
        <v/>
      </c>
      <c r="AJ222" s="105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27"/>
    </row>
    <row r="223" spans="1:45" ht="15.75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21">
        <v>1</v>
      </c>
      <c r="E223" s="1" t="s">
        <v>1374</v>
      </c>
      <c r="F223" s="24">
        <f>CONVERT(LEFT(Nacsport!E224,2),"mn","hr")/24+CONVERT(MID(Nacsport!E224,4,2),"sec","hr")/24</f>
        <v>2.7997685185185184E-2</v>
      </c>
      <c r="G223" s="2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5">
        <f t="shared" si="12"/>
        <v>2414</v>
      </c>
      <c r="I223" s="25">
        <f t="shared" si="13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39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5"/>
        <v/>
      </c>
      <c r="AI223" s="1" t="str">
        <f>+CONCATENATE(Nacsport!FK224,Nacsport!FL224)</f>
        <v/>
      </c>
      <c r="AJ223" s="105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27"/>
    </row>
    <row r="224" spans="1:45" ht="15.75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21">
        <v>1</v>
      </c>
      <c r="E224" s="1" t="s">
        <v>1374</v>
      </c>
      <c r="F224" s="24">
        <f>CONVERT(LEFT(Nacsport!E225,2),"mn","hr")/24+CONVERT(MID(Nacsport!E225,4,2),"sec","hr")/24</f>
        <v>2.8541666666666667E-2</v>
      </c>
      <c r="G224" s="25">
        <f>CONVERT((CONVERT(LEFT(Nacsport!F225,2),"mn","hr")/24+CONVERT(MID(Nacsport!F225,4,2),"sec","hr")/24)-(CONVERT(LEFT(Nacsport!E225,2),"mn","hr")/24+CONVERT(MID(Nacsport!E225,4,2),"sec","hr")/24),"hr","sec")*24</f>
        <v>0</v>
      </c>
      <c r="H224" s="25">
        <f t="shared" si="12"/>
        <v>2461</v>
      </c>
      <c r="I224" s="25">
        <f t="shared" si="13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39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 CALCIO</v>
      </c>
      <c r="AH224" s="1">
        <f t="shared" si="5"/>
        <v>3</v>
      </c>
      <c r="AI224" s="1" t="str">
        <f>+CONCATENATE(Nacsport!FK225,Nacsport!FL225)</f>
        <v/>
      </c>
      <c r="AJ224" s="105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27"/>
    </row>
    <row r="225" spans="1:45" ht="15.75" customHeight="1" x14ac:dyDescent="0.2">
      <c r="A225">
        <f>+Nacsport!A226</f>
        <v>226</v>
      </c>
      <c r="B225">
        <f t="shared" ref="B225:B288" si="14">+A225-2</f>
        <v>224</v>
      </c>
      <c r="C225">
        <f t="shared" ref="C225:C288" si="15">+B225</f>
        <v>224</v>
      </c>
      <c r="D225" s="21">
        <v>1</v>
      </c>
      <c r="E225" s="1" t="s">
        <v>1374</v>
      </c>
      <c r="F225" s="24">
        <f>CONVERT(LEFT(Nacsport!E226,2),"mn","hr")/24+CONVERT(MID(Nacsport!E226,4,2),"sec","hr")/24</f>
        <v>2.8923611111111112E-2</v>
      </c>
      <c r="G225" s="2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5">
        <f t="shared" si="12"/>
        <v>2494</v>
      </c>
      <c r="I225" s="25">
        <f t="shared" si="13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>SAN BENEDETTO</v>
      </c>
      <c r="M225" s="39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AVANTI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ref="AH225:AH288" si="16">+IF(AG225="P META",5,IF(AG225="TRASF.",2,IF(AG225="P CALCIO",3,IF(AG225="META PUNZ.",7,IF(AG225="DROP",3,"")))))</f>
        <v/>
      </c>
      <c r="AI225" s="1" t="str">
        <f>+CONCATENATE(Nacsport!FK226,Nacsport!FL226)</f>
        <v/>
      </c>
      <c r="AJ225" s="105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27"/>
    </row>
    <row r="226" spans="1:45" ht="15.75" customHeight="1" x14ac:dyDescent="0.2">
      <c r="A226">
        <f>+Nacsport!A227</f>
        <v>227</v>
      </c>
      <c r="B226">
        <f t="shared" si="14"/>
        <v>225</v>
      </c>
      <c r="C226">
        <f t="shared" si="15"/>
        <v>225</v>
      </c>
      <c r="D226" s="21">
        <v>1</v>
      </c>
      <c r="E226" s="1" t="s">
        <v>1374</v>
      </c>
      <c r="F226" s="24">
        <f>CONVERT(LEFT(Nacsport!E227,2),"mn","hr")/24+CONVERT(MID(Nacsport!E227,4,2),"sec","hr")/24</f>
        <v>2.8923611111111112E-2</v>
      </c>
      <c r="G226" s="25">
        <f>CONVERT((CONVERT(LEFT(Nacsport!F227,2),"mn","hr")/24+CONVERT(MID(Nacsport!F227,4,2),"sec","hr")/24)-(CONVERT(LEFT(Nacsport!E227,2),"mn","hr")/24+CONVERT(MID(Nacsport!E227,4,2),"sec","hr")/24),"hr","sec")*24</f>
        <v>0</v>
      </c>
      <c r="H226" s="25">
        <f t="shared" si="12"/>
        <v>2494</v>
      </c>
      <c r="I226" s="25">
        <f t="shared" si="13"/>
        <v>41.65</v>
      </c>
      <c r="J226" s="1">
        <f>+Nacsport!B227</f>
        <v>23</v>
      </c>
      <c r="K226" s="1" t="str">
        <f>+Nacsport!C227</f>
        <v>PARTITA TAGLIATA</v>
      </c>
      <c r="L226" s="1" t="str">
        <f>+CONCATENATE(Nacsport!I227,Nacsport!J227)</f>
        <v/>
      </c>
      <c r="M226" s="39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105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27"/>
    </row>
    <row r="227" spans="1:45" ht="15.75" customHeight="1" x14ac:dyDescent="0.2">
      <c r="A227">
        <f>+Nacsport!A228</f>
        <v>228</v>
      </c>
      <c r="B227">
        <f t="shared" si="14"/>
        <v>226</v>
      </c>
      <c r="C227">
        <f t="shared" si="15"/>
        <v>226</v>
      </c>
      <c r="D227" s="21">
        <v>1</v>
      </c>
      <c r="E227" s="1" t="s">
        <v>1374</v>
      </c>
      <c r="F227" s="24">
        <f>CONVERT(LEFT(Nacsport!E228,2),"mn","hr")/24+CONVERT(MID(Nacsport!E228,4,2),"sec","hr")/24</f>
        <v>2.8923611111111112E-2</v>
      </c>
      <c r="G227" s="2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5">
        <f t="shared" si="12"/>
        <v>2494</v>
      </c>
      <c r="I227" s="25">
        <f t="shared" si="13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39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105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27"/>
    </row>
    <row r="228" spans="1:45" ht="15.75" customHeight="1" x14ac:dyDescent="0.2">
      <c r="A228">
        <f>+Nacsport!A229</f>
        <v>229</v>
      </c>
      <c r="B228">
        <f t="shared" si="14"/>
        <v>227</v>
      </c>
      <c r="C228">
        <f t="shared" si="15"/>
        <v>227</v>
      </c>
      <c r="D228" s="21">
        <v>1</v>
      </c>
      <c r="E228" s="1" t="s">
        <v>1374</v>
      </c>
      <c r="F228" s="24">
        <f>CONVERT(LEFT(Nacsport!E229,2),"mn","hr")/24+CONVERT(MID(Nacsport!E229,4,2),"sec","hr")/24</f>
        <v>2.900462962962963E-2</v>
      </c>
      <c r="G228" s="2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5">
        <f t="shared" si="12"/>
        <v>2501</v>
      </c>
      <c r="I228" s="25">
        <f t="shared" si="13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39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105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27"/>
    </row>
    <row r="229" spans="1:45" ht="15.75" customHeight="1" x14ac:dyDescent="0.2">
      <c r="A229">
        <f>+Nacsport!A230</f>
        <v>230</v>
      </c>
      <c r="B229">
        <f t="shared" si="14"/>
        <v>228</v>
      </c>
      <c r="C229">
        <f t="shared" si="15"/>
        <v>228</v>
      </c>
      <c r="D229" s="21">
        <v>1</v>
      </c>
      <c r="E229" s="1" t="s">
        <v>1374</v>
      </c>
      <c r="F229" s="24">
        <f>CONVERT(LEFT(Nacsport!E230,2),"mn","hr")/24+CONVERT(MID(Nacsport!E230,4,2),"sec","hr")/24</f>
        <v>2.9479166666666664E-2</v>
      </c>
      <c r="G229" s="2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5">
        <f t="shared" si="12"/>
        <v>2541.9999999999995</v>
      </c>
      <c r="I229" s="25">
        <f t="shared" si="13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39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105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S229" s="27"/>
    </row>
    <row r="230" spans="1:45" ht="15.75" customHeight="1" x14ac:dyDescent="0.2">
      <c r="A230">
        <f>+Nacsport!A231</f>
        <v>231</v>
      </c>
      <c r="B230">
        <f t="shared" si="14"/>
        <v>229</v>
      </c>
      <c r="C230">
        <f t="shared" si="15"/>
        <v>229</v>
      </c>
      <c r="D230" s="21">
        <v>1</v>
      </c>
      <c r="E230" s="1" t="s">
        <v>1374</v>
      </c>
      <c r="F230" s="24">
        <f>CONVERT(LEFT(Nacsport!E231,2),"mn","hr")/24+CONVERT(MID(Nacsport!E231,4,2),"sec","hr")/24</f>
        <v>2.9479166666666664E-2</v>
      </c>
      <c r="G230" s="2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5">
        <f t="shared" si="12"/>
        <v>2541.9999999999995</v>
      </c>
      <c r="I230" s="25">
        <f t="shared" si="13"/>
        <v>42.449999999999996</v>
      </c>
      <c r="J230" s="1">
        <f>+Nacsport!B231</f>
        <v>24</v>
      </c>
      <c r="K230" s="1" t="str">
        <f>+Nacsport!C231</f>
        <v>PARTITA TAGLIATA</v>
      </c>
      <c r="L230" s="1" t="str">
        <f>+CONCATENATE(Nacsport!I231,Nacsport!J231)</f>
        <v/>
      </c>
      <c r="M230" s="39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105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27"/>
    </row>
    <row r="231" spans="1:45" ht="15.75" customHeight="1" x14ac:dyDescent="0.2">
      <c r="A231">
        <f>+Nacsport!A232</f>
        <v>232</v>
      </c>
      <c r="B231">
        <f t="shared" si="14"/>
        <v>230</v>
      </c>
      <c r="C231">
        <f t="shared" si="15"/>
        <v>230</v>
      </c>
      <c r="D231" s="21">
        <v>1</v>
      </c>
      <c r="E231" s="1" t="s">
        <v>1374</v>
      </c>
      <c r="F231" s="24">
        <f>CONVERT(LEFT(Nacsport!E232,2),"mn","hr")/24+CONVERT(MID(Nacsport!E232,4,2),"sec","hr")/24</f>
        <v>2.9537037037037035E-2</v>
      </c>
      <c r="G231" s="2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5">
        <f t="shared" si="12"/>
        <v>2547</v>
      </c>
      <c r="I231" s="25">
        <f t="shared" si="13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39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VINTA</v>
      </c>
      <c r="S231" s="1" t="str">
        <f>+CONCATENATE(Nacsport!CB232,Nacsport!CC232,Nacsport!CD232)</f>
        <v>NEGATIVO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105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27"/>
    </row>
    <row r="232" spans="1:45" ht="15.75" customHeight="1" x14ac:dyDescent="0.2">
      <c r="A232">
        <f>+Nacsport!A233</f>
        <v>233</v>
      </c>
      <c r="B232">
        <f t="shared" si="14"/>
        <v>231</v>
      </c>
      <c r="C232">
        <f t="shared" si="15"/>
        <v>231</v>
      </c>
      <c r="D232" s="21">
        <v>1</v>
      </c>
      <c r="E232" s="1" t="s">
        <v>1374</v>
      </c>
      <c r="F232" s="24">
        <f>CONVERT(LEFT(Nacsport!E233,2),"mn","hr")/24+CONVERT(MID(Nacsport!E233,4,2),"sec","hr")/24</f>
        <v>2.958333333333333E-2</v>
      </c>
      <c r="G232" s="2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25">
        <f t="shared" si="12"/>
        <v>2550.9999999999995</v>
      </c>
      <c r="I232" s="25">
        <f t="shared" si="13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>SAN BENEDETTO</v>
      </c>
      <c r="M232" s="39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NEGATIVO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105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27"/>
    </row>
    <row r="233" spans="1:45" ht="15.75" customHeight="1" x14ac:dyDescent="0.2">
      <c r="A233">
        <f>+Nacsport!A234</f>
        <v>234</v>
      </c>
      <c r="B233">
        <f t="shared" si="14"/>
        <v>232</v>
      </c>
      <c r="C233">
        <f t="shared" si="15"/>
        <v>232</v>
      </c>
      <c r="D233" s="21">
        <v>1</v>
      </c>
      <c r="E233" s="1" t="s">
        <v>1374</v>
      </c>
      <c r="F233" s="24">
        <f>CONVERT(LEFT(Nacsport!E234,2),"mn","hr")/24+CONVERT(MID(Nacsport!E234,4,2),"sec","hr")/24</f>
        <v>2.960648148148148E-2</v>
      </c>
      <c r="G233" s="2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5">
        <f t="shared" si="12"/>
        <v>2553</v>
      </c>
      <c r="I233" s="25">
        <f t="shared" si="13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39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LENTO</v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105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S233" s="27"/>
    </row>
    <row r="234" spans="1:45" ht="15.75" customHeight="1" x14ac:dyDescent="0.2">
      <c r="A234">
        <f>+Nacsport!A235</f>
        <v>235</v>
      </c>
      <c r="B234">
        <f t="shared" si="14"/>
        <v>233</v>
      </c>
      <c r="C234">
        <f t="shared" si="15"/>
        <v>233</v>
      </c>
      <c r="D234" s="21">
        <v>1</v>
      </c>
      <c r="E234" s="1" t="s">
        <v>1374</v>
      </c>
      <c r="F234" s="24">
        <f>CONVERT(LEFT(Nacsport!E235,2),"mn","hr")/24+CONVERT(MID(Nacsport!E235,4,2),"sec","hr")/24</f>
        <v>2.9699074074074072E-2</v>
      </c>
      <c r="G234" s="2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25">
        <f t="shared" si="12"/>
        <v>2561</v>
      </c>
      <c r="I234" s="25">
        <f t="shared" si="13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>SAN BENEDETTO</v>
      </c>
      <c r="M234" s="39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NEGATIVO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105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27"/>
    </row>
    <row r="235" spans="1:45" ht="15.75" customHeight="1" x14ac:dyDescent="0.2">
      <c r="A235">
        <f>+Nacsport!A236</f>
        <v>236</v>
      </c>
      <c r="B235">
        <f t="shared" si="14"/>
        <v>234</v>
      </c>
      <c r="C235">
        <f t="shared" si="15"/>
        <v>234</v>
      </c>
      <c r="D235" s="21">
        <v>1</v>
      </c>
      <c r="E235" s="1" t="s">
        <v>1374</v>
      </c>
      <c r="F235" s="24">
        <f>CONVERT(LEFT(Nacsport!E236,2),"mn","hr")/24+CONVERT(MID(Nacsport!E236,4,2),"sec","hr")/24</f>
        <v>2.9710648148148146E-2</v>
      </c>
      <c r="G235" s="2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5">
        <f t="shared" si="12"/>
        <v>2562</v>
      </c>
      <c r="I235" s="25">
        <f t="shared" si="13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39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LENTO</v>
      </c>
      <c r="AG235" s="1" t="str">
        <f>+CONCATENATE(Nacsport!FF236,Nacsport!FG236,Nacsport!FH236,Nacsport!FI236,Nacsport!FJ236)</f>
        <v/>
      </c>
      <c r="AH235" s="1" t="str">
        <f t="shared" si="16"/>
        <v/>
      </c>
      <c r="AI235" s="1" t="str">
        <f>+CONCATENATE(Nacsport!FK236,Nacsport!FL236)</f>
        <v/>
      </c>
      <c r="AJ235" s="105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S235" s="27"/>
    </row>
    <row r="236" spans="1:45" ht="15.75" customHeight="1" x14ac:dyDescent="0.2">
      <c r="A236">
        <f>+Nacsport!A237</f>
        <v>237</v>
      </c>
      <c r="B236">
        <f t="shared" si="14"/>
        <v>235</v>
      </c>
      <c r="C236">
        <f t="shared" si="15"/>
        <v>235</v>
      </c>
      <c r="D236" s="21">
        <v>1</v>
      </c>
      <c r="E236" s="1" t="s">
        <v>1374</v>
      </c>
      <c r="F236" s="24">
        <f>CONVERT(LEFT(Nacsport!E237,2),"mn","hr")/24+CONVERT(MID(Nacsport!E237,4,2),"sec","hr")/24</f>
        <v>2.9768518518518517E-2</v>
      </c>
      <c r="G236" s="2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5">
        <f t="shared" si="12"/>
        <v>2567</v>
      </c>
      <c r="I236" s="25">
        <f t="shared" si="13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>SAN BENEDETTO</v>
      </c>
      <c r="M236" s="39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CALCIO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105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27"/>
    </row>
    <row r="237" spans="1:45" ht="15.75" customHeight="1" x14ac:dyDescent="0.2">
      <c r="A237">
        <f>+Nacsport!A238</f>
        <v>238</v>
      </c>
      <c r="B237">
        <f t="shared" si="14"/>
        <v>236</v>
      </c>
      <c r="C237">
        <f t="shared" si="15"/>
        <v>236</v>
      </c>
      <c r="D237" s="21">
        <v>1</v>
      </c>
      <c r="E237" s="1" t="s">
        <v>1374</v>
      </c>
      <c r="F237" s="24">
        <f>CONVERT(LEFT(Nacsport!E238,2),"mn","hr")/24+CONVERT(MID(Nacsport!E238,4,2),"sec","hr")/24</f>
        <v>2.9791666666666664E-2</v>
      </c>
      <c r="G237" s="2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5">
        <f t="shared" si="12"/>
        <v>2568.9999999999995</v>
      </c>
      <c r="I237" s="25">
        <f t="shared" si="13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39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105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S237" s="27"/>
    </row>
    <row r="238" spans="1:45" ht="15.75" customHeight="1" x14ac:dyDescent="0.2">
      <c r="A238">
        <f>+Nacsport!A239</f>
        <v>239</v>
      </c>
      <c r="B238">
        <f t="shared" si="14"/>
        <v>237</v>
      </c>
      <c r="C238">
        <f t="shared" si="15"/>
        <v>237</v>
      </c>
      <c r="D238" s="21">
        <v>1</v>
      </c>
      <c r="E238" s="1" t="s">
        <v>1374</v>
      </c>
      <c r="F238" s="24">
        <f>CONVERT(LEFT(Nacsport!E239,2),"mn","hr")/24+CONVERT(MID(Nacsport!E239,4,2),"sec","hr")/24</f>
        <v>2.9814814814814811E-2</v>
      </c>
      <c r="G238" s="2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5">
        <f t="shared" si="12"/>
        <v>2570.9999999999995</v>
      </c>
      <c r="I238" s="25">
        <f t="shared" si="13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39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105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27"/>
    </row>
    <row r="239" spans="1:45" ht="15.75" customHeight="1" x14ac:dyDescent="0.2">
      <c r="A239">
        <f>+Nacsport!A240</f>
        <v>240</v>
      </c>
      <c r="B239">
        <f t="shared" si="14"/>
        <v>238</v>
      </c>
      <c r="C239">
        <f t="shared" si="15"/>
        <v>238</v>
      </c>
      <c r="D239" s="21">
        <v>1</v>
      </c>
      <c r="E239" s="1" t="s">
        <v>1374</v>
      </c>
      <c r="F239" s="24">
        <f>CONVERT(LEFT(Nacsport!E240,2),"mn","hr")/24+CONVERT(MID(Nacsport!E240,4,2),"sec","hr")/24</f>
        <v>2.9837962962962958E-2</v>
      </c>
      <c r="G239" s="2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5">
        <f t="shared" si="12"/>
        <v>2573</v>
      </c>
      <c r="I239" s="25">
        <f t="shared" si="13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39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105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27"/>
    </row>
    <row r="240" spans="1:45" ht="15.75" customHeight="1" x14ac:dyDescent="0.2">
      <c r="A240">
        <f>+Nacsport!A241</f>
        <v>241</v>
      </c>
      <c r="B240">
        <f t="shared" si="14"/>
        <v>239</v>
      </c>
      <c r="C240">
        <f t="shared" si="15"/>
        <v>239</v>
      </c>
      <c r="D240" s="21">
        <v>1</v>
      </c>
      <c r="E240" s="1" t="s">
        <v>1374</v>
      </c>
      <c r="F240" s="24">
        <f>CONVERT(LEFT(Nacsport!E241,2),"mn","hr")/24+CONVERT(MID(Nacsport!E241,4,2),"sec","hr")/24</f>
        <v>2.9837962962962958E-2</v>
      </c>
      <c r="G240" s="2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25">
        <f t="shared" si="12"/>
        <v>2573</v>
      </c>
      <c r="I240" s="25">
        <f t="shared" si="13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39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105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27"/>
    </row>
    <row r="241" spans="1:45" ht="15.75" customHeight="1" x14ac:dyDescent="0.2">
      <c r="A241">
        <f>+Nacsport!A242</f>
        <v>242</v>
      </c>
      <c r="B241">
        <f t="shared" si="14"/>
        <v>240</v>
      </c>
      <c r="C241">
        <f t="shared" si="15"/>
        <v>240</v>
      </c>
      <c r="D241" s="21">
        <v>1</v>
      </c>
      <c r="E241" s="1" t="s">
        <v>1374</v>
      </c>
      <c r="F241" s="24">
        <f>CONVERT(LEFT(Nacsport!E242,2),"mn","hr")/24+CONVERT(MID(Nacsport!E242,4,2),"sec","hr")/24</f>
        <v>2.9872685185185186E-2</v>
      </c>
      <c r="G241" s="2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5">
        <f t="shared" si="12"/>
        <v>2576</v>
      </c>
      <c r="I241" s="25">
        <f t="shared" si="13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39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LENTO</v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105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27"/>
    </row>
    <row r="242" spans="1:45" ht="15.75" customHeight="1" x14ac:dyDescent="0.2">
      <c r="A242">
        <f>+Nacsport!A243</f>
        <v>243</v>
      </c>
      <c r="B242">
        <f t="shared" si="14"/>
        <v>241</v>
      </c>
      <c r="C242">
        <f t="shared" si="15"/>
        <v>241</v>
      </c>
      <c r="D242" s="21">
        <v>1</v>
      </c>
      <c r="E242" s="1" t="s">
        <v>1374</v>
      </c>
      <c r="F242" s="24">
        <f>CONVERT(LEFT(Nacsport!E243,2),"mn","hr")/24+CONVERT(MID(Nacsport!E243,4,2),"sec","hr")/24</f>
        <v>2.9953703703703705E-2</v>
      </c>
      <c r="G242" s="2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5">
        <f t="shared" si="12"/>
        <v>2583</v>
      </c>
      <c r="I242" s="25">
        <f t="shared" si="13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39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LENTO</v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105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27"/>
    </row>
    <row r="243" spans="1:45" ht="15.75" customHeight="1" x14ac:dyDescent="0.2">
      <c r="A243">
        <f>+Nacsport!A244</f>
        <v>244</v>
      </c>
      <c r="B243">
        <f t="shared" si="14"/>
        <v>242</v>
      </c>
      <c r="C243">
        <f t="shared" si="15"/>
        <v>242</v>
      </c>
      <c r="D243" s="21">
        <v>1</v>
      </c>
      <c r="E243" s="1" t="s">
        <v>1374</v>
      </c>
      <c r="F243" s="24">
        <f>CONVERT(LEFT(Nacsport!E244,2),"mn","hr")/24+CONVERT(MID(Nacsport!E244,4,2),"sec","hr")/24</f>
        <v>3.0011574074074076E-2</v>
      </c>
      <c r="G243" s="2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5">
        <f t="shared" si="12"/>
        <v>2588</v>
      </c>
      <c r="I243" s="25">
        <f t="shared" si="13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39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105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27"/>
    </row>
    <row r="244" spans="1:45" ht="15.75" customHeight="1" x14ac:dyDescent="0.2">
      <c r="A244">
        <f>+Nacsport!A245</f>
        <v>245</v>
      </c>
      <c r="B244">
        <f t="shared" si="14"/>
        <v>243</v>
      </c>
      <c r="C244">
        <f t="shared" si="15"/>
        <v>243</v>
      </c>
      <c r="D244" s="21">
        <v>1</v>
      </c>
      <c r="E244" s="1" t="s">
        <v>1374</v>
      </c>
      <c r="F244" s="24">
        <f>CONVERT(LEFT(Nacsport!E245,2),"mn","hr")/24+CONVERT(MID(Nacsport!E245,4,2),"sec","hr")/24</f>
        <v>3.0034722222222223E-2</v>
      </c>
      <c r="G244" s="2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25">
        <f t="shared" si="12"/>
        <v>2590</v>
      </c>
      <c r="I244" s="25">
        <f t="shared" si="13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39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105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27"/>
    </row>
    <row r="245" spans="1:45" ht="15.75" customHeight="1" x14ac:dyDescent="0.2">
      <c r="A245">
        <f>+Nacsport!A246</f>
        <v>246</v>
      </c>
      <c r="B245">
        <f t="shared" si="14"/>
        <v>244</v>
      </c>
      <c r="C245">
        <f t="shared" si="15"/>
        <v>244</v>
      </c>
      <c r="D245" s="21">
        <v>1</v>
      </c>
      <c r="E245" s="1" t="s">
        <v>1374</v>
      </c>
      <c r="F245" s="24">
        <f>CONVERT(LEFT(Nacsport!E246,2),"mn","hr")/24+CONVERT(MID(Nacsport!E246,4,2),"sec","hr")/24</f>
        <v>3.005787037037037E-2</v>
      </c>
      <c r="G245" s="2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5">
        <f t="shared" si="12"/>
        <v>2592</v>
      </c>
      <c r="I245" s="25">
        <f t="shared" si="13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39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VELOCE</v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105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27"/>
    </row>
    <row r="246" spans="1:45" ht="15.75" customHeight="1" x14ac:dyDescent="0.2">
      <c r="A246">
        <f>+Nacsport!A247</f>
        <v>247</v>
      </c>
      <c r="B246">
        <f t="shared" si="14"/>
        <v>245</v>
      </c>
      <c r="C246">
        <f t="shared" si="15"/>
        <v>245</v>
      </c>
      <c r="D246" s="21">
        <v>1</v>
      </c>
      <c r="E246" s="1" t="s">
        <v>1374</v>
      </c>
      <c r="F246" s="24">
        <f>CONVERT(LEFT(Nacsport!E247,2),"mn","hr")/24+CONVERT(MID(Nacsport!E247,4,2),"sec","hr")/24</f>
        <v>3.0104166666666668E-2</v>
      </c>
      <c r="G246" s="2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5">
        <f t="shared" si="12"/>
        <v>2596</v>
      </c>
      <c r="I246" s="25">
        <f t="shared" si="13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>SAN BENEDETTO</v>
      </c>
      <c r="M246" s="39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AVANTI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105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27"/>
    </row>
    <row r="247" spans="1:45" ht="15.75" customHeight="1" x14ac:dyDescent="0.2">
      <c r="A247">
        <f>+Nacsport!A248</f>
        <v>248</v>
      </c>
      <c r="B247">
        <f t="shared" si="14"/>
        <v>246</v>
      </c>
      <c r="C247">
        <f t="shared" si="15"/>
        <v>246</v>
      </c>
      <c r="D247" s="21">
        <v>1</v>
      </c>
      <c r="E247" s="1" t="s">
        <v>1374</v>
      </c>
      <c r="F247" s="24">
        <f>CONVERT(LEFT(Nacsport!E248,2),"mn","hr")/24+CONVERT(MID(Nacsport!E248,4,2),"sec","hr")/24</f>
        <v>3.0115740740740742E-2</v>
      </c>
      <c r="G247" s="2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5">
        <f t="shared" si="12"/>
        <v>2597</v>
      </c>
      <c r="I247" s="25">
        <f t="shared" si="13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39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105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27"/>
    </row>
    <row r="248" spans="1:45" ht="15.75" customHeight="1" x14ac:dyDescent="0.2">
      <c r="A248">
        <f>+Nacsport!A249</f>
        <v>249</v>
      </c>
      <c r="B248">
        <f t="shared" si="14"/>
        <v>247</v>
      </c>
      <c r="C248">
        <f t="shared" si="15"/>
        <v>247</v>
      </c>
      <c r="D248" s="21">
        <v>1</v>
      </c>
      <c r="E248" s="1" t="s">
        <v>1374</v>
      </c>
      <c r="F248" s="24">
        <f>CONVERT(LEFT(Nacsport!E249,2),"mn","hr")/24+CONVERT(MID(Nacsport!E249,4,2),"sec","hr")/24</f>
        <v>3.0601851851851852E-2</v>
      </c>
      <c r="G248" s="2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5">
        <f t="shared" si="12"/>
        <v>2639</v>
      </c>
      <c r="I248" s="25">
        <f t="shared" si="13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39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105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S248" s="27"/>
    </row>
    <row r="249" spans="1:45" ht="15.75" customHeight="1" x14ac:dyDescent="0.2">
      <c r="A249">
        <f>+Nacsport!A250</f>
        <v>250</v>
      </c>
      <c r="B249">
        <f t="shared" si="14"/>
        <v>248</v>
      </c>
      <c r="C249">
        <f t="shared" si="15"/>
        <v>248</v>
      </c>
      <c r="D249" s="21">
        <v>1</v>
      </c>
      <c r="E249" s="1" t="s">
        <v>1374</v>
      </c>
      <c r="F249" s="24">
        <f>CONVERT(LEFT(Nacsport!E250,2),"mn","hr")/24+CONVERT(MID(Nacsport!E250,4,2),"sec","hr")/24</f>
        <v>3.0601851851851852E-2</v>
      </c>
      <c r="G249" s="2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5">
        <f t="shared" si="12"/>
        <v>2639</v>
      </c>
      <c r="I249" s="25">
        <f t="shared" si="13"/>
        <v>44.06666666666667</v>
      </c>
      <c r="J249" s="1">
        <f>+Nacsport!B250</f>
        <v>25</v>
      </c>
      <c r="K249" s="1" t="str">
        <f>+Nacsport!C250</f>
        <v>PARTITA TAGLIATA</v>
      </c>
      <c r="L249" s="1" t="str">
        <f>+CONCATENATE(Nacsport!I250,Nacsport!J250)</f>
        <v/>
      </c>
      <c r="M249" s="39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105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27"/>
    </row>
    <row r="250" spans="1:45" ht="15.75" customHeight="1" x14ac:dyDescent="0.2">
      <c r="A250">
        <f>+Nacsport!A251</f>
        <v>251</v>
      </c>
      <c r="B250">
        <f t="shared" si="14"/>
        <v>249</v>
      </c>
      <c r="C250">
        <f t="shared" si="15"/>
        <v>249</v>
      </c>
      <c r="D250" s="21">
        <v>1</v>
      </c>
      <c r="E250" s="1" t="s">
        <v>1374</v>
      </c>
      <c r="F250" s="24">
        <f>CONVERT(LEFT(Nacsport!E251,2),"mn","hr")/24+CONVERT(MID(Nacsport!E251,4,2),"sec","hr")/24</f>
        <v>3.0717592592592591E-2</v>
      </c>
      <c r="G250" s="2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5">
        <f t="shared" si="12"/>
        <v>2649</v>
      </c>
      <c r="I250" s="25">
        <f t="shared" si="13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39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VINTA</v>
      </c>
      <c r="S250" s="1" t="str">
        <f>+CONCATENATE(Nacsport!CB251,Nacsport!CC251,Nacsport!CD251)</f>
        <v>NEUTRO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105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27"/>
    </row>
    <row r="251" spans="1:45" ht="15.75" customHeight="1" x14ac:dyDescent="0.2">
      <c r="A251">
        <f>+Nacsport!A252</f>
        <v>252</v>
      </c>
      <c r="B251">
        <f t="shared" si="14"/>
        <v>250</v>
      </c>
      <c r="C251">
        <f t="shared" si="15"/>
        <v>250</v>
      </c>
      <c r="D251" s="21">
        <v>1</v>
      </c>
      <c r="E251" s="1" t="s">
        <v>1374</v>
      </c>
      <c r="F251" s="24">
        <f>CONVERT(LEFT(Nacsport!E252,2),"mn","hr")/24+CONVERT(MID(Nacsport!E252,4,2),"sec","hr")/24</f>
        <v>3.0717592592592591E-2</v>
      </c>
      <c r="G251" s="2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5">
        <f t="shared" si="12"/>
        <v>2649</v>
      </c>
      <c r="I251" s="25">
        <f t="shared" si="13"/>
        <v>44.233333333333334</v>
      </c>
      <c r="J251" s="1">
        <f>+Nacsport!B252</f>
        <v>1</v>
      </c>
      <c r="K251" s="1" t="str">
        <f>+Nacsport!C252</f>
        <v>FREE KICK</v>
      </c>
      <c r="L251" s="1" t="str">
        <f>+CONCATENATE(Nacsport!I252,Nacsport!J252)</f>
        <v>SAN BENEDETTO</v>
      </c>
      <c r="M251" s="39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MISCHIA INF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105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27"/>
    </row>
    <row r="252" spans="1:45" ht="15.75" customHeight="1" x14ac:dyDescent="0.2">
      <c r="A252">
        <f>+Nacsport!A253</f>
        <v>253</v>
      </c>
      <c r="B252">
        <f t="shared" si="14"/>
        <v>251</v>
      </c>
      <c r="C252">
        <f t="shared" si="15"/>
        <v>251</v>
      </c>
      <c r="D252" s="21">
        <v>1</v>
      </c>
      <c r="E252" s="1" t="s">
        <v>1374</v>
      </c>
      <c r="F252" s="24">
        <f>CONVERT(LEFT(Nacsport!E253,2),"mn","hr")/24+CONVERT(MID(Nacsport!E253,4,2),"sec","hr")/24</f>
        <v>3.0844907407407408E-2</v>
      </c>
      <c r="G252" s="2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5">
        <f t="shared" si="12"/>
        <v>2660</v>
      </c>
      <c r="I252" s="25">
        <f t="shared" si="13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>SAN BENEDETTO</v>
      </c>
      <c r="M252" s="39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CALCIO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105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27"/>
    </row>
    <row r="253" spans="1:45" ht="15.75" customHeight="1" x14ac:dyDescent="0.2">
      <c r="A253">
        <f>+Nacsport!A254</f>
        <v>254</v>
      </c>
      <c r="B253">
        <f t="shared" si="14"/>
        <v>252</v>
      </c>
      <c r="C253">
        <f t="shared" si="15"/>
        <v>252</v>
      </c>
      <c r="D253" s="21">
        <v>1</v>
      </c>
      <c r="E253" s="1" t="s">
        <v>1374</v>
      </c>
      <c r="F253" s="24">
        <f>CONVERT(LEFT(Nacsport!E254,2),"mn","hr")/24+CONVERT(MID(Nacsport!E254,4,2),"sec","hr")/24</f>
        <v>3.0844907407407408E-2</v>
      </c>
      <c r="G253" s="2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5">
        <f t="shared" si="12"/>
        <v>2660</v>
      </c>
      <c r="I253" s="25">
        <f t="shared" si="13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39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105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S253" s="27"/>
    </row>
    <row r="254" spans="1:45" ht="15.75" customHeight="1" x14ac:dyDescent="0.2">
      <c r="A254">
        <f>+Nacsport!A255</f>
        <v>255</v>
      </c>
      <c r="B254">
        <f t="shared" si="14"/>
        <v>253</v>
      </c>
      <c r="C254">
        <f t="shared" si="15"/>
        <v>253</v>
      </c>
      <c r="D254" s="21">
        <v>1</v>
      </c>
      <c r="E254" s="1" t="s">
        <v>1374</v>
      </c>
      <c r="F254" s="24">
        <f>CONVERT(LEFT(Nacsport!E255,2),"mn","hr")/24+CONVERT(MID(Nacsport!E255,4,2),"sec","hr")/24</f>
        <v>3.0925925925925926E-2</v>
      </c>
      <c r="G254" s="2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5">
        <f t="shared" si="12"/>
        <v>2667</v>
      </c>
      <c r="I254" s="25">
        <f t="shared" si="13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39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105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27"/>
    </row>
    <row r="255" spans="1:45" ht="15.75" customHeight="1" x14ac:dyDescent="0.2">
      <c r="A255">
        <f>+Nacsport!A256</f>
        <v>256</v>
      </c>
      <c r="B255">
        <f t="shared" si="14"/>
        <v>254</v>
      </c>
      <c r="C255">
        <f t="shared" si="15"/>
        <v>254</v>
      </c>
      <c r="D255" s="21">
        <v>1</v>
      </c>
      <c r="E255" s="1" t="s">
        <v>1374</v>
      </c>
      <c r="F255" s="24">
        <f>CONVERT(LEFT(Nacsport!E256,2),"mn","hr")/24+CONVERT(MID(Nacsport!E256,4,2),"sec","hr")/24</f>
        <v>3.1828703703703706E-2</v>
      </c>
      <c r="G255" s="25">
        <f>CONVERT((CONVERT(LEFT(Nacsport!F256,2),"mn","hr")/24+CONVERT(MID(Nacsport!F256,4,2),"sec","hr")/24)-(CONVERT(LEFT(Nacsport!E256,2),"mn","hr")/24+CONVERT(MID(Nacsport!E256,4,2),"sec","hr")/24),"hr","sec")*24</f>
        <v>0</v>
      </c>
      <c r="H255" s="25">
        <f t="shared" si="12"/>
        <v>2745</v>
      </c>
      <c r="I255" s="25">
        <f t="shared" si="13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39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 CALCIO</v>
      </c>
      <c r="AH255" s="1">
        <f t="shared" si="16"/>
        <v>3</v>
      </c>
      <c r="AI255" s="1" t="str">
        <f>+CONCATENATE(Nacsport!FK256,Nacsport!FL256)</f>
        <v/>
      </c>
      <c r="AJ255" s="105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27"/>
    </row>
    <row r="256" spans="1:45" ht="15.75" customHeight="1" x14ac:dyDescent="0.2">
      <c r="A256">
        <f>+Nacsport!A257</f>
        <v>257</v>
      </c>
      <c r="B256">
        <f t="shared" si="14"/>
        <v>255</v>
      </c>
      <c r="C256">
        <f t="shared" si="15"/>
        <v>255</v>
      </c>
      <c r="D256" s="21">
        <v>1</v>
      </c>
      <c r="E256" s="1" t="s">
        <v>1374</v>
      </c>
      <c r="F256" s="24">
        <f>CONVERT(LEFT(Nacsport!E257,2),"mn","hr")/24+CONVERT(MID(Nacsport!E257,4,2),"sec","hr")/24</f>
        <v>3.184027777777778E-2</v>
      </c>
      <c r="G256" s="2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5">
        <f t="shared" si="12"/>
        <v>2746.0000000000005</v>
      </c>
      <c r="I256" s="25">
        <f t="shared" si="13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39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105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27"/>
    </row>
    <row r="257" spans="1:45" ht="15.75" customHeight="1" x14ac:dyDescent="0.2">
      <c r="A257">
        <f>+Nacsport!A258</f>
        <v>258</v>
      </c>
      <c r="B257">
        <f t="shared" si="14"/>
        <v>256</v>
      </c>
      <c r="C257">
        <f t="shared" si="15"/>
        <v>256</v>
      </c>
      <c r="D257" s="21">
        <v>1</v>
      </c>
      <c r="E257" s="1" t="s">
        <v>1374</v>
      </c>
      <c r="F257" s="24">
        <f>CONVERT(LEFT(Nacsport!E258,2),"mn","hr")/24+CONVERT(MID(Nacsport!E258,4,2),"sec","hr")/24</f>
        <v>3.1851851851851853E-2</v>
      </c>
      <c r="G257" s="2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5">
        <f t="shared" si="12"/>
        <v>2747</v>
      </c>
      <c r="I257" s="25">
        <f t="shared" si="13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39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105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S257" s="27"/>
    </row>
    <row r="258" spans="1:45" ht="15.75" customHeight="1" x14ac:dyDescent="0.2">
      <c r="A258">
        <f>+Nacsport!A259</f>
        <v>259</v>
      </c>
      <c r="B258">
        <f t="shared" si="14"/>
        <v>257</v>
      </c>
      <c r="C258">
        <f t="shared" si="15"/>
        <v>257</v>
      </c>
      <c r="D258" s="21">
        <v>1</v>
      </c>
      <c r="E258" s="1" t="s">
        <v>1374</v>
      </c>
      <c r="F258" s="24">
        <f>CONVERT(LEFT(Nacsport!E259,2),"mn","hr")/24+CONVERT(MID(Nacsport!E259,4,2),"sec","hr")/24</f>
        <v>3.1851851851851853E-2</v>
      </c>
      <c r="G258" s="2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5">
        <f t="shared" si="12"/>
        <v>2747</v>
      </c>
      <c r="I258" s="25">
        <f t="shared" si="13"/>
        <v>45.866666666666667</v>
      </c>
      <c r="J258" s="1">
        <f>+Nacsport!B259</f>
        <v>26</v>
      </c>
      <c r="K258" s="1" t="str">
        <f>+Nacsport!C259</f>
        <v>PARTITA TAGLIATA</v>
      </c>
      <c r="L258" s="1" t="str">
        <f>+CONCATENATE(Nacsport!I259,Nacsport!J259)</f>
        <v/>
      </c>
      <c r="M258" s="39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105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27"/>
    </row>
    <row r="259" spans="1:45" ht="15.75" customHeight="1" x14ac:dyDescent="0.2">
      <c r="A259">
        <f>+Nacsport!A260</f>
        <v>260</v>
      </c>
      <c r="B259">
        <f t="shared" si="14"/>
        <v>258</v>
      </c>
      <c r="C259">
        <f t="shared" si="15"/>
        <v>258</v>
      </c>
      <c r="D259" s="21">
        <v>1</v>
      </c>
      <c r="E259" s="1" t="s">
        <v>1374</v>
      </c>
      <c r="F259" s="24">
        <f>CONVERT(LEFT(Nacsport!E260,2),"mn","hr")/24+CONVERT(MID(Nacsport!E260,4,2),"sec","hr")/24</f>
        <v>3.1909722222222221E-2</v>
      </c>
      <c r="G259" s="2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5">
        <f t="shared" ref="H259:H322" si="17">(+CONVERT(F259,"hr","sec")*24)-5</f>
        <v>2752</v>
      </c>
      <c r="I259" s="25">
        <f t="shared" si="13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39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105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27"/>
    </row>
    <row r="260" spans="1:45" ht="15.75" customHeight="1" x14ac:dyDescent="0.2">
      <c r="A260">
        <f>+Nacsport!A261</f>
        <v>261</v>
      </c>
      <c r="B260">
        <f t="shared" si="14"/>
        <v>259</v>
      </c>
      <c r="C260">
        <f t="shared" si="15"/>
        <v>259</v>
      </c>
      <c r="D260" s="21">
        <v>1</v>
      </c>
      <c r="E260" s="1" t="s">
        <v>1374</v>
      </c>
      <c r="F260" s="24">
        <f>CONVERT(LEFT(Nacsport!E261,2),"mn","hr")/24+CONVERT(MID(Nacsport!E261,4,2),"sec","hr")/24</f>
        <v>3.2245370370370376E-2</v>
      </c>
      <c r="G260" s="2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5">
        <f t="shared" si="17"/>
        <v>2781.0000000000005</v>
      </c>
      <c r="I260" s="25">
        <f t="shared" ref="I260:I323" si="18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39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105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S260" s="27"/>
    </row>
    <row r="261" spans="1:45" ht="15.75" customHeight="1" x14ac:dyDescent="0.2">
      <c r="A261">
        <f>+Nacsport!A262</f>
        <v>262</v>
      </c>
      <c r="B261">
        <f t="shared" si="14"/>
        <v>260</v>
      </c>
      <c r="C261">
        <f t="shared" si="15"/>
        <v>260</v>
      </c>
      <c r="D261" s="21">
        <v>1</v>
      </c>
      <c r="E261" s="1" t="s">
        <v>1374</v>
      </c>
      <c r="F261" s="24">
        <f>CONVERT(LEFT(Nacsport!E262,2),"mn","hr")/24+CONVERT(MID(Nacsport!E262,4,2),"sec","hr")/24</f>
        <v>3.2245370370370376E-2</v>
      </c>
      <c r="G261" s="2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5">
        <f t="shared" si="17"/>
        <v>2781.0000000000005</v>
      </c>
      <c r="I261" s="25">
        <f t="shared" si="18"/>
        <v>46.433333333333344</v>
      </c>
      <c r="J261" s="1">
        <f>+Nacsport!B262</f>
        <v>27</v>
      </c>
      <c r="K261" s="1" t="str">
        <f>+Nacsport!C262</f>
        <v>PARTITA TAGLIATA</v>
      </c>
      <c r="L261" s="1" t="str">
        <f>+CONCATENATE(Nacsport!I262,Nacsport!J262)</f>
        <v/>
      </c>
      <c r="M261" s="39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105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27"/>
    </row>
    <row r="262" spans="1:45" ht="15.75" customHeight="1" x14ac:dyDescent="0.2">
      <c r="A262">
        <f>+Nacsport!A263</f>
        <v>263</v>
      </c>
      <c r="B262">
        <f t="shared" si="14"/>
        <v>261</v>
      </c>
      <c r="C262">
        <f t="shared" si="15"/>
        <v>261</v>
      </c>
      <c r="D262" s="21">
        <v>1</v>
      </c>
      <c r="E262" s="1" t="s">
        <v>1374</v>
      </c>
      <c r="F262" s="24">
        <f>CONVERT(LEFT(Nacsport!E263,2),"mn","hr")/24+CONVERT(MID(Nacsport!E263,4,2),"sec","hr")/24</f>
        <v>3.2372685185185192E-2</v>
      </c>
      <c r="G262" s="2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5">
        <f t="shared" si="17"/>
        <v>2792.0000000000005</v>
      </c>
      <c r="I262" s="25">
        <f t="shared" si="18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39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PERSA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105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27"/>
    </row>
    <row r="263" spans="1:45" ht="15.75" customHeight="1" x14ac:dyDescent="0.2">
      <c r="A263">
        <f>+Nacsport!A264</f>
        <v>264</v>
      </c>
      <c r="B263">
        <f t="shared" si="14"/>
        <v>262</v>
      </c>
      <c r="C263">
        <f t="shared" si="15"/>
        <v>262</v>
      </c>
      <c r="D263" s="21">
        <v>1</v>
      </c>
      <c r="E263" s="1" t="s">
        <v>1374</v>
      </c>
      <c r="F263" s="24">
        <f>CONVERT(LEFT(Nacsport!E264,2),"mn","hr")/24+CONVERT(MID(Nacsport!E264,4,2),"sec","hr")/24</f>
        <v>3.2372685185185192E-2</v>
      </c>
      <c r="G263" s="2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5">
        <f t="shared" si="17"/>
        <v>2792.0000000000005</v>
      </c>
      <c r="I263" s="25">
        <f t="shared" si="18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39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105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S263" s="27"/>
    </row>
    <row r="264" spans="1:45" ht="15.75" customHeight="1" x14ac:dyDescent="0.2">
      <c r="A264">
        <f>+Nacsport!A265</f>
        <v>265</v>
      </c>
      <c r="B264">
        <f t="shared" si="14"/>
        <v>263</v>
      </c>
      <c r="C264">
        <f t="shared" si="15"/>
        <v>263</v>
      </c>
      <c r="D264" s="21">
        <v>1</v>
      </c>
      <c r="E264" s="1" t="s">
        <v>1374</v>
      </c>
      <c r="F264" s="24">
        <f>CONVERT(LEFT(Nacsport!E265,2),"mn","hr")/24+CONVERT(MID(Nacsport!E265,4,2),"sec","hr")/24</f>
        <v>3.243055555555556E-2</v>
      </c>
      <c r="G264" s="2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5">
        <f t="shared" si="17"/>
        <v>2797.0000000000005</v>
      </c>
      <c r="I264" s="25">
        <f t="shared" si="18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39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105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27"/>
    </row>
    <row r="265" spans="1:45" ht="15.75" customHeight="1" x14ac:dyDescent="0.2">
      <c r="A265">
        <f>+Nacsport!A266</f>
        <v>266</v>
      </c>
      <c r="B265">
        <f t="shared" si="14"/>
        <v>264</v>
      </c>
      <c r="C265">
        <f t="shared" si="15"/>
        <v>264</v>
      </c>
      <c r="D265" s="21">
        <v>1</v>
      </c>
      <c r="E265" s="1" t="s">
        <v>1374</v>
      </c>
      <c r="F265" s="24">
        <f>CONVERT(LEFT(Nacsport!E266,2),"mn","hr")/24+CONVERT(MID(Nacsport!E266,4,2),"sec","hr")/24</f>
        <v>3.2442129629629633E-2</v>
      </c>
      <c r="G265" s="25">
        <v>8</v>
      </c>
      <c r="H265" s="25">
        <f t="shared" si="17"/>
        <v>2798.0000000000005</v>
      </c>
      <c r="I265" s="25">
        <f t="shared" si="18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39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GIOCO SPORCO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105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27"/>
    </row>
    <row r="266" spans="1:45" ht="15.75" customHeight="1" x14ac:dyDescent="0.2">
      <c r="A266">
        <f>+Nacsport!A267</f>
        <v>267</v>
      </c>
      <c r="B266">
        <f t="shared" si="14"/>
        <v>265</v>
      </c>
      <c r="C266">
        <f t="shared" si="15"/>
        <v>265</v>
      </c>
      <c r="D266" s="21">
        <v>1</v>
      </c>
      <c r="E266" s="1" t="s">
        <v>1374</v>
      </c>
      <c r="F266" s="24">
        <f>CONVERT(LEFT(Nacsport!E267,2),"mn","hr")/24+CONVERT(MID(Nacsport!E267,4,2),"sec","hr")/24</f>
        <v>3.2442129629629633E-2</v>
      </c>
      <c r="G266" s="2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5">
        <f t="shared" si="17"/>
        <v>2798.0000000000005</v>
      </c>
      <c r="I266" s="25">
        <f t="shared" si="18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39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105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27"/>
    </row>
    <row r="267" spans="1:45" ht="15.75" customHeight="1" x14ac:dyDescent="0.2">
      <c r="A267">
        <f>+Nacsport!A268</f>
        <v>268</v>
      </c>
      <c r="B267">
        <f t="shared" si="14"/>
        <v>266</v>
      </c>
      <c r="C267">
        <f t="shared" si="15"/>
        <v>266</v>
      </c>
      <c r="D267" s="21">
        <v>1</v>
      </c>
      <c r="E267" s="1" t="s">
        <v>1374</v>
      </c>
      <c r="F267" s="24">
        <f>CONVERT(LEFT(Nacsport!E268,2),"mn","hr")/24+CONVERT(MID(Nacsport!E268,4,2),"sec","hr")/24</f>
        <v>3.3113425925925928E-2</v>
      </c>
      <c r="G267" s="2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5">
        <f t="shared" si="17"/>
        <v>2856</v>
      </c>
      <c r="I267" s="25">
        <f t="shared" si="18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39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105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S267" s="27"/>
    </row>
    <row r="268" spans="1:45" ht="15.75" customHeight="1" x14ac:dyDescent="0.2">
      <c r="A268">
        <f>+Nacsport!A269</f>
        <v>269</v>
      </c>
      <c r="B268">
        <f t="shared" si="14"/>
        <v>267</v>
      </c>
      <c r="C268">
        <f t="shared" si="15"/>
        <v>267</v>
      </c>
      <c r="D268" s="21">
        <v>1</v>
      </c>
      <c r="E268" s="1" t="s">
        <v>1374</v>
      </c>
      <c r="F268" s="24">
        <f>CONVERT(LEFT(Nacsport!E269,2),"mn","hr")/24+CONVERT(MID(Nacsport!E269,4,2),"sec","hr")/24</f>
        <v>3.3113425925925928E-2</v>
      </c>
      <c r="G268" s="2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5">
        <f t="shared" si="17"/>
        <v>2856</v>
      </c>
      <c r="I268" s="25">
        <f t="shared" si="18"/>
        <v>47.683333333333337</v>
      </c>
      <c r="J268" s="1">
        <f>+Nacsport!B269</f>
        <v>28</v>
      </c>
      <c r="K268" s="1" t="str">
        <f>+Nacsport!C269</f>
        <v>PARTITA TAGLIATA</v>
      </c>
      <c r="L268" s="1" t="str">
        <f>+CONCATENATE(Nacsport!I269,Nacsport!J269)</f>
        <v/>
      </c>
      <c r="M268" s="39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105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27"/>
    </row>
    <row r="269" spans="1:45" ht="15.75" customHeight="1" x14ac:dyDescent="0.2">
      <c r="A269">
        <f>+Nacsport!A270</f>
        <v>270</v>
      </c>
      <c r="B269">
        <f t="shared" si="14"/>
        <v>268</v>
      </c>
      <c r="C269">
        <f t="shared" si="15"/>
        <v>268</v>
      </c>
      <c r="D269" s="21">
        <v>1</v>
      </c>
      <c r="E269" s="1" t="s">
        <v>1374</v>
      </c>
      <c r="F269" s="24">
        <f>CONVERT(LEFT(Nacsport!E270,2),"mn","hr")/24+CONVERT(MID(Nacsport!E270,4,2),"sec","hr")/24</f>
        <v>3.318287037037037E-2</v>
      </c>
      <c r="G269" s="2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5">
        <f t="shared" si="17"/>
        <v>2862</v>
      </c>
      <c r="I269" s="25">
        <f t="shared" si="18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>SAN BENEDETTO</v>
      </c>
      <c r="M269" s="39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PULITA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105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27"/>
    </row>
    <row r="270" spans="1:45" ht="15.75" customHeight="1" x14ac:dyDescent="0.2">
      <c r="A270">
        <f>+Nacsport!A271</f>
        <v>271</v>
      </c>
      <c r="B270">
        <f t="shared" si="14"/>
        <v>269</v>
      </c>
      <c r="C270">
        <f t="shared" si="15"/>
        <v>269</v>
      </c>
      <c r="D270" s="21">
        <v>1</v>
      </c>
      <c r="E270" s="1" t="s">
        <v>1374</v>
      </c>
      <c r="F270" s="24">
        <f>CONVERT(LEFT(Nacsport!E271,2),"mn","hr")/24+CONVERT(MID(Nacsport!E271,4,2),"sec","hr")/24</f>
        <v>3.3217592592592597E-2</v>
      </c>
      <c r="G270" s="2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25">
        <f t="shared" si="17"/>
        <v>2865</v>
      </c>
      <c r="I270" s="25">
        <f t="shared" si="18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39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105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27"/>
    </row>
    <row r="271" spans="1:45" ht="15.75" customHeight="1" x14ac:dyDescent="0.2">
      <c r="A271">
        <f>+Nacsport!A272</f>
        <v>272</v>
      </c>
      <c r="B271">
        <f t="shared" si="14"/>
        <v>270</v>
      </c>
      <c r="C271">
        <f t="shared" si="15"/>
        <v>270</v>
      </c>
      <c r="D271" s="21">
        <v>1</v>
      </c>
      <c r="E271" s="1" t="s">
        <v>1374</v>
      </c>
      <c r="F271" s="24">
        <f>CONVERT(LEFT(Nacsport!E272,2),"mn","hr")/24+CONVERT(MID(Nacsport!E272,4,2),"sec","hr")/24</f>
        <v>3.3252314814814818E-2</v>
      </c>
      <c r="G271" s="2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5">
        <f t="shared" si="17"/>
        <v>2868</v>
      </c>
      <c r="I271" s="25">
        <f t="shared" si="18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39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LENTO</v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105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27"/>
    </row>
    <row r="272" spans="1:45" ht="15.75" customHeight="1" x14ac:dyDescent="0.2">
      <c r="A272">
        <f>+Nacsport!A273</f>
        <v>273</v>
      </c>
      <c r="B272">
        <f t="shared" si="14"/>
        <v>271</v>
      </c>
      <c r="C272">
        <f t="shared" si="15"/>
        <v>271</v>
      </c>
      <c r="D272" s="21">
        <v>1</v>
      </c>
      <c r="E272" s="1" t="s">
        <v>1374</v>
      </c>
      <c r="F272" s="24">
        <f>CONVERT(LEFT(Nacsport!E273,2),"mn","hr")/24+CONVERT(MID(Nacsport!E273,4,2),"sec","hr")/24</f>
        <v>3.3425925925925928E-2</v>
      </c>
      <c r="G272" s="2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25">
        <f t="shared" si="17"/>
        <v>2883</v>
      </c>
      <c r="I272" s="25">
        <f t="shared" si="18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39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105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27"/>
    </row>
    <row r="273" spans="1:45" ht="15.75" customHeight="1" x14ac:dyDescent="0.2">
      <c r="A273">
        <f>+Nacsport!A274</f>
        <v>274</v>
      </c>
      <c r="B273">
        <f t="shared" si="14"/>
        <v>272</v>
      </c>
      <c r="C273">
        <f t="shared" si="15"/>
        <v>272</v>
      </c>
      <c r="D273" s="21">
        <v>1</v>
      </c>
      <c r="E273" s="1" t="s">
        <v>1374</v>
      </c>
      <c r="F273" s="24">
        <f>CONVERT(LEFT(Nacsport!E274,2),"mn","hr")/24+CONVERT(MID(Nacsport!E274,4,2),"sec","hr")/24</f>
        <v>3.3425925925925928E-2</v>
      </c>
      <c r="G273" s="2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5">
        <f t="shared" si="17"/>
        <v>2883</v>
      </c>
      <c r="I273" s="25">
        <f t="shared" si="18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39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LENTO</v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105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27"/>
    </row>
    <row r="274" spans="1:45" ht="15.75" customHeight="1" x14ac:dyDescent="0.2">
      <c r="A274">
        <f>+Nacsport!A275</f>
        <v>275</v>
      </c>
      <c r="B274">
        <f t="shared" si="14"/>
        <v>273</v>
      </c>
      <c r="C274">
        <f t="shared" si="15"/>
        <v>273</v>
      </c>
      <c r="D274" s="21">
        <v>1</v>
      </c>
      <c r="E274" s="1" t="s">
        <v>1374</v>
      </c>
      <c r="F274" s="24">
        <f>CONVERT(LEFT(Nacsport!E275,2),"mn","hr")/24+CONVERT(MID(Nacsport!E275,4,2),"sec","hr")/24</f>
        <v>3.3506944444444443E-2</v>
      </c>
      <c r="G274" s="2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25">
        <f t="shared" si="17"/>
        <v>2890</v>
      </c>
      <c r="I274" s="25">
        <f t="shared" si="18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39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105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27"/>
    </row>
    <row r="275" spans="1:45" ht="15.75" customHeight="1" x14ac:dyDescent="0.2">
      <c r="A275">
        <f>+Nacsport!A276</f>
        <v>276</v>
      </c>
      <c r="B275">
        <f t="shared" si="14"/>
        <v>274</v>
      </c>
      <c r="C275">
        <f t="shared" si="15"/>
        <v>274</v>
      </c>
      <c r="D275" s="21">
        <v>1</v>
      </c>
      <c r="E275" s="1" t="s">
        <v>1374</v>
      </c>
      <c r="F275" s="24">
        <f>CONVERT(LEFT(Nacsport!E276,2),"mn","hr")/24+CONVERT(MID(Nacsport!E276,4,2),"sec","hr")/24</f>
        <v>3.3530092592592591E-2</v>
      </c>
      <c r="G275" s="2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5">
        <f t="shared" si="17"/>
        <v>2892</v>
      </c>
      <c r="I275" s="25">
        <f t="shared" si="18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39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LENTO</v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105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27"/>
    </row>
    <row r="276" spans="1:45" ht="15.75" customHeight="1" x14ac:dyDescent="0.2">
      <c r="A276">
        <f>+Nacsport!A277</f>
        <v>277</v>
      </c>
      <c r="B276">
        <f t="shared" si="14"/>
        <v>275</v>
      </c>
      <c r="C276">
        <f t="shared" si="15"/>
        <v>275</v>
      </c>
      <c r="D276" s="21">
        <v>1</v>
      </c>
      <c r="E276" s="1" t="s">
        <v>1374</v>
      </c>
      <c r="F276" s="24">
        <f>CONVERT(LEFT(Nacsport!E277,2),"mn","hr")/24+CONVERT(MID(Nacsport!E277,4,2),"sec","hr")/24</f>
        <v>3.3599537037037039E-2</v>
      </c>
      <c r="G276" s="2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25">
        <f t="shared" si="17"/>
        <v>2898</v>
      </c>
      <c r="I276" s="25">
        <f t="shared" si="18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39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105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27"/>
    </row>
    <row r="277" spans="1:45" ht="15.75" customHeight="1" x14ac:dyDescent="0.2">
      <c r="A277">
        <f>+Nacsport!A278</f>
        <v>278</v>
      </c>
      <c r="B277">
        <f t="shared" si="14"/>
        <v>276</v>
      </c>
      <c r="C277">
        <f t="shared" si="15"/>
        <v>276</v>
      </c>
      <c r="D277" s="21">
        <v>1</v>
      </c>
      <c r="E277" s="1" t="s">
        <v>1374</v>
      </c>
      <c r="F277" s="24">
        <f>CONVERT(LEFT(Nacsport!E278,2),"mn","hr")/24+CONVERT(MID(Nacsport!E278,4,2),"sec","hr")/24</f>
        <v>3.3622685185185186E-2</v>
      </c>
      <c r="G277" s="2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5">
        <f t="shared" si="17"/>
        <v>2900</v>
      </c>
      <c r="I277" s="25">
        <f t="shared" si="18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39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LENTO</v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105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27"/>
    </row>
    <row r="278" spans="1:45" ht="15.75" customHeight="1" x14ac:dyDescent="0.2">
      <c r="A278">
        <f>+Nacsport!A279</f>
        <v>279</v>
      </c>
      <c r="B278">
        <f t="shared" si="14"/>
        <v>277</v>
      </c>
      <c r="C278">
        <f t="shared" si="15"/>
        <v>277</v>
      </c>
      <c r="D278" s="21">
        <v>1</v>
      </c>
      <c r="E278" s="1" t="s">
        <v>1374</v>
      </c>
      <c r="F278" s="24">
        <f>CONVERT(LEFT(Nacsport!E279,2),"mn","hr")/24+CONVERT(MID(Nacsport!E279,4,2),"sec","hr")/24</f>
        <v>3.3703703703703701E-2</v>
      </c>
      <c r="G278" s="2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25">
        <f t="shared" si="17"/>
        <v>2907</v>
      </c>
      <c r="I278" s="25">
        <f t="shared" si="18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39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105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27"/>
    </row>
    <row r="279" spans="1:45" ht="15.75" customHeight="1" x14ac:dyDescent="0.2">
      <c r="A279">
        <f>+Nacsport!A280</f>
        <v>280</v>
      </c>
      <c r="B279">
        <f t="shared" si="14"/>
        <v>278</v>
      </c>
      <c r="C279">
        <f t="shared" si="15"/>
        <v>278</v>
      </c>
      <c r="D279" s="21">
        <v>1</v>
      </c>
      <c r="E279" s="1" t="s">
        <v>1374</v>
      </c>
      <c r="F279" s="24">
        <f>CONVERT(LEFT(Nacsport!E280,2),"mn","hr")/24+CONVERT(MID(Nacsport!E280,4,2),"sec","hr")/24</f>
        <v>3.3726851851851848E-2</v>
      </c>
      <c r="G279" s="25">
        <v>8</v>
      </c>
      <c r="H279" s="25">
        <f t="shared" si="17"/>
        <v>2909</v>
      </c>
      <c r="I279" s="25">
        <f t="shared" si="18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>SAN BENEDETTO</v>
      </c>
      <c r="M279" s="39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ATTACCO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105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27"/>
    </row>
    <row r="280" spans="1:45" ht="15.75" customHeight="1" x14ac:dyDescent="0.2">
      <c r="A280">
        <f>+Nacsport!A281</f>
        <v>281</v>
      </c>
      <c r="B280">
        <f t="shared" si="14"/>
        <v>279</v>
      </c>
      <c r="C280">
        <f t="shared" si="15"/>
        <v>279</v>
      </c>
      <c r="D280" s="21">
        <v>1</v>
      </c>
      <c r="E280" s="1" t="s">
        <v>1374</v>
      </c>
      <c r="F280" s="24">
        <f>CONVERT(LEFT(Nacsport!E281,2),"mn","hr")/24+CONVERT(MID(Nacsport!E281,4,2),"sec","hr")/24</f>
        <v>3.3726851851851848E-2</v>
      </c>
      <c r="G280" s="2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5">
        <f t="shared" si="17"/>
        <v>2909</v>
      </c>
      <c r="I280" s="25">
        <f t="shared" si="18"/>
        <v>48.566666666666663</v>
      </c>
      <c r="J280" s="1">
        <f>+Nacsport!B281</f>
        <v>27</v>
      </c>
      <c r="K280" s="1" t="str">
        <f>+Nacsport!C281</f>
        <v>FIN</v>
      </c>
      <c r="L280" s="1" t="str">
        <f>+CONCATENATE(Nacsport!I281,Nacsport!J281)</f>
        <v/>
      </c>
      <c r="M280" s="39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105" t="str">
        <f>+CONCATENATE(Nacsport!FM281,Nacsport!FN281)</f>
        <v>1</v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27"/>
    </row>
    <row r="281" spans="1:45" ht="15.75" customHeight="1" x14ac:dyDescent="0.2">
      <c r="A281">
        <f>+Nacsport!A282</f>
        <v>282</v>
      </c>
      <c r="B281">
        <f t="shared" si="14"/>
        <v>280</v>
      </c>
      <c r="C281">
        <f t="shared" si="15"/>
        <v>280</v>
      </c>
      <c r="D281" s="21">
        <v>1</v>
      </c>
      <c r="E281" s="1" t="s">
        <v>1374</v>
      </c>
      <c r="F281" s="24">
        <f>CONVERT(LEFT(Nacsport!E282,2),"mn","hr")/24+CONVERT(MID(Nacsport!E282,4,2),"sec","hr")/24</f>
        <v>3.8495370370370367E-2</v>
      </c>
      <c r="G281" s="2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5">
        <f t="shared" si="17"/>
        <v>3320.9999999999995</v>
      </c>
      <c r="I281" s="25">
        <f t="shared" si="18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39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105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S281" s="27"/>
    </row>
    <row r="282" spans="1:45" ht="15.75" customHeight="1" x14ac:dyDescent="0.2">
      <c r="A282">
        <f>+Nacsport!A283</f>
        <v>283</v>
      </c>
      <c r="B282">
        <f t="shared" si="14"/>
        <v>281</v>
      </c>
      <c r="C282">
        <f t="shared" si="15"/>
        <v>281</v>
      </c>
      <c r="D282" s="21">
        <v>1</v>
      </c>
      <c r="E282" s="1" t="s">
        <v>1374</v>
      </c>
      <c r="F282" s="24">
        <f>CONVERT(LEFT(Nacsport!E283,2),"mn","hr")/24+CONVERT(MID(Nacsport!E283,4,2),"sec","hr")/24</f>
        <v>3.8495370370370367E-2</v>
      </c>
      <c r="G282" s="2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5">
        <f t="shared" si="17"/>
        <v>3320.9999999999995</v>
      </c>
      <c r="I282" s="25">
        <f t="shared" si="18"/>
        <v>55.433333333333323</v>
      </c>
      <c r="J282" s="1">
        <f>+Nacsport!B283</f>
        <v>29</v>
      </c>
      <c r="K282" s="1" t="str">
        <f>+Nacsport!C283</f>
        <v>PARTITA TAGLIATA</v>
      </c>
      <c r="L282" s="1" t="str">
        <f>+CONCATENATE(Nacsport!I283,Nacsport!J283)</f>
        <v/>
      </c>
      <c r="M282" s="39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105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27"/>
    </row>
    <row r="283" spans="1:45" ht="15.75" customHeight="1" x14ac:dyDescent="0.2">
      <c r="A283">
        <f>+Nacsport!A284</f>
        <v>284</v>
      </c>
      <c r="B283">
        <f t="shared" si="14"/>
        <v>282</v>
      </c>
      <c r="C283">
        <f t="shared" si="15"/>
        <v>282</v>
      </c>
      <c r="D283" s="21">
        <v>1</v>
      </c>
      <c r="E283" s="1" t="s">
        <v>1374</v>
      </c>
      <c r="F283" s="24">
        <f>CONVERT(LEFT(Nacsport!E284,2),"mn","hr")/24+CONVERT(MID(Nacsport!E284,4,2),"sec","hr")/24</f>
        <v>3.8495370370370367E-2</v>
      </c>
      <c r="G283" s="2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5">
        <f t="shared" si="17"/>
        <v>3320.9999999999995</v>
      </c>
      <c r="I283" s="25">
        <f t="shared" si="18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RIVAL</v>
      </c>
      <c r="M283" s="39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105" t="str">
        <f>+CONCATENATE(Nacsport!FM284,Nacsport!FN284)</f>
        <v>2</v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27"/>
    </row>
    <row r="284" spans="1:45" ht="15.75" customHeight="1" x14ac:dyDescent="0.2">
      <c r="A284">
        <f>+Nacsport!A285</f>
        <v>285</v>
      </c>
      <c r="B284">
        <f t="shared" si="14"/>
        <v>283</v>
      </c>
      <c r="C284">
        <f t="shared" si="15"/>
        <v>283</v>
      </c>
      <c r="D284" s="21">
        <v>1</v>
      </c>
      <c r="E284" s="1" t="s">
        <v>1374</v>
      </c>
      <c r="F284" s="24">
        <f>CONVERT(LEFT(Nacsport!E285,2),"mn","hr")/24+CONVERT(MID(Nacsport!E285,4,2),"sec","hr")/24</f>
        <v>3.8587962962962956E-2</v>
      </c>
      <c r="G284" s="2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5">
        <f t="shared" si="17"/>
        <v>3328.9999999999991</v>
      </c>
      <c r="I284" s="25">
        <f t="shared" si="18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>SAN BENEDETTO</v>
      </c>
      <c r="M284" s="39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AVANTI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105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27"/>
    </row>
    <row r="285" spans="1:45" ht="15.75" customHeight="1" x14ac:dyDescent="0.2">
      <c r="A285">
        <f>+Nacsport!A286</f>
        <v>286</v>
      </c>
      <c r="B285">
        <f t="shared" si="14"/>
        <v>284</v>
      </c>
      <c r="C285">
        <f t="shared" si="15"/>
        <v>284</v>
      </c>
      <c r="D285" s="21">
        <v>1</v>
      </c>
      <c r="E285" s="1" t="s">
        <v>1374</v>
      </c>
      <c r="F285" s="24">
        <f>CONVERT(LEFT(Nacsport!E286,2),"mn","hr")/24+CONVERT(MID(Nacsport!E286,4,2),"sec","hr")/24</f>
        <v>3.8587962962962956E-2</v>
      </c>
      <c r="G285" s="2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5">
        <f t="shared" si="17"/>
        <v>3328.9999999999991</v>
      </c>
      <c r="I285" s="25">
        <f t="shared" si="18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39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6"/>
        <v/>
      </c>
      <c r="AI285" s="1" t="str">
        <f>+CONCATENATE(Nacsport!FK286,Nacsport!FL286)</f>
        <v/>
      </c>
      <c r="AJ285" s="105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27"/>
    </row>
    <row r="286" spans="1:45" ht="15.75" customHeight="1" x14ac:dyDescent="0.2">
      <c r="A286">
        <f>+Nacsport!A287</f>
        <v>287</v>
      </c>
      <c r="B286">
        <f t="shared" si="14"/>
        <v>285</v>
      </c>
      <c r="C286">
        <f t="shared" si="15"/>
        <v>285</v>
      </c>
      <c r="D286" s="21">
        <v>1</v>
      </c>
      <c r="E286" s="1" t="s">
        <v>1374</v>
      </c>
      <c r="F286" s="24">
        <f>CONVERT(LEFT(Nacsport!E287,2),"mn","hr")/24+CONVERT(MID(Nacsport!E287,4,2),"sec","hr")/24</f>
        <v>3.9004629629629632E-2</v>
      </c>
      <c r="G286" s="2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5">
        <f t="shared" si="17"/>
        <v>3365.0000000000005</v>
      </c>
      <c r="I286" s="25">
        <f t="shared" si="18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39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105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S286" s="27"/>
    </row>
    <row r="287" spans="1:45" ht="15.75" customHeight="1" x14ac:dyDescent="0.2">
      <c r="A287">
        <f>+Nacsport!A288</f>
        <v>288</v>
      </c>
      <c r="B287">
        <f t="shared" si="14"/>
        <v>286</v>
      </c>
      <c r="C287">
        <f t="shared" si="15"/>
        <v>286</v>
      </c>
      <c r="D287" s="21">
        <v>1</v>
      </c>
      <c r="E287" s="1" t="s">
        <v>1374</v>
      </c>
      <c r="F287" s="24">
        <f>CONVERT(LEFT(Nacsport!E288,2),"mn","hr")/24+CONVERT(MID(Nacsport!E288,4,2),"sec","hr")/24</f>
        <v>3.9004629629629632E-2</v>
      </c>
      <c r="G287" s="2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5">
        <f t="shared" si="17"/>
        <v>3365.0000000000005</v>
      </c>
      <c r="I287" s="25">
        <f t="shared" si="18"/>
        <v>56.166666666666671</v>
      </c>
      <c r="J287" s="1">
        <f>+Nacsport!B288</f>
        <v>30</v>
      </c>
      <c r="K287" s="1" t="str">
        <f>+Nacsport!C288</f>
        <v>PARTITA TAGLIATA</v>
      </c>
      <c r="L287" s="1" t="str">
        <f>+CONCATENATE(Nacsport!I288,Nacsport!J288)</f>
        <v/>
      </c>
      <c r="M287" s="39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/>
      </c>
      <c r="AJ287" s="105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27"/>
    </row>
    <row r="288" spans="1:45" ht="15.75" customHeight="1" x14ac:dyDescent="0.2">
      <c r="A288">
        <f>+Nacsport!A289</f>
        <v>289</v>
      </c>
      <c r="B288">
        <f t="shared" si="14"/>
        <v>287</v>
      </c>
      <c r="C288">
        <f t="shared" si="15"/>
        <v>287</v>
      </c>
      <c r="D288" s="21">
        <v>1</v>
      </c>
      <c r="E288" s="1" t="s">
        <v>1374</v>
      </c>
      <c r="F288" s="24">
        <f>CONVERT(LEFT(Nacsport!E289,2),"mn","hr")/24+CONVERT(MID(Nacsport!E289,4,2),"sec","hr")/24</f>
        <v>3.9074074074074074E-2</v>
      </c>
      <c r="G288" s="2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5">
        <f t="shared" si="17"/>
        <v>3371</v>
      </c>
      <c r="I288" s="25">
        <f t="shared" si="18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39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PERSA</v>
      </c>
      <c r="S288" s="1" t="str">
        <f>+CONCATENATE(Nacsport!CB289,Nacsport!CC289,Nacsport!CD289)</f>
        <v>NEGATIVO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05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27"/>
    </row>
    <row r="289" spans="1:45" ht="15.75" customHeight="1" x14ac:dyDescent="0.2">
      <c r="A289">
        <f>+Nacsport!A290</f>
        <v>290</v>
      </c>
      <c r="B289">
        <f t="shared" ref="B289:B352" si="19">+A289-2</f>
        <v>288</v>
      </c>
      <c r="C289">
        <f t="shared" ref="C289:C352" si="20">+B289</f>
        <v>288</v>
      </c>
      <c r="D289" s="21">
        <v>1</v>
      </c>
      <c r="E289" s="1" t="s">
        <v>1374</v>
      </c>
      <c r="F289" s="24">
        <f>CONVERT(LEFT(Nacsport!E290,2),"mn","hr")/24+CONVERT(MID(Nacsport!E290,4,2),"sec","hr")/24</f>
        <v>3.9074074074074074E-2</v>
      </c>
      <c r="G289" s="2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5">
        <f t="shared" si="17"/>
        <v>3371</v>
      </c>
      <c r="I289" s="25">
        <f t="shared" si="18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39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ref="AH289:AH352" si="21">+IF(AG289="P META",5,IF(AG289="TRASF.",2,IF(AG289="P CALCIO",3,IF(AG289="META PUNZ.",7,IF(AG289="DROP",3,"")))))</f>
        <v/>
      </c>
      <c r="AI289" s="1" t="str">
        <f>+CONCATENATE(Nacsport!FK290,Nacsport!FL290)</f>
        <v/>
      </c>
      <c r="AJ289" s="105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S289" s="27"/>
    </row>
    <row r="290" spans="1:45" ht="15.75" customHeight="1" x14ac:dyDescent="0.2">
      <c r="A290">
        <f>+Nacsport!A291</f>
        <v>291</v>
      </c>
      <c r="B290">
        <f t="shared" si="19"/>
        <v>289</v>
      </c>
      <c r="C290">
        <f t="shared" si="20"/>
        <v>289</v>
      </c>
      <c r="D290" s="21">
        <v>1</v>
      </c>
      <c r="E290" s="1" t="s">
        <v>1374</v>
      </c>
      <c r="F290" s="24">
        <f>CONVERT(LEFT(Nacsport!E291,2),"mn","hr")/24+CONVERT(MID(Nacsport!E291,4,2),"sec","hr")/24</f>
        <v>3.9097222222222221E-2</v>
      </c>
      <c r="G290" s="25">
        <v>8</v>
      </c>
      <c r="H290" s="25">
        <f t="shared" si="17"/>
        <v>3373</v>
      </c>
      <c r="I290" s="25">
        <f t="shared" si="18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39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FUORI GIOCO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105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27"/>
    </row>
    <row r="291" spans="1:45" ht="15.75" customHeight="1" x14ac:dyDescent="0.2">
      <c r="A291">
        <f>+Nacsport!A292</f>
        <v>292</v>
      </c>
      <c r="B291">
        <f t="shared" si="19"/>
        <v>290</v>
      </c>
      <c r="C291">
        <f t="shared" si="20"/>
        <v>290</v>
      </c>
      <c r="D291" s="21">
        <v>1</v>
      </c>
      <c r="E291" s="1" t="s">
        <v>1374</v>
      </c>
      <c r="F291" s="24">
        <f>CONVERT(LEFT(Nacsport!E292,2),"mn","hr")/24+CONVERT(MID(Nacsport!E292,4,2),"sec","hr")/24</f>
        <v>3.9143518518518522E-2</v>
      </c>
      <c r="G291" s="2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5">
        <f t="shared" si="17"/>
        <v>3377.0000000000005</v>
      </c>
      <c r="I291" s="25">
        <f t="shared" si="18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>SAN BENEDETTO</v>
      </c>
      <c r="M291" s="39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AVANTI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105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27"/>
    </row>
    <row r="292" spans="1:45" ht="15.75" customHeight="1" x14ac:dyDescent="0.2">
      <c r="A292">
        <f>+Nacsport!A293</f>
        <v>293</v>
      </c>
      <c r="B292">
        <f t="shared" si="19"/>
        <v>291</v>
      </c>
      <c r="C292">
        <f t="shared" si="20"/>
        <v>291</v>
      </c>
      <c r="D292" s="21">
        <v>1</v>
      </c>
      <c r="E292" s="1" t="s">
        <v>1374</v>
      </c>
      <c r="F292" s="24">
        <f>CONVERT(LEFT(Nacsport!E293,2),"mn","hr")/24+CONVERT(MID(Nacsport!E293,4,2),"sec","hr")/24</f>
        <v>3.9155092592592596E-2</v>
      </c>
      <c r="G292" s="2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5">
        <f t="shared" si="17"/>
        <v>3378</v>
      </c>
      <c r="I292" s="25">
        <f t="shared" si="18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39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105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27"/>
    </row>
    <row r="293" spans="1:45" ht="15.75" customHeight="1" x14ac:dyDescent="0.2">
      <c r="A293">
        <f>+Nacsport!A294</f>
        <v>294</v>
      </c>
      <c r="B293">
        <f t="shared" si="19"/>
        <v>292</v>
      </c>
      <c r="C293">
        <f t="shared" si="20"/>
        <v>292</v>
      </c>
      <c r="D293" s="21">
        <v>1</v>
      </c>
      <c r="E293" s="1" t="s">
        <v>1374</v>
      </c>
      <c r="F293" s="24">
        <f>CONVERT(LEFT(Nacsport!E294,2),"mn","hr")/24+CONVERT(MID(Nacsport!E294,4,2),"sec","hr")/24</f>
        <v>3.9710648148148148E-2</v>
      </c>
      <c r="G293" s="2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5">
        <f t="shared" si="17"/>
        <v>3426</v>
      </c>
      <c r="I293" s="25">
        <f t="shared" si="18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>SAN BENEDETTO</v>
      </c>
      <c r="M293" s="39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CALCIO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105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27"/>
    </row>
    <row r="294" spans="1:45" ht="15.75" customHeight="1" x14ac:dyDescent="0.2">
      <c r="A294">
        <f>+Nacsport!A295</f>
        <v>295</v>
      </c>
      <c r="B294">
        <f t="shared" si="19"/>
        <v>293</v>
      </c>
      <c r="C294">
        <f t="shared" si="20"/>
        <v>293</v>
      </c>
      <c r="D294" s="21">
        <v>1</v>
      </c>
      <c r="E294" s="1" t="s">
        <v>1374</v>
      </c>
      <c r="F294" s="24">
        <f>CONVERT(LEFT(Nacsport!E295,2),"mn","hr")/24+CONVERT(MID(Nacsport!E295,4,2),"sec","hr")/24</f>
        <v>3.9710648148148148E-2</v>
      </c>
      <c r="G294" s="2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5">
        <f t="shared" si="17"/>
        <v>3426</v>
      </c>
      <c r="I294" s="25">
        <f t="shared" si="18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39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105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S294" s="27"/>
    </row>
    <row r="295" spans="1:45" ht="15.75" customHeight="1" x14ac:dyDescent="0.2">
      <c r="A295">
        <f>+Nacsport!A296</f>
        <v>296</v>
      </c>
      <c r="B295">
        <f t="shared" si="19"/>
        <v>294</v>
      </c>
      <c r="C295">
        <f t="shared" si="20"/>
        <v>294</v>
      </c>
      <c r="D295" s="21">
        <v>1</v>
      </c>
      <c r="E295" s="1" t="s">
        <v>1374</v>
      </c>
      <c r="F295" s="24">
        <f>CONVERT(LEFT(Nacsport!E296,2),"mn","hr")/24+CONVERT(MID(Nacsport!E296,4,2),"sec","hr")/24</f>
        <v>3.9710648148148148E-2</v>
      </c>
      <c r="G295" s="2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5">
        <f t="shared" si="17"/>
        <v>3426</v>
      </c>
      <c r="I295" s="25">
        <f t="shared" si="18"/>
        <v>57.183333333333337</v>
      </c>
      <c r="J295" s="1">
        <f>+Nacsport!B296</f>
        <v>31</v>
      </c>
      <c r="K295" s="1" t="str">
        <f>+Nacsport!C296</f>
        <v>PARTITA TAGLIATA</v>
      </c>
      <c r="L295" s="1" t="str">
        <f>+CONCATENATE(Nacsport!I296,Nacsport!J296)</f>
        <v/>
      </c>
      <c r="M295" s="39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105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27"/>
    </row>
    <row r="296" spans="1:45" ht="15.75" customHeight="1" x14ac:dyDescent="0.2">
      <c r="A296">
        <f>+Nacsport!A297</f>
        <v>297</v>
      </c>
      <c r="B296">
        <f t="shared" si="19"/>
        <v>295</v>
      </c>
      <c r="C296">
        <f t="shared" si="20"/>
        <v>295</v>
      </c>
      <c r="D296" s="21">
        <v>1</v>
      </c>
      <c r="E296" s="1" t="s">
        <v>1374</v>
      </c>
      <c r="F296" s="24">
        <f>CONVERT(LEFT(Nacsport!E297,2),"mn","hr")/24+CONVERT(MID(Nacsport!E297,4,2),"sec","hr")/24</f>
        <v>3.9780092592592589E-2</v>
      </c>
      <c r="G296" s="2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5">
        <f t="shared" si="17"/>
        <v>3431.9999999999995</v>
      </c>
      <c r="I296" s="25">
        <f t="shared" si="18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>SAN BENEDETTO</v>
      </c>
      <c r="M296" s="39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DESPEJE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105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27"/>
    </row>
    <row r="297" spans="1:45" ht="15.75" customHeight="1" x14ac:dyDescent="0.2">
      <c r="A297">
        <f>+Nacsport!A298</f>
        <v>298</v>
      </c>
      <c r="B297">
        <f t="shared" si="19"/>
        <v>296</v>
      </c>
      <c r="C297">
        <f t="shared" si="20"/>
        <v>296</v>
      </c>
      <c r="D297" s="21">
        <v>1</v>
      </c>
      <c r="E297" s="1" t="s">
        <v>1374</v>
      </c>
      <c r="F297" s="24">
        <f>CONVERT(LEFT(Nacsport!E298,2),"mn","hr")/24+CONVERT(MID(Nacsport!E298,4,2),"sec","hr")/24</f>
        <v>3.982638888888889E-2</v>
      </c>
      <c r="G297" s="2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25">
        <f t="shared" si="17"/>
        <v>3436</v>
      </c>
      <c r="I297" s="25">
        <f t="shared" si="18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>SAN BENEDETTO</v>
      </c>
      <c r="M297" s="39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NEGATIVO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105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27"/>
    </row>
    <row r="298" spans="1:45" ht="15.75" customHeight="1" x14ac:dyDescent="0.2">
      <c r="A298">
        <f>+Nacsport!A299</f>
        <v>299</v>
      </c>
      <c r="B298">
        <f t="shared" si="19"/>
        <v>297</v>
      </c>
      <c r="C298">
        <f t="shared" si="20"/>
        <v>297</v>
      </c>
      <c r="D298" s="21">
        <v>1</v>
      </c>
      <c r="E298" s="1" t="s">
        <v>1374</v>
      </c>
      <c r="F298" s="24">
        <f>CONVERT(LEFT(Nacsport!E299,2),"mn","hr")/24+CONVERT(MID(Nacsport!E299,4,2),"sec","hr")/24</f>
        <v>3.9849537037037037E-2</v>
      </c>
      <c r="G298" s="2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5">
        <f t="shared" si="17"/>
        <v>3438</v>
      </c>
      <c r="I298" s="25">
        <f t="shared" si="18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39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LENTO</v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105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S298" s="27"/>
    </row>
    <row r="299" spans="1:45" ht="15.75" customHeight="1" x14ac:dyDescent="0.2">
      <c r="A299">
        <f>+Nacsport!A300</f>
        <v>300</v>
      </c>
      <c r="B299">
        <f t="shared" si="19"/>
        <v>298</v>
      </c>
      <c r="C299">
        <f t="shared" si="20"/>
        <v>298</v>
      </c>
      <c r="D299" s="21">
        <v>1</v>
      </c>
      <c r="E299" s="1" t="s">
        <v>1374</v>
      </c>
      <c r="F299" s="24">
        <f>CONVERT(LEFT(Nacsport!E300,2),"mn","hr")/24+CONVERT(MID(Nacsport!E300,4,2),"sec","hr")/24</f>
        <v>3.99537037037037E-2</v>
      </c>
      <c r="G299" s="2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25">
        <f t="shared" si="17"/>
        <v>3446.9999999999995</v>
      </c>
      <c r="I299" s="25">
        <f t="shared" si="18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>SAN BENEDETTO</v>
      </c>
      <c r="M299" s="39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NEUTRO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1"/>
        <v/>
      </c>
      <c r="AI299" s="1" t="str">
        <f>+CONCATENATE(Nacsport!FK300,Nacsport!FL300)</f>
        <v/>
      </c>
      <c r="AJ299" s="105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27"/>
    </row>
    <row r="300" spans="1:45" ht="15.75" customHeight="1" x14ac:dyDescent="0.2">
      <c r="A300">
        <f>+Nacsport!A301</f>
        <v>301</v>
      </c>
      <c r="B300">
        <f t="shared" si="19"/>
        <v>299</v>
      </c>
      <c r="C300">
        <f t="shared" si="20"/>
        <v>299</v>
      </c>
      <c r="D300" s="21">
        <v>1</v>
      </c>
      <c r="E300" s="1" t="s">
        <v>1374</v>
      </c>
      <c r="F300" s="24">
        <f>CONVERT(LEFT(Nacsport!E301,2),"mn","hr")/24+CONVERT(MID(Nacsport!E301,4,2),"sec","hr")/24</f>
        <v>3.9988425925925927E-2</v>
      </c>
      <c r="G300" s="2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5">
        <f t="shared" si="17"/>
        <v>3450</v>
      </c>
      <c r="I300" s="25">
        <f t="shared" si="18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39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LENTO</v>
      </c>
      <c r="AG300" s="1" t="str">
        <f>+CONCATENATE(Nacsport!FF301,Nacsport!FG301,Nacsport!FH301,Nacsport!FI301,Nacsport!FJ301)</f>
        <v/>
      </c>
      <c r="AH300" s="1" t="str">
        <f t="shared" si="21"/>
        <v/>
      </c>
      <c r="AI300" s="1" t="str">
        <f>+CONCATENATE(Nacsport!FK301,Nacsport!FL301)</f>
        <v/>
      </c>
      <c r="AJ300" s="105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S300" s="27"/>
    </row>
    <row r="301" spans="1:45" ht="15.75" customHeight="1" x14ac:dyDescent="0.2">
      <c r="A301">
        <f>+Nacsport!A302</f>
        <v>302</v>
      </c>
      <c r="B301">
        <f t="shared" si="19"/>
        <v>300</v>
      </c>
      <c r="C301">
        <f t="shared" si="20"/>
        <v>300</v>
      </c>
      <c r="D301" s="21">
        <v>1</v>
      </c>
      <c r="E301" s="1" t="s">
        <v>1374</v>
      </c>
      <c r="F301" s="24">
        <f>CONVERT(LEFT(Nacsport!E302,2),"mn","hr")/24+CONVERT(MID(Nacsport!E302,4,2),"sec","hr")/24</f>
        <v>4.0069444444444442E-2</v>
      </c>
      <c r="G301" s="2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5">
        <f t="shared" si="17"/>
        <v>3457</v>
      </c>
      <c r="I301" s="25">
        <f t="shared" si="18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>SAN BENEDETTO</v>
      </c>
      <c r="M301" s="39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CALCIO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1"/>
        <v/>
      </c>
      <c r="AI301" s="1" t="str">
        <f>+CONCATENATE(Nacsport!FK302,Nacsport!FL302)</f>
        <v/>
      </c>
      <c r="AJ301" s="105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27"/>
    </row>
    <row r="302" spans="1:45" ht="15.75" customHeight="1" x14ac:dyDescent="0.2">
      <c r="A302">
        <f>+Nacsport!A303</f>
        <v>303</v>
      </c>
      <c r="B302">
        <f t="shared" si="19"/>
        <v>301</v>
      </c>
      <c r="C302">
        <f t="shared" si="20"/>
        <v>301</v>
      </c>
      <c r="D302" s="21">
        <v>1</v>
      </c>
      <c r="E302" s="1" t="s">
        <v>1374</v>
      </c>
      <c r="F302" s="24">
        <f>CONVERT(LEFT(Nacsport!E303,2),"mn","hr")/24+CONVERT(MID(Nacsport!E303,4,2),"sec","hr")/24</f>
        <v>4.0092592592592589E-2</v>
      </c>
      <c r="G302" s="2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5">
        <f t="shared" si="17"/>
        <v>3458.9999999999995</v>
      </c>
      <c r="I302" s="25">
        <f t="shared" si="18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39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1"/>
        <v/>
      </c>
      <c r="AI302" s="1" t="str">
        <f>+CONCATENATE(Nacsport!FK303,Nacsport!FL303)</f>
        <v/>
      </c>
      <c r="AJ302" s="105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S302" s="27"/>
    </row>
    <row r="303" spans="1:45" ht="15.75" customHeight="1" x14ac:dyDescent="0.2">
      <c r="A303">
        <f>+Nacsport!A304</f>
        <v>304</v>
      </c>
      <c r="B303">
        <f t="shared" si="19"/>
        <v>302</v>
      </c>
      <c r="C303">
        <f t="shared" si="20"/>
        <v>302</v>
      </c>
      <c r="D303" s="21">
        <v>1</v>
      </c>
      <c r="E303" s="1" t="s">
        <v>1374</v>
      </c>
      <c r="F303" s="24">
        <f>CONVERT(LEFT(Nacsport!E304,2),"mn","hr")/24+CONVERT(MID(Nacsport!E304,4,2),"sec","hr")/24</f>
        <v>4.0185185185185185E-2</v>
      </c>
      <c r="G303" s="2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5">
        <f t="shared" si="17"/>
        <v>3467</v>
      </c>
      <c r="I303" s="25">
        <f t="shared" si="18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39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1"/>
        <v/>
      </c>
      <c r="AI303" s="1" t="str">
        <f>+CONCATENATE(Nacsport!FK304,Nacsport!FL304)</f>
        <v/>
      </c>
      <c r="AJ303" s="105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27"/>
    </row>
    <row r="304" spans="1:45" ht="15.75" customHeight="1" x14ac:dyDescent="0.2">
      <c r="A304">
        <f>+Nacsport!A305</f>
        <v>305</v>
      </c>
      <c r="B304">
        <f t="shared" si="19"/>
        <v>303</v>
      </c>
      <c r="C304">
        <f t="shared" si="20"/>
        <v>303</v>
      </c>
      <c r="D304" s="21">
        <v>1</v>
      </c>
      <c r="E304" s="1" t="s">
        <v>1374</v>
      </c>
      <c r="F304" s="24">
        <f>CONVERT(LEFT(Nacsport!E305,2),"mn","hr")/24+CONVERT(MID(Nacsport!E305,4,2),"sec","hr")/24</f>
        <v>4.0219907407407406E-2</v>
      </c>
      <c r="G304" s="2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25">
        <f t="shared" si="17"/>
        <v>3470</v>
      </c>
      <c r="I304" s="25">
        <f t="shared" si="18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39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1"/>
        <v/>
      </c>
      <c r="AI304" s="1" t="str">
        <f>+CONCATENATE(Nacsport!FK305,Nacsport!FL305)</f>
        <v/>
      </c>
      <c r="AJ304" s="105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27"/>
    </row>
    <row r="305" spans="1:45" ht="15.75" customHeight="1" x14ac:dyDescent="0.2">
      <c r="A305">
        <f>+Nacsport!A306</f>
        <v>306</v>
      </c>
      <c r="B305">
        <f t="shared" si="19"/>
        <v>304</v>
      </c>
      <c r="C305">
        <f t="shared" si="20"/>
        <v>304</v>
      </c>
      <c r="D305" s="21">
        <v>1</v>
      </c>
      <c r="E305" s="1" t="s">
        <v>1374</v>
      </c>
      <c r="F305" s="24">
        <f>CONVERT(LEFT(Nacsport!E306,2),"mn","hr")/24+CONVERT(MID(Nacsport!E306,4,2),"sec","hr")/24</f>
        <v>4.0312500000000001E-2</v>
      </c>
      <c r="G305" s="2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5">
        <f t="shared" si="17"/>
        <v>3478</v>
      </c>
      <c r="I305" s="25">
        <f t="shared" si="18"/>
        <v>58.050000000000004</v>
      </c>
      <c r="J305" s="1">
        <f>+Nacsport!B306</f>
        <v>10</v>
      </c>
      <c r="K305" s="1" t="str">
        <f>+Nacsport!C306</f>
        <v>BREAK</v>
      </c>
      <c r="L305" s="1" t="str">
        <f>+CONCATENATE(Nacsport!I306,Nacsport!J306)</f>
        <v>SAN BENEDETTO</v>
      </c>
      <c r="M305" s="39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NUMERI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1"/>
        <v/>
      </c>
      <c r="AI305" s="1" t="str">
        <f>+CONCATENATE(Nacsport!FK306,Nacsport!FL306)</f>
        <v/>
      </c>
      <c r="AJ305" s="105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27"/>
    </row>
    <row r="306" spans="1:45" ht="15.75" customHeight="1" x14ac:dyDescent="0.2">
      <c r="A306">
        <f>+Nacsport!A307</f>
        <v>307</v>
      </c>
      <c r="B306">
        <f t="shared" si="19"/>
        <v>305</v>
      </c>
      <c r="C306">
        <f t="shared" si="20"/>
        <v>305</v>
      </c>
      <c r="D306" s="21">
        <v>1</v>
      </c>
      <c r="E306" s="1" t="s">
        <v>1374</v>
      </c>
      <c r="F306" s="24">
        <f>CONVERT(LEFT(Nacsport!E307,2),"mn","hr")/24+CONVERT(MID(Nacsport!E307,4,2),"sec","hr")/24</f>
        <v>4.0347222222222222E-2</v>
      </c>
      <c r="G306" s="25">
        <f>CONVERT((CONVERT(LEFT(Nacsport!F307,2),"mn","hr")/24+CONVERT(MID(Nacsport!F307,4,2),"sec","hr")/24)-(CONVERT(LEFT(Nacsport!E307,2),"mn","hr")/24+CONVERT(MID(Nacsport!E307,4,2),"sec","hr")/24),"hr","sec")*24</f>
        <v>0</v>
      </c>
      <c r="H306" s="25">
        <f t="shared" si="17"/>
        <v>3481</v>
      </c>
      <c r="I306" s="25">
        <f t="shared" si="18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>SAN BENEDETTO</v>
      </c>
      <c r="M306" s="39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P META</v>
      </c>
      <c r="AH306" s="1">
        <f t="shared" si="21"/>
        <v>5</v>
      </c>
      <c r="AI306" s="1" t="str">
        <f>+CONCATENATE(Nacsport!FK307,Nacsport!FL307)</f>
        <v/>
      </c>
      <c r="AJ306" s="105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27"/>
    </row>
    <row r="307" spans="1:45" ht="15.75" customHeight="1" x14ac:dyDescent="0.2">
      <c r="A307">
        <f>+Nacsport!A308</f>
        <v>308</v>
      </c>
      <c r="B307">
        <f t="shared" si="19"/>
        <v>306</v>
      </c>
      <c r="C307">
        <f t="shared" si="20"/>
        <v>306</v>
      </c>
      <c r="D307" s="21">
        <v>1</v>
      </c>
      <c r="E307" s="1" t="s">
        <v>1374</v>
      </c>
      <c r="F307" s="24">
        <f>CONVERT(LEFT(Nacsport!E308,2),"mn","hr")/24+CONVERT(MID(Nacsport!E308,4,2),"sec","hr")/24</f>
        <v>4.0358796296296302E-2</v>
      </c>
      <c r="G307" s="2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5">
        <f t="shared" si="17"/>
        <v>3482.0000000000005</v>
      </c>
      <c r="I307" s="25">
        <f t="shared" si="18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39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1"/>
        <v/>
      </c>
      <c r="AI307" s="1" t="str">
        <f>+CONCATENATE(Nacsport!FK308,Nacsport!FL308)</f>
        <v/>
      </c>
      <c r="AJ307" s="105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27"/>
    </row>
    <row r="308" spans="1:45" ht="15.75" customHeight="1" x14ac:dyDescent="0.2">
      <c r="A308">
        <f>+Nacsport!A309</f>
        <v>309</v>
      </c>
      <c r="B308">
        <f t="shared" si="19"/>
        <v>307</v>
      </c>
      <c r="C308">
        <f t="shared" si="20"/>
        <v>307</v>
      </c>
      <c r="D308" s="21">
        <v>1</v>
      </c>
      <c r="E308" s="1" t="s">
        <v>1374</v>
      </c>
      <c r="F308" s="24">
        <f>CONVERT(LEFT(Nacsport!E309,2),"mn","hr")/24+CONVERT(MID(Nacsport!E309,4,2),"sec","hr")/24</f>
        <v>4.1273148148148149E-2</v>
      </c>
      <c r="G308" s="2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5">
        <f t="shared" si="17"/>
        <v>3561</v>
      </c>
      <c r="I308" s="25">
        <f t="shared" si="18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>SAN BENEDETTO</v>
      </c>
      <c r="M308" s="39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1"/>
        <v/>
      </c>
      <c r="AI308" s="1" t="str">
        <f>+CONCATENATE(Nacsport!FK309,Nacsport!FL309)</f>
        <v>CONVERTITO</v>
      </c>
      <c r="AJ308" s="105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27"/>
    </row>
    <row r="309" spans="1:45" ht="15.75" customHeight="1" x14ac:dyDescent="0.2">
      <c r="A309">
        <f>+Nacsport!A310</f>
        <v>310</v>
      </c>
      <c r="B309">
        <f t="shared" si="19"/>
        <v>308</v>
      </c>
      <c r="C309">
        <f t="shared" si="20"/>
        <v>308</v>
      </c>
      <c r="D309" s="21">
        <v>1</v>
      </c>
      <c r="E309" s="1" t="s">
        <v>1374</v>
      </c>
      <c r="F309" s="24">
        <f>CONVERT(LEFT(Nacsport!E310,2),"mn","hr")/24+CONVERT(MID(Nacsport!E310,4,2),"sec","hr")/24</f>
        <v>4.1284722222222223E-2</v>
      </c>
      <c r="G309" s="25">
        <f>CONVERT((CONVERT(LEFT(Nacsport!F310,2),"mn","hr")/24+CONVERT(MID(Nacsport!F310,4,2),"sec","hr")/24)-(CONVERT(LEFT(Nacsport!E310,2),"mn","hr")/24+CONVERT(MID(Nacsport!E310,4,2),"sec","hr")/24),"hr","sec")*24</f>
        <v>0</v>
      </c>
      <c r="H309" s="25">
        <f t="shared" si="17"/>
        <v>3562</v>
      </c>
      <c r="I309" s="25">
        <f t="shared" si="18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>SAN BENEDETTO</v>
      </c>
      <c r="M309" s="39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TRASF.</v>
      </c>
      <c r="AH309" s="1">
        <f t="shared" si="21"/>
        <v>2</v>
      </c>
      <c r="AI309" s="1" t="str">
        <f>+CONCATENATE(Nacsport!FK310,Nacsport!FL310)</f>
        <v/>
      </c>
      <c r="AJ309" s="105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27"/>
    </row>
    <row r="310" spans="1:45" ht="15.75" customHeight="1" x14ac:dyDescent="0.2">
      <c r="A310">
        <f>+Nacsport!A311</f>
        <v>311</v>
      </c>
      <c r="B310">
        <f t="shared" si="19"/>
        <v>309</v>
      </c>
      <c r="C310">
        <f t="shared" si="20"/>
        <v>309</v>
      </c>
      <c r="D310" s="21">
        <v>1</v>
      </c>
      <c r="E310" s="1" t="s">
        <v>1374</v>
      </c>
      <c r="F310" s="24">
        <f>CONVERT(LEFT(Nacsport!E311,2),"mn","hr")/24+CONVERT(MID(Nacsport!E311,4,2),"sec","hr")/24</f>
        <v>4.1608796296296297E-2</v>
      </c>
      <c r="G310" s="2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5">
        <f t="shared" si="17"/>
        <v>3590</v>
      </c>
      <c r="I310" s="25">
        <f t="shared" si="18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39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1"/>
        <v/>
      </c>
      <c r="AI310" s="1" t="str">
        <f>+CONCATENATE(Nacsport!FK311,Nacsport!FL311)</f>
        <v/>
      </c>
      <c r="AJ310" s="105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S310" s="27"/>
    </row>
    <row r="311" spans="1:45" ht="15.75" customHeight="1" x14ac:dyDescent="0.2">
      <c r="A311">
        <f>+Nacsport!A312</f>
        <v>312</v>
      </c>
      <c r="B311">
        <f t="shared" si="19"/>
        <v>310</v>
      </c>
      <c r="C311">
        <f t="shared" si="20"/>
        <v>310</v>
      </c>
      <c r="D311" s="21">
        <v>1</v>
      </c>
      <c r="E311" s="1" t="s">
        <v>1374</v>
      </c>
      <c r="F311" s="24">
        <f>CONVERT(LEFT(Nacsport!E312,2),"mn","hr")/24+CONVERT(MID(Nacsport!E312,4,2),"sec","hr")/24</f>
        <v>4.1608796296296297E-2</v>
      </c>
      <c r="G311" s="2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5">
        <f t="shared" si="17"/>
        <v>3590</v>
      </c>
      <c r="I311" s="25">
        <f t="shared" si="18"/>
        <v>59.916666666666664</v>
      </c>
      <c r="J311" s="1">
        <f>+Nacsport!B312</f>
        <v>32</v>
      </c>
      <c r="K311" s="1" t="str">
        <f>+Nacsport!C312</f>
        <v>PARTITA TAGLIATA</v>
      </c>
      <c r="L311" s="1" t="str">
        <f>+CONCATENATE(Nacsport!I312,Nacsport!J312)</f>
        <v/>
      </c>
      <c r="M311" s="39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1"/>
        <v/>
      </c>
      <c r="AI311" s="1" t="str">
        <f>+CONCATENATE(Nacsport!FK312,Nacsport!FL312)</f>
        <v/>
      </c>
      <c r="AJ311" s="105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27"/>
    </row>
    <row r="312" spans="1:45" ht="15.75" customHeight="1" x14ac:dyDescent="0.2">
      <c r="A312">
        <f>+Nacsport!A313</f>
        <v>313</v>
      </c>
      <c r="B312">
        <f t="shared" si="19"/>
        <v>311</v>
      </c>
      <c r="C312">
        <f t="shared" si="20"/>
        <v>311</v>
      </c>
      <c r="D312" s="21">
        <v>1</v>
      </c>
      <c r="E312" s="1" t="s">
        <v>1374</v>
      </c>
      <c r="F312" s="24">
        <f>CONVERT(LEFT(Nacsport!E313,2),"mn","hr")/24+CONVERT(MID(Nacsport!E313,4,2),"sec","hr")/24</f>
        <v>4.1631944444444444E-2</v>
      </c>
      <c r="G312" s="2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5">
        <f t="shared" si="17"/>
        <v>3592</v>
      </c>
      <c r="I312" s="25">
        <f t="shared" si="18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RIVAL</v>
      </c>
      <c r="M312" s="39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1"/>
        <v/>
      </c>
      <c r="AI312" s="1" t="str">
        <f>+CONCATENATE(Nacsport!FK313,Nacsport!FL313)</f>
        <v/>
      </c>
      <c r="AJ312" s="105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27"/>
    </row>
    <row r="313" spans="1:45" ht="15.75" customHeight="1" x14ac:dyDescent="0.2">
      <c r="A313">
        <f>+Nacsport!A314</f>
        <v>314</v>
      </c>
      <c r="B313">
        <f t="shared" si="19"/>
        <v>312</v>
      </c>
      <c r="C313">
        <f t="shared" si="20"/>
        <v>312</v>
      </c>
      <c r="D313" s="21">
        <v>1</v>
      </c>
      <c r="E313" s="1" t="s">
        <v>1374</v>
      </c>
      <c r="F313" s="24">
        <f>CONVERT(LEFT(Nacsport!E314,2),"mn","hr")/24+CONVERT(MID(Nacsport!E314,4,2),"sec","hr")/24</f>
        <v>4.1689814814814811E-2</v>
      </c>
      <c r="G313" s="2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5">
        <f t="shared" si="17"/>
        <v>3596.9999999999995</v>
      </c>
      <c r="I313" s="25">
        <f t="shared" si="18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39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1"/>
        <v/>
      </c>
      <c r="AI313" s="1" t="str">
        <f>+CONCATENATE(Nacsport!FK314,Nacsport!FL314)</f>
        <v/>
      </c>
      <c r="AJ313" s="105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27"/>
    </row>
    <row r="314" spans="1:45" ht="15.75" customHeight="1" x14ac:dyDescent="0.2">
      <c r="A314">
        <f>+Nacsport!A315</f>
        <v>315</v>
      </c>
      <c r="B314">
        <f t="shared" si="19"/>
        <v>313</v>
      </c>
      <c r="C314">
        <f t="shared" si="20"/>
        <v>313</v>
      </c>
      <c r="D314" s="21">
        <v>1</v>
      </c>
      <c r="E314" s="1" t="s">
        <v>1374</v>
      </c>
      <c r="F314" s="24">
        <f>CONVERT(LEFT(Nacsport!E315,2),"mn","hr")/24+CONVERT(MID(Nacsport!E315,4,2),"sec","hr")/24</f>
        <v>4.1736111111111106E-2</v>
      </c>
      <c r="G314" s="2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5">
        <f t="shared" si="17"/>
        <v>3600.9999999999991</v>
      </c>
      <c r="I314" s="25">
        <f t="shared" si="18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39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LENTO</v>
      </c>
      <c r="AG314" s="1" t="str">
        <f>+CONCATENATE(Nacsport!FF315,Nacsport!FG315,Nacsport!FH315,Nacsport!FI315,Nacsport!FJ315)</f>
        <v/>
      </c>
      <c r="AH314" s="1" t="str">
        <f t="shared" si="21"/>
        <v/>
      </c>
      <c r="AI314" s="1" t="str">
        <f>+CONCATENATE(Nacsport!FK315,Nacsport!FL315)</f>
        <v/>
      </c>
      <c r="AJ314" s="105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27"/>
    </row>
    <row r="315" spans="1:45" ht="15.75" customHeight="1" x14ac:dyDescent="0.2">
      <c r="A315">
        <f>+Nacsport!A316</f>
        <v>316</v>
      </c>
      <c r="B315">
        <f t="shared" si="19"/>
        <v>314</v>
      </c>
      <c r="C315">
        <f t="shared" si="20"/>
        <v>314</v>
      </c>
      <c r="D315" s="21">
        <v>1</v>
      </c>
      <c r="E315" s="1" t="s">
        <v>1374</v>
      </c>
      <c r="F315" s="24">
        <f>CONVERT(LEFT(Nacsport!E316,2),"mn","hr")/24+CONVERT(MID(Nacsport!E316,4,2),"sec","hr")/24</f>
        <v>4.1793981481481481E-2</v>
      </c>
      <c r="G315" s="2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5">
        <f t="shared" si="17"/>
        <v>3606</v>
      </c>
      <c r="I315" s="25">
        <f t="shared" si="18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>SAN BENEDETTO</v>
      </c>
      <c r="M315" s="39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AVANTI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1"/>
        <v/>
      </c>
      <c r="AI315" s="1" t="str">
        <f>+CONCATENATE(Nacsport!FK316,Nacsport!FL316)</f>
        <v/>
      </c>
      <c r="AJ315" s="105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27"/>
    </row>
    <row r="316" spans="1:45" ht="15.75" customHeight="1" x14ac:dyDescent="0.2">
      <c r="A316">
        <f>+Nacsport!A317</f>
        <v>317</v>
      </c>
      <c r="B316">
        <f t="shared" si="19"/>
        <v>315</v>
      </c>
      <c r="C316">
        <f t="shared" si="20"/>
        <v>315</v>
      </c>
      <c r="D316" s="21">
        <v>1</v>
      </c>
      <c r="E316" s="1" t="s">
        <v>1374</v>
      </c>
      <c r="F316" s="24">
        <f>CONVERT(LEFT(Nacsport!E317,2),"mn","hr")/24+CONVERT(MID(Nacsport!E317,4,2),"sec","hr")/24</f>
        <v>4.1817129629629628E-2</v>
      </c>
      <c r="G316" s="2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5">
        <f t="shared" si="17"/>
        <v>3608</v>
      </c>
      <c r="I316" s="25">
        <f t="shared" si="18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39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1"/>
        <v/>
      </c>
      <c r="AI316" s="1" t="str">
        <f>+CONCATENATE(Nacsport!FK317,Nacsport!FL317)</f>
        <v/>
      </c>
      <c r="AJ316" s="105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27"/>
    </row>
    <row r="317" spans="1:45" ht="15.75" customHeight="1" x14ac:dyDescent="0.2">
      <c r="A317">
        <f>+Nacsport!A318</f>
        <v>318</v>
      </c>
      <c r="B317">
        <f t="shared" si="19"/>
        <v>316</v>
      </c>
      <c r="C317">
        <f t="shared" si="20"/>
        <v>316</v>
      </c>
      <c r="D317" s="21">
        <v>1</v>
      </c>
      <c r="E317" s="1" t="s">
        <v>1374</v>
      </c>
      <c r="F317" s="24">
        <f>CONVERT(LEFT(Nacsport!E318,2),"mn","hr")/24+CONVERT(MID(Nacsport!E318,4,2),"sec","hr")/24</f>
        <v>4.2326388888888886E-2</v>
      </c>
      <c r="G317" s="2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5">
        <f t="shared" si="17"/>
        <v>3652</v>
      </c>
      <c r="I317" s="25">
        <f t="shared" si="18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39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1"/>
        <v/>
      </c>
      <c r="AI317" s="1" t="str">
        <f>+CONCATENATE(Nacsport!FK318,Nacsport!FL318)</f>
        <v/>
      </c>
      <c r="AJ317" s="105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S317" s="27"/>
    </row>
    <row r="318" spans="1:45" ht="15.75" customHeight="1" x14ac:dyDescent="0.2">
      <c r="A318">
        <f>+Nacsport!A319</f>
        <v>319</v>
      </c>
      <c r="B318">
        <f t="shared" si="19"/>
        <v>317</v>
      </c>
      <c r="C318">
        <f t="shared" si="20"/>
        <v>317</v>
      </c>
      <c r="D318" s="21">
        <v>1</v>
      </c>
      <c r="E318" s="1" t="s">
        <v>1374</v>
      </c>
      <c r="F318" s="24">
        <f>CONVERT(LEFT(Nacsport!E319,2),"mn","hr")/24+CONVERT(MID(Nacsport!E319,4,2),"sec","hr")/24</f>
        <v>4.2326388888888886E-2</v>
      </c>
      <c r="G318" s="2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5">
        <f t="shared" si="17"/>
        <v>3652</v>
      </c>
      <c r="I318" s="25">
        <f t="shared" si="18"/>
        <v>60.95</v>
      </c>
      <c r="J318" s="1">
        <f>+Nacsport!B319</f>
        <v>33</v>
      </c>
      <c r="K318" s="1" t="str">
        <f>+Nacsport!C319</f>
        <v>PARTITA TAGLIATA</v>
      </c>
      <c r="L318" s="1" t="str">
        <f>+CONCATENATE(Nacsport!I319,Nacsport!J319)</f>
        <v/>
      </c>
      <c r="M318" s="39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1"/>
        <v/>
      </c>
      <c r="AI318" s="1" t="str">
        <f>+CONCATENATE(Nacsport!FK319,Nacsport!FL319)</f>
        <v/>
      </c>
      <c r="AJ318" s="105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27"/>
    </row>
    <row r="319" spans="1:45" ht="15.75" customHeight="1" x14ac:dyDescent="0.2">
      <c r="A319">
        <f>+Nacsport!A320</f>
        <v>320</v>
      </c>
      <c r="B319">
        <f t="shared" si="19"/>
        <v>318</v>
      </c>
      <c r="C319">
        <f t="shared" si="20"/>
        <v>318</v>
      </c>
      <c r="D319" s="21">
        <v>1</v>
      </c>
      <c r="E319" s="1" t="s">
        <v>1374</v>
      </c>
      <c r="F319" s="24">
        <f>CONVERT(LEFT(Nacsport!E320,2),"mn","hr")/24+CONVERT(MID(Nacsport!E320,4,2),"sec","hr")/24</f>
        <v>4.237268518518518E-2</v>
      </c>
      <c r="G319" s="2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5">
        <f t="shared" si="17"/>
        <v>3656</v>
      </c>
      <c r="I319" s="25">
        <f t="shared" si="18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39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VINTA</v>
      </c>
      <c r="S319" s="1" t="str">
        <f>+CONCATENATE(Nacsport!CB320,Nacsport!CC320,Nacsport!CD320)</f>
        <v>NEGATIVO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1"/>
        <v/>
      </c>
      <c r="AI319" s="1" t="str">
        <f>+CONCATENATE(Nacsport!FK320,Nacsport!FL320)</f>
        <v/>
      </c>
      <c r="AJ319" s="105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27"/>
    </row>
    <row r="320" spans="1:45" ht="15.75" customHeight="1" x14ac:dyDescent="0.2">
      <c r="A320">
        <f>+Nacsport!A321</f>
        <v>321</v>
      </c>
      <c r="B320">
        <f t="shared" si="19"/>
        <v>319</v>
      </c>
      <c r="C320">
        <f t="shared" si="20"/>
        <v>319</v>
      </c>
      <c r="D320" s="21">
        <v>1</v>
      </c>
      <c r="E320" s="1" t="s">
        <v>1374</v>
      </c>
      <c r="F320" s="24">
        <f>CONVERT(LEFT(Nacsport!E321,2),"mn","hr")/24+CONVERT(MID(Nacsport!E321,4,2),"sec","hr")/24</f>
        <v>4.2442129629629628E-2</v>
      </c>
      <c r="G320" s="2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5">
        <f t="shared" si="17"/>
        <v>3662</v>
      </c>
      <c r="I320" s="25">
        <f t="shared" si="18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>SAN BENEDETTO</v>
      </c>
      <c r="M320" s="39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CALCIO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1"/>
        <v/>
      </c>
      <c r="AI320" s="1" t="str">
        <f>+CONCATENATE(Nacsport!FK321,Nacsport!FL321)</f>
        <v/>
      </c>
      <c r="AJ320" s="105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27"/>
    </row>
    <row r="321" spans="1:45" ht="15.75" customHeight="1" x14ac:dyDescent="0.2">
      <c r="A321">
        <f>+Nacsport!A322</f>
        <v>322</v>
      </c>
      <c r="B321">
        <f t="shared" si="19"/>
        <v>320</v>
      </c>
      <c r="C321">
        <f t="shared" si="20"/>
        <v>320</v>
      </c>
      <c r="D321" s="21">
        <v>1</v>
      </c>
      <c r="E321" s="1" t="s">
        <v>1374</v>
      </c>
      <c r="F321" s="24">
        <f>CONVERT(LEFT(Nacsport!E322,2),"mn","hr")/24+CONVERT(MID(Nacsport!E322,4,2),"sec","hr")/24</f>
        <v>4.2442129629629628E-2</v>
      </c>
      <c r="G321" s="2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5">
        <f t="shared" si="17"/>
        <v>3662</v>
      </c>
      <c r="I321" s="25">
        <f t="shared" si="18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39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1"/>
        <v/>
      </c>
      <c r="AI321" s="1" t="str">
        <f>+CONCATENATE(Nacsport!FK322,Nacsport!FL322)</f>
        <v/>
      </c>
      <c r="AJ321" s="105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27"/>
    </row>
    <row r="322" spans="1:45" ht="15.75" customHeight="1" x14ac:dyDescent="0.2">
      <c r="A322">
        <f>+Nacsport!A323</f>
        <v>323</v>
      </c>
      <c r="B322">
        <f t="shared" si="19"/>
        <v>321</v>
      </c>
      <c r="C322">
        <f t="shared" si="20"/>
        <v>321</v>
      </c>
      <c r="D322" s="21">
        <v>1</v>
      </c>
      <c r="E322" s="1" t="s">
        <v>1374</v>
      </c>
      <c r="F322" s="24">
        <f>CONVERT(LEFT(Nacsport!E323,2),"mn","hr")/24+CONVERT(MID(Nacsport!E323,4,2),"sec","hr")/24</f>
        <v>4.2893518518518511E-2</v>
      </c>
      <c r="G322" s="2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5">
        <f t="shared" si="17"/>
        <v>3700.9999999999991</v>
      </c>
      <c r="I322" s="25">
        <f t="shared" si="18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39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1"/>
        <v/>
      </c>
      <c r="AI322" s="1" t="str">
        <f>+CONCATENATE(Nacsport!FK323,Nacsport!FL323)</f>
        <v/>
      </c>
      <c r="AJ322" s="105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S322" s="27"/>
    </row>
    <row r="323" spans="1:45" ht="15.75" customHeight="1" x14ac:dyDescent="0.2">
      <c r="A323">
        <f>+Nacsport!A324</f>
        <v>324</v>
      </c>
      <c r="B323">
        <f t="shared" si="19"/>
        <v>322</v>
      </c>
      <c r="C323">
        <f t="shared" si="20"/>
        <v>322</v>
      </c>
      <c r="D323" s="21">
        <v>1</v>
      </c>
      <c r="E323" s="1" t="s">
        <v>1374</v>
      </c>
      <c r="F323" s="24">
        <f>CONVERT(LEFT(Nacsport!E324,2),"mn","hr")/24+CONVERT(MID(Nacsport!E324,4,2),"sec","hr")/24</f>
        <v>4.2893518518518511E-2</v>
      </c>
      <c r="G323" s="2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5">
        <f t="shared" ref="H323:H386" si="22">(+CONVERT(F323,"hr","sec")*24)-5</f>
        <v>3700.9999999999991</v>
      </c>
      <c r="I323" s="25">
        <f t="shared" si="18"/>
        <v>61.766666666666652</v>
      </c>
      <c r="J323" s="1">
        <f>+Nacsport!B324</f>
        <v>34</v>
      </c>
      <c r="K323" s="1" t="str">
        <f>+Nacsport!C324</f>
        <v>PARTITA TAGLIATA</v>
      </c>
      <c r="L323" s="1" t="str">
        <f>+CONCATENATE(Nacsport!I324,Nacsport!J324)</f>
        <v/>
      </c>
      <c r="M323" s="39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1"/>
        <v/>
      </c>
      <c r="AI323" s="1" t="str">
        <f>+CONCATENATE(Nacsport!FK324,Nacsport!FL324)</f>
        <v/>
      </c>
      <c r="AJ323" s="105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27"/>
    </row>
    <row r="324" spans="1:45" ht="15.75" customHeight="1" x14ac:dyDescent="0.2">
      <c r="A324">
        <f>+Nacsport!A325</f>
        <v>325</v>
      </c>
      <c r="B324">
        <f t="shared" si="19"/>
        <v>323</v>
      </c>
      <c r="C324">
        <f t="shared" si="20"/>
        <v>323</v>
      </c>
      <c r="D324" s="21">
        <v>1</v>
      </c>
      <c r="E324" s="1" t="s">
        <v>1374</v>
      </c>
      <c r="F324" s="24">
        <f>CONVERT(LEFT(Nacsport!E325,2),"mn","hr")/24+CONVERT(MID(Nacsport!E325,4,2),"sec","hr")/24</f>
        <v>4.296296296296296E-2</v>
      </c>
      <c r="G324" s="2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5">
        <f t="shared" si="22"/>
        <v>3707</v>
      </c>
      <c r="I324" s="25">
        <f t="shared" ref="I324:I387" si="23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>SAN BENEDETTO</v>
      </c>
      <c r="M324" s="39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PULITA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1"/>
        <v/>
      </c>
      <c r="AI324" s="1" t="str">
        <f>+CONCATENATE(Nacsport!FK325,Nacsport!FL325)</f>
        <v/>
      </c>
      <c r="AJ324" s="105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27"/>
    </row>
    <row r="325" spans="1:45" ht="15.75" customHeight="1" x14ac:dyDescent="0.2">
      <c r="A325">
        <f>+Nacsport!A326</f>
        <v>326</v>
      </c>
      <c r="B325">
        <f t="shared" si="19"/>
        <v>324</v>
      </c>
      <c r="C325">
        <f t="shared" si="20"/>
        <v>324</v>
      </c>
      <c r="D325" s="21">
        <v>1</v>
      </c>
      <c r="E325" s="1" t="s">
        <v>1374</v>
      </c>
      <c r="F325" s="24">
        <f>CONVERT(LEFT(Nacsport!E326,2),"mn","hr")/24+CONVERT(MID(Nacsport!E326,4,2),"sec","hr")/24</f>
        <v>4.3148148148148158E-2</v>
      </c>
      <c r="G325" s="2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5">
        <f t="shared" si="22"/>
        <v>3723.0000000000009</v>
      </c>
      <c r="I325" s="25">
        <f t="shared" si="23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39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POSITIVO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1"/>
        <v/>
      </c>
      <c r="AI325" s="1" t="str">
        <f>+CONCATENATE(Nacsport!FK326,Nacsport!FL326)</f>
        <v/>
      </c>
      <c r="AJ325" s="105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27"/>
    </row>
    <row r="326" spans="1:45" ht="15.75" customHeight="1" x14ac:dyDescent="0.2">
      <c r="A326">
        <f>+Nacsport!A327</f>
        <v>327</v>
      </c>
      <c r="B326">
        <f t="shared" si="19"/>
        <v>325</v>
      </c>
      <c r="C326">
        <f t="shared" si="20"/>
        <v>325</v>
      </c>
      <c r="D326" s="21">
        <v>1</v>
      </c>
      <c r="E326" s="1" t="s">
        <v>1374</v>
      </c>
      <c r="F326" s="24">
        <f>CONVERT(LEFT(Nacsport!E327,2),"mn","hr")/24+CONVERT(MID(Nacsport!E327,4,2),"sec","hr")/24</f>
        <v>4.3206018518518526E-2</v>
      </c>
      <c r="G326" s="2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5">
        <f t="shared" si="22"/>
        <v>3728.0000000000005</v>
      </c>
      <c r="I326" s="25">
        <f t="shared" si="23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>SAN BENEDETTO</v>
      </c>
      <c r="M326" s="39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DESPEJE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1"/>
        <v/>
      </c>
      <c r="AI326" s="1" t="str">
        <f>+CONCATENATE(Nacsport!FK327,Nacsport!FL327)</f>
        <v/>
      </c>
      <c r="AJ326" s="105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27"/>
    </row>
    <row r="327" spans="1:45" ht="15.75" customHeight="1" x14ac:dyDescent="0.2">
      <c r="A327">
        <f>+Nacsport!A328</f>
        <v>328</v>
      </c>
      <c r="B327">
        <f t="shared" si="19"/>
        <v>326</v>
      </c>
      <c r="C327">
        <f t="shared" si="20"/>
        <v>326</v>
      </c>
      <c r="D327" s="21">
        <v>1</v>
      </c>
      <c r="E327" s="1" t="s">
        <v>1374</v>
      </c>
      <c r="F327" s="24">
        <f>CONVERT(LEFT(Nacsport!E328,2),"mn","hr")/24+CONVERT(MID(Nacsport!E328,4,2),"sec","hr")/24</f>
        <v>4.3206018518518526E-2</v>
      </c>
      <c r="G327" s="2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5">
        <f t="shared" si="22"/>
        <v>3728.0000000000005</v>
      </c>
      <c r="I327" s="25">
        <f t="shared" si="23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>SAN BENEDETTO</v>
      </c>
      <c r="M327" s="39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DESPEJE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1"/>
        <v/>
      </c>
      <c r="AI327" s="1" t="str">
        <f>+CONCATENATE(Nacsport!FK328,Nacsport!FL328)</f>
        <v/>
      </c>
      <c r="AJ327" s="105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27"/>
    </row>
    <row r="328" spans="1:45" ht="15.75" customHeight="1" x14ac:dyDescent="0.2">
      <c r="A328">
        <f>+Nacsport!A329</f>
        <v>329</v>
      </c>
      <c r="B328">
        <f t="shared" si="19"/>
        <v>327</v>
      </c>
      <c r="C328">
        <f t="shared" si="20"/>
        <v>327</v>
      </c>
      <c r="D328" s="21">
        <v>1</v>
      </c>
      <c r="E328" s="1" t="s">
        <v>1374</v>
      </c>
      <c r="F328" s="24">
        <f>CONVERT(LEFT(Nacsport!E329,2),"mn","hr")/24+CONVERT(MID(Nacsport!E329,4,2),"sec","hr")/24</f>
        <v>4.3240740740740746E-2</v>
      </c>
      <c r="G328" s="2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5">
        <f t="shared" si="22"/>
        <v>3731.0000000000005</v>
      </c>
      <c r="I328" s="25">
        <f t="shared" si="23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>SAN BENEDETTO</v>
      </c>
      <c r="M328" s="39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CALCIO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1"/>
        <v/>
      </c>
      <c r="AI328" s="1" t="str">
        <f>+CONCATENATE(Nacsport!FK329,Nacsport!FL329)</f>
        <v/>
      </c>
      <c r="AJ328" s="105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27"/>
    </row>
    <row r="329" spans="1:45" ht="15.75" customHeight="1" x14ac:dyDescent="0.2">
      <c r="A329">
        <f>+Nacsport!A330</f>
        <v>330</v>
      </c>
      <c r="B329">
        <f t="shared" si="19"/>
        <v>328</v>
      </c>
      <c r="C329">
        <f t="shared" si="20"/>
        <v>328</v>
      </c>
      <c r="D329" s="21">
        <v>1</v>
      </c>
      <c r="E329" s="1" t="s">
        <v>1374</v>
      </c>
      <c r="F329" s="24">
        <f>CONVERT(LEFT(Nacsport!E330,2),"mn","hr")/24+CONVERT(MID(Nacsport!E330,4,2),"sec","hr")/24</f>
        <v>4.3240740740740746E-2</v>
      </c>
      <c r="G329" s="2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5">
        <f t="shared" si="22"/>
        <v>3731.0000000000005</v>
      </c>
      <c r="I329" s="25">
        <f t="shared" si="23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39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1"/>
        <v/>
      </c>
      <c r="AI329" s="1" t="str">
        <f>+CONCATENATE(Nacsport!FK330,Nacsport!FL330)</f>
        <v/>
      </c>
      <c r="AJ329" s="105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S329" s="27"/>
    </row>
    <row r="330" spans="1:45" ht="15.75" customHeight="1" x14ac:dyDescent="0.2">
      <c r="A330">
        <f>+Nacsport!A331</f>
        <v>331</v>
      </c>
      <c r="B330">
        <f t="shared" si="19"/>
        <v>329</v>
      </c>
      <c r="C330">
        <f t="shared" si="20"/>
        <v>329</v>
      </c>
      <c r="D330" s="21">
        <v>1</v>
      </c>
      <c r="E330" s="1" t="s">
        <v>1374</v>
      </c>
      <c r="F330" s="24">
        <f>CONVERT(LEFT(Nacsport!E331,2),"mn","hr")/24+CONVERT(MID(Nacsport!E331,4,2),"sec","hr")/24</f>
        <v>4.3321759259259268E-2</v>
      </c>
      <c r="G330" s="2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5">
        <f t="shared" si="22"/>
        <v>3738.0000000000009</v>
      </c>
      <c r="I330" s="25">
        <f t="shared" si="23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>SAN BENEDETTO</v>
      </c>
      <c r="M330" s="39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CALCIO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1"/>
        <v/>
      </c>
      <c r="AI330" s="1" t="str">
        <f>+CONCATENATE(Nacsport!FK331,Nacsport!FL331)</f>
        <v/>
      </c>
      <c r="AJ330" s="105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27"/>
    </row>
    <row r="331" spans="1:45" ht="15.75" customHeight="1" x14ac:dyDescent="0.2">
      <c r="A331">
        <f>+Nacsport!A332</f>
        <v>332</v>
      </c>
      <c r="B331">
        <f t="shared" si="19"/>
        <v>330</v>
      </c>
      <c r="C331">
        <f t="shared" si="20"/>
        <v>330</v>
      </c>
      <c r="D331" s="21">
        <v>1</v>
      </c>
      <c r="E331" s="1" t="s">
        <v>1374</v>
      </c>
      <c r="F331" s="24">
        <f>CONVERT(LEFT(Nacsport!E332,2),"mn","hr")/24+CONVERT(MID(Nacsport!E332,4,2),"sec","hr")/24</f>
        <v>4.3321759259259268E-2</v>
      </c>
      <c r="G331" s="2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5">
        <f t="shared" si="22"/>
        <v>3738.0000000000009</v>
      </c>
      <c r="I331" s="25">
        <f t="shared" si="23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39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1"/>
        <v/>
      </c>
      <c r="AI331" s="1" t="str">
        <f>+CONCATENATE(Nacsport!FK332,Nacsport!FL332)</f>
        <v/>
      </c>
      <c r="AJ331" s="105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27"/>
    </row>
    <row r="332" spans="1:45" ht="15.75" customHeight="1" x14ac:dyDescent="0.2">
      <c r="A332">
        <f>+Nacsport!A333</f>
        <v>333</v>
      </c>
      <c r="B332">
        <f t="shared" si="19"/>
        <v>331</v>
      </c>
      <c r="C332">
        <f t="shared" si="20"/>
        <v>331</v>
      </c>
      <c r="D332" s="21">
        <v>1</v>
      </c>
      <c r="E332" s="1" t="s">
        <v>1374</v>
      </c>
      <c r="F332" s="24">
        <f>CONVERT(LEFT(Nacsport!E333,2),"mn","hr")/24+CONVERT(MID(Nacsport!E333,4,2),"sec","hr")/24</f>
        <v>4.3923611111111115E-2</v>
      </c>
      <c r="G332" s="2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5">
        <f t="shared" si="22"/>
        <v>3790</v>
      </c>
      <c r="I332" s="25">
        <f t="shared" si="23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39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1"/>
        <v/>
      </c>
      <c r="AI332" s="1" t="str">
        <f>+CONCATENATE(Nacsport!FK333,Nacsport!FL333)</f>
        <v/>
      </c>
      <c r="AJ332" s="105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S332" s="27"/>
    </row>
    <row r="333" spans="1:45" ht="15.75" customHeight="1" x14ac:dyDescent="0.2">
      <c r="A333">
        <f>+Nacsport!A334</f>
        <v>334</v>
      </c>
      <c r="B333">
        <f t="shared" si="19"/>
        <v>332</v>
      </c>
      <c r="C333">
        <f t="shared" si="20"/>
        <v>332</v>
      </c>
      <c r="D333" s="21">
        <v>1</v>
      </c>
      <c r="E333" s="1" t="s">
        <v>1374</v>
      </c>
      <c r="F333" s="24">
        <f>CONVERT(LEFT(Nacsport!E334,2),"mn","hr")/24+CONVERT(MID(Nacsport!E334,4,2),"sec","hr")/24</f>
        <v>4.3923611111111115E-2</v>
      </c>
      <c r="G333" s="2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5">
        <f t="shared" si="22"/>
        <v>3790</v>
      </c>
      <c r="I333" s="25">
        <f t="shared" si="23"/>
        <v>63.25</v>
      </c>
      <c r="J333" s="1">
        <f>+Nacsport!B334</f>
        <v>35</v>
      </c>
      <c r="K333" s="1" t="str">
        <f>+Nacsport!C334</f>
        <v>PARTITA TAGLIATA</v>
      </c>
      <c r="L333" s="1" t="str">
        <f>+CONCATENATE(Nacsport!I334,Nacsport!J334)</f>
        <v/>
      </c>
      <c r="M333" s="39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1"/>
        <v/>
      </c>
      <c r="AI333" s="1" t="str">
        <f>+CONCATENATE(Nacsport!FK334,Nacsport!FL334)</f>
        <v/>
      </c>
      <c r="AJ333" s="105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27"/>
    </row>
    <row r="334" spans="1:45" ht="15.75" customHeight="1" x14ac:dyDescent="0.2">
      <c r="A334">
        <f>+Nacsport!A335</f>
        <v>335</v>
      </c>
      <c r="B334">
        <f t="shared" si="19"/>
        <v>333</v>
      </c>
      <c r="C334">
        <f t="shared" si="20"/>
        <v>333</v>
      </c>
      <c r="D334" s="21">
        <v>1</v>
      </c>
      <c r="E334" s="1" t="s">
        <v>1374</v>
      </c>
      <c r="F334" s="24">
        <f>CONVERT(LEFT(Nacsport!E335,2),"mn","hr")/24+CONVERT(MID(Nacsport!E335,4,2),"sec","hr")/24</f>
        <v>4.3958333333333335E-2</v>
      </c>
      <c r="G334" s="2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5">
        <f t="shared" si="22"/>
        <v>3793</v>
      </c>
      <c r="I334" s="25">
        <f t="shared" si="23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39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1"/>
        <v/>
      </c>
      <c r="AI334" s="1" t="str">
        <f>+CONCATENATE(Nacsport!FK335,Nacsport!FL335)</f>
        <v/>
      </c>
      <c r="AJ334" s="105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27"/>
    </row>
    <row r="335" spans="1:45" ht="15.75" customHeight="1" x14ac:dyDescent="0.2">
      <c r="A335">
        <f>+Nacsport!A336</f>
        <v>336</v>
      </c>
      <c r="B335">
        <f t="shared" si="19"/>
        <v>334</v>
      </c>
      <c r="C335">
        <f t="shared" si="20"/>
        <v>334</v>
      </c>
      <c r="D335" s="21">
        <v>1</v>
      </c>
      <c r="E335" s="1" t="s">
        <v>1374</v>
      </c>
      <c r="F335" s="24">
        <f>CONVERT(LEFT(Nacsport!E336,2),"mn","hr")/24+CONVERT(MID(Nacsport!E336,4,2),"sec","hr")/24</f>
        <v>4.3969907407407409E-2</v>
      </c>
      <c r="G335" s="2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5">
        <f t="shared" si="22"/>
        <v>3794.0000000000005</v>
      </c>
      <c r="I335" s="25">
        <f t="shared" si="23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>SAN BENEDETTO</v>
      </c>
      <c r="M335" s="39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STORTA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1"/>
        <v/>
      </c>
      <c r="AI335" s="1" t="str">
        <f>+CONCATENATE(Nacsport!FK336,Nacsport!FL336)</f>
        <v/>
      </c>
      <c r="AJ335" s="105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27"/>
    </row>
    <row r="336" spans="1:45" ht="15.75" customHeight="1" x14ac:dyDescent="0.2">
      <c r="A336">
        <f>+Nacsport!A337</f>
        <v>337</v>
      </c>
      <c r="B336">
        <f t="shared" si="19"/>
        <v>335</v>
      </c>
      <c r="C336">
        <f t="shared" si="20"/>
        <v>335</v>
      </c>
      <c r="D336" s="21">
        <v>1</v>
      </c>
      <c r="E336" s="1" t="s">
        <v>1374</v>
      </c>
      <c r="F336" s="24">
        <f>CONVERT(LEFT(Nacsport!E337,2),"mn","hr")/24+CONVERT(MID(Nacsport!E337,4,2),"sec","hr")/24</f>
        <v>4.4340277777777784E-2</v>
      </c>
      <c r="G336" s="2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5">
        <f t="shared" si="22"/>
        <v>3826.0000000000009</v>
      </c>
      <c r="I336" s="25">
        <f t="shared" si="23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39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1"/>
        <v/>
      </c>
      <c r="AI336" s="1" t="str">
        <f>+CONCATENATE(Nacsport!FK337,Nacsport!FL337)</f>
        <v/>
      </c>
      <c r="AJ336" s="105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S336" s="27"/>
    </row>
    <row r="337" spans="1:45" ht="15.75" customHeight="1" x14ac:dyDescent="0.2">
      <c r="A337">
        <f>+Nacsport!A338</f>
        <v>338</v>
      </c>
      <c r="B337">
        <f t="shared" si="19"/>
        <v>336</v>
      </c>
      <c r="C337">
        <f t="shared" si="20"/>
        <v>336</v>
      </c>
      <c r="D337" s="21">
        <v>1</v>
      </c>
      <c r="E337" s="1" t="s">
        <v>1374</v>
      </c>
      <c r="F337" s="24">
        <f>CONVERT(LEFT(Nacsport!E338,2),"mn","hr")/24+CONVERT(MID(Nacsport!E338,4,2),"sec","hr")/24</f>
        <v>4.4340277777777784E-2</v>
      </c>
      <c r="G337" s="2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5">
        <f t="shared" si="22"/>
        <v>3826.0000000000009</v>
      </c>
      <c r="I337" s="25">
        <f t="shared" si="23"/>
        <v>63.850000000000016</v>
      </c>
      <c r="J337" s="1">
        <f>+Nacsport!B338</f>
        <v>36</v>
      </c>
      <c r="K337" s="1" t="str">
        <f>+Nacsport!C338</f>
        <v>PARTITA TAGLIATA</v>
      </c>
      <c r="L337" s="1" t="str">
        <f>+CONCATENATE(Nacsport!I338,Nacsport!J338)</f>
        <v/>
      </c>
      <c r="M337" s="39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1"/>
        <v/>
      </c>
      <c r="AI337" s="1" t="str">
        <f>+CONCATENATE(Nacsport!FK338,Nacsport!FL338)</f>
        <v/>
      </c>
      <c r="AJ337" s="105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27"/>
    </row>
    <row r="338" spans="1:45" ht="15.75" customHeight="1" x14ac:dyDescent="0.2">
      <c r="A338">
        <f>+Nacsport!A339</f>
        <v>339</v>
      </c>
      <c r="B338">
        <f t="shared" si="19"/>
        <v>337</v>
      </c>
      <c r="C338">
        <f t="shared" si="20"/>
        <v>337</v>
      </c>
      <c r="D338" s="21">
        <v>1</v>
      </c>
      <c r="E338" s="1" t="s">
        <v>1374</v>
      </c>
      <c r="F338" s="24">
        <f>CONVERT(LEFT(Nacsport!E339,2),"mn","hr")/24+CONVERT(MID(Nacsport!E339,4,2),"sec","hr")/24</f>
        <v>4.4444444444444446E-2</v>
      </c>
      <c r="G338" s="2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5">
        <f t="shared" si="22"/>
        <v>3835</v>
      </c>
      <c r="I338" s="25">
        <f t="shared" si="23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39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STORTA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1"/>
        <v/>
      </c>
      <c r="AI338" s="1" t="str">
        <f>+CONCATENATE(Nacsport!FK339,Nacsport!FL339)</f>
        <v/>
      </c>
      <c r="AJ338" s="105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27"/>
    </row>
    <row r="339" spans="1:45" ht="15.75" customHeight="1" x14ac:dyDescent="0.2">
      <c r="A339">
        <f>+Nacsport!A340</f>
        <v>340</v>
      </c>
      <c r="B339">
        <f t="shared" si="19"/>
        <v>338</v>
      </c>
      <c r="C339">
        <f t="shared" si="20"/>
        <v>338</v>
      </c>
      <c r="D339" s="21">
        <v>1</v>
      </c>
      <c r="E339" s="1" t="s">
        <v>1374</v>
      </c>
      <c r="F339" s="24">
        <f>CONVERT(LEFT(Nacsport!E340,2),"mn","hr")/24+CONVERT(MID(Nacsport!E340,4,2),"sec","hr")/24</f>
        <v>4.4444444444444446E-2</v>
      </c>
      <c r="G339" s="2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5">
        <f t="shared" si="22"/>
        <v>3835</v>
      </c>
      <c r="I339" s="25">
        <f t="shared" si="23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39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1"/>
        <v/>
      </c>
      <c r="AI339" s="1" t="str">
        <f>+CONCATENATE(Nacsport!FK340,Nacsport!FL340)</f>
        <v/>
      </c>
      <c r="AJ339" s="105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27"/>
    </row>
    <row r="340" spans="1:45" ht="15.75" customHeight="1" x14ac:dyDescent="0.2">
      <c r="A340">
        <f>+Nacsport!A341</f>
        <v>341</v>
      </c>
      <c r="B340">
        <f t="shared" si="19"/>
        <v>339</v>
      </c>
      <c r="C340">
        <f t="shared" si="20"/>
        <v>339</v>
      </c>
      <c r="D340" s="21">
        <v>1</v>
      </c>
      <c r="E340" s="1" t="s">
        <v>1374</v>
      </c>
      <c r="F340" s="24">
        <f>CONVERT(LEFT(Nacsport!E341,2),"mn","hr")/24+CONVERT(MID(Nacsport!E341,4,2),"sec","hr")/24</f>
        <v>4.5324074074074072E-2</v>
      </c>
      <c r="G340" s="2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5">
        <f t="shared" si="22"/>
        <v>3911</v>
      </c>
      <c r="I340" s="25">
        <f t="shared" si="23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39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1"/>
        <v/>
      </c>
      <c r="AI340" s="1" t="str">
        <f>+CONCATENATE(Nacsport!FK341,Nacsport!FL341)</f>
        <v/>
      </c>
      <c r="AJ340" s="105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S340" s="27"/>
    </row>
    <row r="341" spans="1:45" ht="15.75" customHeight="1" x14ac:dyDescent="0.2">
      <c r="A341">
        <f>+Nacsport!A342</f>
        <v>342</v>
      </c>
      <c r="B341">
        <f t="shared" si="19"/>
        <v>340</v>
      </c>
      <c r="C341">
        <f t="shared" si="20"/>
        <v>340</v>
      </c>
      <c r="D341" s="21">
        <v>1</v>
      </c>
      <c r="E341" s="1" t="s">
        <v>1374</v>
      </c>
      <c r="F341" s="24">
        <f>CONVERT(LEFT(Nacsport!E342,2),"mn","hr")/24+CONVERT(MID(Nacsport!E342,4,2),"sec","hr")/24</f>
        <v>4.5324074074074072E-2</v>
      </c>
      <c r="G341" s="2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5">
        <f t="shared" si="22"/>
        <v>3911</v>
      </c>
      <c r="I341" s="25">
        <f t="shared" si="23"/>
        <v>65.266666666666652</v>
      </c>
      <c r="J341" s="1">
        <f>+Nacsport!B342</f>
        <v>37</v>
      </c>
      <c r="K341" s="1" t="str">
        <f>+Nacsport!C342</f>
        <v>PARTITA TAGLIATA</v>
      </c>
      <c r="L341" s="1" t="str">
        <f>+CONCATENATE(Nacsport!I342,Nacsport!J342)</f>
        <v/>
      </c>
      <c r="M341" s="39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1"/>
        <v/>
      </c>
      <c r="AI341" s="1" t="str">
        <f>+CONCATENATE(Nacsport!FK342,Nacsport!FL342)</f>
        <v/>
      </c>
      <c r="AJ341" s="105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27"/>
    </row>
    <row r="342" spans="1:45" ht="15.75" customHeight="1" x14ac:dyDescent="0.2">
      <c r="A342">
        <f>+Nacsport!A343</f>
        <v>343</v>
      </c>
      <c r="B342">
        <f t="shared" si="19"/>
        <v>341</v>
      </c>
      <c r="C342">
        <f t="shared" si="20"/>
        <v>341</v>
      </c>
      <c r="D342" s="21">
        <v>1</v>
      </c>
      <c r="E342" s="1" t="s">
        <v>1374</v>
      </c>
      <c r="F342" s="24">
        <f>CONVERT(LEFT(Nacsport!E343,2),"mn","hr")/24+CONVERT(MID(Nacsport!E343,4,2),"sec","hr")/24</f>
        <v>4.5462962962962962E-2</v>
      </c>
      <c r="G342" s="2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5">
        <f t="shared" si="22"/>
        <v>3923</v>
      </c>
      <c r="I342" s="25">
        <f t="shared" si="23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>SAN BENEDETTO</v>
      </c>
      <c r="M342" s="39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VINTA</v>
      </c>
      <c r="S342" s="1" t="str">
        <f>+CONCATENATE(Nacsport!CB343,Nacsport!CC343,Nacsport!CD343)</f>
        <v>POSITIVO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1"/>
        <v/>
      </c>
      <c r="AI342" s="1" t="str">
        <f>+CONCATENATE(Nacsport!FK343,Nacsport!FL343)</f>
        <v/>
      </c>
      <c r="AJ342" s="105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27"/>
    </row>
    <row r="343" spans="1:45" ht="15.75" customHeight="1" x14ac:dyDescent="0.2">
      <c r="A343">
        <f>+Nacsport!A344</f>
        <v>344</v>
      </c>
      <c r="B343">
        <f t="shared" si="19"/>
        <v>342</v>
      </c>
      <c r="C343">
        <f t="shared" si="20"/>
        <v>342</v>
      </c>
      <c r="D343" s="21">
        <v>1</v>
      </c>
      <c r="E343" s="1" t="s">
        <v>1374</v>
      </c>
      <c r="F343" s="24">
        <f>CONVERT(LEFT(Nacsport!E344,2),"mn","hr")/24+CONVERT(MID(Nacsport!E344,4,2),"sec","hr")/24</f>
        <v>4.552083333333333E-2</v>
      </c>
      <c r="G343" s="2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5">
        <f t="shared" si="22"/>
        <v>3928</v>
      </c>
      <c r="I343" s="25">
        <f t="shared" si="23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39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1"/>
        <v/>
      </c>
      <c r="AI343" s="1" t="str">
        <f>+CONCATENATE(Nacsport!FK344,Nacsport!FL344)</f>
        <v/>
      </c>
      <c r="AJ343" s="105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27"/>
    </row>
    <row r="344" spans="1:45" ht="15.75" customHeight="1" x14ac:dyDescent="0.2">
      <c r="A344">
        <f>+Nacsport!A345</f>
        <v>345</v>
      </c>
      <c r="B344">
        <f t="shared" si="19"/>
        <v>343</v>
      </c>
      <c r="C344">
        <f t="shared" si="20"/>
        <v>343</v>
      </c>
      <c r="D344" s="21">
        <v>1</v>
      </c>
      <c r="E344" s="1" t="s">
        <v>1374</v>
      </c>
      <c r="F344" s="24">
        <f>CONVERT(LEFT(Nacsport!E345,2),"mn","hr")/24+CONVERT(MID(Nacsport!E345,4,2),"sec","hr")/24</f>
        <v>4.5532407407407403E-2</v>
      </c>
      <c r="G344" s="2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5">
        <f t="shared" si="22"/>
        <v>3929</v>
      </c>
      <c r="I344" s="25">
        <f t="shared" si="23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39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1"/>
        <v/>
      </c>
      <c r="AI344" s="1" t="str">
        <f>+CONCATENATE(Nacsport!FK345,Nacsport!FL345)</f>
        <v/>
      </c>
      <c r="AJ344" s="105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27"/>
    </row>
    <row r="345" spans="1:45" ht="15.75" customHeight="1" x14ac:dyDescent="0.2">
      <c r="A345">
        <f>+Nacsport!A346</f>
        <v>346</v>
      </c>
      <c r="B345">
        <f t="shared" si="19"/>
        <v>344</v>
      </c>
      <c r="C345">
        <f t="shared" si="20"/>
        <v>344</v>
      </c>
      <c r="D345" s="21">
        <v>1</v>
      </c>
      <c r="E345" s="1" t="s">
        <v>1374</v>
      </c>
      <c r="F345" s="24">
        <f>CONVERT(LEFT(Nacsport!E346,2),"mn","hr")/24+CONVERT(MID(Nacsport!E346,4,2),"sec","hr")/24</f>
        <v>4.5532407407407403E-2</v>
      </c>
      <c r="G345" s="2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5">
        <f t="shared" si="22"/>
        <v>3929</v>
      </c>
      <c r="I345" s="25">
        <f t="shared" si="23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39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1"/>
        <v/>
      </c>
      <c r="AI345" s="1" t="str">
        <f>+CONCATENATE(Nacsport!FK346,Nacsport!FL346)</f>
        <v/>
      </c>
      <c r="AJ345" s="105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27"/>
    </row>
    <row r="346" spans="1:45" ht="15.75" customHeight="1" x14ac:dyDescent="0.2">
      <c r="A346">
        <f>+Nacsport!A347</f>
        <v>347</v>
      </c>
      <c r="B346">
        <f t="shared" si="19"/>
        <v>345</v>
      </c>
      <c r="C346">
        <f t="shared" si="20"/>
        <v>345</v>
      </c>
      <c r="D346" s="21">
        <v>1</v>
      </c>
      <c r="E346" s="1" t="s">
        <v>1374</v>
      </c>
      <c r="F346" s="24">
        <f>CONVERT(LEFT(Nacsport!E347,2),"mn","hr")/24+CONVERT(MID(Nacsport!E347,4,2),"sec","hr")/24</f>
        <v>4.5590277777777778E-2</v>
      </c>
      <c r="G346" s="25">
        <f>CONVERT((CONVERT(LEFT(Nacsport!F347,2),"mn","hr")/24+CONVERT(MID(Nacsport!F347,4,2),"sec","hr")/24)-(CONVERT(LEFT(Nacsport!E347,2),"mn","hr")/24+CONVERT(MID(Nacsport!E347,4,2),"sec","hr")/24),"hr","sec")*24</f>
        <v>0</v>
      </c>
      <c r="H346" s="25">
        <f t="shared" si="22"/>
        <v>3934</v>
      </c>
      <c r="I346" s="25">
        <f t="shared" si="23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>SAN BENEDETTO</v>
      </c>
      <c r="M346" s="39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P META</v>
      </c>
      <c r="AH346" s="1">
        <f t="shared" si="21"/>
        <v>5</v>
      </c>
      <c r="AI346" s="1" t="str">
        <f>+CONCATENATE(Nacsport!FK347,Nacsport!FL347)</f>
        <v/>
      </c>
      <c r="AJ346" s="105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27"/>
    </row>
    <row r="347" spans="1:45" ht="15.75" customHeight="1" x14ac:dyDescent="0.2">
      <c r="A347">
        <f>+Nacsport!A348</f>
        <v>348</v>
      </c>
      <c r="B347">
        <f t="shared" si="19"/>
        <v>346</v>
      </c>
      <c r="C347">
        <f t="shared" si="20"/>
        <v>346</v>
      </c>
      <c r="D347" s="21">
        <v>1</v>
      </c>
      <c r="E347" s="1" t="s">
        <v>1374</v>
      </c>
      <c r="F347" s="24">
        <f>CONVERT(LEFT(Nacsport!E348,2),"mn","hr")/24+CONVERT(MID(Nacsport!E348,4,2),"sec","hr")/24</f>
        <v>4.5590277777777778E-2</v>
      </c>
      <c r="G347" s="2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5">
        <f t="shared" si="22"/>
        <v>3934</v>
      </c>
      <c r="I347" s="25">
        <f t="shared" si="23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39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1"/>
        <v/>
      </c>
      <c r="AI347" s="1" t="str">
        <f>+CONCATENATE(Nacsport!FK348,Nacsport!FL348)</f>
        <v/>
      </c>
      <c r="AJ347" s="105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27"/>
    </row>
    <row r="348" spans="1:45" ht="15.75" customHeight="1" x14ac:dyDescent="0.2">
      <c r="A348">
        <f>+Nacsport!A349</f>
        <v>349</v>
      </c>
      <c r="B348">
        <f t="shared" si="19"/>
        <v>347</v>
      </c>
      <c r="C348">
        <f t="shared" si="20"/>
        <v>347</v>
      </c>
      <c r="D348" s="21">
        <v>1</v>
      </c>
      <c r="E348" s="1" t="s">
        <v>1374</v>
      </c>
      <c r="F348" s="24">
        <f>CONVERT(LEFT(Nacsport!E349,2),"mn","hr")/24+CONVERT(MID(Nacsport!E349,4,2),"sec","hr")/24</f>
        <v>4.6956018518518522E-2</v>
      </c>
      <c r="G348" s="2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5">
        <f t="shared" si="22"/>
        <v>4052.0000000000005</v>
      </c>
      <c r="I348" s="25">
        <f t="shared" si="23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>SAN BENEDETTO</v>
      </c>
      <c r="M348" s="39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1"/>
        <v/>
      </c>
      <c r="AI348" s="1" t="str">
        <f>+CONCATENATE(Nacsport!FK349,Nacsport!FL349)</f>
        <v>CONVERTITO</v>
      </c>
      <c r="AJ348" s="105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27"/>
    </row>
    <row r="349" spans="1:45" ht="15.75" customHeight="1" x14ac:dyDescent="0.2">
      <c r="A349">
        <f>+Nacsport!A350</f>
        <v>350</v>
      </c>
      <c r="B349">
        <f t="shared" si="19"/>
        <v>348</v>
      </c>
      <c r="C349">
        <f t="shared" si="20"/>
        <v>348</v>
      </c>
      <c r="D349" s="21">
        <v>1</v>
      </c>
      <c r="E349" s="1" t="s">
        <v>1374</v>
      </c>
      <c r="F349" s="24">
        <f>CONVERT(LEFT(Nacsport!E350,2),"mn","hr")/24+CONVERT(MID(Nacsport!E350,4,2),"sec","hr")/24</f>
        <v>4.6956018518518522E-2</v>
      </c>
      <c r="G349" s="25">
        <f>CONVERT((CONVERT(LEFT(Nacsport!F350,2),"mn","hr")/24+CONVERT(MID(Nacsport!F350,4,2),"sec","hr")/24)-(CONVERT(LEFT(Nacsport!E350,2),"mn","hr")/24+CONVERT(MID(Nacsport!E350,4,2),"sec","hr")/24),"hr","sec")*24</f>
        <v>0</v>
      </c>
      <c r="H349" s="25">
        <f t="shared" si="22"/>
        <v>4052.0000000000005</v>
      </c>
      <c r="I349" s="25">
        <f t="shared" si="23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>SAN BENEDETTO</v>
      </c>
      <c r="M349" s="39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TRASF.</v>
      </c>
      <c r="AH349" s="1">
        <f t="shared" si="21"/>
        <v>2</v>
      </c>
      <c r="AI349" s="1" t="str">
        <f>+CONCATENATE(Nacsport!FK350,Nacsport!FL350)</f>
        <v/>
      </c>
      <c r="AJ349" s="105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27"/>
    </row>
    <row r="350" spans="1:45" ht="15.75" customHeight="1" x14ac:dyDescent="0.2">
      <c r="A350">
        <f>+Nacsport!A351</f>
        <v>351</v>
      </c>
      <c r="B350">
        <f t="shared" si="19"/>
        <v>349</v>
      </c>
      <c r="C350">
        <f t="shared" si="20"/>
        <v>349</v>
      </c>
      <c r="D350" s="21">
        <v>1</v>
      </c>
      <c r="E350" s="1" t="s">
        <v>1374</v>
      </c>
      <c r="F350" s="24">
        <f>CONVERT(LEFT(Nacsport!E351,2),"mn","hr")/24+CONVERT(MID(Nacsport!E351,4,2),"sec","hr")/24</f>
        <v>4.7476851851851853E-2</v>
      </c>
      <c r="G350" s="2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5">
        <f t="shared" si="22"/>
        <v>4097</v>
      </c>
      <c r="I350" s="25">
        <f t="shared" si="23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39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1"/>
        <v/>
      </c>
      <c r="AI350" s="1" t="str">
        <f>+CONCATENATE(Nacsport!FK351,Nacsport!FL351)</f>
        <v/>
      </c>
      <c r="AJ350" s="105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S350" s="27"/>
    </row>
    <row r="351" spans="1:45" ht="15.75" customHeight="1" x14ac:dyDescent="0.2">
      <c r="A351">
        <f>+Nacsport!A352</f>
        <v>352</v>
      </c>
      <c r="B351">
        <f t="shared" si="19"/>
        <v>350</v>
      </c>
      <c r="C351">
        <f t="shared" si="20"/>
        <v>350</v>
      </c>
      <c r="D351" s="21">
        <v>1</v>
      </c>
      <c r="E351" s="1" t="s">
        <v>1374</v>
      </c>
      <c r="F351" s="24">
        <f>CONVERT(LEFT(Nacsport!E352,2),"mn","hr")/24+CONVERT(MID(Nacsport!E352,4,2),"sec","hr")/24</f>
        <v>4.7476851851851853E-2</v>
      </c>
      <c r="G351" s="2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5">
        <f t="shared" si="22"/>
        <v>4097</v>
      </c>
      <c r="I351" s="25">
        <f t="shared" si="23"/>
        <v>68.366666666666674</v>
      </c>
      <c r="J351" s="1">
        <f>+Nacsport!B352</f>
        <v>38</v>
      </c>
      <c r="K351" s="1" t="str">
        <f>+Nacsport!C352</f>
        <v>PARTITA TAGLIATA</v>
      </c>
      <c r="L351" s="1" t="str">
        <f>+CONCATENATE(Nacsport!I352,Nacsport!J352)</f>
        <v/>
      </c>
      <c r="M351" s="39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1"/>
        <v/>
      </c>
      <c r="AI351" s="1" t="str">
        <f>+CONCATENATE(Nacsport!FK352,Nacsport!FL352)</f>
        <v/>
      </c>
      <c r="AJ351" s="105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27"/>
    </row>
    <row r="352" spans="1:45" ht="15.75" customHeight="1" x14ac:dyDescent="0.2">
      <c r="A352">
        <f>+Nacsport!A353</f>
        <v>353</v>
      </c>
      <c r="B352">
        <f t="shared" si="19"/>
        <v>351</v>
      </c>
      <c r="C352">
        <f t="shared" si="20"/>
        <v>351</v>
      </c>
      <c r="D352" s="21">
        <v>1</v>
      </c>
      <c r="E352" s="1" t="s">
        <v>1374</v>
      </c>
      <c r="F352" s="24">
        <f>CONVERT(LEFT(Nacsport!E353,2),"mn","hr")/24+CONVERT(MID(Nacsport!E353,4,2),"sec","hr")/24</f>
        <v>4.7476851851851853E-2</v>
      </c>
      <c r="G352" s="2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5">
        <f t="shared" si="22"/>
        <v>4097</v>
      </c>
      <c r="I352" s="25">
        <f t="shared" si="23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RIVAL</v>
      </c>
      <c r="M352" s="39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1"/>
        <v/>
      </c>
      <c r="AI352" s="1" t="str">
        <f>+CONCATENATE(Nacsport!FK353,Nacsport!FL353)</f>
        <v/>
      </c>
      <c r="AJ352" s="105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27"/>
    </row>
    <row r="353" spans="1:45" ht="15.75" customHeight="1" x14ac:dyDescent="0.2">
      <c r="A353">
        <f>+Nacsport!A354</f>
        <v>354</v>
      </c>
      <c r="B353">
        <f t="shared" ref="B353:B416" si="24">+A353-2</f>
        <v>352</v>
      </c>
      <c r="C353">
        <f t="shared" ref="C353:C416" si="25">+B353</f>
        <v>352</v>
      </c>
      <c r="D353" s="21">
        <v>1</v>
      </c>
      <c r="E353" s="1" t="s">
        <v>1374</v>
      </c>
      <c r="F353" s="24">
        <f>CONVERT(LEFT(Nacsport!E354,2),"mn","hr")/24+CONVERT(MID(Nacsport!E354,4,2),"sec","hr")/24</f>
        <v>4.7546296296296295E-2</v>
      </c>
      <c r="G353" s="2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25">
        <f t="shared" si="22"/>
        <v>4103</v>
      </c>
      <c r="I353" s="25">
        <f t="shared" si="23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39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ref="AH353:AH416" si="26">+IF(AG353="P META",5,IF(AG353="TRASF.",2,IF(AG353="P CALCIO",3,IF(AG353="META PUNZ.",7,IF(AG353="DROP",3,"")))))</f>
        <v/>
      </c>
      <c r="AI353" s="1" t="str">
        <f>+CONCATENATE(Nacsport!FK354,Nacsport!FL354)</f>
        <v/>
      </c>
      <c r="AJ353" s="105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27"/>
    </row>
    <row r="354" spans="1:45" ht="15.75" customHeight="1" x14ac:dyDescent="0.2">
      <c r="A354">
        <f>+Nacsport!A355</f>
        <v>355</v>
      </c>
      <c r="B354">
        <f t="shared" si="24"/>
        <v>353</v>
      </c>
      <c r="C354">
        <f t="shared" si="25"/>
        <v>353</v>
      </c>
      <c r="D354" s="21">
        <v>1</v>
      </c>
      <c r="E354" s="1" t="s">
        <v>1374</v>
      </c>
      <c r="F354" s="24">
        <f>CONVERT(LEFT(Nacsport!E355,2),"mn","hr")/24+CONVERT(MID(Nacsport!E355,4,2),"sec","hr")/24</f>
        <v>4.7557870370370368E-2</v>
      </c>
      <c r="G354" s="2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5">
        <f t="shared" si="22"/>
        <v>4104</v>
      </c>
      <c r="I354" s="25">
        <f t="shared" si="23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39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LENTO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105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27"/>
    </row>
    <row r="355" spans="1:45" ht="15.75" customHeight="1" x14ac:dyDescent="0.2">
      <c r="A355">
        <f>+Nacsport!A356</f>
        <v>356</v>
      </c>
      <c r="B355">
        <f t="shared" si="24"/>
        <v>354</v>
      </c>
      <c r="C355">
        <f t="shared" si="25"/>
        <v>354</v>
      </c>
      <c r="D355" s="21">
        <v>1</v>
      </c>
      <c r="E355" s="1" t="s">
        <v>1374</v>
      </c>
      <c r="F355" s="24">
        <f>CONVERT(LEFT(Nacsport!E356,2),"mn","hr")/24+CONVERT(MID(Nacsport!E356,4,2),"sec","hr")/24</f>
        <v>4.7604166666666663E-2</v>
      </c>
      <c r="G355" s="25">
        <v>8</v>
      </c>
      <c r="H355" s="25">
        <f t="shared" si="22"/>
        <v>4107.9999999999991</v>
      </c>
      <c r="I355" s="25">
        <f t="shared" si="23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>SAN BENEDETTO</v>
      </c>
      <c r="M355" s="39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ATTACCO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105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27"/>
    </row>
    <row r="356" spans="1:45" ht="15.75" customHeight="1" x14ac:dyDescent="0.2">
      <c r="A356">
        <f>+Nacsport!A357</f>
        <v>357</v>
      </c>
      <c r="B356">
        <f t="shared" si="24"/>
        <v>355</v>
      </c>
      <c r="C356">
        <f t="shared" si="25"/>
        <v>355</v>
      </c>
      <c r="D356" s="21">
        <v>1</v>
      </c>
      <c r="E356" s="1" t="s">
        <v>1374</v>
      </c>
      <c r="F356" s="24">
        <f>CONVERT(LEFT(Nacsport!E357,2),"mn","hr")/24+CONVERT(MID(Nacsport!E357,4,2),"sec","hr")/24</f>
        <v>4.7604166666666663E-2</v>
      </c>
      <c r="G356" s="2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5">
        <f t="shared" si="22"/>
        <v>4107.9999999999991</v>
      </c>
      <c r="I356" s="25">
        <f t="shared" si="23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39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105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27"/>
    </row>
    <row r="357" spans="1:45" ht="15.75" customHeight="1" x14ac:dyDescent="0.2">
      <c r="A357">
        <f>+Nacsport!A358</f>
        <v>358</v>
      </c>
      <c r="B357">
        <f t="shared" si="24"/>
        <v>356</v>
      </c>
      <c r="C357">
        <f t="shared" si="25"/>
        <v>356</v>
      </c>
      <c r="D357" s="21">
        <v>1</v>
      </c>
      <c r="E357" s="1" t="s">
        <v>1374</v>
      </c>
      <c r="F357" s="24">
        <f>CONVERT(LEFT(Nacsport!E358,2),"mn","hr")/24+CONVERT(MID(Nacsport!E358,4,2),"sec","hr")/24</f>
        <v>4.8055555555555553E-2</v>
      </c>
      <c r="G357" s="2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5">
        <f t="shared" si="22"/>
        <v>4147</v>
      </c>
      <c r="I357" s="25">
        <f t="shared" si="23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39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105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S357" s="27"/>
    </row>
    <row r="358" spans="1:45" ht="15.75" customHeight="1" x14ac:dyDescent="0.2">
      <c r="A358">
        <f>+Nacsport!A359</f>
        <v>359</v>
      </c>
      <c r="B358">
        <f t="shared" si="24"/>
        <v>357</v>
      </c>
      <c r="C358">
        <f t="shared" si="25"/>
        <v>357</v>
      </c>
      <c r="D358" s="21">
        <v>1</v>
      </c>
      <c r="E358" s="1" t="s">
        <v>1374</v>
      </c>
      <c r="F358" s="24">
        <f>CONVERT(LEFT(Nacsport!E359,2),"mn","hr")/24+CONVERT(MID(Nacsport!E359,4,2),"sec","hr")/24</f>
        <v>4.8055555555555553E-2</v>
      </c>
      <c r="G358" s="2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5">
        <f t="shared" si="22"/>
        <v>4147</v>
      </c>
      <c r="I358" s="25">
        <f t="shared" si="23"/>
        <v>69.2</v>
      </c>
      <c r="J358" s="1">
        <f>+Nacsport!B359</f>
        <v>39</v>
      </c>
      <c r="K358" s="1" t="str">
        <f>+Nacsport!C359</f>
        <v>PARTITA TAGLIATA</v>
      </c>
      <c r="L358" s="1" t="str">
        <f>+CONCATENATE(Nacsport!I359,Nacsport!J359)</f>
        <v/>
      </c>
      <c r="M358" s="39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105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27"/>
    </row>
    <row r="359" spans="1:45" ht="15.75" customHeight="1" x14ac:dyDescent="0.2">
      <c r="A359">
        <f>+Nacsport!A360</f>
        <v>360</v>
      </c>
      <c r="B359">
        <f t="shared" si="24"/>
        <v>358</v>
      </c>
      <c r="C359">
        <f t="shared" si="25"/>
        <v>358</v>
      </c>
      <c r="D359" s="21">
        <v>1</v>
      </c>
      <c r="E359" s="1" t="s">
        <v>1374</v>
      </c>
      <c r="F359" s="24">
        <f>CONVERT(LEFT(Nacsport!E360,2),"mn","hr")/24+CONVERT(MID(Nacsport!E360,4,2),"sec","hr")/24</f>
        <v>4.8090277777777773E-2</v>
      </c>
      <c r="G359" s="2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5">
        <f t="shared" si="22"/>
        <v>4149.9999999999991</v>
      </c>
      <c r="I359" s="25">
        <f t="shared" si="23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39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PULITA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105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27"/>
    </row>
    <row r="360" spans="1:45" ht="15.75" customHeight="1" x14ac:dyDescent="0.2">
      <c r="A360">
        <f>+Nacsport!A361</f>
        <v>361</v>
      </c>
      <c r="B360">
        <f t="shared" si="24"/>
        <v>359</v>
      </c>
      <c r="C360">
        <f t="shared" si="25"/>
        <v>359</v>
      </c>
      <c r="D360" s="21">
        <v>1</v>
      </c>
      <c r="E360" s="1" t="s">
        <v>1374</v>
      </c>
      <c r="F360" s="24">
        <f>CONVERT(LEFT(Nacsport!E361,2),"mn","hr")/24+CONVERT(MID(Nacsport!E361,4,2),"sec","hr")/24</f>
        <v>4.8275462962962958E-2</v>
      </c>
      <c r="G360" s="2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5">
        <f t="shared" si="22"/>
        <v>4166</v>
      </c>
      <c r="I360" s="25">
        <f t="shared" si="23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39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NEUTRO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105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27"/>
    </row>
    <row r="361" spans="1:45" ht="15.75" customHeight="1" x14ac:dyDescent="0.2">
      <c r="A361">
        <f>+Nacsport!A362</f>
        <v>362</v>
      </c>
      <c r="B361">
        <f t="shared" si="24"/>
        <v>360</v>
      </c>
      <c r="C361">
        <f t="shared" si="25"/>
        <v>360</v>
      </c>
      <c r="D361" s="21">
        <v>1</v>
      </c>
      <c r="E361" s="1" t="s">
        <v>1374</v>
      </c>
      <c r="F361" s="24">
        <f>CONVERT(LEFT(Nacsport!E362,2),"mn","hr")/24+CONVERT(MID(Nacsport!E362,4,2),"sec","hr")/24</f>
        <v>4.8298611111111105E-2</v>
      </c>
      <c r="G361" s="2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5">
        <f t="shared" si="22"/>
        <v>4167.9999999999991</v>
      </c>
      <c r="I361" s="25">
        <f t="shared" si="23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39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NUMERI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05" t="str">
        <f>+CONCATENATE(Nacsport!FM362,Nacsport!FN362)</f>
        <v/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27"/>
    </row>
    <row r="362" spans="1:45" ht="15.75" customHeight="1" x14ac:dyDescent="0.2">
      <c r="A362">
        <f>+Nacsport!A363</f>
        <v>363</v>
      </c>
      <c r="B362">
        <f t="shared" si="24"/>
        <v>361</v>
      </c>
      <c r="C362">
        <f t="shared" si="25"/>
        <v>361</v>
      </c>
      <c r="D362" s="21">
        <v>1</v>
      </c>
      <c r="E362" s="1" t="s">
        <v>1374</v>
      </c>
      <c r="F362" s="24">
        <f>CONVERT(LEFT(Nacsport!E363,2),"mn","hr")/24+CONVERT(MID(Nacsport!E363,4,2),"sec","hr")/24</f>
        <v>4.8333333333333332E-2</v>
      </c>
      <c r="G362" s="2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25">
        <f t="shared" si="22"/>
        <v>4171</v>
      </c>
      <c r="I362" s="25">
        <f t="shared" si="23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>SAN BENEDETTO</v>
      </c>
      <c r="M362" s="39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NEGATIVO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05" t="str">
        <f>+CONCATENATE(Nacsport!FM363,Nacsport!FN363)</f>
        <v/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27"/>
    </row>
    <row r="363" spans="1:45" ht="15.75" customHeight="1" x14ac:dyDescent="0.2">
      <c r="A363">
        <f>+Nacsport!A364</f>
        <v>364</v>
      </c>
      <c r="B363">
        <f t="shared" si="24"/>
        <v>362</v>
      </c>
      <c r="C363">
        <f t="shared" si="25"/>
        <v>362</v>
      </c>
      <c r="D363" s="21">
        <v>1</v>
      </c>
      <c r="E363" s="1" t="s">
        <v>1374</v>
      </c>
      <c r="F363" s="24">
        <f>CONVERT(LEFT(Nacsport!E364,2),"mn","hr")/24+CONVERT(MID(Nacsport!E364,4,2),"sec","hr")/24</f>
        <v>4.8344907407407406E-2</v>
      </c>
      <c r="G363" s="25">
        <f>CONVERT((CONVERT(LEFT(Nacsport!F364,2),"mn","hr")/24+CONVERT(MID(Nacsport!F364,4,2),"sec","hr")/24)-(CONVERT(LEFT(Nacsport!E364,2),"mn","hr")/24+CONVERT(MID(Nacsport!E364,4,2),"sec","hr")/24),"hr","sec")*24</f>
        <v>0</v>
      </c>
      <c r="H363" s="25">
        <f t="shared" si="22"/>
        <v>4172</v>
      </c>
      <c r="I363" s="25">
        <f t="shared" si="23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39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P META</v>
      </c>
      <c r="AH363" s="1">
        <f t="shared" si="26"/>
        <v>5</v>
      </c>
      <c r="AI363" s="1" t="str">
        <f>+CONCATENATE(Nacsport!FK364,Nacsport!FL364)</f>
        <v/>
      </c>
      <c r="AJ363" s="105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27"/>
    </row>
    <row r="364" spans="1:45" ht="15.75" customHeight="1" x14ac:dyDescent="0.2">
      <c r="A364">
        <f>+Nacsport!A365</f>
        <v>365</v>
      </c>
      <c r="B364">
        <f t="shared" si="24"/>
        <v>363</v>
      </c>
      <c r="C364">
        <f t="shared" si="25"/>
        <v>363</v>
      </c>
      <c r="D364" s="21">
        <v>1</v>
      </c>
      <c r="E364" s="1" t="s">
        <v>1374</v>
      </c>
      <c r="F364" s="24">
        <f>CONVERT(LEFT(Nacsport!E365,2),"mn","hr")/24+CONVERT(MID(Nacsport!E365,4,2),"sec","hr")/24</f>
        <v>4.8344907407407406E-2</v>
      </c>
      <c r="G364" s="2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5">
        <f t="shared" si="22"/>
        <v>4172</v>
      </c>
      <c r="I364" s="25">
        <f t="shared" si="23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39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6"/>
        <v/>
      </c>
      <c r="AI364" s="1" t="str">
        <f>+CONCATENATE(Nacsport!FK365,Nacsport!FL365)</f>
        <v/>
      </c>
      <c r="AJ364" s="105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27"/>
    </row>
    <row r="365" spans="1:45" ht="15.75" customHeight="1" x14ac:dyDescent="0.2">
      <c r="A365">
        <f>+Nacsport!A366</f>
        <v>366</v>
      </c>
      <c r="B365">
        <f t="shared" si="24"/>
        <v>364</v>
      </c>
      <c r="C365">
        <f t="shared" si="25"/>
        <v>364</v>
      </c>
      <c r="D365" s="21">
        <v>1</v>
      </c>
      <c r="E365" s="1" t="s">
        <v>1374</v>
      </c>
      <c r="F365" s="24">
        <f>CONVERT(LEFT(Nacsport!E366,2),"mn","hr")/24+CONVERT(MID(Nacsport!E366,4,2),"sec","hr")/24</f>
        <v>4.9305555555555554E-2</v>
      </c>
      <c r="G365" s="2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5">
        <f t="shared" si="22"/>
        <v>4255</v>
      </c>
      <c r="I365" s="25">
        <f t="shared" si="23"/>
        <v>71</v>
      </c>
      <c r="J365" s="1">
        <f>+Nacsport!B366</f>
        <v>40</v>
      </c>
      <c r="K365" s="1" t="str">
        <f>+Nacsport!C366</f>
        <v>PARTITA TAGLIATA</v>
      </c>
      <c r="L365" s="1" t="str">
        <f>+CONCATENATE(Nacsport!I366,Nacsport!J366)</f>
        <v/>
      </c>
      <c r="M365" s="39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6"/>
        <v/>
      </c>
      <c r="AI365" s="1" t="str">
        <f>+CONCATENATE(Nacsport!FK366,Nacsport!FL366)</f>
        <v/>
      </c>
      <c r="AJ365" s="105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27"/>
    </row>
    <row r="366" spans="1:45" ht="15.75" customHeight="1" x14ac:dyDescent="0.2">
      <c r="A366">
        <f>+Nacsport!A367</f>
        <v>367</v>
      </c>
      <c r="B366">
        <f t="shared" si="24"/>
        <v>365</v>
      </c>
      <c r="C366">
        <f t="shared" si="25"/>
        <v>365</v>
      </c>
      <c r="D366" s="21">
        <v>1</v>
      </c>
      <c r="E366" s="1" t="s">
        <v>1374</v>
      </c>
      <c r="F366" s="24">
        <f>CONVERT(LEFT(Nacsport!E367,2),"mn","hr")/24+CONVERT(MID(Nacsport!E367,4,2),"sec","hr")/24</f>
        <v>4.9340277777777775E-2</v>
      </c>
      <c r="G366" s="2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5">
        <f t="shared" si="22"/>
        <v>4258</v>
      </c>
      <c r="I366" s="25">
        <f t="shared" si="23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39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6"/>
        <v/>
      </c>
      <c r="AI366" s="1" t="str">
        <f>+CONCATENATE(Nacsport!FK367,Nacsport!FL367)</f>
        <v/>
      </c>
      <c r="AJ366" s="105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27"/>
    </row>
    <row r="367" spans="1:45" ht="15.75" customHeight="1" x14ac:dyDescent="0.2">
      <c r="A367">
        <f>+Nacsport!A368</f>
        <v>368</v>
      </c>
      <c r="B367">
        <f t="shared" si="24"/>
        <v>366</v>
      </c>
      <c r="C367">
        <f t="shared" si="25"/>
        <v>366</v>
      </c>
      <c r="D367" s="21">
        <v>1</v>
      </c>
      <c r="E367" s="1" t="s">
        <v>1374</v>
      </c>
      <c r="F367" s="24">
        <f>CONVERT(LEFT(Nacsport!E368,2),"mn","hr")/24+CONVERT(MID(Nacsport!E368,4,2),"sec","hr")/24</f>
        <v>4.9363425925925922E-2</v>
      </c>
      <c r="G367" s="2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5">
        <f t="shared" si="22"/>
        <v>4260</v>
      </c>
      <c r="I367" s="25">
        <f t="shared" si="23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>SAN BENEDETTO</v>
      </c>
      <c r="M367" s="39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AVANTI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6"/>
        <v/>
      </c>
      <c r="AI367" s="1" t="str">
        <f>+CONCATENATE(Nacsport!FK368,Nacsport!FL368)</f>
        <v/>
      </c>
      <c r="AJ367" s="105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27"/>
    </row>
    <row r="368" spans="1:45" ht="15.75" customHeight="1" x14ac:dyDescent="0.2">
      <c r="A368">
        <f>+Nacsport!A369</f>
        <v>369</v>
      </c>
      <c r="B368">
        <f t="shared" si="24"/>
        <v>367</v>
      </c>
      <c r="C368">
        <f t="shared" si="25"/>
        <v>367</v>
      </c>
      <c r="D368" s="21">
        <v>1</v>
      </c>
      <c r="E368" s="1" t="s">
        <v>1374</v>
      </c>
      <c r="F368" s="24">
        <f>CONVERT(LEFT(Nacsport!E369,2),"mn","hr")/24+CONVERT(MID(Nacsport!E369,4,2),"sec","hr")/24</f>
        <v>4.9363425925925922E-2</v>
      </c>
      <c r="G368" s="2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5">
        <f t="shared" si="22"/>
        <v>4260</v>
      </c>
      <c r="I368" s="25">
        <f t="shared" si="23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39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6"/>
        <v/>
      </c>
      <c r="AI368" s="1" t="str">
        <f>+CONCATENATE(Nacsport!FK369,Nacsport!FL369)</f>
        <v/>
      </c>
      <c r="AJ368" s="105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27"/>
    </row>
    <row r="369" spans="1:45" ht="15.75" customHeight="1" x14ac:dyDescent="0.2">
      <c r="A369">
        <f>+Nacsport!A370</f>
        <v>370</v>
      </c>
      <c r="B369">
        <f t="shared" si="24"/>
        <v>368</v>
      </c>
      <c r="C369">
        <f t="shared" si="25"/>
        <v>368</v>
      </c>
      <c r="D369" s="21">
        <v>1</v>
      </c>
      <c r="E369" s="1" t="s">
        <v>1374</v>
      </c>
      <c r="F369" s="24">
        <f>CONVERT(LEFT(Nacsport!E370,2),"mn","hr")/24+CONVERT(MID(Nacsport!E370,4,2),"sec","hr")/24</f>
        <v>5.0312499999999996E-2</v>
      </c>
      <c r="G369" s="2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5">
        <f t="shared" si="22"/>
        <v>4342</v>
      </c>
      <c r="I369" s="25">
        <f t="shared" si="23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39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6"/>
        <v/>
      </c>
      <c r="AI369" s="1" t="str">
        <f>+CONCATENATE(Nacsport!FK370,Nacsport!FL370)</f>
        <v/>
      </c>
      <c r="AJ369" s="105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S369" s="27"/>
    </row>
    <row r="370" spans="1:45" ht="15.75" customHeight="1" x14ac:dyDescent="0.2">
      <c r="A370">
        <f>+Nacsport!A371</f>
        <v>371</v>
      </c>
      <c r="B370">
        <f t="shared" si="24"/>
        <v>369</v>
      </c>
      <c r="C370">
        <f t="shared" si="25"/>
        <v>369</v>
      </c>
      <c r="D370" s="21">
        <v>1</v>
      </c>
      <c r="E370" s="1" t="s">
        <v>1374</v>
      </c>
      <c r="F370" s="24">
        <f>CONVERT(LEFT(Nacsport!E371,2),"mn","hr")/24+CONVERT(MID(Nacsport!E371,4,2),"sec","hr")/24</f>
        <v>5.0312499999999996E-2</v>
      </c>
      <c r="G370" s="2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5">
        <f t="shared" si="22"/>
        <v>4342</v>
      </c>
      <c r="I370" s="25">
        <f t="shared" si="23"/>
        <v>72.449999999999989</v>
      </c>
      <c r="J370" s="1">
        <f>+Nacsport!B371</f>
        <v>41</v>
      </c>
      <c r="K370" s="1" t="str">
        <f>+Nacsport!C371</f>
        <v>PARTITA TAGLIATA</v>
      </c>
      <c r="L370" s="1" t="str">
        <f>+CONCATENATE(Nacsport!I371,Nacsport!J371)</f>
        <v/>
      </c>
      <c r="M370" s="39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6"/>
        <v/>
      </c>
      <c r="AI370" s="1" t="str">
        <f>+CONCATENATE(Nacsport!FK371,Nacsport!FL371)</f>
        <v/>
      </c>
      <c r="AJ370" s="105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27"/>
    </row>
    <row r="371" spans="1:45" ht="15.75" customHeight="1" x14ac:dyDescent="0.2">
      <c r="A371">
        <f>+Nacsport!A372</f>
        <v>372</v>
      </c>
      <c r="B371">
        <f t="shared" si="24"/>
        <v>370</v>
      </c>
      <c r="C371">
        <f t="shared" si="25"/>
        <v>370</v>
      </c>
      <c r="D371" s="21">
        <v>1</v>
      </c>
      <c r="E371" s="1" t="s">
        <v>1374</v>
      </c>
      <c r="F371" s="24">
        <f>CONVERT(LEFT(Nacsport!E372,2),"mn","hr")/24+CONVERT(MID(Nacsport!E372,4,2),"sec","hr")/24</f>
        <v>5.035879629629629E-2</v>
      </c>
      <c r="G371" s="2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5">
        <f t="shared" si="22"/>
        <v>4346</v>
      </c>
      <c r="I371" s="25">
        <f t="shared" si="23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39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VINTA</v>
      </c>
      <c r="S371" s="1" t="str">
        <f>+CONCATENATE(Nacsport!CB372,Nacsport!CC372,Nacsport!CD372)</f>
        <v>NEGATIVO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6"/>
        <v/>
      </c>
      <c r="AI371" s="1" t="str">
        <f>+CONCATENATE(Nacsport!FK372,Nacsport!FL372)</f>
        <v/>
      </c>
      <c r="AJ371" s="105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27"/>
    </row>
    <row r="372" spans="1:45" ht="15.75" customHeight="1" x14ac:dyDescent="0.2">
      <c r="A372">
        <f>+Nacsport!A373</f>
        <v>373</v>
      </c>
      <c r="B372">
        <f t="shared" si="24"/>
        <v>371</v>
      </c>
      <c r="C372">
        <f t="shared" si="25"/>
        <v>371</v>
      </c>
      <c r="D372" s="21">
        <v>1</v>
      </c>
      <c r="E372" s="1" t="s">
        <v>1374</v>
      </c>
      <c r="F372" s="24">
        <f>CONVERT(LEFT(Nacsport!E373,2),"mn","hr")/24+CONVERT(MID(Nacsport!E373,4,2),"sec","hr")/24</f>
        <v>5.0474537037037033E-2</v>
      </c>
      <c r="G372" s="2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5">
        <f t="shared" si="22"/>
        <v>4356</v>
      </c>
      <c r="I372" s="25">
        <f t="shared" si="23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>SAN BENEDETTO</v>
      </c>
      <c r="M372" s="39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CALCIO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6"/>
        <v/>
      </c>
      <c r="AI372" s="1" t="str">
        <f>+CONCATENATE(Nacsport!FK373,Nacsport!FL373)</f>
        <v/>
      </c>
      <c r="AJ372" s="105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27"/>
    </row>
    <row r="373" spans="1:45" ht="15.75" customHeight="1" x14ac:dyDescent="0.2">
      <c r="A373">
        <f>+Nacsport!A374</f>
        <v>374</v>
      </c>
      <c r="B373">
        <f t="shared" si="24"/>
        <v>372</v>
      </c>
      <c r="C373">
        <f t="shared" si="25"/>
        <v>372</v>
      </c>
      <c r="D373" s="21">
        <v>1</v>
      </c>
      <c r="E373" s="1" t="s">
        <v>1374</v>
      </c>
      <c r="F373" s="24">
        <f>CONVERT(LEFT(Nacsport!E374,2),"mn","hr")/24+CONVERT(MID(Nacsport!E374,4,2),"sec","hr")/24</f>
        <v>5.0520833333333327E-2</v>
      </c>
      <c r="G373" s="2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5">
        <f t="shared" si="22"/>
        <v>4359.9999999999991</v>
      </c>
      <c r="I373" s="25">
        <f t="shared" si="23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39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6"/>
        <v/>
      </c>
      <c r="AI373" s="1" t="str">
        <f>+CONCATENATE(Nacsport!FK374,Nacsport!FL374)</f>
        <v/>
      </c>
      <c r="AJ373" s="105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27"/>
    </row>
    <row r="374" spans="1:45" ht="15.75" customHeight="1" x14ac:dyDescent="0.2">
      <c r="A374">
        <f>+Nacsport!A375</f>
        <v>375</v>
      </c>
      <c r="B374">
        <f t="shared" si="24"/>
        <v>373</v>
      </c>
      <c r="C374">
        <f t="shared" si="25"/>
        <v>373</v>
      </c>
      <c r="D374" s="21">
        <v>1</v>
      </c>
      <c r="E374" s="1" t="s">
        <v>1374</v>
      </c>
      <c r="F374" s="24">
        <f>CONVERT(LEFT(Nacsport!E375,2),"mn","hr")/24+CONVERT(MID(Nacsport!E375,4,2),"sec","hr")/24</f>
        <v>5.0868055555555548E-2</v>
      </c>
      <c r="G374" s="2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5">
        <f t="shared" si="22"/>
        <v>4389.9999999999991</v>
      </c>
      <c r="I374" s="25">
        <f t="shared" si="23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39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6"/>
        <v/>
      </c>
      <c r="AI374" s="1" t="str">
        <f>+CONCATENATE(Nacsport!FK375,Nacsport!FL375)</f>
        <v/>
      </c>
      <c r="AJ374" s="105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S374" s="27"/>
    </row>
    <row r="375" spans="1:45" ht="15.75" customHeight="1" x14ac:dyDescent="0.2">
      <c r="A375">
        <f>+Nacsport!A376</f>
        <v>376</v>
      </c>
      <c r="B375">
        <f t="shared" si="24"/>
        <v>374</v>
      </c>
      <c r="C375">
        <f t="shared" si="25"/>
        <v>374</v>
      </c>
      <c r="D375" s="21">
        <v>1</v>
      </c>
      <c r="E375" s="1" t="s">
        <v>1374</v>
      </c>
      <c r="F375" s="24">
        <f>CONVERT(LEFT(Nacsport!E376,2),"mn","hr")/24+CONVERT(MID(Nacsport!E376,4,2),"sec","hr")/24</f>
        <v>5.0868055555555548E-2</v>
      </c>
      <c r="G375" s="2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5">
        <f t="shared" si="22"/>
        <v>4389.9999999999991</v>
      </c>
      <c r="I375" s="25">
        <f t="shared" si="23"/>
        <v>73.25</v>
      </c>
      <c r="J375" s="1">
        <f>+Nacsport!B376</f>
        <v>42</v>
      </c>
      <c r="K375" s="1" t="str">
        <f>+Nacsport!C376</f>
        <v>PARTITA TAGLIATA</v>
      </c>
      <c r="L375" s="1" t="str">
        <f>+CONCATENATE(Nacsport!I376,Nacsport!J376)</f>
        <v/>
      </c>
      <c r="M375" s="39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6"/>
        <v/>
      </c>
      <c r="AI375" s="1" t="str">
        <f>+CONCATENATE(Nacsport!FK376,Nacsport!FL376)</f>
        <v/>
      </c>
      <c r="AJ375" s="105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27"/>
    </row>
    <row r="376" spans="1:45" ht="15.75" customHeight="1" x14ac:dyDescent="0.2">
      <c r="A376">
        <f>+Nacsport!A377</f>
        <v>377</v>
      </c>
      <c r="B376">
        <f t="shared" si="24"/>
        <v>375</v>
      </c>
      <c r="C376">
        <f t="shared" si="25"/>
        <v>375</v>
      </c>
      <c r="D376" s="21">
        <v>1</v>
      </c>
      <c r="E376" s="1" t="s">
        <v>1374</v>
      </c>
      <c r="F376" s="24">
        <f>CONVERT(LEFT(Nacsport!E377,2),"mn","hr")/24+CONVERT(MID(Nacsport!E377,4,2),"sec","hr")/24</f>
        <v>5.0914351851851843E-2</v>
      </c>
      <c r="G376" s="2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5">
        <f t="shared" si="22"/>
        <v>4393.9999999999991</v>
      </c>
      <c r="I376" s="25">
        <f t="shared" si="23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>SAN BENEDETTO</v>
      </c>
      <c r="M376" s="39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PULITA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6"/>
        <v/>
      </c>
      <c r="AI376" s="1" t="str">
        <f>+CONCATENATE(Nacsport!FK377,Nacsport!FL377)</f>
        <v/>
      </c>
      <c r="AJ376" s="105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27"/>
    </row>
    <row r="377" spans="1:45" ht="15.75" customHeight="1" x14ac:dyDescent="0.2">
      <c r="A377">
        <f>+Nacsport!A378</f>
        <v>378</v>
      </c>
      <c r="B377">
        <f t="shared" si="24"/>
        <v>376</v>
      </c>
      <c r="C377">
        <f t="shared" si="25"/>
        <v>376</v>
      </c>
      <c r="D377" s="21">
        <v>1</v>
      </c>
      <c r="E377" s="1" t="s">
        <v>1374</v>
      </c>
      <c r="F377" s="24">
        <f>CONVERT(LEFT(Nacsport!E378,2),"mn","hr")/24+CONVERT(MID(Nacsport!E378,4,2),"sec","hr")/24</f>
        <v>5.1006944444444438E-2</v>
      </c>
      <c r="G377" s="2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25">
        <f t="shared" si="22"/>
        <v>4401.9999999999991</v>
      </c>
      <c r="I377" s="25">
        <f t="shared" si="23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39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6"/>
        <v/>
      </c>
      <c r="AI377" s="1" t="str">
        <f>+CONCATENATE(Nacsport!FK378,Nacsport!FL378)</f>
        <v/>
      </c>
      <c r="AJ377" s="105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27"/>
    </row>
    <row r="378" spans="1:45" ht="15.75" customHeight="1" x14ac:dyDescent="0.2">
      <c r="A378">
        <f>+Nacsport!A379</f>
        <v>379</v>
      </c>
      <c r="B378">
        <f t="shared" si="24"/>
        <v>377</v>
      </c>
      <c r="C378">
        <f t="shared" si="25"/>
        <v>377</v>
      </c>
      <c r="D378" s="21">
        <v>1</v>
      </c>
      <c r="E378" s="1" t="s">
        <v>1374</v>
      </c>
      <c r="F378" s="24">
        <f>CONVERT(LEFT(Nacsport!E379,2),"mn","hr")/24+CONVERT(MID(Nacsport!E379,4,2),"sec","hr")/24</f>
        <v>5.1018518518518512E-2</v>
      </c>
      <c r="G378" s="2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5">
        <f t="shared" si="22"/>
        <v>4402.9999999999991</v>
      </c>
      <c r="I378" s="25">
        <f t="shared" si="23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39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LENTO</v>
      </c>
      <c r="AG378" s="1" t="str">
        <f>+CONCATENATE(Nacsport!FF379,Nacsport!FG379,Nacsport!FH379,Nacsport!FI379,Nacsport!FJ379)</f>
        <v/>
      </c>
      <c r="AH378" s="1" t="str">
        <f t="shared" si="26"/>
        <v/>
      </c>
      <c r="AI378" s="1" t="str">
        <f>+CONCATENATE(Nacsport!FK379,Nacsport!FL379)</f>
        <v/>
      </c>
      <c r="AJ378" s="105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27"/>
    </row>
    <row r="379" spans="1:45" ht="15.75" customHeight="1" x14ac:dyDescent="0.2">
      <c r="A379">
        <f>+Nacsport!A380</f>
        <v>380</v>
      </c>
      <c r="B379">
        <f t="shared" si="24"/>
        <v>378</v>
      </c>
      <c r="C379">
        <f t="shared" si="25"/>
        <v>378</v>
      </c>
      <c r="D379" s="21">
        <v>1</v>
      </c>
      <c r="E379" s="1" t="s">
        <v>1374</v>
      </c>
      <c r="F379" s="24">
        <f>CONVERT(LEFT(Nacsport!E380,2),"mn","hr")/24+CONVERT(MID(Nacsport!E380,4,2),"sec","hr")/24</f>
        <v>5.1087962962962953E-2</v>
      </c>
      <c r="G379" s="2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5">
        <f t="shared" si="22"/>
        <v>4408.9999999999991</v>
      </c>
      <c r="I379" s="25">
        <f t="shared" si="23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39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6"/>
        <v/>
      </c>
      <c r="AI379" s="1" t="str">
        <f>+CONCATENATE(Nacsport!FK380,Nacsport!FL380)</f>
        <v/>
      </c>
      <c r="AJ379" s="105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27"/>
    </row>
    <row r="380" spans="1:45" ht="15.75" customHeight="1" x14ac:dyDescent="0.2">
      <c r="A380">
        <f>+Nacsport!A381</f>
        <v>381</v>
      </c>
      <c r="B380">
        <f t="shared" si="24"/>
        <v>379</v>
      </c>
      <c r="C380">
        <f t="shared" si="25"/>
        <v>379</v>
      </c>
      <c r="D380" s="21">
        <v>1</v>
      </c>
      <c r="E380" s="1" t="s">
        <v>1374</v>
      </c>
      <c r="F380" s="24">
        <f>CONVERT(LEFT(Nacsport!E381,2),"mn","hr")/24+CONVERT(MID(Nacsport!E381,4,2),"sec","hr")/24</f>
        <v>5.1099537037037034E-2</v>
      </c>
      <c r="G380" s="2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5">
        <f t="shared" si="22"/>
        <v>4410</v>
      </c>
      <c r="I380" s="25">
        <f t="shared" si="23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39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6"/>
        <v/>
      </c>
      <c r="AI380" s="1" t="str">
        <f>+CONCATENATE(Nacsport!FK381,Nacsport!FL381)</f>
        <v/>
      </c>
      <c r="AJ380" s="105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27"/>
    </row>
    <row r="381" spans="1:45" ht="15.75" customHeight="1" x14ac:dyDescent="0.2">
      <c r="A381">
        <f>+Nacsport!A382</f>
        <v>382</v>
      </c>
      <c r="B381">
        <f t="shared" si="24"/>
        <v>380</v>
      </c>
      <c r="C381">
        <f t="shared" si="25"/>
        <v>380</v>
      </c>
      <c r="D381" s="21">
        <v>1</v>
      </c>
      <c r="E381" s="1" t="s">
        <v>1374</v>
      </c>
      <c r="F381" s="24">
        <f>CONVERT(LEFT(Nacsport!E382,2),"mn","hr")/24+CONVERT(MID(Nacsport!E382,4,2),"sec","hr")/24</f>
        <v>5.1134259259259254E-2</v>
      </c>
      <c r="G381" s="2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5">
        <f t="shared" si="22"/>
        <v>4413</v>
      </c>
      <c r="I381" s="25">
        <f t="shared" si="23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>SAN BENEDETTO</v>
      </c>
      <c r="M381" s="39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AVANTI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6"/>
        <v/>
      </c>
      <c r="AI381" s="1" t="str">
        <f>+CONCATENATE(Nacsport!FK382,Nacsport!FL382)</f>
        <v/>
      </c>
      <c r="AJ381" s="105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27"/>
    </row>
    <row r="382" spans="1:45" ht="15.75" customHeight="1" x14ac:dyDescent="0.2">
      <c r="A382">
        <f>+Nacsport!A383</f>
        <v>383</v>
      </c>
      <c r="B382">
        <f t="shared" si="24"/>
        <v>381</v>
      </c>
      <c r="C382">
        <f t="shared" si="25"/>
        <v>381</v>
      </c>
      <c r="D382" s="21">
        <v>1</v>
      </c>
      <c r="E382" s="1" t="s">
        <v>1374</v>
      </c>
      <c r="F382" s="24">
        <f>CONVERT(LEFT(Nacsport!E383,2),"mn","hr")/24+CONVERT(MID(Nacsport!E383,4,2),"sec","hr")/24</f>
        <v>5.1168981481481475E-2</v>
      </c>
      <c r="G382" s="2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5">
        <f t="shared" si="22"/>
        <v>4416</v>
      </c>
      <c r="I382" s="25">
        <f t="shared" si="23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39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6"/>
        <v/>
      </c>
      <c r="AI382" s="1" t="str">
        <f>+CONCATENATE(Nacsport!FK383,Nacsport!FL383)</f>
        <v/>
      </c>
      <c r="AJ382" s="105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S382" s="27"/>
    </row>
    <row r="383" spans="1:45" ht="15.75" customHeight="1" x14ac:dyDescent="0.2">
      <c r="A383">
        <f>+Nacsport!A384</f>
        <v>384</v>
      </c>
      <c r="B383">
        <f t="shared" si="24"/>
        <v>382</v>
      </c>
      <c r="C383">
        <f t="shared" si="25"/>
        <v>382</v>
      </c>
      <c r="D383" s="21">
        <v>1</v>
      </c>
      <c r="E383" s="1" t="s">
        <v>1374</v>
      </c>
      <c r="F383" s="24">
        <f>CONVERT(LEFT(Nacsport!E384,2),"mn","hr")/24+CONVERT(MID(Nacsport!E384,4,2),"sec","hr")/24</f>
        <v>5.1238425925925916E-2</v>
      </c>
      <c r="G383" s="2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5">
        <f t="shared" si="22"/>
        <v>4421.9999999999991</v>
      </c>
      <c r="I383" s="25">
        <f t="shared" si="23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>SAN BENEDETTO</v>
      </c>
      <c r="M383" s="39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CALCIO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6"/>
        <v/>
      </c>
      <c r="AI383" s="1" t="str">
        <f>+CONCATENATE(Nacsport!FK384,Nacsport!FL384)</f>
        <v/>
      </c>
      <c r="AJ383" s="105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27"/>
    </row>
    <row r="384" spans="1:45" ht="15.75" customHeight="1" x14ac:dyDescent="0.2">
      <c r="A384">
        <f>+Nacsport!A385</f>
        <v>385</v>
      </c>
      <c r="B384">
        <f t="shared" si="24"/>
        <v>383</v>
      </c>
      <c r="C384">
        <f t="shared" si="25"/>
        <v>383</v>
      </c>
      <c r="D384" s="21">
        <v>1</v>
      </c>
      <c r="E384" s="1" t="s">
        <v>1374</v>
      </c>
      <c r="F384" s="24">
        <f>CONVERT(LEFT(Nacsport!E385,2),"mn","hr")/24+CONVERT(MID(Nacsport!E385,4,2),"sec","hr")/24</f>
        <v>5.1273148148148144E-2</v>
      </c>
      <c r="G384" s="2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5">
        <f t="shared" si="22"/>
        <v>4425</v>
      </c>
      <c r="I384" s="25">
        <f t="shared" si="23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39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6"/>
        <v/>
      </c>
      <c r="AI384" s="1" t="str">
        <f>+CONCATENATE(Nacsport!FK385,Nacsport!FL385)</f>
        <v/>
      </c>
      <c r="AJ384" s="105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S384" s="27"/>
    </row>
    <row r="385" spans="1:45" ht="15.75" customHeight="1" x14ac:dyDescent="0.2">
      <c r="A385">
        <f>+Nacsport!A386</f>
        <v>386</v>
      </c>
      <c r="B385">
        <f t="shared" si="24"/>
        <v>384</v>
      </c>
      <c r="C385">
        <f t="shared" si="25"/>
        <v>384</v>
      </c>
      <c r="D385" s="21">
        <v>1</v>
      </c>
      <c r="E385" s="1" t="s">
        <v>1374</v>
      </c>
      <c r="F385" s="24">
        <f>CONVERT(LEFT(Nacsport!E386,2),"mn","hr")/24+CONVERT(MID(Nacsport!E386,4,2),"sec","hr")/24</f>
        <v>5.1342592592592586E-2</v>
      </c>
      <c r="G385" s="2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5">
        <f t="shared" si="22"/>
        <v>4431</v>
      </c>
      <c r="I385" s="25">
        <f t="shared" si="23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39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6"/>
        <v/>
      </c>
      <c r="AI385" s="1" t="str">
        <f>+CONCATENATE(Nacsport!FK386,Nacsport!FL386)</f>
        <v/>
      </c>
      <c r="AJ385" s="105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27"/>
    </row>
    <row r="386" spans="1:45" ht="15.75" customHeight="1" x14ac:dyDescent="0.2">
      <c r="A386">
        <f>+Nacsport!A387</f>
        <v>387</v>
      </c>
      <c r="B386">
        <f t="shared" si="24"/>
        <v>385</v>
      </c>
      <c r="C386">
        <f t="shared" si="25"/>
        <v>385</v>
      </c>
      <c r="D386" s="21">
        <v>1</v>
      </c>
      <c r="E386" s="1" t="s">
        <v>1374</v>
      </c>
      <c r="F386" s="24">
        <f>CONVERT(LEFT(Nacsport!E387,2),"mn","hr")/24+CONVERT(MID(Nacsport!E387,4,2),"sec","hr")/24</f>
        <v>5.1354166666666659E-2</v>
      </c>
      <c r="G386" s="2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5">
        <f t="shared" si="22"/>
        <v>4431.9999999999991</v>
      </c>
      <c r="I386" s="25">
        <f t="shared" si="23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>SAN BENEDETTO</v>
      </c>
      <c r="M386" s="39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CALCIO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6"/>
        <v/>
      </c>
      <c r="AI386" s="1" t="str">
        <f>+CONCATENATE(Nacsport!FK387,Nacsport!FL387)</f>
        <v/>
      </c>
      <c r="AJ386" s="105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27"/>
    </row>
    <row r="387" spans="1:45" ht="15.75" customHeight="1" x14ac:dyDescent="0.2">
      <c r="A387">
        <f>+Nacsport!A388</f>
        <v>388</v>
      </c>
      <c r="B387">
        <f t="shared" si="24"/>
        <v>386</v>
      </c>
      <c r="C387">
        <f t="shared" si="25"/>
        <v>386</v>
      </c>
      <c r="D387" s="21">
        <v>1</v>
      </c>
      <c r="E387" s="1" t="s">
        <v>1374</v>
      </c>
      <c r="F387" s="24">
        <f>CONVERT(LEFT(Nacsport!E388,2),"mn","hr")/24+CONVERT(MID(Nacsport!E388,4,2),"sec","hr")/24</f>
        <v>5.1354166666666659E-2</v>
      </c>
      <c r="G387" s="2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5">
        <f t="shared" ref="H387:H450" si="27">(+CONVERT(F387,"hr","sec")*24)-5</f>
        <v>4431.9999999999991</v>
      </c>
      <c r="I387" s="25">
        <f t="shared" si="23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>SAN BENEDETTO</v>
      </c>
      <c r="M387" s="39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DESPEJE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6"/>
        <v/>
      </c>
      <c r="AI387" s="1" t="str">
        <f>+CONCATENATE(Nacsport!FK388,Nacsport!FL388)</f>
        <v/>
      </c>
      <c r="AJ387" s="105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27"/>
    </row>
    <row r="388" spans="1:45" ht="15.75" customHeight="1" x14ac:dyDescent="0.2">
      <c r="A388">
        <f>+Nacsport!A389</f>
        <v>389</v>
      </c>
      <c r="B388">
        <f t="shared" si="24"/>
        <v>387</v>
      </c>
      <c r="C388">
        <f t="shared" si="25"/>
        <v>387</v>
      </c>
      <c r="D388" s="21">
        <v>1</v>
      </c>
      <c r="E388" s="1" t="s">
        <v>1374</v>
      </c>
      <c r="F388" s="24">
        <f>CONVERT(LEFT(Nacsport!E389,2),"mn","hr")/24+CONVERT(MID(Nacsport!E389,4,2),"sec","hr")/24</f>
        <v>5.1921296296296299E-2</v>
      </c>
      <c r="G388" s="2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5">
        <f t="shared" si="27"/>
        <v>4481</v>
      </c>
      <c r="I388" s="25">
        <f t="shared" ref="I388:I451" si="28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39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6"/>
        <v/>
      </c>
      <c r="AI388" s="1" t="str">
        <f>+CONCATENATE(Nacsport!FK389,Nacsport!FL389)</f>
        <v/>
      </c>
      <c r="AJ388" s="105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S388" s="27"/>
    </row>
    <row r="389" spans="1:45" ht="15.75" customHeight="1" x14ac:dyDescent="0.2">
      <c r="A389">
        <f>+Nacsport!A390</f>
        <v>390</v>
      </c>
      <c r="B389">
        <f t="shared" si="24"/>
        <v>388</v>
      </c>
      <c r="C389">
        <f t="shared" si="25"/>
        <v>388</v>
      </c>
      <c r="D389" s="21">
        <v>1</v>
      </c>
      <c r="E389" s="1" t="s">
        <v>1374</v>
      </c>
      <c r="F389" s="24">
        <f>CONVERT(LEFT(Nacsport!E390,2),"mn","hr")/24+CONVERT(MID(Nacsport!E390,4,2),"sec","hr")/24</f>
        <v>5.1921296296296299E-2</v>
      </c>
      <c r="G389" s="2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5">
        <f t="shared" si="27"/>
        <v>4481</v>
      </c>
      <c r="I389" s="25">
        <f t="shared" si="28"/>
        <v>74.76666666666668</v>
      </c>
      <c r="J389" s="1">
        <f>+Nacsport!B390</f>
        <v>43</v>
      </c>
      <c r="K389" s="1" t="str">
        <f>+Nacsport!C390</f>
        <v>PARTITA TAGLIATA</v>
      </c>
      <c r="L389" s="1" t="str">
        <f>+CONCATENATE(Nacsport!I390,Nacsport!J390)</f>
        <v/>
      </c>
      <c r="M389" s="39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6"/>
        <v/>
      </c>
      <c r="AI389" s="1" t="str">
        <f>+CONCATENATE(Nacsport!FK390,Nacsport!FL390)</f>
        <v/>
      </c>
      <c r="AJ389" s="105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27"/>
    </row>
    <row r="390" spans="1:45" ht="15.75" customHeight="1" x14ac:dyDescent="0.2">
      <c r="A390">
        <f>+Nacsport!A391</f>
        <v>391</v>
      </c>
      <c r="B390">
        <f t="shared" si="24"/>
        <v>389</v>
      </c>
      <c r="C390">
        <f t="shared" si="25"/>
        <v>389</v>
      </c>
      <c r="D390" s="21">
        <v>1</v>
      </c>
      <c r="E390" s="1" t="s">
        <v>1374</v>
      </c>
      <c r="F390" s="24">
        <f>CONVERT(LEFT(Nacsport!E391,2),"mn","hr")/24+CONVERT(MID(Nacsport!E391,4,2),"sec","hr")/24</f>
        <v>5.2048611111111115E-2</v>
      </c>
      <c r="G390" s="2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5">
        <f t="shared" si="27"/>
        <v>4492</v>
      </c>
      <c r="I390" s="25">
        <f t="shared" si="28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39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PERSA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6"/>
        <v/>
      </c>
      <c r="AI390" s="1" t="str">
        <f>+CONCATENATE(Nacsport!FK391,Nacsport!FL391)</f>
        <v/>
      </c>
      <c r="AJ390" s="105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27"/>
    </row>
    <row r="391" spans="1:45" ht="15.75" customHeight="1" x14ac:dyDescent="0.2">
      <c r="A391">
        <f>+Nacsport!A392</f>
        <v>392</v>
      </c>
      <c r="B391">
        <f t="shared" si="24"/>
        <v>390</v>
      </c>
      <c r="C391">
        <f t="shared" si="25"/>
        <v>390</v>
      </c>
      <c r="D391" s="21">
        <v>1</v>
      </c>
      <c r="E391" s="1" t="s">
        <v>1374</v>
      </c>
      <c r="F391" s="24">
        <f>CONVERT(LEFT(Nacsport!E392,2),"mn","hr")/24+CONVERT(MID(Nacsport!E392,4,2),"sec","hr")/24</f>
        <v>5.2048611111111115E-2</v>
      </c>
      <c r="G391" s="2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5">
        <f t="shared" si="27"/>
        <v>4492</v>
      </c>
      <c r="I391" s="25">
        <f t="shared" si="28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39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6"/>
        <v/>
      </c>
      <c r="AI391" s="1" t="str">
        <f>+CONCATENATE(Nacsport!FK392,Nacsport!FL392)</f>
        <v/>
      </c>
      <c r="AJ391" s="105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S391" s="27"/>
    </row>
    <row r="392" spans="1:45" ht="15.75" customHeight="1" x14ac:dyDescent="0.2">
      <c r="A392">
        <f>+Nacsport!A393</f>
        <v>393</v>
      </c>
      <c r="B392">
        <f t="shared" si="24"/>
        <v>391</v>
      </c>
      <c r="C392">
        <f t="shared" si="25"/>
        <v>391</v>
      </c>
      <c r="D392" s="21">
        <v>1</v>
      </c>
      <c r="E392" s="1" t="s">
        <v>1374</v>
      </c>
      <c r="F392" s="24">
        <f>CONVERT(LEFT(Nacsport!E393,2),"mn","hr")/24+CONVERT(MID(Nacsport!E393,4,2),"sec","hr")/24</f>
        <v>5.2083333333333336E-2</v>
      </c>
      <c r="G392" s="2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5">
        <f t="shared" si="27"/>
        <v>4495</v>
      </c>
      <c r="I392" s="25">
        <f t="shared" si="28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39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6"/>
        <v/>
      </c>
      <c r="AI392" s="1" t="str">
        <f>+CONCATENATE(Nacsport!FK393,Nacsport!FL393)</f>
        <v/>
      </c>
      <c r="AJ392" s="105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27"/>
    </row>
    <row r="393" spans="1:45" ht="15.75" customHeight="1" x14ac:dyDescent="0.2">
      <c r="A393">
        <f>+Nacsport!A394</f>
        <v>394</v>
      </c>
      <c r="B393">
        <f t="shared" si="24"/>
        <v>392</v>
      </c>
      <c r="C393">
        <f t="shared" si="25"/>
        <v>392</v>
      </c>
      <c r="D393" s="21">
        <v>1</v>
      </c>
      <c r="E393" s="1" t="s">
        <v>1374</v>
      </c>
      <c r="F393" s="24">
        <f>CONVERT(LEFT(Nacsport!E394,2),"mn","hr")/24+CONVERT(MID(Nacsport!E394,4,2),"sec","hr")/24</f>
        <v>5.2083333333333336E-2</v>
      </c>
      <c r="G393" s="2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5">
        <f t="shared" si="27"/>
        <v>4495</v>
      </c>
      <c r="I393" s="25">
        <f t="shared" si="28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39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6"/>
        <v/>
      </c>
      <c r="AI393" s="1" t="str">
        <f>+CONCATENATE(Nacsport!FK394,Nacsport!FL394)</f>
        <v/>
      </c>
      <c r="AJ393" s="105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27"/>
    </row>
    <row r="394" spans="1:45" ht="15.75" customHeight="1" x14ac:dyDescent="0.2">
      <c r="A394">
        <f>+Nacsport!A395</f>
        <v>395</v>
      </c>
      <c r="B394">
        <f t="shared" si="24"/>
        <v>393</v>
      </c>
      <c r="C394">
        <f t="shared" si="25"/>
        <v>393</v>
      </c>
      <c r="D394" s="21">
        <v>1</v>
      </c>
      <c r="E394" s="1" t="s">
        <v>1374</v>
      </c>
      <c r="F394" s="24">
        <f>CONVERT(LEFT(Nacsport!E395,2),"mn","hr")/24+CONVERT(MID(Nacsport!E395,4,2),"sec","hr")/24</f>
        <v>5.2083333333333336E-2</v>
      </c>
      <c r="G394" s="2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5">
        <f t="shared" si="27"/>
        <v>4495</v>
      </c>
      <c r="I394" s="25">
        <f t="shared" si="28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39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6"/>
        <v/>
      </c>
      <c r="AI394" s="1" t="str">
        <f>+CONCATENATE(Nacsport!FK395,Nacsport!FL395)</f>
        <v/>
      </c>
      <c r="AJ394" s="105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27"/>
    </row>
    <row r="395" spans="1:45" ht="15.75" customHeight="1" x14ac:dyDescent="0.2">
      <c r="A395">
        <f>+Nacsport!A396</f>
        <v>396</v>
      </c>
      <c r="B395">
        <f t="shared" si="24"/>
        <v>394</v>
      </c>
      <c r="C395">
        <f t="shared" si="25"/>
        <v>394</v>
      </c>
      <c r="D395" s="21">
        <v>1</v>
      </c>
      <c r="E395" s="1" t="s">
        <v>1374</v>
      </c>
      <c r="F395" s="24">
        <f>CONVERT(LEFT(Nacsport!E396,2),"mn","hr")/24+CONVERT(MID(Nacsport!E396,4,2),"sec","hr")/24</f>
        <v>5.212962962962963E-2</v>
      </c>
      <c r="G395" s="2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25">
        <f t="shared" si="27"/>
        <v>4499</v>
      </c>
      <c r="I395" s="25">
        <f t="shared" si="28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39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6"/>
        <v/>
      </c>
      <c r="AI395" s="1" t="str">
        <f>+CONCATENATE(Nacsport!FK396,Nacsport!FL396)</f>
        <v/>
      </c>
      <c r="AJ395" s="105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27"/>
    </row>
    <row r="396" spans="1:45" ht="15.75" customHeight="1" x14ac:dyDescent="0.2">
      <c r="A396">
        <f>+Nacsport!A397</f>
        <v>397</v>
      </c>
      <c r="B396">
        <f t="shared" si="24"/>
        <v>395</v>
      </c>
      <c r="C396">
        <f t="shared" si="25"/>
        <v>395</v>
      </c>
      <c r="D396" s="21">
        <v>1</v>
      </c>
      <c r="E396" s="1" t="s">
        <v>1374</v>
      </c>
      <c r="F396" s="24">
        <f>CONVERT(LEFT(Nacsport!E397,2),"mn","hr")/24+CONVERT(MID(Nacsport!E397,4,2),"sec","hr")/24</f>
        <v>5.212962962962963E-2</v>
      </c>
      <c r="G396" s="2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25">
        <f t="shared" si="27"/>
        <v>4499</v>
      </c>
      <c r="I396" s="25">
        <f t="shared" si="28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39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6"/>
        <v/>
      </c>
      <c r="AI396" s="1" t="str">
        <f>+CONCATENATE(Nacsport!FK397,Nacsport!FL397)</f>
        <v/>
      </c>
      <c r="AJ396" s="105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27"/>
    </row>
    <row r="397" spans="1:45" ht="15.75" customHeight="1" x14ac:dyDescent="0.2">
      <c r="A397">
        <f>+Nacsport!A398</f>
        <v>398</v>
      </c>
      <c r="B397">
        <f t="shared" si="24"/>
        <v>396</v>
      </c>
      <c r="C397">
        <f t="shared" si="25"/>
        <v>396</v>
      </c>
      <c r="D397" s="21">
        <v>1</v>
      </c>
      <c r="E397" s="1" t="s">
        <v>1374</v>
      </c>
      <c r="F397" s="24">
        <f>CONVERT(LEFT(Nacsport!E398,2),"mn","hr")/24+CONVERT(MID(Nacsport!E398,4,2),"sec","hr")/24</f>
        <v>5.2175925925925931E-2</v>
      </c>
      <c r="G397" s="2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5">
        <f t="shared" si="27"/>
        <v>4503</v>
      </c>
      <c r="I397" s="25">
        <f t="shared" si="28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39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6"/>
        <v/>
      </c>
      <c r="AI397" s="1" t="str">
        <f>+CONCATENATE(Nacsport!FK398,Nacsport!FL398)</f>
        <v/>
      </c>
      <c r="AJ397" s="105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27"/>
    </row>
    <row r="398" spans="1:45" ht="15.75" customHeight="1" x14ac:dyDescent="0.2">
      <c r="A398">
        <f>+Nacsport!A399</f>
        <v>399</v>
      </c>
      <c r="B398">
        <f t="shared" si="24"/>
        <v>397</v>
      </c>
      <c r="C398">
        <f t="shared" si="25"/>
        <v>397</v>
      </c>
      <c r="D398" s="21">
        <v>1</v>
      </c>
      <c r="E398" s="1" t="s">
        <v>1374</v>
      </c>
      <c r="F398" s="24">
        <f>CONVERT(LEFT(Nacsport!E399,2),"mn","hr")/24+CONVERT(MID(Nacsport!E399,4,2),"sec","hr")/24</f>
        <v>5.3217592592592594E-2</v>
      </c>
      <c r="G398" s="2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5">
        <f t="shared" si="27"/>
        <v>4593</v>
      </c>
      <c r="I398" s="25">
        <f t="shared" si="28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39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6"/>
        <v/>
      </c>
      <c r="AI398" s="1" t="str">
        <f>+CONCATENATE(Nacsport!FK399,Nacsport!FL399)</f>
        <v/>
      </c>
      <c r="AJ398" s="105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S398" s="27"/>
    </row>
    <row r="399" spans="1:45" ht="15.75" customHeight="1" x14ac:dyDescent="0.2">
      <c r="A399">
        <f>+Nacsport!A400</f>
        <v>400</v>
      </c>
      <c r="B399">
        <f t="shared" si="24"/>
        <v>398</v>
      </c>
      <c r="C399">
        <f t="shared" si="25"/>
        <v>398</v>
      </c>
      <c r="D399" s="21">
        <v>1</v>
      </c>
      <c r="E399" s="1" t="s">
        <v>1374</v>
      </c>
      <c r="F399" s="24">
        <f>CONVERT(LEFT(Nacsport!E400,2),"mn","hr")/24+CONVERT(MID(Nacsport!E400,4,2),"sec","hr")/24</f>
        <v>5.3217592592592594E-2</v>
      </c>
      <c r="G399" s="2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5">
        <f t="shared" si="27"/>
        <v>4593</v>
      </c>
      <c r="I399" s="25">
        <f t="shared" si="28"/>
        <v>76.633333333333326</v>
      </c>
      <c r="J399" s="1">
        <f>+Nacsport!B400</f>
        <v>44</v>
      </c>
      <c r="K399" s="1" t="str">
        <f>+Nacsport!C400</f>
        <v>PARTITA TAGLIATA</v>
      </c>
      <c r="L399" s="1" t="str">
        <f>+CONCATENATE(Nacsport!I400,Nacsport!J400)</f>
        <v/>
      </c>
      <c r="M399" s="39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6"/>
        <v/>
      </c>
      <c r="AI399" s="1" t="str">
        <f>+CONCATENATE(Nacsport!FK400,Nacsport!FL400)</f>
        <v/>
      </c>
      <c r="AJ399" s="105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27"/>
    </row>
    <row r="400" spans="1:45" ht="15.75" customHeight="1" x14ac:dyDescent="0.2">
      <c r="A400">
        <f>+Nacsport!A401</f>
        <v>401</v>
      </c>
      <c r="B400">
        <f t="shared" si="24"/>
        <v>399</v>
      </c>
      <c r="C400">
        <f t="shared" si="25"/>
        <v>399</v>
      </c>
      <c r="D400" s="21">
        <v>1</v>
      </c>
      <c r="E400" s="1" t="s">
        <v>1374</v>
      </c>
      <c r="F400" s="24">
        <f>CONVERT(LEFT(Nacsport!E401,2),"mn","hr")/24+CONVERT(MID(Nacsport!E401,4,2),"sec","hr")/24</f>
        <v>5.3252314814814815E-2</v>
      </c>
      <c r="G400" s="2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5">
        <f t="shared" si="27"/>
        <v>4596</v>
      </c>
      <c r="I400" s="25">
        <f t="shared" si="28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>SAN BENEDETTO</v>
      </c>
      <c r="M400" s="39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VINTA</v>
      </c>
      <c r="S400" s="1" t="str">
        <f>+CONCATENATE(Nacsport!CB401,Nacsport!CC401,Nacsport!CD401)</f>
        <v>POSITIVO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6"/>
        <v/>
      </c>
      <c r="AI400" s="1" t="str">
        <f>+CONCATENATE(Nacsport!FK401,Nacsport!FL401)</f>
        <v/>
      </c>
      <c r="AJ400" s="105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27"/>
    </row>
    <row r="401" spans="1:45" ht="15.75" customHeight="1" x14ac:dyDescent="0.2">
      <c r="A401">
        <f>+Nacsport!A402</f>
        <v>402</v>
      </c>
      <c r="B401">
        <f t="shared" si="24"/>
        <v>400</v>
      </c>
      <c r="C401">
        <f t="shared" si="25"/>
        <v>400</v>
      </c>
      <c r="D401" s="21">
        <v>1</v>
      </c>
      <c r="E401" s="1" t="s">
        <v>1374</v>
      </c>
      <c r="F401" s="24">
        <f>CONVERT(LEFT(Nacsport!E402,2),"mn","hr")/24+CONVERT(MID(Nacsport!E402,4,2),"sec","hr")/24</f>
        <v>5.3368055555555557E-2</v>
      </c>
      <c r="G401" s="2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5">
        <f t="shared" si="27"/>
        <v>4606</v>
      </c>
      <c r="I401" s="25">
        <f t="shared" si="28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>SAN BENEDETTO</v>
      </c>
      <c r="M401" s="39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AVANTI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6"/>
        <v/>
      </c>
      <c r="AI401" s="1" t="str">
        <f>+CONCATENATE(Nacsport!FK402,Nacsport!FL402)</f>
        <v/>
      </c>
      <c r="AJ401" s="105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27"/>
    </row>
    <row r="402" spans="1:45" ht="15.75" customHeight="1" x14ac:dyDescent="0.2">
      <c r="A402">
        <f>+Nacsport!A403</f>
        <v>403</v>
      </c>
      <c r="B402">
        <f t="shared" si="24"/>
        <v>401</v>
      </c>
      <c r="C402">
        <f t="shared" si="25"/>
        <v>401</v>
      </c>
      <c r="D402" s="21">
        <v>1</v>
      </c>
      <c r="E402" s="1" t="s">
        <v>1374</v>
      </c>
      <c r="F402" s="24">
        <f>CONVERT(LEFT(Nacsport!E403,2),"mn","hr")/24+CONVERT(MID(Nacsport!E403,4,2),"sec","hr")/24</f>
        <v>5.3379629629629631E-2</v>
      </c>
      <c r="G402" s="2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5">
        <f t="shared" si="27"/>
        <v>4607</v>
      </c>
      <c r="I402" s="25">
        <f t="shared" si="28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39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6"/>
        <v/>
      </c>
      <c r="AI402" s="1" t="str">
        <f>+CONCATENATE(Nacsport!FK403,Nacsport!FL403)</f>
        <v/>
      </c>
      <c r="AJ402" s="105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27"/>
    </row>
    <row r="403" spans="1:45" ht="15.75" customHeight="1" x14ac:dyDescent="0.2">
      <c r="A403">
        <f>+Nacsport!A404</f>
        <v>404</v>
      </c>
      <c r="B403">
        <f t="shared" si="24"/>
        <v>402</v>
      </c>
      <c r="C403">
        <f t="shared" si="25"/>
        <v>402</v>
      </c>
      <c r="D403" s="21">
        <v>1</v>
      </c>
      <c r="E403" s="1" t="s">
        <v>1374</v>
      </c>
      <c r="F403" s="24">
        <f>CONVERT(LEFT(Nacsport!E404,2),"mn","hr")/24+CONVERT(MID(Nacsport!E404,4,2),"sec","hr")/24</f>
        <v>5.5648148148148148E-2</v>
      </c>
      <c r="G403" s="2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5">
        <f t="shared" si="27"/>
        <v>4803</v>
      </c>
      <c r="I403" s="25">
        <f t="shared" si="28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39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6"/>
        <v/>
      </c>
      <c r="AI403" s="1" t="str">
        <f>+CONCATENATE(Nacsport!FK404,Nacsport!FL404)</f>
        <v/>
      </c>
      <c r="AJ403" s="105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S403" s="27"/>
    </row>
    <row r="404" spans="1:45" ht="15.75" customHeight="1" x14ac:dyDescent="0.2">
      <c r="A404">
        <f>+Nacsport!A405</f>
        <v>405</v>
      </c>
      <c r="B404">
        <f t="shared" si="24"/>
        <v>403</v>
      </c>
      <c r="C404">
        <f t="shared" si="25"/>
        <v>403</v>
      </c>
      <c r="D404" s="21">
        <v>1</v>
      </c>
      <c r="E404" s="1" t="s">
        <v>1374</v>
      </c>
      <c r="F404" s="24">
        <f>CONVERT(LEFT(Nacsport!E405,2),"mn","hr")/24+CONVERT(MID(Nacsport!E405,4,2),"sec","hr")/24</f>
        <v>5.5648148148148148E-2</v>
      </c>
      <c r="G404" s="2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5">
        <f t="shared" si="27"/>
        <v>4803</v>
      </c>
      <c r="I404" s="25">
        <f t="shared" si="28"/>
        <v>80.13333333333334</v>
      </c>
      <c r="J404" s="1">
        <f>+Nacsport!B405</f>
        <v>45</v>
      </c>
      <c r="K404" s="1" t="str">
        <f>+Nacsport!C405</f>
        <v>PARTITA TAGLIATA</v>
      </c>
      <c r="L404" s="1" t="str">
        <f>+CONCATENATE(Nacsport!I405,Nacsport!J405)</f>
        <v/>
      </c>
      <c r="M404" s="39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6"/>
        <v/>
      </c>
      <c r="AI404" s="1" t="str">
        <f>+CONCATENATE(Nacsport!FK405,Nacsport!FL405)</f>
        <v/>
      </c>
      <c r="AJ404" s="105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27"/>
    </row>
    <row r="405" spans="1:45" ht="15.75" customHeight="1" x14ac:dyDescent="0.2">
      <c r="A405">
        <f>+Nacsport!A406</f>
        <v>406</v>
      </c>
      <c r="B405">
        <f t="shared" si="24"/>
        <v>404</v>
      </c>
      <c r="C405">
        <f t="shared" si="25"/>
        <v>404</v>
      </c>
      <c r="D405" s="21">
        <v>1</v>
      </c>
      <c r="E405" s="1" t="s">
        <v>1374</v>
      </c>
      <c r="F405" s="24">
        <f>CONVERT(LEFT(Nacsport!E406,2),"mn","hr")/24+CONVERT(MID(Nacsport!E406,4,2),"sec","hr")/24</f>
        <v>5.5671296296296295E-2</v>
      </c>
      <c r="G405" s="2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5">
        <f t="shared" si="27"/>
        <v>4805</v>
      </c>
      <c r="I405" s="25">
        <f t="shared" si="28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39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VINTA</v>
      </c>
      <c r="S405" s="1" t="str">
        <f>+CONCATENATE(Nacsport!CB406,Nacsport!CC406,Nacsport!CD406)</f>
        <v>NEUTRO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6"/>
        <v/>
      </c>
      <c r="AI405" s="1" t="str">
        <f>+CONCATENATE(Nacsport!FK406,Nacsport!FL406)</f>
        <v/>
      </c>
      <c r="AJ405" s="105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27"/>
    </row>
    <row r="406" spans="1:45" ht="15.75" customHeight="1" x14ac:dyDescent="0.2">
      <c r="A406">
        <f>+Nacsport!A407</f>
        <v>407</v>
      </c>
      <c r="B406">
        <f t="shared" si="24"/>
        <v>405</v>
      </c>
      <c r="C406">
        <f t="shared" si="25"/>
        <v>405</v>
      </c>
      <c r="D406" s="21">
        <v>1</v>
      </c>
      <c r="E406" s="1" t="s">
        <v>1374</v>
      </c>
      <c r="F406" s="24">
        <f>CONVERT(LEFT(Nacsport!E407,2),"mn","hr")/24+CONVERT(MID(Nacsport!E407,4,2),"sec","hr")/24</f>
        <v>5.5775462962962957E-2</v>
      </c>
      <c r="G406" s="2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25">
        <f t="shared" si="27"/>
        <v>4814</v>
      </c>
      <c r="I406" s="25">
        <f t="shared" si="28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>SAN BENEDETTO</v>
      </c>
      <c r="M406" s="39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NEGATIVO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6"/>
        <v/>
      </c>
      <c r="AI406" s="1" t="str">
        <f>+CONCATENATE(Nacsport!FK407,Nacsport!FL407)</f>
        <v/>
      </c>
      <c r="AJ406" s="105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27"/>
    </row>
    <row r="407" spans="1:45" ht="15.75" customHeight="1" x14ac:dyDescent="0.2">
      <c r="A407">
        <f>+Nacsport!A408</f>
        <v>408</v>
      </c>
      <c r="B407">
        <f t="shared" si="24"/>
        <v>406</v>
      </c>
      <c r="C407">
        <f t="shared" si="25"/>
        <v>406</v>
      </c>
      <c r="D407" s="21">
        <v>1</v>
      </c>
      <c r="E407" s="1" t="s">
        <v>1374</v>
      </c>
      <c r="F407" s="24">
        <f>CONVERT(LEFT(Nacsport!E408,2),"mn","hr")/24+CONVERT(MID(Nacsport!E408,4,2),"sec","hr")/24</f>
        <v>5.5798611111111111E-2</v>
      </c>
      <c r="G407" s="2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5">
        <f t="shared" si="27"/>
        <v>4816</v>
      </c>
      <c r="I407" s="25">
        <f t="shared" si="28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39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LENTO</v>
      </c>
      <c r="AG407" s="1" t="str">
        <f>+CONCATENATE(Nacsport!FF408,Nacsport!FG408,Nacsport!FH408,Nacsport!FI408,Nacsport!FJ408)</f>
        <v/>
      </c>
      <c r="AH407" s="1" t="str">
        <f t="shared" si="26"/>
        <v/>
      </c>
      <c r="AI407" s="1" t="str">
        <f>+CONCATENATE(Nacsport!FK408,Nacsport!FL408)</f>
        <v/>
      </c>
      <c r="AJ407" s="105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S407" s="27"/>
    </row>
    <row r="408" spans="1:45" ht="15.75" customHeight="1" x14ac:dyDescent="0.2">
      <c r="A408">
        <f>+Nacsport!A409</f>
        <v>409</v>
      </c>
      <c r="B408">
        <f t="shared" si="24"/>
        <v>407</v>
      </c>
      <c r="C408">
        <f t="shared" si="25"/>
        <v>407</v>
      </c>
      <c r="D408" s="21">
        <v>1</v>
      </c>
      <c r="E408" s="1" t="s">
        <v>1374</v>
      </c>
      <c r="F408" s="24">
        <f>CONVERT(LEFT(Nacsport!E409,2),"mn","hr")/24+CONVERT(MID(Nacsport!E409,4,2),"sec","hr")/24</f>
        <v>5.5856481481481479E-2</v>
      </c>
      <c r="G408" s="2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5">
        <f t="shared" si="27"/>
        <v>4821</v>
      </c>
      <c r="I408" s="25">
        <f t="shared" si="28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>SAN BENEDETTO</v>
      </c>
      <c r="M408" s="39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6"/>
        <v/>
      </c>
      <c r="AI408" s="1" t="str">
        <f>+CONCATENATE(Nacsport!FK409,Nacsport!FL409)</f>
        <v/>
      </c>
      <c r="AJ408" s="105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27"/>
    </row>
    <row r="409" spans="1:45" ht="15.75" customHeight="1" x14ac:dyDescent="0.2">
      <c r="A409">
        <f>+Nacsport!A410</f>
        <v>410</v>
      </c>
      <c r="B409">
        <f t="shared" si="24"/>
        <v>408</v>
      </c>
      <c r="C409">
        <f t="shared" si="25"/>
        <v>408</v>
      </c>
      <c r="D409" s="21">
        <v>1</v>
      </c>
      <c r="E409" s="1" t="s">
        <v>1374</v>
      </c>
      <c r="F409" s="24">
        <f>CONVERT(LEFT(Nacsport!E410,2),"mn","hr")/24+CONVERT(MID(Nacsport!E410,4,2),"sec","hr")/24</f>
        <v>5.5914351851851847E-2</v>
      </c>
      <c r="G409" s="2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5">
        <f t="shared" si="27"/>
        <v>4826</v>
      </c>
      <c r="I409" s="25">
        <f t="shared" si="28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>SAN BENEDETTO</v>
      </c>
      <c r="M409" s="39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AVANTI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6"/>
        <v/>
      </c>
      <c r="AI409" s="1" t="str">
        <f>+CONCATENATE(Nacsport!FK410,Nacsport!FL410)</f>
        <v/>
      </c>
      <c r="AJ409" s="105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27"/>
    </row>
    <row r="410" spans="1:45" ht="15.75" customHeight="1" x14ac:dyDescent="0.2">
      <c r="A410">
        <f>+Nacsport!A411</f>
        <v>411</v>
      </c>
      <c r="B410">
        <f t="shared" si="24"/>
        <v>409</v>
      </c>
      <c r="C410">
        <f t="shared" si="25"/>
        <v>409</v>
      </c>
      <c r="D410" s="21">
        <v>1</v>
      </c>
      <c r="E410" s="1" t="s">
        <v>1374</v>
      </c>
      <c r="F410" s="24">
        <f>CONVERT(LEFT(Nacsport!E411,2),"mn","hr")/24+CONVERT(MID(Nacsport!E411,4,2),"sec","hr")/24</f>
        <v>5.5914351851851847E-2</v>
      </c>
      <c r="G410" s="2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5">
        <f t="shared" si="27"/>
        <v>4826</v>
      </c>
      <c r="I410" s="25">
        <f t="shared" si="28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39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6"/>
        <v/>
      </c>
      <c r="AI410" s="1" t="str">
        <f>+CONCATENATE(Nacsport!FK411,Nacsport!FL411)</f>
        <v/>
      </c>
      <c r="AJ410" s="105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27"/>
    </row>
    <row r="411" spans="1:45" ht="15.75" customHeight="1" x14ac:dyDescent="0.2">
      <c r="A411">
        <f>+Nacsport!A412</f>
        <v>412</v>
      </c>
      <c r="B411">
        <f t="shared" si="24"/>
        <v>410</v>
      </c>
      <c r="C411">
        <f t="shared" si="25"/>
        <v>410</v>
      </c>
      <c r="D411" s="21">
        <v>1</v>
      </c>
      <c r="E411" s="1" t="s">
        <v>1374</v>
      </c>
      <c r="F411" s="24">
        <f>CONVERT(LEFT(Nacsport!E412,2),"mn","hr")/24+CONVERT(MID(Nacsport!E412,4,2),"sec","hr")/24</f>
        <v>5.6423611111111112E-2</v>
      </c>
      <c r="G411" s="2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5">
        <f t="shared" si="27"/>
        <v>4870</v>
      </c>
      <c r="I411" s="25">
        <f t="shared" si="28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39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6"/>
        <v/>
      </c>
      <c r="AI411" s="1" t="str">
        <f>+CONCATENATE(Nacsport!FK412,Nacsport!FL412)</f>
        <v/>
      </c>
      <c r="AJ411" s="105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S411" s="27"/>
    </row>
    <row r="412" spans="1:45" ht="15.75" customHeight="1" x14ac:dyDescent="0.2">
      <c r="A412">
        <f>+Nacsport!A413</f>
        <v>413</v>
      </c>
      <c r="B412">
        <f t="shared" si="24"/>
        <v>411</v>
      </c>
      <c r="C412">
        <f t="shared" si="25"/>
        <v>411</v>
      </c>
      <c r="D412" s="21">
        <v>1</v>
      </c>
      <c r="E412" s="1" t="s">
        <v>1374</v>
      </c>
      <c r="F412" s="24">
        <f>CONVERT(LEFT(Nacsport!E413,2),"mn","hr")/24+CONVERT(MID(Nacsport!E413,4,2),"sec","hr")/24</f>
        <v>5.6423611111111112E-2</v>
      </c>
      <c r="G412" s="2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5">
        <f t="shared" si="27"/>
        <v>4870</v>
      </c>
      <c r="I412" s="25">
        <f t="shared" si="28"/>
        <v>81.25</v>
      </c>
      <c r="J412" s="1">
        <f>+Nacsport!B413</f>
        <v>46</v>
      </c>
      <c r="K412" s="1" t="str">
        <f>+Nacsport!C413</f>
        <v>PARTITA TAGLIATA</v>
      </c>
      <c r="L412" s="1" t="str">
        <f>+CONCATENATE(Nacsport!I413,Nacsport!J413)</f>
        <v/>
      </c>
      <c r="M412" s="39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6"/>
        <v/>
      </c>
      <c r="AI412" s="1" t="str">
        <f>+CONCATENATE(Nacsport!FK413,Nacsport!FL413)</f>
        <v/>
      </c>
      <c r="AJ412" s="105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27"/>
    </row>
    <row r="413" spans="1:45" ht="15.75" customHeight="1" x14ac:dyDescent="0.2">
      <c r="A413">
        <f>+Nacsport!A414</f>
        <v>414</v>
      </c>
      <c r="B413">
        <f t="shared" si="24"/>
        <v>412</v>
      </c>
      <c r="C413">
        <f t="shared" si="25"/>
        <v>412</v>
      </c>
      <c r="D413" s="21">
        <v>1</v>
      </c>
      <c r="E413" s="1" t="s">
        <v>1374</v>
      </c>
      <c r="F413" s="24">
        <f>CONVERT(LEFT(Nacsport!E414,2),"mn","hr")/24+CONVERT(MID(Nacsport!E414,4,2),"sec","hr")/24</f>
        <v>5.6458333333333333E-2</v>
      </c>
      <c r="G413" s="2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5">
        <f t="shared" si="27"/>
        <v>4873</v>
      </c>
      <c r="I413" s="25">
        <f t="shared" si="28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>SAN BENEDETTO</v>
      </c>
      <c r="M413" s="39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VINTA</v>
      </c>
      <c r="S413" s="1" t="str">
        <f>+CONCATENATE(Nacsport!CB414,Nacsport!CC414,Nacsport!CD414)</f>
        <v>NEUTRO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6"/>
        <v/>
      </c>
      <c r="AI413" s="1" t="str">
        <f>+CONCATENATE(Nacsport!FK414,Nacsport!FL414)</f>
        <v/>
      </c>
      <c r="AJ413" s="105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27"/>
    </row>
    <row r="414" spans="1:45" ht="15.75" customHeight="1" x14ac:dyDescent="0.2">
      <c r="A414">
        <f>+Nacsport!A415</f>
        <v>415</v>
      </c>
      <c r="B414">
        <f t="shared" si="24"/>
        <v>413</v>
      </c>
      <c r="C414">
        <f t="shared" si="25"/>
        <v>413</v>
      </c>
      <c r="D414" s="21">
        <v>1</v>
      </c>
      <c r="E414" s="1" t="s">
        <v>1374</v>
      </c>
      <c r="F414" s="24">
        <f>CONVERT(LEFT(Nacsport!E415,2),"mn","hr")/24+CONVERT(MID(Nacsport!E415,4,2),"sec","hr")/24</f>
        <v>5.6550925925925928E-2</v>
      </c>
      <c r="G414" s="2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5">
        <f t="shared" si="27"/>
        <v>4881</v>
      </c>
      <c r="I414" s="25">
        <f t="shared" si="28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39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6"/>
        <v/>
      </c>
      <c r="AI414" s="1" t="str">
        <f>+CONCATENATE(Nacsport!FK415,Nacsport!FL415)</f>
        <v/>
      </c>
      <c r="AJ414" s="105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27"/>
    </row>
    <row r="415" spans="1:45" ht="15.75" customHeight="1" x14ac:dyDescent="0.2">
      <c r="A415">
        <f>+Nacsport!A416</f>
        <v>416</v>
      </c>
      <c r="B415">
        <f t="shared" si="24"/>
        <v>414</v>
      </c>
      <c r="C415">
        <f t="shared" si="25"/>
        <v>414</v>
      </c>
      <c r="D415" s="21">
        <v>1</v>
      </c>
      <c r="E415" s="1" t="s">
        <v>1374</v>
      </c>
      <c r="F415" s="24">
        <f>CONVERT(LEFT(Nacsport!E416,2),"mn","hr")/24+CONVERT(MID(Nacsport!E416,4,2),"sec","hr")/24</f>
        <v>5.6574074074074075E-2</v>
      </c>
      <c r="G415" s="2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25">
        <f t="shared" si="27"/>
        <v>4883</v>
      </c>
      <c r="I415" s="25">
        <f t="shared" si="28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39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6"/>
        <v/>
      </c>
      <c r="AI415" s="1" t="str">
        <f>+CONCATENATE(Nacsport!FK416,Nacsport!FL416)</f>
        <v/>
      </c>
      <c r="AJ415" s="105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27"/>
    </row>
    <row r="416" spans="1:45" ht="15.75" customHeight="1" x14ac:dyDescent="0.2">
      <c r="A416">
        <f>+Nacsport!A417</f>
        <v>417</v>
      </c>
      <c r="B416">
        <f t="shared" si="24"/>
        <v>415</v>
      </c>
      <c r="C416">
        <f t="shared" si="25"/>
        <v>415</v>
      </c>
      <c r="D416" s="21">
        <v>1</v>
      </c>
      <c r="E416" s="1" t="s">
        <v>1374</v>
      </c>
      <c r="F416" s="24">
        <f>CONVERT(LEFT(Nacsport!E417,2),"mn","hr")/24+CONVERT(MID(Nacsport!E417,4,2),"sec","hr")/24</f>
        <v>5.6585648148148149E-2</v>
      </c>
      <c r="G416" s="2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5">
        <f t="shared" si="27"/>
        <v>4884</v>
      </c>
      <c r="I416" s="25">
        <f t="shared" si="28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39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VELOCE</v>
      </c>
      <c r="AG416" s="1" t="str">
        <f>+CONCATENATE(Nacsport!FF417,Nacsport!FG417,Nacsport!FH417,Nacsport!FI417,Nacsport!FJ417)</f>
        <v/>
      </c>
      <c r="AH416" s="1" t="str">
        <f t="shared" si="26"/>
        <v/>
      </c>
      <c r="AI416" s="1" t="str">
        <f>+CONCATENATE(Nacsport!FK417,Nacsport!FL417)</f>
        <v/>
      </c>
      <c r="AJ416" s="105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27"/>
    </row>
    <row r="417" spans="1:45" ht="15.75" customHeight="1" x14ac:dyDescent="0.2">
      <c r="A417">
        <f>+Nacsport!A418</f>
        <v>418</v>
      </c>
      <c r="B417">
        <f t="shared" ref="B417:B480" si="29">+A417-2</f>
        <v>416</v>
      </c>
      <c r="C417">
        <f t="shared" ref="C417:C480" si="30">+B417</f>
        <v>416</v>
      </c>
      <c r="D417" s="21">
        <v>1</v>
      </c>
      <c r="E417" s="1" t="s">
        <v>1374</v>
      </c>
      <c r="F417" s="24">
        <f>CONVERT(LEFT(Nacsport!E418,2),"mn","hr")/24+CONVERT(MID(Nacsport!E418,4,2),"sec","hr")/24</f>
        <v>5.6631944444444443E-2</v>
      </c>
      <c r="G417" s="2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25">
        <f t="shared" si="27"/>
        <v>4888</v>
      </c>
      <c r="I417" s="25">
        <f t="shared" si="28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39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ref="AH417:AH480" si="31">+IF(AG417="P META",5,IF(AG417="TRASF.",2,IF(AG417="P CALCIO",3,IF(AG417="META PUNZ.",7,IF(AG417="DROP",3,"")))))</f>
        <v/>
      </c>
      <c r="AI417" s="1" t="str">
        <f>+CONCATENATE(Nacsport!FK418,Nacsport!FL418)</f>
        <v/>
      </c>
      <c r="AJ417" s="105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27"/>
    </row>
    <row r="418" spans="1:45" ht="15.75" customHeight="1" x14ac:dyDescent="0.2">
      <c r="A418">
        <f>+Nacsport!A419</f>
        <v>419</v>
      </c>
      <c r="B418">
        <f t="shared" si="29"/>
        <v>417</v>
      </c>
      <c r="C418">
        <f t="shared" si="30"/>
        <v>417</v>
      </c>
      <c r="D418" s="21">
        <v>1</v>
      </c>
      <c r="E418" s="1" t="s">
        <v>1374</v>
      </c>
      <c r="F418" s="24">
        <f>CONVERT(LEFT(Nacsport!E419,2),"mn","hr")/24+CONVERT(MID(Nacsport!E419,4,2),"sec","hr")/24</f>
        <v>5.6643518518518517E-2</v>
      </c>
      <c r="G418" s="2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5">
        <f t="shared" si="27"/>
        <v>4889</v>
      </c>
      <c r="I418" s="25">
        <f t="shared" si="28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39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LENTO</v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105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27"/>
    </row>
    <row r="419" spans="1:45" ht="15.75" customHeight="1" x14ac:dyDescent="0.2">
      <c r="A419">
        <f>+Nacsport!A420</f>
        <v>420</v>
      </c>
      <c r="B419">
        <f t="shared" si="29"/>
        <v>418</v>
      </c>
      <c r="C419">
        <f t="shared" si="30"/>
        <v>418</v>
      </c>
      <c r="D419" s="21">
        <v>1</v>
      </c>
      <c r="E419" s="1" t="s">
        <v>1374</v>
      </c>
      <c r="F419" s="24">
        <f>CONVERT(LEFT(Nacsport!E420,2),"mn","hr")/24+CONVERT(MID(Nacsport!E420,4,2),"sec","hr")/24</f>
        <v>5.6712962962962965E-2</v>
      </c>
      <c r="G419" s="2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5">
        <f t="shared" si="27"/>
        <v>4895</v>
      </c>
      <c r="I419" s="25">
        <f t="shared" si="28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39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105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27"/>
    </row>
    <row r="420" spans="1:45" ht="15.75" customHeight="1" x14ac:dyDescent="0.2">
      <c r="A420">
        <f>+Nacsport!A421</f>
        <v>421</v>
      </c>
      <c r="B420">
        <f t="shared" si="29"/>
        <v>419</v>
      </c>
      <c r="C420">
        <f t="shared" si="30"/>
        <v>419</v>
      </c>
      <c r="D420" s="21">
        <v>1</v>
      </c>
      <c r="E420" s="1" t="s">
        <v>1374</v>
      </c>
      <c r="F420" s="24">
        <f>CONVERT(LEFT(Nacsport!E421,2),"mn","hr")/24+CONVERT(MID(Nacsport!E421,4,2),"sec","hr")/24</f>
        <v>5.6770833333333333E-2</v>
      </c>
      <c r="G420" s="2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25">
        <f t="shared" si="27"/>
        <v>4900</v>
      </c>
      <c r="I420" s="25">
        <f t="shared" si="28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39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105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27"/>
    </row>
    <row r="421" spans="1:45" ht="15.75" customHeight="1" x14ac:dyDescent="0.2">
      <c r="A421">
        <f>+Nacsport!A422</f>
        <v>422</v>
      </c>
      <c r="B421">
        <f t="shared" si="29"/>
        <v>420</v>
      </c>
      <c r="C421">
        <f t="shared" si="30"/>
        <v>420</v>
      </c>
      <c r="D421" s="21">
        <v>1</v>
      </c>
      <c r="E421" s="1" t="s">
        <v>1374</v>
      </c>
      <c r="F421" s="24">
        <f>CONVERT(LEFT(Nacsport!E422,2),"mn","hr")/24+CONVERT(MID(Nacsport!E422,4,2),"sec","hr")/24</f>
        <v>5.6782407407407406E-2</v>
      </c>
      <c r="G421" s="2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5">
        <f t="shared" si="27"/>
        <v>4901</v>
      </c>
      <c r="I421" s="25">
        <f t="shared" si="28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39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VELOCE</v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105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27"/>
    </row>
    <row r="422" spans="1:45" ht="15.75" customHeight="1" x14ac:dyDescent="0.2">
      <c r="A422">
        <f>+Nacsport!A423</f>
        <v>423</v>
      </c>
      <c r="B422">
        <f t="shared" si="29"/>
        <v>421</v>
      </c>
      <c r="C422">
        <f t="shared" si="30"/>
        <v>421</v>
      </c>
      <c r="D422" s="21">
        <v>1</v>
      </c>
      <c r="E422" s="1" t="s">
        <v>1374</v>
      </c>
      <c r="F422" s="24">
        <f>CONVERT(LEFT(Nacsport!E423,2),"mn","hr")/24+CONVERT(MID(Nacsport!E423,4,2),"sec","hr")/24</f>
        <v>5.6817129629629634E-2</v>
      </c>
      <c r="G422" s="2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5">
        <f t="shared" si="27"/>
        <v>4904</v>
      </c>
      <c r="I422" s="25">
        <f t="shared" si="28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39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105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27"/>
    </row>
    <row r="423" spans="1:45" ht="15.75" customHeight="1" x14ac:dyDescent="0.2">
      <c r="A423">
        <f>+Nacsport!A424</f>
        <v>424</v>
      </c>
      <c r="B423">
        <f t="shared" si="29"/>
        <v>422</v>
      </c>
      <c r="C423">
        <f t="shared" si="30"/>
        <v>422</v>
      </c>
      <c r="D423" s="21">
        <v>1</v>
      </c>
      <c r="E423" s="1" t="s">
        <v>1374</v>
      </c>
      <c r="F423" s="24">
        <f>CONVERT(LEFT(Nacsport!E424,2),"mn","hr")/24+CONVERT(MID(Nacsport!E424,4,2),"sec","hr")/24</f>
        <v>5.6863425925925928E-2</v>
      </c>
      <c r="G423" s="25">
        <f>CONVERT((CONVERT(LEFT(Nacsport!F424,2),"mn","hr")/24+CONVERT(MID(Nacsport!F424,4,2),"sec","hr")/24)-(CONVERT(LEFT(Nacsport!E424,2),"mn","hr")/24+CONVERT(MID(Nacsport!E424,4,2),"sec","hr")/24),"hr","sec")*24</f>
        <v>0</v>
      </c>
      <c r="H423" s="25">
        <f t="shared" si="27"/>
        <v>4908</v>
      </c>
      <c r="I423" s="25">
        <f t="shared" si="28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>SAN BENEDETTO</v>
      </c>
      <c r="M423" s="39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P META</v>
      </c>
      <c r="AH423" s="1">
        <f t="shared" si="31"/>
        <v>5</v>
      </c>
      <c r="AI423" s="1" t="str">
        <f>+CONCATENATE(Nacsport!FK424,Nacsport!FL424)</f>
        <v/>
      </c>
      <c r="AJ423" s="105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27"/>
    </row>
    <row r="424" spans="1:45" ht="15.75" customHeight="1" x14ac:dyDescent="0.2">
      <c r="A424">
        <f>+Nacsport!A425</f>
        <v>425</v>
      </c>
      <c r="B424">
        <f t="shared" si="29"/>
        <v>423</v>
      </c>
      <c r="C424">
        <f t="shared" si="30"/>
        <v>423</v>
      </c>
      <c r="D424" s="21">
        <v>1</v>
      </c>
      <c r="E424" s="1" t="s">
        <v>1374</v>
      </c>
      <c r="F424" s="24">
        <f>CONVERT(LEFT(Nacsport!E425,2),"mn","hr")/24+CONVERT(MID(Nacsport!E425,4,2),"sec","hr")/24</f>
        <v>5.6863425925925928E-2</v>
      </c>
      <c r="G424" s="2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5">
        <f t="shared" si="27"/>
        <v>4908</v>
      </c>
      <c r="I424" s="25">
        <f t="shared" si="28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39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105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27"/>
    </row>
    <row r="425" spans="1:45" ht="15.75" customHeight="1" x14ac:dyDescent="0.2">
      <c r="A425">
        <f>+Nacsport!A426</f>
        <v>426</v>
      </c>
      <c r="B425">
        <f t="shared" si="29"/>
        <v>424</v>
      </c>
      <c r="C425">
        <f t="shared" si="30"/>
        <v>424</v>
      </c>
      <c r="D425" s="21">
        <v>1</v>
      </c>
      <c r="E425" s="1" t="s">
        <v>1374</v>
      </c>
      <c r="F425" s="24">
        <f>CONVERT(LEFT(Nacsport!E426,2),"mn","hr")/24+CONVERT(MID(Nacsport!E426,4,2),"sec","hr")/24</f>
        <v>5.768518518518518E-2</v>
      </c>
      <c r="G425" s="2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5">
        <f t="shared" si="27"/>
        <v>4979</v>
      </c>
      <c r="I425" s="25">
        <f t="shared" si="28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>SAN BENEDETTO</v>
      </c>
      <c r="M425" s="39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>CONVERTITO</v>
      </c>
      <c r="AJ425" s="105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27"/>
    </row>
    <row r="426" spans="1:45" ht="15.75" customHeight="1" x14ac:dyDescent="0.2">
      <c r="A426">
        <f>+Nacsport!A427</f>
        <v>427</v>
      </c>
      <c r="B426">
        <f t="shared" si="29"/>
        <v>425</v>
      </c>
      <c r="C426">
        <f t="shared" si="30"/>
        <v>425</v>
      </c>
      <c r="D426" s="21">
        <v>1</v>
      </c>
      <c r="E426" s="1" t="s">
        <v>1374</v>
      </c>
      <c r="F426" s="24">
        <f>CONVERT(LEFT(Nacsport!E427,2),"mn","hr")/24+CONVERT(MID(Nacsport!E427,4,2),"sec","hr")/24</f>
        <v>5.7708333333333327E-2</v>
      </c>
      <c r="G426" s="2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5">
        <f t="shared" si="27"/>
        <v>4980.9999999999991</v>
      </c>
      <c r="I426" s="25">
        <f t="shared" si="28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>SAN BENEDETTO</v>
      </c>
      <c r="M426" s="39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TRASF.</v>
      </c>
      <c r="AH426" s="1">
        <f t="shared" si="31"/>
        <v>2</v>
      </c>
      <c r="AI426" s="1" t="str">
        <f>+CONCATENATE(Nacsport!FK427,Nacsport!FL427)</f>
        <v/>
      </c>
      <c r="AJ426" s="105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27"/>
    </row>
    <row r="427" spans="1:45" ht="15.75" customHeight="1" x14ac:dyDescent="0.2">
      <c r="A427">
        <f>+Nacsport!A428</f>
        <v>428</v>
      </c>
      <c r="B427">
        <f t="shared" si="29"/>
        <v>426</v>
      </c>
      <c r="C427">
        <f t="shared" si="30"/>
        <v>426</v>
      </c>
      <c r="D427" s="21">
        <v>1</v>
      </c>
      <c r="E427" s="1" t="s">
        <v>1374</v>
      </c>
      <c r="F427" s="24">
        <f>CONVERT(LEFT(Nacsport!E428,2),"mn","hr")/24+CONVERT(MID(Nacsport!E428,4,2),"sec","hr")/24</f>
        <v>5.8159722222222217E-2</v>
      </c>
      <c r="G427" s="2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5">
        <f t="shared" si="27"/>
        <v>5019.9999999999991</v>
      </c>
      <c r="I427" s="25">
        <f t="shared" si="28"/>
        <v>83.75</v>
      </c>
      <c r="J427" s="1">
        <f>+Nacsport!B428</f>
        <v>47</v>
      </c>
      <c r="K427" s="1" t="str">
        <f>+Nacsport!C428</f>
        <v>PARTITA TAGLIATA</v>
      </c>
      <c r="L427" s="1" t="str">
        <f>+CONCATENATE(Nacsport!I428,Nacsport!J428)</f>
        <v/>
      </c>
      <c r="M427" s="39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1"/>
        <v/>
      </c>
      <c r="AI427" s="1" t="str">
        <f>+CONCATENATE(Nacsport!FK428,Nacsport!FL428)</f>
        <v/>
      </c>
      <c r="AJ427" s="105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27"/>
    </row>
    <row r="428" spans="1:45" ht="15.75" customHeight="1" x14ac:dyDescent="0.2">
      <c r="A428">
        <f>+Nacsport!A429</f>
        <v>429</v>
      </c>
      <c r="B428">
        <f t="shared" si="29"/>
        <v>427</v>
      </c>
      <c r="C428">
        <f t="shared" si="30"/>
        <v>427</v>
      </c>
      <c r="D428" s="21">
        <v>1</v>
      </c>
      <c r="E428" s="1" t="s">
        <v>1374</v>
      </c>
      <c r="F428" s="24">
        <f>CONVERT(LEFT(Nacsport!E429,2),"mn","hr")/24+CONVERT(MID(Nacsport!E429,4,2),"sec","hr")/24</f>
        <v>5.8159722222222217E-2</v>
      </c>
      <c r="G428" s="2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5">
        <f t="shared" si="27"/>
        <v>5019.9999999999991</v>
      </c>
      <c r="I428" s="25">
        <f t="shared" si="28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39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1"/>
        <v/>
      </c>
      <c r="AI428" s="1" t="str">
        <f>+CONCATENATE(Nacsport!FK429,Nacsport!FL429)</f>
        <v/>
      </c>
      <c r="AJ428" s="105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S428" s="27"/>
    </row>
    <row r="429" spans="1:45" ht="15.75" customHeight="1" x14ac:dyDescent="0.2">
      <c r="A429">
        <f>+Nacsport!A430</f>
        <v>430</v>
      </c>
      <c r="B429">
        <f t="shared" si="29"/>
        <v>428</v>
      </c>
      <c r="C429">
        <f t="shared" si="30"/>
        <v>428</v>
      </c>
      <c r="D429" s="21">
        <v>1</v>
      </c>
      <c r="E429" s="1" t="s">
        <v>1374</v>
      </c>
      <c r="F429" s="24">
        <f>CONVERT(LEFT(Nacsport!E430,2),"mn","hr")/24+CONVERT(MID(Nacsport!E430,4,2),"sec","hr")/24</f>
        <v>5.8194444444444438E-2</v>
      </c>
      <c r="G429" s="2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5">
        <f t="shared" si="27"/>
        <v>5022.9999999999991</v>
      </c>
      <c r="I429" s="25">
        <f t="shared" si="28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>SAN BENEDETTO</v>
      </c>
      <c r="M429" s="39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1"/>
        <v/>
      </c>
      <c r="AI429" s="1" t="str">
        <f>+CONCATENATE(Nacsport!FK430,Nacsport!FL430)</f>
        <v/>
      </c>
      <c r="AJ429" s="105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27"/>
    </row>
    <row r="430" spans="1:45" ht="15.75" customHeight="1" x14ac:dyDescent="0.2">
      <c r="A430">
        <f>+Nacsport!A431</f>
        <v>431</v>
      </c>
      <c r="B430">
        <f t="shared" si="29"/>
        <v>429</v>
      </c>
      <c r="C430">
        <f t="shared" si="30"/>
        <v>429</v>
      </c>
      <c r="D430" s="21">
        <v>1</v>
      </c>
      <c r="E430" s="1" t="s">
        <v>1374</v>
      </c>
      <c r="F430" s="24">
        <f>CONVERT(LEFT(Nacsport!E431,2),"mn","hr")/24+CONVERT(MID(Nacsport!E431,4,2),"sec","hr")/24</f>
        <v>5.8194444444444438E-2</v>
      </c>
      <c r="G430" s="2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5">
        <f t="shared" si="27"/>
        <v>5022.9999999999991</v>
      </c>
      <c r="I430" s="25">
        <f t="shared" si="28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RIVAL</v>
      </c>
      <c r="M430" s="39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1"/>
        <v/>
      </c>
      <c r="AI430" s="1" t="str">
        <f>+CONCATENATE(Nacsport!FK431,Nacsport!FL431)</f>
        <v/>
      </c>
      <c r="AJ430" s="105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27"/>
    </row>
    <row r="431" spans="1:45" ht="15.75" customHeight="1" x14ac:dyDescent="0.2">
      <c r="A431">
        <f>+Nacsport!A432</f>
        <v>432</v>
      </c>
      <c r="B431">
        <f t="shared" si="29"/>
        <v>430</v>
      </c>
      <c r="C431">
        <f t="shared" si="30"/>
        <v>430</v>
      </c>
      <c r="D431" s="21">
        <v>1</v>
      </c>
      <c r="E431" s="1" t="s">
        <v>1374</v>
      </c>
      <c r="F431" s="24">
        <f>CONVERT(LEFT(Nacsport!E432,2),"mn","hr")/24+CONVERT(MID(Nacsport!E432,4,2),"sec","hr")/24</f>
        <v>5.8240740740740739E-2</v>
      </c>
      <c r="G431" s="2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25">
        <f t="shared" si="27"/>
        <v>5027</v>
      </c>
      <c r="I431" s="25">
        <f t="shared" si="28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>SAN BENEDETTO</v>
      </c>
      <c r="M431" s="39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NEGATIVO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1"/>
        <v/>
      </c>
      <c r="AI431" s="1" t="str">
        <f>+CONCATENATE(Nacsport!FK432,Nacsport!FL432)</f>
        <v/>
      </c>
      <c r="AJ431" s="105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27"/>
    </row>
    <row r="432" spans="1:45" ht="15.75" customHeight="1" x14ac:dyDescent="0.2">
      <c r="A432">
        <f>+Nacsport!A433</f>
        <v>433</v>
      </c>
      <c r="B432">
        <f t="shared" si="29"/>
        <v>431</v>
      </c>
      <c r="C432">
        <f t="shared" si="30"/>
        <v>431</v>
      </c>
      <c r="D432" s="21">
        <v>1</v>
      </c>
      <c r="E432" s="1" t="s">
        <v>1374</v>
      </c>
      <c r="F432" s="24">
        <f>CONVERT(LEFT(Nacsport!E433,2),"mn","hr")/24+CONVERT(MID(Nacsport!E433,4,2),"sec","hr")/24</f>
        <v>5.8287037037037033E-2</v>
      </c>
      <c r="G432" s="2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25">
        <f t="shared" si="27"/>
        <v>5031</v>
      </c>
      <c r="I432" s="25">
        <f t="shared" si="28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>SAN BENEDETTO</v>
      </c>
      <c r="M432" s="39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NEGATIVO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1"/>
        <v/>
      </c>
      <c r="AI432" s="1" t="str">
        <f>+CONCATENATE(Nacsport!FK433,Nacsport!FL433)</f>
        <v/>
      </c>
      <c r="AJ432" s="105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27"/>
    </row>
    <row r="433" spans="1:45" ht="15.75" customHeight="1" x14ac:dyDescent="0.2">
      <c r="A433">
        <f>+Nacsport!A434</f>
        <v>434</v>
      </c>
      <c r="B433">
        <f t="shared" si="29"/>
        <v>432</v>
      </c>
      <c r="C433">
        <f t="shared" si="30"/>
        <v>432</v>
      </c>
      <c r="D433" s="21">
        <v>1</v>
      </c>
      <c r="E433" s="1" t="s">
        <v>1374</v>
      </c>
      <c r="F433" s="24">
        <f>CONVERT(LEFT(Nacsport!E434,2),"mn","hr")/24+CONVERT(MID(Nacsport!E434,4,2),"sec","hr")/24</f>
        <v>5.8298611111111107E-2</v>
      </c>
      <c r="G433" s="2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5">
        <f t="shared" si="27"/>
        <v>5031.9999999999991</v>
      </c>
      <c r="I433" s="25">
        <f t="shared" si="28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39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LENTO</v>
      </c>
      <c r="AG433" s="1" t="str">
        <f>+CONCATENATE(Nacsport!FF434,Nacsport!FG434,Nacsport!FH434,Nacsport!FI434,Nacsport!FJ434)</f>
        <v/>
      </c>
      <c r="AH433" s="1" t="str">
        <f t="shared" si="31"/>
        <v/>
      </c>
      <c r="AI433" s="1" t="str">
        <f>+CONCATENATE(Nacsport!FK434,Nacsport!FL434)</f>
        <v/>
      </c>
      <c r="AJ433" s="105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S433" s="27"/>
    </row>
    <row r="434" spans="1:45" ht="15.75" customHeight="1" x14ac:dyDescent="0.2">
      <c r="A434">
        <f>+Nacsport!A435</f>
        <v>435</v>
      </c>
      <c r="B434">
        <f t="shared" si="29"/>
        <v>433</v>
      </c>
      <c r="C434">
        <f t="shared" si="30"/>
        <v>433</v>
      </c>
      <c r="D434" s="21">
        <v>1</v>
      </c>
      <c r="E434" s="1" t="s">
        <v>1374</v>
      </c>
      <c r="F434" s="24">
        <f>CONVERT(LEFT(Nacsport!E435,2),"mn","hr")/24+CONVERT(MID(Nacsport!E435,4,2),"sec","hr")/24</f>
        <v>5.8344907407407401E-2</v>
      </c>
      <c r="G434" s="2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25">
        <f t="shared" si="27"/>
        <v>5036</v>
      </c>
      <c r="I434" s="25">
        <f t="shared" si="28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>SAN BENEDETTO</v>
      </c>
      <c r="M434" s="39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NEUTRO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1"/>
        <v/>
      </c>
      <c r="AI434" s="1" t="str">
        <f>+CONCATENATE(Nacsport!FK435,Nacsport!FL435)</f>
        <v/>
      </c>
      <c r="AJ434" s="105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27"/>
    </row>
    <row r="435" spans="1:45" ht="15.75" customHeight="1" x14ac:dyDescent="0.2">
      <c r="A435">
        <f>+Nacsport!A436</f>
        <v>436</v>
      </c>
      <c r="B435">
        <f t="shared" si="29"/>
        <v>434</v>
      </c>
      <c r="C435">
        <f t="shared" si="30"/>
        <v>434</v>
      </c>
      <c r="D435" s="21">
        <v>1</v>
      </c>
      <c r="E435" s="1" t="s">
        <v>1374</v>
      </c>
      <c r="F435" s="24">
        <f>CONVERT(LEFT(Nacsport!E436,2),"mn","hr")/24+CONVERT(MID(Nacsport!E436,4,2),"sec","hr")/24</f>
        <v>5.8379629629629622E-2</v>
      </c>
      <c r="G435" s="2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5">
        <f t="shared" si="27"/>
        <v>5038.9999999999991</v>
      </c>
      <c r="I435" s="25">
        <f t="shared" si="28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39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LENTO</v>
      </c>
      <c r="AG435" s="1" t="str">
        <f>+CONCATENATE(Nacsport!FF436,Nacsport!FG436,Nacsport!FH436,Nacsport!FI436,Nacsport!FJ436)</f>
        <v/>
      </c>
      <c r="AH435" s="1" t="str">
        <f t="shared" si="31"/>
        <v/>
      </c>
      <c r="AI435" s="1" t="str">
        <f>+CONCATENATE(Nacsport!FK436,Nacsport!FL436)</f>
        <v/>
      </c>
      <c r="AJ435" s="105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S435" s="27"/>
    </row>
    <row r="436" spans="1:45" ht="15.75" customHeight="1" x14ac:dyDescent="0.2">
      <c r="A436">
        <f>+Nacsport!A437</f>
        <v>437</v>
      </c>
      <c r="B436">
        <f t="shared" si="29"/>
        <v>435</v>
      </c>
      <c r="C436">
        <f t="shared" si="30"/>
        <v>435</v>
      </c>
      <c r="D436" s="21">
        <v>1</v>
      </c>
      <c r="E436" s="1" t="s">
        <v>1374</v>
      </c>
      <c r="F436" s="24">
        <f>CONVERT(LEFT(Nacsport!E437,2),"mn","hr")/24+CONVERT(MID(Nacsport!E437,4,2),"sec","hr")/24</f>
        <v>5.8414351851851849E-2</v>
      </c>
      <c r="G436" s="25">
        <v>8</v>
      </c>
      <c r="H436" s="25">
        <f t="shared" si="27"/>
        <v>5042</v>
      </c>
      <c r="I436" s="25">
        <f t="shared" si="28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>SAN BENEDETTO</v>
      </c>
      <c r="M436" s="39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FUORI GIOCO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1"/>
        <v/>
      </c>
      <c r="AI436" s="1" t="str">
        <f>+CONCATENATE(Nacsport!FK437,Nacsport!FL437)</f>
        <v/>
      </c>
      <c r="AJ436" s="105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27"/>
    </row>
    <row r="437" spans="1:45" ht="15.75" customHeight="1" x14ac:dyDescent="0.2">
      <c r="A437">
        <f>+Nacsport!A438</f>
        <v>438</v>
      </c>
      <c r="B437">
        <f t="shared" si="29"/>
        <v>436</v>
      </c>
      <c r="C437">
        <f t="shared" si="30"/>
        <v>436</v>
      </c>
      <c r="D437" s="21">
        <v>1</v>
      </c>
      <c r="E437" s="1" t="s">
        <v>1374</v>
      </c>
      <c r="F437" s="24">
        <f>CONVERT(LEFT(Nacsport!E438,2),"mn","hr")/24+CONVERT(MID(Nacsport!E438,4,2),"sec","hr")/24</f>
        <v>5.844907407407407E-2</v>
      </c>
      <c r="G437" s="2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5">
        <f t="shared" si="27"/>
        <v>5045</v>
      </c>
      <c r="I437" s="25">
        <f t="shared" si="28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39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1"/>
        <v/>
      </c>
      <c r="AI437" s="1" t="str">
        <f>+CONCATENATE(Nacsport!FK438,Nacsport!FL438)</f>
        <v/>
      </c>
      <c r="AJ437" s="105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27"/>
    </row>
    <row r="438" spans="1:45" ht="15.75" customHeight="1" x14ac:dyDescent="0.2">
      <c r="A438">
        <f>+Nacsport!A439</f>
        <v>439</v>
      </c>
      <c r="B438">
        <f t="shared" si="29"/>
        <v>437</v>
      </c>
      <c r="C438">
        <f t="shared" si="30"/>
        <v>437</v>
      </c>
      <c r="D438" s="21">
        <v>1</v>
      </c>
      <c r="E438" s="1" t="s">
        <v>1374</v>
      </c>
      <c r="F438" s="24">
        <f>CONVERT(LEFT(Nacsport!E439,2),"mn","hr")/24+CONVERT(MID(Nacsport!E439,4,2),"sec","hr")/24</f>
        <v>5.8877314814814806E-2</v>
      </c>
      <c r="G438" s="2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5">
        <f t="shared" si="27"/>
        <v>5082</v>
      </c>
      <c r="I438" s="25">
        <f t="shared" si="28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39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1"/>
        <v/>
      </c>
      <c r="AI438" s="1" t="str">
        <f>+CONCATENATE(Nacsport!FK439,Nacsport!FL439)</f>
        <v/>
      </c>
      <c r="AJ438" s="105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S438" s="27"/>
    </row>
    <row r="439" spans="1:45" ht="15.75" customHeight="1" x14ac:dyDescent="0.2">
      <c r="A439">
        <f>+Nacsport!A440</f>
        <v>440</v>
      </c>
      <c r="B439">
        <f t="shared" si="29"/>
        <v>438</v>
      </c>
      <c r="C439">
        <f t="shared" si="30"/>
        <v>438</v>
      </c>
      <c r="D439" s="21">
        <v>1</v>
      </c>
      <c r="E439" s="1" t="s">
        <v>1374</v>
      </c>
      <c r="F439" s="24">
        <f>CONVERT(LEFT(Nacsport!E440,2),"mn","hr")/24+CONVERT(MID(Nacsport!E440,4,2),"sec","hr")/24</f>
        <v>5.8877314814814806E-2</v>
      </c>
      <c r="G439" s="2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5">
        <f t="shared" si="27"/>
        <v>5082</v>
      </c>
      <c r="I439" s="25">
        <f t="shared" si="28"/>
        <v>84.783333333333331</v>
      </c>
      <c r="J439" s="1">
        <f>+Nacsport!B440</f>
        <v>48</v>
      </c>
      <c r="K439" s="1" t="str">
        <f>+Nacsport!C440</f>
        <v>PARTITA TAGLIATA</v>
      </c>
      <c r="L439" s="1" t="str">
        <f>+CONCATENATE(Nacsport!I440,Nacsport!J440)</f>
        <v/>
      </c>
      <c r="M439" s="39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1"/>
        <v/>
      </c>
      <c r="AI439" s="1" t="str">
        <f>+CONCATENATE(Nacsport!FK440,Nacsport!FL440)</f>
        <v/>
      </c>
      <c r="AJ439" s="105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27"/>
    </row>
    <row r="440" spans="1:45" ht="15.75" customHeight="1" x14ac:dyDescent="0.2">
      <c r="A440">
        <f>+Nacsport!A441</f>
        <v>441</v>
      </c>
      <c r="B440">
        <f t="shared" si="29"/>
        <v>439</v>
      </c>
      <c r="C440">
        <f t="shared" si="30"/>
        <v>439</v>
      </c>
      <c r="D440" s="21">
        <v>1</v>
      </c>
      <c r="E440" s="1" t="s">
        <v>1374</v>
      </c>
      <c r="F440" s="24">
        <f>CONVERT(LEFT(Nacsport!E441,2),"mn","hr")/24+CONVERT(MID(Nacsport!E441,4,2),"sec","hr")/24</f>
        <v>5.8923611111111107E-2</v>
      </c>
      <c r="G440" s="2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5">
        <f t="shared" si="27"/>
        <v>5086</v>
      </c>
      <c r="I440" s="25">
        <f t="shared" si="28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39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PULITA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1"/>
        <v/>
      </c>
      <c r="AI440" s="1" t="str">
        <f>+CONCATENATE(Nacsport!FK441,Nacsport!FL441)</f>
        <v/>
      </c>
      <c r="AJ440" s="105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27"/>
    </row>
    <row r="441" spans="1:45" ht="15.75" customHeight="1" x14ac:dyDescent="0.2">
      <c r="A441">
        <f>+Nacsport!A442</f>
        <v>442</v>
      </c>
      <c r="B441">
        <f t="shared" si="29"/>
        <v>440</v>
      </c>
      <c r="C441">
        <f t="shared" si="30"/>
        <v>440</v>
      </c>
      <c r="D441" s="21">
        <v>1</v>
      </c>
      <c r="E441" s="1" t="s">
        <v>1374</v>
      </c>
      <c r="F441" s="24">
        <f>CONVERT(LEFT(Nacsport!E442,2),"mn","hr")/24+CONVERT(MID(Nacsport!E442,4,2),"sec","hr")/24</f>
        <v>5.8993055555555549E-2</v>
      </c>
      <c r="G441" s="2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5">
        <f t="shared" si="27"/>
        <v>5091.9999999999991</v>
      </c>
      <c r="I441" s="25">
        <f t="shared" si="28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>SAN BENEDETTO</v>
      </c>
      <c r="M441" s="39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1"/>
        <v/>
      </c>
      <c r="AI441" s="1" t="str">
        <f>+CONCATENATE(Nacsport!FK442,Nacsport!FL442)</f>
        <v/>
      </c>
      <c r="AJ441" s="105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27"/>
    </row>
    <row r="442" spans="1:45" ht="15.75" customHeight="1" x14ac:dyDescent="0.2">
      <c r="A442">
        <f>+Nacsport!A443</f>
        <v>443</v>
      </c>
      <c r="B442">
        <f t="shared" si="29"/>
        <v>441</v>
      </c>
      <c r="C442">
        <f t="shared" si="30"/>
        <v>441</v>
      </c>
      <c r="D442" s="21">
        <v>1</v>
      </c>
      <c r="E442" s="1" t="s">
        <v>1374</v>
      </c>
      <c r="F442" s="24">
        <f>CONVERT(LEFT(Nacsport!E443,2),"mn","hr")/24+CONVERT(MID(Nacsport!E443,4,2),"sec","hr")/24</f>
        <v>5.9027777777777783E-2</v>
      </c>
      <c r="G442" s="2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5">
        <f t="shared" si="27"/>
        <v>5095.0000000000009</v>
      </c>
      <c r="I442" s="25">
        <f t="shared" si="28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39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LENTO</v>
      </c>
      <c r="AG442" s="1" t="str">
        <f>+CONCATENATE(Nacsport!FF443,Nacsport!FG443,Nacsport!FH443,Nacsport!FI443,Nacsport!FJ443)</f>
        <v/>
      </c>
      <c r="AH442" s="1" t="str">
        <f t="shared" si="31"/>
        <v/>
      </c>
      <c r="AI442" s="1" t="str">
        <f>+CONCATENATE(Nacsport!FK443,Nacsport!FL443)</f>
        <v/>
      </c>
      <c r="AJ442" s="105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S442" s="27"/>
    </row>
    <row r="443" spans="1:45" ht="15.75" customHeight="1" x14ac:dyDescent="0.2">
      <c r="A443">
        <f>+Nacsport!A444</f>
        <v>444</v>
      </c>
      <c r="B443">
        <f t="shared" si="29"/>
        <v>442</v>
      </c>
      <c r="C443">
        <f t="shared" si="30"/>
        <v>442</v>
      </c>
      <c r="D443" s="21">
        <v>1</v>
      </c>
      <c r="E443" s="1" t="s">
        <v>1374</v>
      </c>
      <c r="F443" s="24">
        <f>CONVERT(LEFT(Nacsport!E444,2),"mn","hr")/24+CONVERT(MID(Nacsport!E444,4,2),"sec","hr")/24</f>
        <v>5.9085648148148151E-2</v>
      </c>
      <c r="G443" s="2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25">
        <f t="shared" si="27"/>
        <v>5100</v>
      </c>
      <c r="I443" s="25">
        <f t="shared" si="28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>SAN BENEDETTO</v>
      </c>
      <c r="M443" s="39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NEGATIVO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1"/>
        <v/>
      </c>
      <c r="AI443" s="1" t="str">
        <f>+CONCATENATE(Nacsport!FK444,Nacsport!FL444)</f>
        <v/>
      </c>
      <c r="AJ443" s="105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27"/>
    </row>
    <row r="444" spans="1:45" ht="15.75" customHeight="1" x14ac:dyDescent="0.2">
      <c r="A444">
        <f>+Nacsport!A445</f>
        <v>445</v>
      </c>
      <c r="B444">
        <f t="shared" si="29"/>
        <v>443</v>
      </c>
      <c r="C444">
        <f t="shared" si="30"/>
        <v>443</v>
      </c>
      <c r="D444" s="21">
        <v>1</v>
      </c>
      <c r="E444" s="1" t="s">
        <v>1374</v>
      </c>
      <c r="F444" s="24">
        <f>CONVERT(LEFT(Nacsport!E445,2),"mn","hr")/24+CONVERT(MID(Nacsport!E445,4,2),"sec","hr")/24</f>
        <v>5.9131944444444452E-2</v>
      </c>
      <c r="G444" s="2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5">
        <f t="shared" si="27"/>
        <v>5104.0000000000009</v>
      </c>
      <c r="I444" s="25">
        <f t="shared" si="28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39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LENTO</v>
      </c>
      <c r="AG444" s="1" t="str">
        <f>+CONCATENATE(Nacsport!FF445,Nacsport!FG445,Nacsport!FH445,Nacsport!FI445,Nacsport!FJ445)</f>
        <v/>
      </c>
      <c r="AH444" s="1" t="str">
        <f t="shared" si="31"/>
        <v/>
      </c>
      <c r="AI444" s="1" t="str">
        <f>+CONCATENATE(Nacsport!FK445,Nacsport!FL445)</f>
        <v/>
      </c>
      <c r="AJ444" s="105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S444" s="27"/>
    </row>
    <row r="445" spans="1:45" ht="15.75" customHeight="1" x14ac:dyDescent="0.2">
      <c r="A445">
        <f>+Nacsport!A446</f>
        <v>446</v>
      </c>
      <c r="B445">
        <f t="shared" si="29"/>
        <v>444</v>
      </c>
      <c r="C445">
        <f t="shared" si="30"/>
        <v>444</v>
      </c>
      <c r="D445" s="21">
        <v>1</v>
      </c>
      <c r="E445" s="1" t="s">
        <v>1374</v>
      </c>
      <c r="F445" s="24">
        <f>CONVERT(LEFT(Nacsport!E446,2),"mn","hr")/24+CONVERT(MID(Nacsport!E446,4,2),"sec","hr")/24</f>
        <v>5.9178240740740747E-2</v>
      </c>
      <c r="G445" s="2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5">
        <f t="shared" si="27"/>
        <v>5108</v>
      </c>
      <c r="I445" s="25">
        <f t="shared" si="28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>SAN BENEDETTO</v>
      </c>
      <c r="M445" s="39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1"/>
        <v/>
      </c>
      <c r="AI445" s="1" t="str">
        <f>+CONCATENATE(Nacsport!FK446,Nacsport!FL446)</f>
        <v/>
      </c>
      <c r="AJ445" s="105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27"/>
    </row>
    <row r="446" spans="1:45" ht="15.75" customHeight="1" x14ac:dyDescent="0.2">
      <c r="A446">
        <f>+Nacsport!A447</f>
        <v>447</v>
      </c>
      <c r="B446">
        <f t="shared" si="29"/>
        <v>445</v>
      </c>
      <c r="C446">
        <f t="shared" si="30"/>
        <v>445</v>
      </c>
      <c r="D446" s="21">
        <v>1</v>
      </c>
      <c r="E446" s="1" t="s">
        <v>1374</v>
      </c>
      <c r="F446" s="24">
        <f>CONVERT(LEFT(Nacsport!E447,2),"mn","hr")/24+CONVERT(MID(Nacsport!E447,4,2),"sec","hr")/24</f>
        <v>5.9236111111111114E-2</v>
      </c>
      <c r="G446" s="2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5">
        <f t="shared" si="27"/>
        <v>5113</v>
      </c>
      <c r="I446" s="25">
        <f t="shared" si="28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39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LENTO</v>
      </c>
      <c r="AG446" s="1" t="str">
        <f>+CONCATENATE(Nacsport!FF447,Nacsport!FG447,Nacsport!FH447,Nacsport!FI447,Nacsport!FJ447)</f>
        <v/>
      </c>
      <c r="AH446" s="1" t="str">
        <f t="shared" si="31"/>
        <v/>
      </c>
      <c r="AI446" s="1" t="str">
        <f>+CONCATENATE(Nacsport!FK447,Nacsport!FL447)</f>
        <v/>
      </c>
      <c r="AJ446" s="105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S446" s="27"/>
    </row>
    <row r="447" spans="1:45" ht="15.75" customHeight="1" x14ac:dyDescent="0.2">
      <c r="A447">
        <f>+Nacsport!A448</f>
        <v>448</v>
      </c>
      <c r="B447">
        <f t="shared" si="29"/>
        <v>446</v>
      </c>
      <c r="C447">
        <f t="shared" si="30"/>
        <v>446</v>
      </c>
      <c r="D447" s="21">
        <v>1</v>
      </c>
      <c r="E447" s="1" t="s">
        <v>1374</v>
      </c>
      <c r="F447" s="24">
        <f>CONVERT(LEFT(Nacsport!E448,2),"mn","hr")/24+CONVERT(MID(Nacsport!E448,4,2),"sec","hr")/24</f>
        <v>5.9444444444444453E-2</v>
      </c>
      <c r="G447" s="2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25">
        <f t="shared" si="27"/>
        <v>5131.0000000000009</v>
      </c>
      <c r="I447" s="25">
        <f t="shared" si="28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>SAN BENEDETTO</v>
      </c>
      <c r="M447" s="39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NEGATIVO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1"/>
        <v/>
      </c>
      <c r="AI447" s="1" t="str">
        <f>+CONCATENATE(Nacsport!FK448,Nacsport!FL448)</f>
        <v/>
      </c>
      <c r="AJ447" s="105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27"/>
    </row>
    <row r="448" spans="1:45" ht="15.75" customHeight="1" x14ac:dyDescent="0.2">
      <c r="A448">
        <f>+Nacsport!A449</f>
        <v>449</v>
      </c>
      <c r="B448">
        <f t="shared" si="29"/>
        <v>447</v>
      </c>
      <c r="C448">
        <f t="shared" si="30"/>
        <v>447</v>
      </c>
      <c r="D448" s="21">
        <v>1</v>
      </c>
      <c r="E448" s="1" t="s">
        <v>1374</v>
      </c>
      <c r="F448" s="24">
        <f>CONVERT(LEFT(Nacsport!E449,2),"mn","hr")/24+CONVERT(MID(Nacsport!E449,4,2),"sec","hr")/24</f>
        <v>5.9490740740740747E-2</v>
      </c>
      <c r="G448" s="2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5">
        <f t="shared" si="27"/>
        <v>5135</v>
      </c>
      <c r="I448" s="25">
        <f t="shared" si="28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>SAN BENEDETTO</v>
      </c>
      <c r="M448" s="39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PESCADA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1"/>
        <v/>
      </c>
      <c r="AI448" s="1" t="str">
        <f>+CONCATENATE(Nacsport!FK449,Nacsport!FL449)</f>
        <v/>
      </c>
      <c r="AJ448" s="105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27"/>
    </row>
    <row r="449" spans="1:45" ht="15.75" customHeight="1" x14ac:dyDescent="0.2">
      <c r="A449">
        <f>+Nacsport!A450</f>
        <v>450</v>
      </c>
      <c r="B449">
        <f t="shared" si="29"/>
        <v>448</v>
      </c>
      <c r="C449">
        <f t="shared" si="30"/>
        <v>448</v>
      </c>
      <c r="D449" s="21">
        <v>1</v>
      </c>
      <c r="E449" s="1" t="s">
        <v>1374</v>
      </c>
      <c r="F449" s="24">
        <f>CONVERT(LEFT(Nacsport!E450,2),"mn","hr")/24+CONVERT(MID(Nacsport!E450,4,2),"sec","hr")/24</f>
        <v>5.9490740740740747E-2</v>
      </c>
      <c r="G449" s="2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5">
        <f t="shared" si="27"/>
        <v>5135</v>
      </c>
      <c r="I449" s="25">
        <f t="shared" si="28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39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1"/>
        <v/>
      </c>
      <c r="AI449" s="1" t="str">
        <f>+CONCATENATE(Nacsport!FK450,Nacsport!FL450)</f>
        <v/>
      </c>
      <c r="AJ449" s="105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S449" s="27"/>
    </row>
    <row r="450" spans="1:45" ht="15.75" customHeight="1" x14ac:dyDescent="0.2">
      <c r="A450">
        <f>+Nacsport!A451</f>
        <v>451</v>
      </c>
      <c r="B450">
        <f t="shared" si="29"/>
        <v>449</v>
      </c>
      <c r="C450">
        <f t="shared" si="30"/>
        <v>449</v>
      </c>
      <c r="D450" s="21">
        <v>1</v>
      </c>
      <c r="E450" s="1" t="s">
        <v>1374</v>
      </c>
      <c r="F450" s="24">
        <f>CONVERT(LEFT(Nacsport!E451,2),"mn","hr")/24+CONVERT(MID(Nacsport!E451,4,2),"sec","hr")/24</f>
        <v>5.9560185185185188E-2</v>
      </c>
      <c r="G450" s="2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5">
        <f t="shared" si="27"/>
        <v>5141</v>
      </c>
      <c r="I450" s="25">
        <f t="shared" si="28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>SAN BENEDETTO</v>
      </c>
      <c r="M450" s="39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SOMBRERO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1"/>
        <v/>
      </c>
      <c r="AI450" s="1" t="str">
        <f>+CONCATENATE(Nacsport!FK451,Nacsport!FL451)</f>
        <v/>
      </c>
      <c r="AJ450" s="105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27"/>
    </row>
    <row r="451" spans="1:45" ht="15.75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21">
        <v>1</v>
      </c>
      <c r="E451" s="1" t="s">
        <v>1374</v>
      </c>
      <c r="F451" s="24">
        <f>CONVERT(LEFT(Nacsport!E452,2),"mn","hr")/24+CONVERT(MID(Nacsport!E452,4,2),"sec","hr")/24</f>
        <v>5.9583333333333335E-2</v>
      </c>
      <c r="G451" s="2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5">
        <f t="shared" ref="H451:H514" si="32">(+CONVERT(F451,"hr","sec")*24)-5</f>
        <v>5143</v>
      </c>
      <c r="I451" s="25">
        <f t="shared" si="28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>SAN BENEDETTO</v>
      </c>
      <c r="M451" s="39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CALCIO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1"/>
        <v/>
      </c>
      <c r="AI451" s="1" t="str">
        <f>+CONCATENATE(Nacsport!FK452,Nacsport!FL452)</f>
        <v/>
      </c>
      <c r="AJ451" s="105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27"/>
    </row>
    <row r="452" spans="1:45" ht="15.75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21">
        <v>1</v>
      </c>
      <c r="E452" s="1" t="s">
        <v>1374</v>
      </c>
      <c r="F452" s="24">
        <f>CONVERT(LEFT(Nacsport!E453,2),"mn","hr")/24+CONVERT(MID(Nacsport!E453,4,2),"sec","hr")/24</f>
        <v>5.9583333333333335E-2</v>
      </c>
      <c r="G452" s="2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5">
        <f t="shared" si="32"/>
        <v>5143</v>
      </c>
      <c r="I452" s="25">
        <f t="shared" ref="I452:I515" si="33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39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1"/>
        <v/>
      </c>
      <c r="AI452" s="1" t="str">
        <f>+CONCATENATE(Nacsport!FK453,Nacsport!FL453)</f>
        <v/>
      </c>
      <c r="AJ452" s="105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S452" s="27"/>
    </row>
    <row r="453" spans="1:45" ht="15.75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21">
        <v>1</v>
      </c>
      <c r="E453" s="1" t="s">
        <v>1374</v>
      </c>
      <c r="F453" s="24">
        <f>CONVERT(LEFT(Nacsport!E454,2),"mn","hr")/24+CONVERT(MID(Nacsport!E454,4,2),"sec","hr")/24</f>
        <v>5.9606481481481489E-2</v>
      </c>
      <c r="G453" s="2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25">
        <f t="shared" si="32"/>
        <v>5145.0000000000009</v>
      </c>
      <c r="I453" s="25">
        <f t="shared" si="33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>SAN BENEDETTO</v>
      </c>
      <c r="M453" s="39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NEUTRO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1"/>
        <v/>
      </c>
      <c r="AI453" s="1" t="str">
        <f>+CONCATENATE(Nacsport!FK454,Nacsport!FL454)</f>
        <v/>
      </c>
      <c r="AJ453" s="105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27"/>
    </row>
    <row r="454" spans="1:45" ht="15.75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21">
        <v>1</v>
      </c>
      <c r="E454" s="1" t="s">
        <v>1374</v>
      </c>
      <c r="F454" s="24">
        <f>CONVERT(LEFT(Nacsport!E455,2),"mn","hr")/24+CONVERT(MID(Nacsport!E455,4,2),"sec","hr")/24</f>
        <v>5.9629629629629637E-2</v>
      </c>
      <c r="G454" s="2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5">
        <f t="shared" si="32"/>
        <v>5147</v>
      </c>
      <c r="I454" s="25">
        <f t="shared" si="33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39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LENTO</v>
      </c>
      <c r="AG454" s="1" t="str">
        <f>+CONCATENATE(Nacsport!FF455,Nacsport!FG455,Nacsport!FH455,Nacsport!FI455,Nacsport!FJ455)</f>
        <v/>
      </c>
      <c r="AH454" s="1" t="str">
        <f t="shared" si="31"/>
        <v/>
      </c>
      <c r="AI454" s="1" t="str">
        <f>+CONCATENATE(Nacsport!FK455,Nacsport!FL455)</f>
        <v/>
      </c>
      <c r="AJ454" s="105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S454" s="27"/>
    </row>
    <row r="455" spans="1:45" ht="15.75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21">
        <v>1</v>
      </c>
      <c r="E455" s="1" t="s">
        <v>1374</v>
      </c>
      <c r="F455" s="24">
        <f>CONVERT(LEFT(Nacsport!E456,2),"mn","hr")/24+CONVERT(MID(Nacsport!E456,4,2),"sec","hr")/24</f>
        <v>5.9745370370370372E-2</v>
      </c>
      <c r="G455" s="2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5">
        <f t="shared" si="32"/>
        <v>5157</v>
      </c>
      <c r="I455" s="25">
        <f t="shared" si="33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39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LENTO</v>
      </c>
      <c r="AG455" s="1" t="str">
        <f>+CONCATENATE(Nacsport!FF456,Nacsport!FG456,Nacsport!FH456,Nacsport!FI456,Nacsport!FJ456)</f>
        <v/>
      </c>
      <c r="AH455" s="1" t="str">
        <f t="shared" si="31"/>
        <v/>
      </c>
      <c r="AI455" s="1" t="str">
        <f>+CONCATENATE(Nacsport!FK456,Nacsport!FL456)</f>
        <v/>
      </c>
      <c r="AJ455" s="105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S455" s="27"/>
    </row>
    <row r="456" spans="1:45" ht="15.75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21">
        <v>1</v>
      </c>
      <c r="E456" s="1" t="s">
        <v>1374</v>
      </c>
      <c r="F456" s="24">
        <f>CONVERT(LEFT(Nacsport!E457,2),"mn","hr")/24+CONVERT(MID(Nacsport!E457,4,2),"sec","hr")/24</f>
        <v>5.9826388888888894E-2</v>
      </c>
      <c r="G456" s="25">
        <v>8</v>
      </c>
      <c r="H456" s="25">
        <f t="shared" si="32"/>
        <v>5164.0000000000009</v>
      </c>
      <c r="I456" s="25">
        <f t="shared" si="33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>SAN BENEDETTO</v>
      </c>
      <c r="M456" s="39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DIFESA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1"/>
        <v/>
      </c>
      <c r="AI456" s="1" t="str">
        <f>+CONCATENATE(Nacsport!FK457,Nacsport!FL457)</f>
        <v/>
      </c>
      <c r="AJ456" s="105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27"/>
    </row>
    <row r="457" spans="1:45" ht="15.75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21">
        <v>1</v>
      </c>
      <c r="E457" s="1" t="s">
        <v>1374</v>
      </c>
      <c r="F457" s="24">
        <f>CONVERT(LEFT(Nacsport!E458,2),"mn","hr")/24+CONVERT(MID(Nacsport!E458,4,2),"sec","hr")/24</f>
        <v>5.9826388888888894E-2</v>
      </c>
      <c r="G457" s="2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5">
        <f t="shared" si="32"/>
        <v>5164.0000000000009</v>
      </c>
      <c r="I457" s="25">
        <f t="shared" si="33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39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1"/>
        <v/>
      </c>
      <c r="AI457" s="1" t="str">
        <f>+CONCATENATE(Nacsport!FK458,Nacsport!FL458)</f>
        <v/>
      </c>
      <c r="AJ457" s="105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27"/>
    </row>
    <row r="458" spans="1:45" ht="15.75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21">
        <v>1</v>
      </c>
      <c r="E458" s="1" t="s">
        <v>1374</v>
      </c>
      <c r="F458" s="24">
        <f>CONVERT(LEFT(Nacsport!E459,2),"mn","hr")/24+CONVERT(MID(Nacsport!E459,4,2),"sec","hr")/24</f>
        <v>6.0659722222222226E-2</v>
      </c>
      <c r="G458" s="2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5">
        <f t="shared" si="32"/>
        <v>5236</v>
      </c>
      <c r="I458" s="25">
        <f t="shared" si="33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39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1"/>
        <v/>
      </c>
      <c r="AI458" s="1" t="str">
        <f>+CONCATENATE(Nacsport!FK459,Nacsport!FL459)</f>
        <v/>
      </c>
      <c r="AJ458" s="105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S458" s="27"/>
    </row>
    <row r="459" spans="1:45" ht="15.75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21">
        <v>1</v>
      </c>
      <c r="E459" s="1" t="s">
        <v>1374</v>
      </c>
      <c r="F459" s="24">
        <f>CONVERT(LEFT(Nacsport!E460,2),"mn","hr")/24+CONVERT(MID(Nacsport!E460,4,2),"sec","hr")/24</f>
        <v>6.0659722222222226E-2</v>
      </c>
      <c r="G459" s="2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5">
        <f t="shared" si="32"/>
        <v>5236</v>
      </c>
      <c r="I459" s="25">
        <f t="shared" si="33"/>
        <v>87.35</v>
      </c>
      <c r="J459" s="1">
        <f>+Nacsport!B460</f>
        <v>49</v>
      </c>
      <c r="K459" s="1" t="str">
        <f>+Nacsport!C460</f>
        <v>PARTITA TAGLIATA</v>
      </c>
      <c r="L459" s="1" t="str">
        <f>+CONCATENATE(Nacsport!I460,Nacsport!J460)</f>
        <v/>
      </c>
      <c r="M459" s="39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1"/>
        <v/>
      </c>
      <c r="AI459" s="1" t="str">
        <f>+CONCATENATE(Nacsport!FK460,Nacsport!FL460)</f>
        <v/>
      </c>
      <c r="AJ459" s="105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27"/>
    </row>
    <row r="460" spans="1:45" ht="15.75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21">
        <v>1</v>
      </c>
      <c r="E460" s="1" t="s">
        <v>1374</v>
      </c>
      <c r="F460" s="24">
        <f>CONVERT(LEFT(Nacsport!E461,2),"mn","hr")/24+CONVERT(MID(Nacsport!E461,4,2),"sec","hr")/24</f>
        <v>6.0752314814814815E-2</v>
      </c>
      <c r="G460" s="2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5">
        <f t="shared" si="32"/>
        <v>5244</v>
      </c>
      <c r="I460" s="25">
        <f t="shared" si="33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39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PULITA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1"/>
        <v/>
      </c>
      <c r="AI460" s="1" t="str">
        <f>+CONCATENATE(Nacsport!FK461,Nacsport!FL461)</f>
        <v/>
      </c>
      <c r="AJ460" s="105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27"/>
    </row>
    <row r="461" spans="1:45" ht="15.75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21">
        <v>1</v>
      </c>
      <c r="E461" s="1" t="s">
        <v>1374</v>
      </c>
      <c r="F461" s="24">
        <f>CONVERT(LEFT(Nacsport!E462,2),"mn","hr")/24+CONVERT(MID(Nacsport!E462,4,2),"sec","hr")/24</f>
        <v>6.084490740740741E-2</v>
      </c>
      <c r="G461" s="2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25">
        <f t="shared" si="32"/>
        <v>5252</v>
      </c>
      <c r="I461" s="25">
        <f t="shared" si="33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>SAN BENEDETTO</v>
      </c>
      <c r="M461" s="39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NEGATIVO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1"/>
        <v/>
      </c>
      <c r="AI461" s="1" t="str">
        <f>+CONCATENATE(Nacsport!FK462,Nacsport!FL462)</f>
        <v/>
      </c>
      <c r="AJ461" s="105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27"/>
    </row>
    <row r="462" spans="1:45" ht="15.75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21">
        <v>1</v>
      </c>
      <c r="E462" s="1" t="s">
        <v>1374</v>
      </c>
      <c r="F462" s="24">
        <f>CONVERT(LEFT(Nacsport!E463,2),"mn","hr")/24+CONVERT(MID(Nacsport!E463,4,2),"sec","hr")/24</f>
        <v>6.0856481481481484E-2</v>
      </c>
      <c r="G462" s="2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5">
        <f t="shared" si="32"/>
        <v>5253</v>
      </c>
      <c r="I462" s="25">
        <f t="shared" si="33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39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LENTO</v>
      </c>
      <c r="AG462" s="1" t="str">
        <f>+CONCATENATE(Nacsport!FF463,Nacsport!FG463,Nacsport!FH463,Nacsport!FI463,Nacsport!FJ463)</f>
        <v/>
      </c>
      <c r="AH462" s="1" t="str">
        <f t="shared" si="31"/>
        <v/>
      </c>
      <c r="AI462" s="1" t="str">
        <f>+CONCATENATE(Nacsport!FK463,Nacsport!FL463)</f>
        <v/>
      </c>
      <c r="AJ462" s="105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S462" s="27"/>
    </row>
    <row r="463" spans="1:45" ht="15.75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21">
        <v>1</v>
      </c>
      <c r="E463" s="1" t="s">
        <v>1374</v>
      </c>
      <c r="F463" s="24">
        <f>CONVERT(LEFT(Nacsport!E464,2),"mn","hr")/24+CONVERT(MID(Nacsport!E464,4,2),"sec","hr")/24</f>
        <v>6.0972222222222219E-2</v>
      </c>
      <c r="G463" s="25">
        <v>8</v>
      </c>
      <c r="H463" s="25">
        <f t="shared" si="32"/>
        <v>5263</v>
      </c>
      <c r="I463" s="25">
        <f t="shared" si="33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>SAN BENEDETTO</v>
      </c>
      <c r="M463" s="39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GIOCO SPORCO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1"/>
        <v/>
      </c>
      <c r="AI463" s="1" t="str">
        <f>+CONCATENATE(Nacsport!FK464,Nacsport!FL464)</f>
        <v/>
      </c>
      <c r="AJ463" s="105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27"/>
    </row>
    <row r="464" spans="1:45" ht="15.75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21">
        <v>1</v>
      </c>
      <c r="E464" s="1" t="s">
        <v>1374</v>
      </c>
      <c r="F464" s="24">
        <f>CONVERT(LEFT(Nacsport!E465,2),"mn","hr")/24+CONVERT(MID(Nacsport!E465,4,2),"sec","hr")/24</f>
        <v>6.0972222222222219E-2</v>
      </c>
      <c r="G464" s="2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5">
        <f t="shared" si="32"/>
        <v>5263</v>
      </c>
      <c r="I464" s="25">
        <f t="shared" si="33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39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1"/>
        <v/>
      </c>
      <c r="AI464" s="1" t="str">
        <f>+CONCATENATE(Nacsport!FK465,Nacsport!FL465)</f>
        <v/>
      </c>
      <c r="AJ464" s="105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27"/>
    </row>
    <row r="465" spans="1:45" ht="15.75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21">
        <v>1</v>
      </c>
      <c r="E465" s="1" t="s">
        <v>1374</v>
      </c>
      <c r="F465" s="24">
        <f>CONVERT(LEFT(Nacsport!E466,2),"mn","hr")/24+CONVERT(MID(Nacsport!E466,4,2),"sec","hr")/24</f>
        <v>6.1388888888888889E-2</v>
      </c>
      <c r="G465" s="2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5">
        <f t="shared" si="32"/>
        <v>5299</v>
      </c>
      <c r="I465" s="25">
        <f t="shared" si="33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39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1"/>
        <v/>
      </c>
      <c r="AI465" s="1" t="str">
        <f>+CONCATENATE(Nacsport!FK466,Nacsport!FL466)</f>
        <v/>
      </c>
      <c r="AJ465" s="105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S465" s="27"/>
    </row>
    <row r="466" spans="1:45" ht="15.75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21">
        <v>1</v>
      </c>
      <c r="E466" s="1" t="s">
        <v>1374</v>
      </c>
      <c r="F466" s="24">
        <f>CONVERT(LEFT(Nacsport!E467,2),"mn","hr")/24+CONVERT(MID(Nacsport!E467,4,2),"sec","hr")/24</f>
        <v>6.1388888888888889E-2</v>
      </c>
      <c r="G466" s="2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5">
        <f t="shared" si="32"/>
        <v>5299</v>
      </c>
      <c r="I466" s="25">
        <f t="shared" si="33"/>
        <v>88.399999999999991</v>
      </c>
      <c r="J466" s="1">
        <f>+Nacsport!B467</f>
        <v>50</v>
      </c>
      <c r="K466" s="1" t="str">
        <f>+Nacsport!C467</f>
        <v>PARTITA TAGLIATA</v>
      </c>
      <c r="L466" s="1" t="str">
        <f>+CONCATENATE(Nacsport!I467,Nacsport!J467)</f>
        <v/>
      </c>
      <c r="M466" s="39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1"/>
        <v/>
      </c>
      <c r="AI466" s="1" t="str">
        <f>+CONCATENATE(Nacsport!FK467,Nacsport!FL467)</f>
        <v/>
      </c>
      <c r="AJ466" s="105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27"/>
    </row>
    <row r="467" spans="1:45" ht="15.75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21">
        <v>1</v>
      </c>
      <c r="E467" s="1" t="s">
        <v>1374</v>
      </c>
      <c r="F467" s="24">
        <f>CONVERT(LEFT(Nacsport!E468,2),"mn","hr")/24+CONVERT(MID(Nacsport!E468,4,2),"sec","hr")/24</f>
        <v>6.1516203703703705E-2</v>
      </c>
      <c r="G467" s="2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5">
        <f t="shared" si="32"/>
        <v>5310</v>
      </c>
      <c r="I467" s="25">
        <f t="shared" si="33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39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PULITA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1"/>
        <v/>
      </c>
      <c r="AI467" s="1" t="str">
        <f>+CONCATENATE(Nacsport!FK468,Nacsport!FL468)</f>
        <v/>
      </c>
      <c r="AJ467" s="105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27"/>
    </row>
    <row r="468" spans="1:45" ht="15.75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21">
        <v>1</v>
      </c>
      <c r="E468" s="1" t="s">
        <v>1374</v>
      </c>
      <c r="F468" s="24">
        <f>CONVERT(LEFT(Nacsport!E469,2),"mn","hr")/24+CONVERT(MID(Nacsport!E469,4,2),"sec","hr")/24</f>
        <v>6.173611111111111E-2</v>
      </c>
      <c r="G468" s="2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5">
        <f t="shared" si="32"/>
        <v>5329</v>
      </c>
      <c r="I468" s="25">
        <f t="shared" si="33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39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NEUTRO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1"/>
        <v/>
      </c>
      <c r="AI468" s="1" t="str">
        <f>+CONCATENATE(Nacsport!FK469,Nacsport!FL469)</f>
        <v/>
      </c>
      <c r="AJ468" s="105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27"/>
    </row>
    <row r="469" spans="1:45" ht="15.75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21">
        <v>1</v>
      </c>
      <c r="E469" s="1" t="s">
        <v>1374</v>
      </c>
      <c r="F469" s="24">
        <f>CONVERT(LEFT(Nacsport!E470,2),"mn","hr")/24+CONVERT(MID(Nacsport!E470,4,2),"sec","hr")/24</f>
        <v>6.1805555555555558E-2</v>
      </c>
      <c r="G469" s="25">
        <v>8</v>
      </c>
      <c r="H469" s="25">
        <f t="shared" si="32"/>
        <v>5335</v>
      </c>
      <c r="I469" s="25">
        <f t="shared" si="33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>SAN BENEDETTO</v>
      </c>
      <c r="M469" s="39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DIFESA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1"/>
        <v/>
      </c>
      <c r="AI469" s="1" t="str">
        <f>+CONCATENATE(Nacsport!FK470,Nacsport!FL470)</f>
        <v/>
      </c>
      <c r="AJ469" s="105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27"/>
    </row>
    <row r="470" spans="1:45" ht="15.75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21">
        <v>1</v>
      </c>
      <c r="E470" s="1" t="s">
        <v>1374</v>
      </c>
      <c r="F470" s="24">
        <f>CONVERT(LEFT(Nacsport!E471,2),"mn","hr")/24+CONVERT(MID(Nacsport!E471,4,2),"sec","hr")/24</f>
        <v>6.1805555555555558E-2</v>
      </c>
      <c r="G470" s="2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5">
        <f t="shared" si="32"/>
        <v>5335</v>
      </c>
      <c r="I470" s="25">
        <f t="shared" si="33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39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1"/>
        <v/>
      </c>
      <c r="AI470" s="1" t="str">
        <f>+CONCATENATE(Nacsport!FK471,Nacsport!FL471)</f>
        <v/>
      </c>
      <c r="AJ470" s="105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27"/>
    </row>
    <row r="471" spans="1:45" ht="15.75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21">
        <v>1</v>
      </c>
      <c r="E471" s="1" t="s">
        <v>1374</v>
      </c>
      <c r="F471" s="24">
        <f>CONVERT(LEFT(Nacsport!E472,2),"mn","hr")/24+CONVERT(MID(Nacsport!E472,4,2),"sec","hr")/24</f>
        <v>6.1817129629629632E-2</v>
      </c>
      <c r="G471" s="2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5">
        <f t="shared" si="32"/>
        <v>5336</v>
      </c>
      <c r="I471" s="25">
        <f t="shared" si="33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39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1"/>
        <v/>
      </c>
      <c r="AI471" s="1" t="str">
        <f>+CONCATENATE(Nacsport!FK472,Nacsport!FL472)</f>
        <v/>
      </c>
      <c r="AJ471" s="105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S471" s="27"/>
    </row>
    <row r="472" spans="1:45" ht="15.75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21">
        <v>1</v>
      </c>
      <c r="E472" s="1" t="s">
        <v>1374</v>
      </c>
      <c r="F472" s="24">
        <f>CONVERT(LEFT(Nacsport!E473,2),"mn","hr")/24+CONVERT(MID(Nacsport!E473,4,2),"sec","hr")/24</f>
        <v>6.1817129629629632E-2</v>
      </c>
      <c r="G472" s="2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5">
        <f t="shared" si="32"/>
        <v>5336</v>
      </c>
      <c r="I472" s="25">
        <f t="shared" si="33"/>
        <v>89.01666666666668</v>
      </c>
      <c r="J472" s="1">
        <f>+Nacsport!B473</f>
        <v>51</v>
      </c>
      <c r="K472" s="1" t="str">
        <f>+Nacsport!C473</f>
        <v>PARTITA TAGLIATA</v>
      </c>
      <c r="L472" s="1" t="str">
        <f>+CONCATENATE(Nacsport!I473,Nacsport!J473)</f>
        <v/>
      </c>
      <c r="M472" s="39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1"/>
        <v/>
      </c>
      <c r="AI472" s="1" t="str">
        <f>+CONCATENATE(Nacsport!FK473,Nacsport!FL473)</f>
        <v/>
      </c>
      <c r="AJ472" s="105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27"/>
    </row>
    <row r="473" spans="1:45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21">
        <v>1</v>
      </c>
      <c r="E473" s="1" t="s">
        <v>1374</v>
      </c>
      <c r="F473" s="24">
        <f>CONVERT(LEFT(Nacsport!E474,2),"mn","hr")/24+CONVERT(MID(Nacsport!E474,4,2),"sec","hr")/24</f>
        <v>6.1863425925925926E-2</v>
      </c>
      <c r="G473" s="2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5">
        <f t="shared" si="32"/>
        <v>5340</v>
      </c>
      <c r="I473" s="25">
        <f t="shared" si="33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39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1"/>
        <v/>
      </c>
      <c r="AI473" s="1" t="str">
        <f>+CONCATENATE(Nacsport!FK474,Nacsport!FL474)</f>
        <v/>
      </c>
      <c r="AJ473" s="105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27"/>
    </row>
    <row r="474" spans="1:45" ht="15.75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21">
        <v>1</v>
      </c>
      <c r="E474" s="1" t="s">
        <v>1374</v>
      </c>
      <c r="F474" s="24">
        <f>CONVERT(LEFT(Nacsport!E475,2),"mn","hr")/24+CONVERT(MID(Nacsport!E475,4,2),"sec","hr")/24</f>
        <v>6.188657407407408E-2</v>
      </c>
      <c r="G474" s="25">
        <v>8</v>
      </c>
      <c r="H474" s="25">
        <f t="shared" si="32"/>
        <v>5342</v>
      </c>
      <c r="I474" s="25">
        <f t="shared" si="33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>SAN BENEDETTO</v>
      </c>
      <c r="M474" s="39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FUORI GIOCO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1"/>
        <v/>
      </c>
      <c r="AI474" s="1" t="str">
        <f>+CONCATENATE(Nacsport!FK475,Nacsport!FL475)</f>
        <v/>
      </c>
      <c r="AJ474" s="105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27"/>
    </row>
    <row r="475" spans="1:45" ht="15.75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21">
        <v>1</v>
      </c>
      <c r="E475" s="1" t="s">
        <v>1374</v>
      </c>
      <c r="F475" s="24">
        <f>CONVERT(LEFT(Nacsport!E476,2),"mn","hr")/24+CONVERT(MID(Nacsport!E476,4,2),"sec","hr")/24</f>
        <v>6.1921296296296301E-2</v>
      </c>
      <c r="G475" s="2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25">
        <f t="shared" si="32"/>
        <v>5345</v>
      </c>
      <c r="I475" s="25">
        <f t="shared" si="33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>SAN BENEDETTO</v>
      </c>
      <c r="M475" s="39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NEUTRO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1"/>
        <v/>
      </c>
      <c r="AI475" s="1" t="str">
        <f>+CONCATENATE(Nacsport!FK476,Nacsport!FL476)</f>
        <v/>
      </c>
      <c r="AJ475" s="105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27"/>
    </row>
    <row r="476" spans="1:45" ht="15.75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21">
        <v>1</v>
      </c>
      <c r="E476" s="1" t="s">
        <v>1374</v>
      </c>
      <c r="F476" s="24">
        <f>CONVERT(LEFT(Nacsport!E477,2),"mn","hr")/24+CONVERT(MID(Nacsport!E477,4,2),"sec","hr")/24</f>
        <v>6.1921296296296301E-2</v>
      </c>
      <c r="G476" s="2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5">
        <f t="shared" si="32"/>
        <v>5345</v>
      </c>
      <c r="I476" s="25">
        <f t="shared" si="33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39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LENTO</v>
      </c>
      <c r="AG476" s="1" t="str">
        <f>+CONCATENATE(Nacsport!FF477,Nacsport!FG477,Nacsport!FH477,Nacsport!FI477,Nacsport!FJ477)</f>
        <v/>
      </c>
      <c r="AH476" s="1" t="str">
        <f t="shared" si="31"/>
        <v/>
      </c>
      <c r="AI476" s="1" t="str">
        <f>+CONCATENATE(Nacsport!FK477,Nacsport!FL477)</f>
        <v/>
      </c>
      <c r="AJ476" s="105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S476" s="27"/>
    </row>
    <row r="477" spans="1:45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21">
        <v>1</v>
      </c>
      <c r="E477" s="1" t="s">
        <v>1374</v>
      </c>
      <c r="F477" s="24">
        <f>CONVERT(LEFT(Nacsport!E478,2),"mn","hr")/24+CONVERT(MID(Nacsport!E478,4,2),"sec","hr")/24</f>
        <v>6.2002314814814816E-2</v>
      </c>
      <c r="G477" s="2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5">
        <f t="shared" si="32"/>
        <v>5352</v>
      </c>
      <c r="I477" s="25">
        <f t="shared" si="33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>SAN BENEDETTO</v>
      </c>
      <c r="M477" s="39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1"/>
        <v/>
      </c>
      <c r="AI477" s="1" t="str">
        <f>+CONCATENATE(Nacsport!FK478,Nacsport!FL478)</f>
        <v/>
      </c>
      <c r="AJ477" s="105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27"/>
    </row>
    <row r="478" spans="1:45" ht="15.75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21">
        <v>1</v>
      </c>
      <c r="E478" s="1" t="s">
        <v>1374</v>
      </c>
      <c r="F478" s="24">
        <f>CONVERT(LEFT(Nacsport!E479,2),"mn","hr")/24+CONVERT(MID(Nacsport!E479,4,2),"sec","hr")/24</f>
        <v>6.2025462962962963E-2</v>
      </c>
      <c r="G478" s="2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5">
        <f t="shared" si="32"/>
        <v>5354</v>
      </c>
      <c r="I478" s="25">
        <f t="shared" si="33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39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LENTO</v>
      </c>
      <c r="AG478" s="1" t="str">
        <f>+CONCATENATE(Nacsport!FF479,Nacsport!FG479,Nacsport!FH479,Nacsport!FI479,Nacsport!FJ479)</f>
        <v/>
      </c>
      <c r="AH478" s="1" t="str">
        <f t="shared" si="31"/>
        <v/>
      </c>
      <c r="AI478" s="1" t="str">
        <f>+CONCATENATE(Nacsport!FK479,Nacsport!FL479)</f>
        <v/>
      </c>
      <c r="AJ478" s="105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S478" s="27"/>
    </row>
    <row r="479" spans="1:45" ht="15.75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21">
        <v>1</v>
      </c>
      <c r="E479" s="1" t="s">
        <v>1374</v>
      </c>
      <c r="F479" s="24">
        <f>CONVERT(LEFT(Nacsport!E480,2),"mn","hr")/24+CONVERT(MID(Nacsport!E480,4,2),"sec","hr")/24</f>
        <v>6.2129629629629632E-2</v>
      </c>
      <c r="G479" s="25">
        <f>CONVERT((CONVERT(LEFT(Nacsport!F480,2),"mn","hr")/24+CONVERT(MID(Nacsport!F480,4,2),"sec","hr")/24)-(CONVERT(LEFT(Nacsport!E480,2),"mn","hr")/24+CONVERT(MID(Nacsport!E480,4,2),"sec","hr")/24),"hr","sec")*24</f>
        <v>0</v>
      </c>
      <c r="H479" s="25">
        <f t="shared" si="32"/>
        <v>5363</v>
      </c>
      <c r="I479" s="25">
        <f t="shared" si="33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39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P META</v>
      </c>
      <c r="AH479" s="1">
        <f t="shared" si="31"/>
        <v>5</v>
      </c>
      <c r="AI479" s="1" t="str">
        <f>+CONCATENATE(Nacsport!FK480,Nacsport!FL480)</f>
        <v/>
      </c>
      <c r="AJ479" s="105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27"/>
    </row>
    <row r="480" spans="1:45" ht="15.75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21">
        <v>1</v>
      </c>
      <c r="E480" s="1" t="s">
        <v>1374</v>
      </c>
      <c r="F480" s="24">
        <f>CONVERT(LEFT(Nacsport!E481,2),"mn","hr")/24+CONVERT(MID(Nacsport!E481,4,2),"sec","hr")/24</f>
        <v>6.2129629629629632E-2</v>
      </c>
      <c r="G480" s="2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5">
        <f t="shared" si="32"/>
        <v>5363</v>
      </c>
      <c r="I480" s="25">
        <f t="shared" si="33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39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1"/>
        <v/>
      </c>
      <c r="AI480" s="1" t="str">
        <f>+CONCATENATE(Nacsport!FK481,Nacsport!FL481)</f>
        <v/>
      </c>
      <c r="AJ480" s="105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27"/>
    </row>
    <row r="481" spans="1:45" ht="15.75" customHeight="1" x14ac:dyDescent="0.2">
      <c r="A481">
        <f>+Nacsport!A482</f>
        <v>482</v>
      </c>
      <c r="B481">
        <f t="shared" ref="B481:B542" si="34">+A481-2</f>
        <v>480</v>
      </c>
      <c r="C481">
        <f t="shared" ref="C481:C542" si="35">+B481</f>
        <v>480</v>
      </c>
      <c r="D481" s="21">
        <v>1</v>
      </c>
      <c r="E481" s="1" t="s">
        <v>1374</v>
      </c>
      <c r="F481" s="24">
        <f>CONVERT(LEFT(Nacsport!E482,2),"mn","hr")/24+CONVERT(MID(Nacsport!E482,4,2),"sec","hr")/24</f>
        <v>6.3020833333333331E-2</v>
      </c>
      <c r="G481" s="2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5">
        <f t="shared" si="32"/>
        <v>5440</v>
      </c>
      <c r="I481" s="25">
        <f t="shared" si="33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39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ref="AH481:AH542" si="36">+IF(AG481="P META",5,IF(AG481="TRASF.",2,IF(AG481="P CALCIO",3,IF(AG481="META PUNZ.",7,IF(AG481="DROP",3,"")))))</f>
        <v/>
      </c>
      <c r="AI481" s="1" t="str">
        <f>+CONCATENATE(Nacsport!FK482,Nacsport!FL482)</f>
        <v/>
      </c>
      <c r="AJ481" s="105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S481" s="27"/>
    </row>
    <row r="482" spans="1:45" ht="15.75" customHeight="1" x14ac:dyDescent="0.2">
      <c r="A482">
        <f>+Nacsport!A483</f>
        <v>483</v>
      </c>
      <c r="B482">
        <f t="shared" si="34"/>
        <v>481</v>
      </c>
      <c r="C482">
        <f t="shared" si="35"/>
        <v>481</v>
      </c>
      <c r="D482" s="21">
        <v>1</v>
      </c>
      <c r="E482" s="1" t="s">
        <v>1374</v>
      </c>
      <c r="F482" s="24">
        <f>CONVERT(LEFT(Nacsport!E483,2),"mn","hr")/24+CONVERT(MID(Nacsport!E483,4,2),"sec","hr")/24</f>
        <v>6.3020833333333331E-2</v>
      </c>
      <c r="G482" s="2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5">
        <f t="shared" si="32"/>
        <v>5440</v>
      </c>
      <c r="I482" s="25">
        <f t="shared" si="33"/>
        <v>90.75</v>
      </c>
      <c r="J482" s="1">
        <f>+Nacsport!B483</f>
        <v>52</v>
      </c>
      <c r="K482" s="1" t="str">
        <f>+Nacsport!C483</f>
        <v>PARTITA TAGLIATA</v>
      </c>
      <c r="L482" s="1" t="str">
        <f>+CONCATENATE(Nacsport!I483,Nacsport!J483)</f>
        <v/>
      </c>
      <c r="M482" s="39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105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27"/>
    </row>
    <row r="483" spans="1:45" ht="15.75" customHeight="1" x14ac:dyDescent="0.2">
      <c r="A483">
        <f>+Nacsport!A484</f>
        <v>484</v>
      </c>
      <c r="B483">
        <f t="shared" si="34"/>
        <v>482</v>
      </c>
      <c r="C483">
        <f t="shared" si="35"/>
        <v>482</v>
      </c>
      <c r="D483" s="21">
        <v>1</v>
      </c>
      <c r="E483" s="1" t="s">
        <v>1374</v>
      </c>
      <c r="F483" s="24">
        <f>CONVERT(LEFT(Nacsport!E484,2),"mn","hr")/24+CONVERT(MID(Nacsport!E484,4,2),"sec","hr")/24</f>
        <v>6.3020833333333331E-2</v>
      </c>
      <c r="G483" s="2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5">
        <f t="shared" si="32"/>
        <v>5440</v>
      </c>
      <c r="I483" s="25">
        <f t="shared" si="33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39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105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27"/>
    </row>
    <row r="484" spans="1:45" ht="15.75" customHeight="1" x14ac:dyDescent="0.2">
      <c r="A484">
        <f>+Nacsport!A485</f>
        <v>485</v>
      </c>
      <c r="B484">
        <f t="shared" si="34"/>
        <v>483</v>
      </c>
      <c r="C484">
        <f t="shared" si="35"/>
        <v>483</v>
      </c>
      <c r="D484" s="21">
        <v>1</v>
      </c>
      <c r="E484" s="1" t="s">
        <v>1374</v>
      </c>
      <c r="F484" s="24">
        <f>CONVERT(LEFT(Nacsport!E485,2),"mn","hr")/24+CONVERT(MID(Nacsport!E485,4,2),"sec","hr")/24</f>
        <v>6.311342592592592E-2</v>
      </c>
      <c r="G484" s="25">
        <v>8</v>
      </c>
      <c r="H484" s="25">
        <f t="shared" si="32"/>
        <v>5448</v>
      </c>
      <c r="I484" s="25">
        <f t="shared" si="33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39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GIOCO SPORCO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105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27"/>
    </row>
    <row r="485" spans="1:45" ht="15.75" customHeight="1" x14ac:dyDescent="0.2">
      <c r="A485">
        <f>+Nacsport!A486</f>
        <v>486</v>
      </c>
      <c r="B485">
        <f t="shared" si="34"/>
        <v>484</v>
      </c>
      <c r="C485">
        <f t="shared" si="35"/>
        <v>484</v>
      </c>
      <c r="D485" s="21">
        <v>1</v>
      </c>
      <c r="E485" s="1" t="s">
        <v>1374</v>
      </c>
      <c r="F485" s="24">
        <f>CONVERT(LEFT(Nacsport!E486,2),"mn","hr")/24+CONVERT(MID(Nacsport!E486,4,2),"sec","hr")/24</f>
        <v>6.311342592592592E-2</v>
      </c>
      <c r="G485" s="2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5">
        <f t="shared" si="32"/>
        <v>5448</v>
      </c>
      <c r="I485" s="25">
        <f t="shared" si="33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39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105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27"/>
    </row>
    <row r="486" spans="1:45" ht="15.75" customHeight="1" x14ac:dyDescent="0.2">
      <c r="A486">
        <f>+Nacsport!A487</f>
        <v>487</v>
      </c>
      <c r="B486">
        <f t="shared" si="34"/>
        <v>485</v>
      </c>
      <c r="C486">
        <f t="shared" si="35"/>
        <v>485</v>
      </c>
      <c r="D486" s="21">
        <v>1</v>
      </c>
      <c r="E486" s="1" t="s">
        <v>1374</v>
      </c>
      <c r="F486" s="24">
        <f>CONVERT(LEFT(Nacsport!E487,2),"mn","hr")/24+CONVERT(MID(Nacsport!E487,4,2),"sec","hr")/24</f>
        <v>6.3692129629629626E-2</v>
      </c>
      <c r="G486" s="2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5">
        <f t="shared" si="32"/>
        <v>5498</v>
      </c>
      <c r="I486" s="25">
        <f t="shared" si="33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39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DIFESA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105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S486" s="27"/>
    </row>
    <row r="487" spans="1:45" ht="15.75" customHeight="1" x14ac:dyDescent="0.2">
      <c r="A487">
        <f>+Nacsport!A488</f>
        <v>488</v>
      </c>
      <c r="B487">
        <f t="shared" si="34"/>
        <v>486</v>
      </c>
      <c r="C487">
        <f t="shared" si="35"/>
        <v>486</v>
      </c>
      <c r="D487" s="21">
        <v>1</v>
      </c>
      <c r="E487" s="1" t="s">
        <v>1374</v>
      </c>
      <c r="F487" s="24">
        <f>CONVERT(LEFT(Nacsport!E488,2),"mn","hr")/24+CONVERT(MID(Nacsport!E488,4,2),"sec","hr")/24</f>
        <v>6.3692129629629626E-2</v>
      </c>
      <c r="G487" s="2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5">
        <f t="shared" si="32"/>
        <v>5498</v>
      </c>
      <c r="I487" s="25">
        <f t="shared" si="33"/>
        <v>91.716666666666654</v>
      </c>
      <c r="J487" s="1">
        <f>+Nacsport!B488</f>
        <v>53</v>
      </c>
      <c r="K487" s="1" t="str">
        <f>+Nacsport!C488</f>
        <v>PARTITA TAGLIATA</v>
      </c>
      <c r="L487" s="1" t="str">
        <f>+CONCATENATE(Nacsport!I488,Nacsport!J488)</f>
        <v/>
      </c>
      <c r="M487" s="39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105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27"/>
    </row>
    <row r="488" spans="1:45" ht="15.75" customHeight="1" x14ac:dyDescent="0.2">
      <c r="A488">
        <f>+Nacsport!A489</f>
        <v>489</v>
      </c>
      <c r="B488">
        <f t="shared" si="34"/>
        <v>487</v>
      </c>
      <c r="C488">
        <f t="shared" si="35"/>
        <v>487</v>
      </c>
      <c r="D488" s="21">
        <v>1</v>
      </c>
      <c r="E488" s="1" t="s">
        <v>1374</v>
      </c>
      <c r="F488" s="24">
        <f>CONVERT(LEFT(Nacsport!E489,2),"mn","hr")/24+CONVERT(MID(Nacsport!E489,4,2),"sec","hr")/24</f>
        <v>6.3738425925925921E-2</v>
      </c>
      <c r="G488" s="2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5">
        <f t="shared" si="32"/>
        <v>5502</v>
      </c>
      <c r="I488" s="25">
        <f t="shared" si="33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>SAN BENEDETTO</v>
      </c>
      <c r="M488" s="39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105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27"/>
    </row>
    <row r="489" spans="1:45" ht="15.75" customHeight="1" x14ac:dyDescent="0.2">
      <c r="A489">
        <f>+Nacsport!A490</f>
        <v>490</v>
      </c>
      <c r="B489">
        <f t="shared" si="34"/>
        <v>488</v>
      </c>
      <c r="C489">
        <f t="shared" si="35"/>
        <v>488</v>
      </c>
      <c r="D489" s="21">
        <v>1</v>
      </c>
      <c r="E489" s="1" t="s">
        <v>1374</v>
      </c>
      <c r="F489" s="24">
        <f>CONVERT(LEFT(Nacsport!E490,2),"mn","hr")/24+CONVERT(MID(Nacsport!E490,4,2),"sec","hr")/24</f>
        <v>6.3865740740740737E-2</v>
      </c>
      <c r="G489" s="25">
        <v>8</v>
      </c>
      <c r="H489" s="25">
        <f t="shared" si="32"/>
        <v>5513</v>
      </c>
      <c r="I489" s="25">
        <f t="shared" si="33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>SAN BENEDETTO</v>
      </c>
      <c r="M489" s="39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DIFESA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105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27"/>
    </row>
    <row r="490" spans="1:45" ht="15.75" customHeight="1" x14ac:dyDescent="0.2">
      <c r="A490">
        <f>+Nacsport!A491</f>
        <v>491</v>
      </c>
      <c r="B490">
        <f t="shared" si="34"/>
        <v>489</v>
      </c>
      <c r="C490">
        <f t="shared" si="35"/>
        <v>489</v>
      </c>
      <c r="D490" s="21">
        <v>1</v>
      </c>
      <c r="E490" s="1" t="s">
        <v>1374</v>
      </c>
      <c r="F490" s="24">
        <f>CONVERT(LEFT(Nacsport!E491,2),"mn","hr")/24+CONVERT(MID(Nacsport!E491,4,2),"sec","hr")/24</f>
        <v>6.3888888888888898E-2</v>
      </c>
      <c r="G490" s="2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5">
        <f t="shared" si="32"/>
        <v>5515.0000000000009</v>
      </c>
      <c r="I490" s="25">
        <f t="shared" si="33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39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105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27"/>
    </row>
    <row r="491" spans="1:45" ht="15.75" customHeight="1" x14ac:dyDescent="0.2">
      <c r="A491">
        <f>+Nacsport!A492</f>
        <v>492</v>
      </c>
      <c r="B491">
        <f t="shared" si="34"/>
        <v>490</v>
      </c>
      <c r="C491">
        <f t="shared" si="35"/>
        <v>490</v>
      </c>
      <c r="D491" s="21">
        <v>1</v>
      </c>
      <c r="E491" s="1" t="s">
        <v>1374</v>
      </c>
      <c r="F491" s="24">
        <f>CONVERT(LEFT(Nacsport!E492,2),"mn","hr")/24+CONVERT(MID(Nacsport!E492,4,2),"sec","hr")/24</f>
        <v>6.4259259259259266E-2</v>
      </c>
      <c r="G491" s="2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5">
        <f t="shared" si="32"/>
        <v>5547.0000000000009</v>
      </c>
      <c r="I491" s="25">
        <f t="shared" si="33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39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6"/>
        <v/>
      </c>
      <c r="AI491" s="1" t="str">
        <f>+CONCATENATE(Nacsport!FK492,Nacsport!FL492)</f>
        <v/>
      </c>
      <c r="AJ491" s="105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S491" s="27"/>
    </row>
    <row r="492" spans="1:45" ht="15.75" customHeight="1" x14ac:dyDescent="0.2">
      <c r="A492">
        <f>+Nacsport!A493</f>
        <v>493</v>
      </c>
      <c r="B492">
        <f t="shared" si="34"/>
        <v>491</v>
      </c>
      <c r="C492">
        <f t="shared" si="35"/>
        <v>491</v>
      </c>
      <c r="D492" s="21">
        <v>1</v>
      </c>
      <c r="E492" s="1" t="s">
        <v>1374</v>
      </c>
      <c r="F492" s="24">
        <f>CONVERT(LEFT(Nacsport!E493,2),"mn","hr")/24+CONVERT(MID(Nacsport!E493,4,2),"sec","hr")/24</f>
        <v>6.4259259259259266E-2</v>
      </c>
      <c r="G492" s="2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5">
        <f t="shared" si="32"/>
        <v>5547.0000000000009</v>
      </c>
      <c r="I492" s="25">
        <f t="shared" si="33"/>
        <v>92.533333333333346</v>
      </c>
      <c r="J492" s="1">
        <f>+Nacsport!B493</f>
        <v>54</v>
      </c>
      <c r="K492" s="1" t="str">
        <f>+Nacsport!C493</f>
        <v>PARTITA TAGLIATA</v>
      </c>
      <c r="L492" s="1" t="str">
        <f>+CONCATENATE(Nacsport!I493,Nacsport!J493)</f>
        <v/>
      </c>
      <c r="M492" s="39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6"/>
        <v/>
      </c>
      <c r="AI492" s="1" t="str">
        <f>+CONCATENATE(Nacsport!FK493,Nacsport!FL493)</f>
        <v/>
      </c>
      <c r="AJ492" s="105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27"/>
    </row>
    <row r="493" spans="1:45" ht="15.75" customHeight="1" x14ac:dyDescent="0.2">
      <c r="A493">
        <f>+Nacsport!A494</f>
        <v>494</v>
      </c>
      <c r="B493">
        <f t="shared" si="34"/>
        <v>492</v>
      </c>
      <c r="C493">
        <f t="shared" si="35"/>
        <v>492</v>
      </c>
      <c r="D493" s="21">
        <v>1</v>
      </c>
      <c r="E493" s="1" t="s">
        <v>1374</v>
      </c>
      <c r="F493" s="24">
        <f>CONVERT(LEFT(Nacsport!E494,2),"mn","hr")/24+CONVERT(MID(Nacsport!E494,4,2),"sec","hr")/24</f>
        <v>6.430555555555556E-2</v>
      </c>
      <c r="G493" s="2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5">
        <f t="shared" si="32"/>
        <v>5551.0000000000009</v>
      </c>
      <c r="I493" s="25">
        <f t="shared" si="33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39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PULITA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6"/>
        <v/>
      </c>
      <c r="AI493" s="1" t="str">
        <f>+CONCATENATE(Nacsport!FK494,Nacsport!FL494)</f>
        <v/>
      </c>
      <c r="AJ493" s="105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27"/>
    </row>
    <row r="494" spans="1:45" ht="15.75" customHeight="1" x14ac:dyDescent="0.2">
      <c r="A494">
        <f>+Nacsport!A495</f>
        <v>495</v>
      </c>
      <c r="B494">
        <f t="shared" si="34"/>
        <v>493</v>
      </c>
      <c r="C494">
        <f t="shared" si="35"/>
        <v>493</v>
      </c>
      <c r="D494" s="21">
        <v>1</v>
      </c>
      <c r="E494" s="1" t="s">
        <v>1374</v>
      </c>
      <c r="F494" s="24">
        <f>CONVERT(LEFT(Nacsport!E495,2),"mn","hr")/24+CONVERT(MID(Nacsport!E495,4,2),"sec","hr")/24</f>
        <v>6.4456018518518524E-2</v>
      </c>
      <c r="G494" s="2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5">
        <f t="shared" si="32"/>
        <v>5564</v>
      </c>
      <c r="I494" s="25">
        <f t="shared" si="33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39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POSITIVO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6"/>
        <v/>
      </c>
      <c r="AI494" s="1" t="str">
        <f>+CONCATENATE(Nacsport!FK495,Nacsport!FL495)</f>
        <v/>
      </c>
      <c r="AJ494" s="105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27"/>
    </row>
    <row r="495" spans="1:45" ht="15.75" customHeight="1" x14ac:dyDescent="0.2">
      <c r="A495">
        <f>+Nacsport!A496</f>
        <v>496</v>
      </c>
      <c r="B495">
        <f t="shared" si="34"/>
        <v>494</v>
      </c>
      <c r="C495">
        <f t="shared" si="35"/>
        <v>494</v>
      </c>
      <c r="D495" s="21">
        <v>1</v>
      </c>
      <c r="E495" s="1" t="s">
        <v>1374</v>
      </c>
      <c r="F495" s="24">
        <f>CONVERT(LEFT(Nacsport!E496,2),"mn","hr")/24+CONVERT(MID(Nacsport!E496,4,2),"sec","hr")/24</f>
        <v>6.4479166666666671E-2</v>
      </c>
      <c r="G495" s="2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25">
        <f t="shared" si="32"/>
        <v>5566.0000000000009</v>
      </c>
      <c r="I495" s="25">
        <f t="shared" si="33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>SAN BENEDETTO</v>
      </c>
      <c r="M495" s="39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NEGATIVO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6"/>
        <v/>
      </c>
      <c r="AI495" s="1" t="str">
        <f>+CONCATENATE(Nacsport!FK496,Nacsport!FL496)</f>
        <v/>
      </c>
      <c r="AJ495" s="105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27"/>
    </row>
    <row r="496" spans="1:45" ht="15.75" customHeight="1" x14ac:dyDescent="0.2">
      <c r="A496">
        <f>+Nacsport!A497</f>
        <v>497</v>
      </c>
      <c r="B496">
        <f t="shared" si="34"/>
        <v>495</v>
      </c>
      <c r="C496">
        <f t="shared" si="35"/>
        <v>495</v>
      </c>
      <c r="D496" s="21">
        <v>1</v>
      </c>
      <c r="E496" s="1" t="s">
        <v>1374</v>
      </c>
      <c r="F496" s="24">
        <f>CONVERT(LEFT(Nacsport!E497,2),"mn","hr")/24+CONVERT(MID(Nacsport!E497,4,2),"sec","hr")/24</f>
        <v>6.4513888888888898E-2</v>
      </c>
      <c r="G496" s="2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5">
        <f t="shared" si="32"/>
        <v>5569.0000000000009</v>
      </c>
      <c r="I496" s="25">
        <f t="shared" si="33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39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LENTO</v>
      </c>
      <c r="AG496" s="1" t="str">
        <f>+CONCATENATE(Nacsport!FF497,Nacsport!FG497,Nacsport!FH497,Nacsport!FI497,Nacsport!FJ497)</f>
        <v/>
      </c>
      <c r="AH496" s="1" t="str">
        <f t="shared" si="36"/>
        <v/>
      </c>
      <c r="AI496" s="1" t="str">
        <f>+CONCATENATE(Nacsport!FK497,Nacsport!FL497)</f>
        <v/>
      </c>
      <c r="AJ496" s="105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S496" s="27"/>
    </row>
    <row r="497" spans="1:45" ht="15.75" customHeight="1" x14ac:dyDescent="0.2">
      <c r="A497">
        <f>+Nacsport!A498</f>
        <v>498</v>
      </c>
      <c r="B497">
        <f t="shared" si="34"/>
        <v>496</v>
      </c>
      <c r="C497">
        <f t="shared" si="35"/>
        <v>496</v>
      </c>
      <c r="D497" s="21">
        <v>1</v>
      </c>
      <c r="E497" s="1" t="s">
        <v>1374</v>
      </c>
      <c r="F497" s="24">
        <f>CONVERT(LEFT(Nacsport!E498,2),"mn","hr")/24+CONVERT(MID(Nacsport!E498,4,2),"sec","hr")/24</f>
        <v>6.458333333333334E-2</v>
      </c>
      <c r="G497" s="2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5">
        <f t="shared" si="32"/>
        <v>5575.0000000000009</v>
      </c>
      <c r="I497" s="25">
        <f t="shared" si="33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>SAN BENEDETTO</v>
      </c>
      <c r="M497" s="39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CALCIO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6"/>
        <v/>
      </c>
      <c r="AI497" s="1" t="str">
        <f>+CONCATENATE(Nacsport!FK498,Nacsport!FL498)</f>
        <v/>
      </c>
      <c r="AJ497" s="105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27"/>
    </row>
    <row r="498" spans="1:45" ht="15.75" customHeight="1" x14ac:dyDescent="0.2">
      <c r="A498">
        <f>+Nacsport!A499</f>
        <v>499</v>
      </c>
      <c r="B498">
        <f t="shared" si="34"/>
        <v>497</v>
      </c>
      <c r="C498">
        <f t="shared" si="35"/>
        <v>497</v>
      </c>
      <c r="D498" s="21">
        <v>1</v>
      </c>
      <c r="E498" s="1" t="s">
        <v>1374</v>
      </c>
      <c r="F498" s="24">
        <f>CONVERT(LEFT(Nacsport!E499,2),"mn","hr")/24+CONVERT(MID(Nacsport!E499,4,2),"sec","hr")/24</f>
        <v>6.458333333333334E-2</v>
      </c>
      <c r="G498" s="2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5">
        <f t="shared" si="32"/>
        <v>5575.0000000000009</v>
      </c>
      <c r="I498" s="25">
        <f t="shared" si="33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39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6"/>
        <v/>
      </c>
      <c r="AI498" s="1" t="str">
        <f>+CONCATENATE(Nacsport!FK499,Nacsport!FL499)</f>
        <v/>
      </c>
      <c r="AJ498" s="105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S498" s="27"/>
    </row>
    <row r="499" spans="1:45" ht="15.75" customHeight="1" x14ac:dyDescent="0.2">
      <c r="A499">
        <f>+Nacsport!A500</f>
        <v>500</v>
      </c>
      <c r="B499">
        <f t="shared" si="34"/>
        <v>498</v>
      </c>
      <c r="C499">
        <f t="shared" si="35"/>
        <v>498</v>
      </c>
      <c r="D499" s="21">
        <v>1</v>
      </c>
      <c r="E499" s="1" t="s">
        <v>1374</v>
      </c>
      <c r="F499" s="24">
        <f>CONVERT(LEFT(Nacsport!E500,2),"mn","hr")/24+CONVERT(MID(Nacsport!E500,4,2),"sec","hr")/24</f>
        <v>6.4664351851851862E-2</v>
      </c>
      <c r="G499" s="2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5">
        <f t="shared" si="32"/>
        <v>5582.0000000000009</v>
      </c>
      <c r="I499" s="25">
        <f t="shared" si="33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39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6"/>
        <v/>
      </c>
      <c r="AI499" s="1" t="str">
        <f>+CONCATENATE(Nacsport!FK500,Nacsport!FL500)</f>
        <v/>
      </c>
      <c r="AJ499" s="105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S499" s="27"/>
    </row>
    <row r="500" spans="1:45" ht="15.75" customHeight="1" x14ac:dyDescent="0.2">
      <c r="A500">
        <f>+Nacsport!A501</f>
        <v>501</v>
      </c>
      <c r="B500">
        <f t="shared" si="34"/>
        <v>499</v>
      </c>
      <c r="C500">
        <f t="shared" si="35"/>
        <v>499</v>
      </c>
      <c r="D500" s="21">
        <v>1</v>
      </c>
      <c r="E500" s="1" t="s">
        <v>1374</v>
      </c>
      <c r="F500" s="24">
        <f>CONVERT(LEFT(Nacsport!E501,2),"mn","hr")/24+CONVERT(MID(Nacsport!E501,4,2),"sec","hr")/24</f>
        <v>6.4675925925925928E-2</v>
      </c>
      <c r="G500" s="2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5">
        <f t="shared" si="32"/>
        <v>5583</v>
      </c>
      <c r="I500" s="25">
        <f t="shared" si="33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>SAN BENEDETTO</v>
      </c>
      <c r="M500" s="39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PESCADA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6"/>
        <v/>
      </c>
      <c r="AI500" s="1" t="str">
        <f>+CONCATENATE(Nacsport!FK501,Nacsport!FL501)</f>
        <v/>
      </c>
      <c r="AJ500" s="105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27"/>
    </row>
    <row r="501" spans="1:45" ht="15.75" customHeight="1" x14ac:dyDescent="0.2">
      <c r="A501">
        <f>+Nacsport!A502</f>
        <v>502</v>
      </c>
      <c r="B501">
        <f t="shared" si="34"/>
        <v>500</v>
      </c>
      <c r="C501">
        <f t="shared" si="35"/>
        <v>500</v>
      </c>
      <c r="D501" s="21">
        <v>1</v>
      </c>
      <c r="E501" s="1" t="s">
        <v>1374</v>
      </c>
      <c r="F501" s="24">
        <f>CONVERT(LEFT(Nacsport!E502,2),"mn","hr")/24+CONVERT(MID(Nacsport!E502,4,2),"sec","hr")/24</f>
        <v>6.4791666666666678E-2</v>
      </c>
      <c r="G501" s="2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5">
        <f t="shared" si="32"/>
        <v>5593.0000000000009</v>
      </c>
      <c r="I501" s="25">
        <f t="shared" si="33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>SAN BENEDETTO</v>
      </c>
      <c r="M501" s="39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PESCADA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6"/>
        <v/>
      </c>
      <c r="AI501" s="1" t="str">
        <f>+CONCATENATE(Nacsport!FK502,Nacsport!FL502)</f>
        <v/>
      </c>
      <c r="AJ501" s="105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27"/>
    </row>
    <row r="502" spans="1:45" ht="15.75" customHeight="1" x14ac:dyDescent="0.2">
      <c r="A502">
        <f>+Nacsport!A503</f>
        <v>503</v>
      </c>
      <c r="B502">
        <f t="shared" si="34"/>
        <v>501</v>
      </c>
      <c r="C502">
        <f t="shared" si="35"/>
        <v>501</v>
      </c>
      <c r="D502" s="21">
        <v>1</v>
      </c>
      <c r="E502" s="1" t="s">
        <v>1374</v>
      </c>
      <c r="F502" s="24">
        <f>CONVERT(LEFT(Nacsport!E503,2),"mn","hr")/24+CONVERT(MID(Nacsport!E503,4,2),"sec","hr")/24</f>
        <v>6.4791666666666678E-2</v>
      </c>
      <c r="G502" s="2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5">
        <f t="shared" si="32"/>
        <v>5593.0000000000009</v>
      </c>
      <c r="I502" s="25">
        <f t="shared" si="33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39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6"/>
        <v/>
      </c>
      <c r="AI502" s="1" t="str">
        <f>+CONCATENATE(Nacsport!FK503,Nacsport!FL503)</f>
        <v/>
      </c>
      <c r="AJ502" s="105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S502" s="27"/>
    </row>
    <row r="503" spans="1:45" ht="15.75" customHeight="1" x14ac:dyDescent="0.2">
      <c r="A503">
        <f>+Nacsport!A504</f>
        <v>504</v>
      </c>
      <c r="B503">
        <f t="shared" si="34"/>
        <v>502</v>
      </c>
      <c r="C503">
        <f t="shared" si="35"/>
        <v>502</v>
      </c>
      <c r="D503" s="21">
        <v>1</v>
      </c>
      <c r="E503" s="1" t="s">
        <v>1374</v>
      </c>
      <c r="F503" s="24">
        <f>CONVERT(LEFT(Nacsport!E504,2),"mn","hr")/24+CONVERT(MID(Nacsport!E504,4,2),"sec","hr")/24</f>
        <v>6.4872685185185186E-2</v>
      </c>
      <c r="G503" s="2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5">
        <f t="shared" si="32"/>
        <v>5600</v>
      </c>
      <c r="I503" s="25">
        <f t="shared" si="33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39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LENTO</v>
      </c>
      <c r="AG503" s="1" t="str">
        <f>+CONCATENATE(Nacsport!FF504,Nacsport!FG504,Nacsport!FH504,Nacsport!FI504,Nacsport!FJ504)</f>
        <v/>
      </c>
      <c r="AH503" s="1" t="str">
        <f t="shared" si="36"/>
        <v/>
      </c>
      <c r="AI503" s="1" t="str">
        <f>+CONCATENATE(Nacsport!FK504,Nacsport!FL504)</f>
        <v/>
      </c>
      <c r="AJ503" s="105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27"/>
    </row>
    <row r="504" spans="1:45" ht="15.75" customHeight="1" x14ac:dyDescent="0.2">
      <c r="A504">
        <f>+Nacsport!A505</f>
        <v>505</v>
      </c>
      <c r="B504">
        <f t="shared" si="34"/>
        <v>503</v>
      </c>
      <c r="C504">
        <f t="shared" si="35"/>
        <v>503</v>
      </c>
      <c r="D504" s="21">
        <v>1</v>
      </c>
      <c r="E504" s="1" t="s">
        <v>1374</v>
      </c>
      <c r="F504" s="24">
        <f>CONVERT(LEFT(Nacsport!E505,2),"mn","hr")/24+CONVERT(MID(Nacsport!E505,4,2),"sec","hr")/24</f>
        <v>6.4953703703703708E-2</v>
      </c>
      <c r="G504" s="2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5">
        <f t="shared" si="32"/>
        <v>5607</v>
      </c>
      <c r="I504" s="25">
        <f t="shared" si="33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39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LENTO</v>
      </c>
      <c r="AG504" s="1" t="str">
        <f>+CONCATENATE(Nacsport!FF505,Nacsport!FG505,Nacsport!FH505,Nacsport!FI505,Nacsport!FJ505)</f>
        <v/>
      </c>
      <c r="AH504" s="1" t="str">
        <f t="shared" si="36"/>
        <v/>
      </c>
      <c r="AI504" s="1" t="str">
        <f>+CONCATENATE(Nacsport!FK505,Nacsport!FL505)</f>
        <v/>
      </c>
      <c r="AJ504" s="105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27"/>
    </row>
    <row r="505" spans="1:45" ht="15.75" customHeight="1" x14ac:dyDescent="0.2">
      <c r="A505">
        <f>+Nacsport!A506</f>
        <v>506</v>
      </c>
      <c r="B505">
        <f t="shared" si="34"/>
        <v>504</v>
      </c>
      <c r="C505">
        <f t="shared" si="35"/>
        <v>504</v>
      </c>
      <c r="D505" s="21">
        <v>1</v>
      </c>
      <c r="E505" s="1" t="s">
        <v>1374</v>
      </c>
      <c r="F505" s="24">
        <f>CONVERT(LEFT(Nacsport!E506,2),"mn","hr")/24+CONVERT(MID(Nacsport!E506,4,2),"sec","hr")/24</f>
        <v>6.5011574074074083E-2</v>
      </c>
      <c r="G505" s="2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5">
        <f t="shared" si="32"/>
        <v>5612</v>
      </c>
      <c r="I505" s="25">
        <f t="shared" si="33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39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6"/>
        <v/>
      </c>
      <c r="AI505" s="1" t="str">
        <f>+CONCATENATE(Nacsport!FK506,Nacsport!FL506)</f>
        <v/>
      </c>
      <c r="AJ505" s="105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27"/>
    </row>
    <row r="506" spans="1:45" ht="15.75" customHeight="1" x14ac:dyDescent="0.2">
      <c r="A506">
        <f>+Nacsport!A507</f>
        <v>507</v>
      </c>
      <c r="B506">
        <f t="shared" si="34"/>
        <v>505</v>
      </c>
      <c r="C506">
        <f t="shared" si="35"/>
        <v>505</v>
      </c>
      <c r="D506" s="21">
        <v>1</v>
      </c>
      <c r="E506" s="1" t="s">
        <v>1374</v>
      </c>
      <c r="F506" s="24">
        <f>CONVERT(LEFT(Nacsport!E507,2),"mn","hr")/24+CONVERT(MID(Nacsport!E507,4,2),"sec","hr")/24</f>
        <v>6.503472222222223E-2</v>
      </c>
      <c r="G506" s="2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25">
        <f t="shared" si="32"/>
        <v>5614.0000000000009</v>
      </c>
      <c r="I506" s="25">
        <f t="shared" si="33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39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6"/>
        <v/>
      </c>
      <c r="AI506" s="1" t="str">
        <f>+CONCATENATE(Nacsport!FK507,Nacsport!FL507)</f>
        <v/>
      </c>
      <c r="AJ506" s="105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27"/>
    </row>
    <row r="507" spans="1:45" ht="15.75" customHeight="1" x14ac:dyDescent="0.2">
      <c r="A507">
        <f>+Nacsport!A508</f>
        <v>508</v>
      </c>
      <c r="B507">
        <f t="shared" si="34"/>
        <v>506</v>
      </c>
      <c r="C507">
        <f t="shared" si="35"/>
        <v>506</v>
      </c>
      <c r="D507" s="21">
        <v>1</v>
      </c>
      <c r="E507" s="1" t="s">
        <v>1374</v>
      </c>
      <c r="F507" s="24">
        <f>CONVERT(LEFT(Nacsport!E508,2),"mn","hr")/24+CONVERT(MID(Nacsport!E508,4,2),"sec","hr")/24</f>
        <v>6.5069444444444458E-2</v>
      </c>
      <c r="G507" s="2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5">
        <f t="shared" si="32"/>
        <v>5617.0000000000018</v>
      </c>
      <c r="I507" s="25">
        <f t="shared" si="33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39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LENTO</v>
      </c>
      <c r="AG507" s="1" t="str">
        <f>+CONCATENATE(Nacsport!FF508,Nacsport!FG508,Nacsport!FH508,Nacsport!FI508,Nacsport!FJ508)</f>
        <v/>
      </c>
      <c r="AH507" s="1" t="str">
        <f t="shared" si="36"/>
        <v/>
      </c>
      <c r="AI507" s="1" t="str">
        <f>+CONCATENATE(Nacsport!FK508,Nacsport!FL508)</f>
        <v/>
      </c>
      <c r="AJ507" s="105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27"/>
    </row>
    <row r="508" spans="1:45" ht="15.75" customHeight="1" x14ac:dyDescent="0.2">
      <c r="A508">
        <f>+Nacsport!A509</f>
        <v>509</v>
      </c>
      <c r="B508">
        <f t="shared" si="34"/>
        <v>507</v>
      </c>
      <c r="C508">
        <f t="shared" si="35"/>
        <v>507</v>
      </c>
      <c r="D508" s="21">
        <v>1</v>
      </c>
      <c r="E508" s="1" t="s">
        <v>1374</v>
      </c>
      <c r="F508" s="24">
        <f>CONVERT(LEFT(Nacsport!E509,2),"mn","hr")/24+CONVERT(MID(Nacsport!E509,4,2),"sec","hr")/24</f>
        <v>6.5150462962962966E-2</v>
      </c>
      <c r="G508" s="25">
        <v>8</v>
      </c>
      <c r="H508" s="25">
        <f t="shared" si="32"/>
        <v>5624</v>
      </c>
      <c r="I508" s="25">
        <f t="shared" si="33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39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DIFESA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6"/>
        <v/>
      </c>
      <c r="AI508" s="1" t="str">
        <f>+CONCATENATE(Nacsport!FK509,Nacsport!FL509)</f>
        <v/>
      </c>
      <c r="AJ508" s="105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27"/>
    </row>
    <row r="509" spans="1:45" ht="15.75" customHeight="1" x14ac:dyDescent="0.2">
      <c r="A509">
        <f>+Nacsport!A510</f>
        <v>510</v>
      </c>
      <c r="B509">
        <f t="shared" si="34"/>
        <v>508</v>
      </c>
      <c r="C509">
        <f t="shared" si="35"/>
        <v>508</v>
      </c>
      <c r="D509" s="21">
        <v>1</v>
      </c>
      <c r="E509" s="1" t="s">
        <v>1374</v>
      </c>
      <c r="F509" s="24">
        <f>CONVERT(LEFT(Nacsport!E510,2),"mn","hr")/24+CONVERT(MID(Nacsport!E510,4,2),"sec","hr")/24</f>
        <v>6.5150462962962966E-2</v>
      </c>
      <c r="G509" s="2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5">
        <f t="shared" si="32"/>
        <v>5624</v>
      </c>
      <c r="I509" s="25">
        <f t="shared" si="33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39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6"/>
        <v/>
      </c>
      <c r="AI509" s="1" t="str">
        <f>+CONCATENATE(Nacsport!FK510,Nacsport!FL510)</f>
        <v/>
      </c>
      <c r="AJ509" s="105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27"/>
    </row>
    <row r="510" spans="1:45" ht="15.75" customHeight="1" x14ac:dyDescent="0.2">
      <c r="A510">
        <f>+Nacsport!A511</f>
        <v>511</v>
      </c>
      <c r="B510">
        <f t="shared" si="34"/>
        <v>509</v>
      </c>
      <c r="C510">
        <f t="shared" si="35"/>
        <v>509</v>
      </c>
      <c r="D510" s="21">
        <v>1</v>
      </c>
      <c r="E510" s="1" t="s">
        <v>1374</v>
      </c>
      <c r="F510" s="24">
        <f>CONVERT(LEFT(Nacsport!E511,2),"mn","hr")/24+CONVERT(MID(Nacsport!E511,4,2),"sec","hr")/24</f>
        <v>6.5173611111111113E-2</v>
      </c>
      <c r="G510" s="2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5">
        <f t="shared" si="32"/>
        <v>5626</v>
      </c>
      <c r="I510" s="25">
        <f t="shared" si="33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39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6"/>
        <v/>
      </c>
      <c r="AI510" s="1" t="str">
        <f>+CONCATENATE(Nacsport!FK511,Nacsport!FL511)</f>
        <v/>
      </c>
      <c r="AJ510" s="105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S510" s="27"/>
    </row>
    <row r="511" spans="1:45" ht="15.75" customHeight="1" x14ac:dyDescent="0.2">
      <c r="A511">
        <f>+Nacsport!A512</f>
        <v>512</v>
      </c>
      <c r="B511">
        <f t="shared" si="34"/>
        <v>510</v>
      </c>
      <c r="C511">
        <f t="shared" si="35"/>
        <v>510</v>
      </c>
      <c r="D511" s="21">
        <v>1</v>
      </c>
      <c r="E511" s="1" t="s">
        <v>1374</v>
      </c>
      <c r="F511" s="24">
        <f>CONVERT(LEFT(Nacsport!E512,2),"mn","hr")/24+CONVERT(MID(Nacsport!E512,4,2),"sec","hr")/24</f>
        <v>6.5173611111111113E-2</v>
      </c>
      <c r="G511" s="2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5">
        <f t="shared" si="32"/>
        <v>5626</v>
      </c>
      <c r="I511" s="25">
        <f t="shared" si="33"/>
        <v>93.850000000000009</v>
      </c>
      <c r="J511" s="1">
        <f>+Nacsport!B512</f>
        <v>55</v>
      </c>
      <c r="K511" s="1" t="str">
        <f>+Nacsport!C512</f>
        <v>PARTITA TAGLIATA</v>
      </c>
      <c r="L511" s="1" t="str">
        <f>+CONCATENATE(Nacsport!I512,Nacsport!J512)</f>
        <v/>
      </c>
      <c r="M511" s="39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6"/>
        <v/>
      </c>
      <c r="AI511" s="1" t="str">
        <f>+CONCATENATE(Nacsport!FK512,Nacsport!FL512)</f>
        <v/>
      </c>
      <c r="AJ511" s="105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27"/>
    </row>
    <row r="512" spans="1:45" ht="15.75" customHeight="1" x14ac:dyDescent="0.2">
      <c r="A512">
        <f>+Nacsport!A513</f>
        <v>513</v>
      </c>
      <c r="B512">
        <f t="shared" si="34"/>
        <v>511</v>
      </c>
      <c r="C512">
        <f t="shared" si="35"/>
        <v>511</v>
      </c>
      <c r="D512" s="21">
        <v>1</v>
      </c>
      <c r="E512" s="1" t="s">
        <v>1374</v>
      </c>
      <c r="F512" s="24">
        <f>CONVERT(LEFT(Nacsport!E513,2),"mn","hr")/24+CONVERT(MID(Nacsport!E513,4,2),"sec","hr")/24</f>
        <v>6.5243055555555568E-2</v>
      </c>
      <c r="G512" s="2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5">
        <f t="shared" si="32"/>
        <v>5632.0000000000018</v>
      </c>
      <c r="I512" s="25">
        <f t="shared" si="33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39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6"/>
        <v/>
      </c>
      <c r="AI512" s="1" t="str">
        <f>+CONCATENATE(Nacsport!FK513,Nacsport!FL513)</f>
        <v/>
      </c>
      <c r="AJ512" s="105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27"/>
    </row>
    <row r="513" spans="1:45" ht="15.75" customHeight="1" x14ac:dyDescent="0.2">
      <c r="A513">
        <f>+Nacsport!A514</f>
        <v>514</v>
      </c>
      <c r="B513">
        <f t="shared" si="34"/>
        <v>512</v>
      </c>
      <c r="C513">
        <f t="shared" si="35"/>
        <v>512</v>
      </c>
      <c r="D513" s="21">
        <v>1</v>
      </c>
      <c r="E513" s="1" t="s">
        <v>1374</v>
      </c>
      <c r="F513" s="24">
        <f>CONVERT(LEFT(Nacsport!E514,2),"mn","hr")/24+CONVERT(MID(Nacsport!E514,4,2),"sec","hr")/24</f>
        <v>6.5277777777777782E-2</v>
      </c>
      <c r="G513" s="2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25">
        <f t="shared" si="32"/>
        <v>5635.0000000000009</v>
      </c>
      <c r="I513" s="25">
        <f t="shared" si="33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39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6"/>
        <v/>
      </c>
      <c r="AI513" s="1" t="str">
        <f>+CONCATENATE(Nacsport!FK514,Nacsport!FL514)</f>
        <v/>
      </c>
      <c r="AJ513" s="105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27"/>
    </row>
    <row r="514" spans="1:45" ht="15.75" customHeight="1" x14ac:dyDescent="0.2">
      <c r="A514">
        <f>+Nacsport!A515</f>
        <v>515</v>
      </c>
      <c r="B514">
        <f t="shared" si="34"/>
        <v>513</v>
      </c>
      <c r="C514">
        <f t="shared" si="35"/>
        <v>513</v>
      </c>
      <c r="D514" s="21">
        <v>1</v>
      </c>
      <c r="E514" s="1" t="s">
        <v>1374</v>
      </c>
      <c r="F514" s="24">
        <f>CONVERT(LEFT(Nacsport!E515,2),"mn","hr")/24+CONVERT(MID(Nacsport!E515,4,2),"sec","hr")/24</f>
        <v>6.5289351851851862E-2</v>
      </c>
      <c r="G514" s="2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5">
        <f t="shared" si="32"/>
        <v>5636.0000000000009</v>
      </c>
      <c r="I514" s="25">
        <f t="shared" si="33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39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VELOCE</v>
      </c>
      <c r="AG514" s="1" t="str">
        <f>+CONCATENATE(Nacsport!FF515,Nacsport!FG515,Nacsport!FH515,Nacsport!FI515,Nacsport!FJ515)</f>
        <v/>
      </c>
      <c r="AH514" s="1" t="str">
        <f t="shared" si="36"/>
        <v/>
      </c>
      <c r="AI514" s="1" t="str">
        <f>+CONCATENATE(Nacsport!FK515,Nacsport!FL515)</f>
        <v/>
      </c>
      <c r="AJ514" s="105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27"/>
    </row>
    <row r="515" spans="1:45" ht="15.75" customHeight="1" x14ac:dyDescent="0.2">
      <c r="A515">
        <f>+Nacsport!A516</f>
        <v>516</v>
      </c>
      <c r="B515">
        <f t="shared" si="34"/>
        <v>514</v>
      </c>
      <c r="C515">
        <f t="shared" si="35"/>
        <v>514</v>
      </c>
      <c r="D515" s="21">
        <v>1</v>
      </c>
      <c r="E515" s="1" t="s">
        <v>1374</v>
      </c>
      <c r="F515" s="24">
        <f>CONVERT(LEFT(Nacsport!E516,2),"mn","hr")/24+CONVERT(MID(Nacsport!E516,4,2),"sec","hr")/24</f>
        <v>6.5324074074074076E-2</v>
      </c>
      <c r="G515" s="2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5">
        <f t="shared" ref="H515:H543" si="37">(+CONVERT(F515,"hr","sec")*24)-5</f>
        <v>5639</v>
      </c>
      <c r="I515" s="25">
        <f t="shared" si="33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>SAN BENEDETTO</v>
      </c>
      <c r="M515" s="39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RUBATA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6"/>
        <v/>
      </c>
      <c r="AI515" s="1" t="str">
        <f>+CONCATENATE(Nacsport!FK516,Nacsport!FL516)</f>
        <v/>
      </c>
      <c r="AJ515" s="105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27"/>
    </row>
    <row r="516" spans="1:45" ht="15.75" customHeight="1" x14ac:dyDescent="0.2">
      <c r="A516">
        <f>+Nacsport!A517</f>
        <v>517</v>
      </c>
      <c r="B516">
        <f t="shared" si="34"/>
        <v>515</v>
      </c>
      <c r="C516">
        <f t="shared" si="35"/>
        <v>515</v>
      </c>
      <c r="D516" s="21">
        <v>1</v>
      </c>
      <c r="E516" s="1" t="s">
        <v>1374</v>
      </c>
      <c r="F516" s="24">
        <f>CONVERT(LEFT(Nacsport!E517,2),"mn","hr")/24+CONVERT(MID(Nacsport!E517,4,2),"sec","hr")/24</f>
        <v>6.5335648148148157E-2</v>
      </c>
      <c r="G516" s="2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5">
        <f t="shared" si="37"/>
        <v>5640.0000000000009</v>
      </c>
      <c r="I516" s="25">
        <f t="shared" ref="I516:I542" si="38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39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6"/>
        <v/>
      </c>
      <c r="AI516" s="1" t="str">
        <f>+CONCATENATE(Nacsport!FK517,Nacsport!FL517)</f>
        <v/>
      </c>
      <c r="AJ516" s="105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27"/>
    </row>
    <row r="517" spans="1:45" ht="15.75" customHeight="1" x14ac:dyDescent="0.2">
      <c r="A517">
        <f>+Nacsport!A518</f>
        <v>518</v>
      </c>
      <c r="B517">
        <f t="shared" si="34"/>
        <v>516</v>
      </c>
      <c r="C517">
        <f t="shared" si="35"/>
        <v>516</v>
      </c>
      <c r="D517" s="21">
        <v>1</v>
      </c>
      <c r="E517" s="1" t="s">
        <v>1374</v>
      </c>
      <c r="F517" s="24">
        <f>CONVERT(LEFT(Nacsport!E518,2),"mn","hr")/24+CONVERT(MID(Nacsport!E518,4,2),"sec","hr")/24</f>
        <v>6.5451388888888892E-2</v>
      </c>
      <c r="G517" s="2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5">
        <f t="shared" si="37"/>
        <v>5650</v>
      </c>
      <c r="I517" s="25">
        <f t="shared" si="38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39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P META</v>
      </c>
      <c r="AH517" s="1">
        <f t="shared" si="36"/>
        <v>5</v>
      </c>
      <c r="AI517" s="1" t="str">
        <f>+CONCATENATE(Nacsport!FK518,Nacsport!FL518)</f>
        <v/>
      </c>
      <c r="AJ517" s="105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27"/>
    </row>
    <row r="518" spans="1:45" ht="15.75" customHeight="1" x14ac:dyDescent="0.2">
      <c r="A518">
        <f>+Nacsport!A519</f>
        <v>519</v>
      </c>
      <c r="B518">
        <f t="shared" si="34"/>
        <v>517</v>
      </c>
      <c r="C518">
        <f t="shared" si="35"/>
        <v>517</v>
      </c>
      <c r="D518" s="21">
        <v>1</v>
      </c>
      <c r="E518" s="1" t="s">
        <v>1374</v>
      </c>
      <c r="F518" s="24">
        <f>CONVERT(LEFT(Nacsport!E519,2),"mn","hr")/24+CONVERT(MID(Nacsport!E519,4,2),"sec","hr")/24</f>
        <v>6.5532407407407414E-2</v>
      </c>
      <c r="G518" s="25">
        <f>CONVERT((CONVERT(LEFT(Nacsport!F519,2),"mn","hr")/24+CONVERT(MID(Nacsport!F519,4,2),"sec","hr")/24)-(CONVERT(LEFT(Nacsport!E519,2),"mn","hr")/24+CONVERT(MID(Nacsport!E519,4,2),"sec","hr")/24),"hr","sec")*24</f>
        <v>0</v>
      </c>
      <c r="H518" s="25">
        <f t="shared" si="37"/>
        <v>5657</v>
      </c>
      <c r="I518" s="25">
        <f t="shared" si="38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39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TRASF.</v>
      </c>
      <c r="AH518" s="1">
        <f t="shared" si="36"/>
        <v>2</v>
      </c>
      <c r="AI518" s="1" t="str">
        <f>+CONCATENATE(Nacsport!FK519,Nacsport!FL519)</f>
        <v/>
      </c>
      <c r="AJ518" s="105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27"/>
    </row>
    <row r="519" spans="1:45" ht="15.75" customHeight="1" x14ac:dyDescent="0.2">
      <c r="A519">
        <f>+Nacsport!A520</f>
        <v>520</v>
      </c>
      <c r="B519">
        <f t="shared" si="34"/>
        <v>518</v>
      </c>
      <c r="C519">
        <f t="shared" si="35"/>
        <v>518</v>
      </c>
      <c r="D519" s="21">
        <v>1</v>
      </c>
      <c r="E519" s="1" t="s">
        <v>1374</v>
      </c>
      <c r="F519" s="24">
        <f>CONVERT(LEFT(Nacsport!E520,2),"mn","hr")/24+CONVERT(MID(Nacsport!E520,4,2),"sec","hr")/24</f>
        <v>6.5868055555555555E-2</v>
      </c>
      <c r="G519" s="2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5">
        <f t="shared" si="37"/>
        <v>5686</v>
      </c>
      <c r="I519" s="25">
        <f t="shared" si="38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39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6"/>
        <v/>
      </c>
      <c r="AI519" s="1" t="str">
        <f>+CONCATENATE(Nacsport!FK520,Nacsport!FL520)</f>
        <v/>
      </c>
      <c r="AJ519" s="105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27"/>
    </row>
    <row r="520" spans="1:45" ht="15.75" customHeight="1" x14ac:dyDescent="0.2">
      <c r="A520">
        <f>+Nacsport!A521</f>
        <v>521</v>
      </c>
      <c r="B520">
        <f t="shared" si="34"/>
        <v>519</v>
      </c>
      <c r="C520">
        <f t="shared" si="35"/>
        <v>519</v>
      </c>
      <c r="D520" s="21">
        <v>1</v>
      </c>
      <c r="E520" s="1" t="s">
        <v>1374</v>
      </c>
      <c r="F520" s="24">
        <f>CONVERT(LEFT(Nacsport!E521,2),"mn","hr")/24+CONVERT(MID(Nacsport!E521,4,2),"sec","hr")/24</f>
        <v>6.5879629629629635E-2</v>
      </c>
      <c r="G520" s="2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5">
        <f t="shared" si="37"/>
        <v>5687</v>
      </c>
      <c r="I520" s="25">
        <f t="shared" si="38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39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6"/>
        <v/>
      </c>
      <c r="AI520" s="1" t="str">
        <f>+CONCATENATE(Nacsport!FK521,Nacsport!FL521)</f>
        <v/>
      </c>
      <c r="AJ520" s="105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S520" s="27"/>
    </row>
    <row r="521" spans="1:45" ht="15.75" customHeight="1" x14ac:dyDescent="0.2">
      <c r="A521">
        <f>+Nacsport!A522</f>
        <v>522</v>
      </c>
      <c r="B521">
        <f t="shared" si="34"/>
        <v>520</v>
      </c>
      <c r="C521">
        <f t="shared" si="35"/>
        <v>520</v>
      </c>
      <c r="D521" s="21">
        <v>1</v>
      </c>
      <c r="E521" s="1" t="s">
        <v>1374</v>
      </c>
      <c r="F521" s="24">
        <f>CONVERT(LEFT(Nacsport!E522,2),"mn","hr")/24+CONVERT(MID(Nacsport!E522,4,2),"sec","hr")/24</f>
        <v>6.5879629629629635E-2</v>
      </c>
      <c r="G521" s="2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5">
        <f t="shared" si="37"/>
        <v>5687</v>
      </c>
      <c r="I521" s="25">
        <f t="shared" si="38"/>
        <v>94.866666666666674</v>
      </c>
      <c r="J521" s="1">
        <f>+Nacsport!B522</f>
        <v>56</v>
      </c>
      <c r="K521" s="1" t="str">
        <f>+Nacsport!C522</f>
        <v>PARTITA TAGLIATA</v>
      </c>
      <c r="L521" s="1" t="str">
        <f>+CONCATENATE(Nacsport!I522,Nacsport!J522)</f>
        <v/>
      </c>
      <c r="M521" s="39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6"/>
        <v/>
      </c>
      <c r="AI521" s="1" t="str">
        <f>+CONCATENATE(Nacsport!FK522,Nacsport!FL522)</f>
        <v/>
      </c>
      <c r="AJ521" s="105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27"/>
    </row>
    <row r="522" spans="1:45" ht="15.75" customHeight="1" x14ac:dyDescent="0.2">
      <c r="A522">
        <f>+Nacsport!A523</f>
        <v>523</v>
      </c>
      <c r="B522">
        <f t="shared" si="34"/>
        <v>521</v>
      </c>
      <c r="C522">
        <f t="shared" si="35"/>
        <v>521</v>
      </c>
      <c r="D522" s="21">
        <v>1</v>
      </c>
      <c r="E522" s="1" t="s">
        <v>1374</v>
      </c>
      <c r="F522" s="24">
        <f>CONVERT(LEFT(Nacsport!E523,2),"mn","hr")/24+CONVERT(MID(Nacsport!E523,4,2),"sec","hr")/24</f>
        <v>6.5949074074074077E-2</v>
      </c>
      <c r="G522" s="2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25">
        <f t="shared" si="37"/>
        <v>5693</v>
      </c>
      <c r="I522" s="25">
        <f t="shared" si="38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>SAN BENEDETTO</v>
      </c>
      <c r="M522" s="39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NEGATIVO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6"/>
        <v/>
      </c>
      <c r="AI522" s="1" t="str">
        <f>+CONCATENATE(Nacsport!FK523,Nacsport!FL523)</f>
        <v/>
      </c>
      <c r="AJ522" s="105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27"/>
    </row>
    <row r="523" spans="1:45" ht="15.75" customHeight="1" x14ac:dyDescent="0.2">
      <c r="A523">
        <f>+Nacsport!A524</f>
        <v>524</v>
      </c>
      <c r="B523">
        <f t="shared" si="34"/>
        <v>522</v>
      </c>
      <c r="C523">
        <f t="shared" si="35"/>
        <v>522</v>
      </c>
      <c r="D523" s="21">
        <v>1</v>
      </c>
      <c r="E523" s="1" t="s">
        <v>1374</v>
      </c>
      <c r="F523" s="24">
        <f>CONVERT(LEFT(Nacsport!E524,2),"mn","hr")/24+CONVERT(MID(Nacsport!E524,4,2),"sec","hr")/24</f>
        <v>6.5995370370370371E-2</v>
      </c>
      <c r="G523" s="2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5">
        <f t="shared" si="37"/>
        <v>5697</v>
      </c>
      <c r="I523" s="25">
        <f t="shared" si="38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39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LENTO</v>
      </c>
      <c r="AG523" s="1" t="str">
        <f>+CONCATENATE(Nacsport!FF524,Nacsport!FG524,Nacsport!FH524,Nacsport!FI524,Nacsport!FJ524)</f>
        <v/>
      </c>
      <c r="AH523" s="1" t="str">
        <f t="shared" si="36"/>
        <v/>
      </c>
      <c r="AI523" s="1" t="str">
        <f>+CONCATENATE(Nacsport!FK524,Nacsport!FL524)</f>
        <v/>
      </c>
      <c r="AJ523" s="105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S523" s="27"/>
    </row>
    <row r="524" spans="1:45" ht="15.75" customHeight="1" x14ac:dyDescent="0.2">
      <c r="A524">
        <f>+Nacsport!A525</f>
        <v>525</v>
      </c>
      <c r="B524">
        <f t="shared" si="34"/>
        <v>523</v>
      </c>
      <c r="C524">
        <f t="shared" si="35"/>
        <v>523</v>
      </c>
      <c r="D524" s="21">
        <v>1</v>
      </c>
      <c r="E524" s="1" t="s">
        <v>1374</v>
      </c>
      <c r="F524" s="24">
        <f>CONVERT(LEFT(Nacsport!E525,2),"mn","hr")/24+CONVERT(MID(Nacsport!E525,4,2),"sec","hr")/24</f>
        <v>6.6018518518518518E-2</v>
      </c>
      <c r="G524" s="25">
        <v>8</v>
      </c>
      <c r="H524" s="25">
        <f t="shared" si="37"/>
        <v>5699</v>
      </c>
      <c r="I524" s="25">
        <f t="shared" si="38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>SAN BENEDETTO</v>
      </c>
      <c r="M524" s="39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DIFESA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6"/>
        <v/>
      </c>
      <c r="AI524" s="1" t="str">
        <f>+CONCATENATE(Nacsport!FK525,Nacsport!FL525)</f>
        <v/>
      </c>
      <c r="AJ524" s="105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27"/>
    </row>
    <row r="525" spans="1:45" ht="15.75" customHeight="1" x14ac:dyDescent="0.2">
      <c r="A525">
        <f>+Nacsport!A526</f>
        <v>526</v>
      </c>
      <c r="B525">
        <f t="shared" si="34"/>
        <v>524</v>
      </c>
      <c r="C525">
        <f t="shared" si="35"/>
        <v>524</v>
      </c>
      <c r="D525" s="21">
        <v>1</v>
      </c>
      <c r="E525" s="1" t="s">
        <v>1374</v>
      </c>
      <c r="F525" s="24">
        <f>CONVERT(LEFT(Nacsport!E526,2),"mn","hr")/24+CONVERT(MID(Nacsport!E526,4,2),"sec","hr")/24</f>
        <v>6.6018518518518518E-2</v>
      </c>
      <c r="G525" s="2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5">
        <f t="shared" si="37"/>
        <v>5699</v>
      </c>
      <c r="I525" s="25">
        <f t="shared" si="38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39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6"/>
        <v/>
      </c>
      <c r="AI525" s="1" t="str">
        <f>+CONCATENATE(Nacsport!FK526,Nacsport!FL526)</f>
        <v/>
      </c>
      <c r="AJ525" s="105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27"/>
    </row>
    <row r="526" spans="1:45" ht="15.75" customHeight="1" x14ac:dyDescent="0.2">
      <c r="A526">
        <f>+Nacsport!A527</f>
        <v>527</v>
      </c>
      <c r="B526">
        <f t="shared" si="34"/>
        <v>525</v>
      </c>
      <c r="C526">
        <f t="shared" si="35"/>
        <v>525</v>
      </c>
      <c r="D526" s="21">
        <v>1</v>
      </c>
      <c r="E526" s="1" t="s">
        <v>1374</v>
      </c>
      <c r="F526" s="24">
        <f>CONVERT(LEFT(Nacsport!E527,2),"mn","hr")/24+CONVERT(MID(Nacsport!E527,4,2),"sec","hr")/24</f>
        <v>6.6504629629629636E-2</v>
      </c>
      <c r="G526" s="2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5">
        <f t="shared" si="37"/>
        <v>5741</v>
      </c>
      <c r="I526" s="25">
        <f t="shared" si="38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39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6"/>
        <v/>
      </c>
      <c r="AI526" s="1" t="str">
        <f>+CONCATENATE(Nacsport!FK527,Nacsport!FL527)</f>
        <v/>
      </c>
      <c r="AJ526" s="105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S526" s="27"/>
    </row>
    <row r="527" spans="1:45" ht="15.75" customHeight="1" x14ac:dyDescent="0.2">
      <c r="A527">
        <f>+Nacsport!A528</f>
        <v>528</v>
      </c>
      <c r="B527">
        <f t="shared" si="34"/>
        <v>526</v>
      </c>
      <c r="C527">
        <f t="shared" si="35"/>
        <v>526</v>
      </c>
      <c r="D527" s="21">
        <v>1</v>
      </c>
      <c r="E527" s="1" t="s">
        <v>1374</v>
      </c>
      <c r="F527" s="24">
        <f>CONVERT(LEFT(Nacsport!E528,2),"mn","hr")/24+CONVERT(MID(Nacsport!E528,4,2),"sec","hr")/24</f>
        <v>6.6504629629629636E-2</v>
      </c>
      <c r="G527" s="2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5">
        <f t="shared" si="37"/>
        <v>5741</v>
      </c>
      <c r="I527" s="25">
        <f t="shared" si="38"/>
        <v>95.76666666666668</v>
      </c>
      <c r="J527" s="1">
        <f>+Nacsport!B528</f>
        <v>57</v>
      </c>
      <c r="K527" s="1" t="str">
        <f>+Nacsport!C528</f>
        <v>PARTITA TAGLIATA</v>
      </c>
      <c r="L527" s="1" t="str">
        <f>+CONCATENATE(Nacsport!I528,Nacsport!J528)</f>
        <v/>
      </c>
      <c r="M527" s="39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6"/>
        <v/>
      </c>
      <c r="AI527" s="1" t="str">
        <f>+CONCATENATE(Nacsport!FK528,Nacsport!FL528)</f>
        <v/>
      </c>
      <c r="AJ527" s="105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27"/>
    </row>
    <row r="528" spans="1:45" ht="15.75" customHeight="1" x14ac:dyDescent="0.2">
      <c r="A528">
        <f>+Nacsport!A529</f>
        <v>529</v>
      </c>
      <c r="B528">
        <f t="shared" si="34"/>
        <v>527</v>
      </c>
      <c r="C528">
        <f t="shared" si="35"/>
        <v>527</v>
      </c>
      <c r="D528" s="21">
        <v>1</v>
      </c>
      <c r="E528" s="1" t="s">
        <v>1374</v>
      </c>
      <c r="F528" s="24">
        <f>CONVERT(LEFT(Nacsport!E529,2),"mn","hr")/24+CONVERT(MID(Nacsport!E529,4,2),"sec","hr")/24</f>
        <v>6.6574074074074077E-2</v>
      </c>
      <c r="G528" s="2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5">
        <f t="shared" si="37"/>
        <v>5747</v>
      </c>
      <c r="I528" s="25">
        <f t="shared" si="38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39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PULITA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6"/>
        <v/>
      </c>
      <c r="AI528" s="1" t="str">
        <f>+CONCATENATE(Nacsport!FK529,Nacsport!FL529)</f>
        <v/>
      </c>
      <c r="AJ528" s="105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27"/>
    </row>
    <row r="529" spans="1:45" ht="15.75" customHeight="1" x14ac:dyDescent="0.2">
      <c r="A529">
        <f>+Nacsport!A530</f>
        <v>530</v>
      </c>
      <c r="B529">
        <f t="shared" si="34"/>
        <v>528</v>
      </c>
      <c r="C529">
        <f t="shared" si="35"/>
        <v>528</v>
      </c>
      <c r="D529" s="21">
        <v>1</v>
      </c>
      <c r="E529" s="1" t="s">
        <v>1374</v>
      </c>
      <c r="F529" s="24">
        <f>CONVERT(LEFT(Nacsport!E530,2),"mn","hr")/24+CONVERT(MID(Nacsport!E530,4,2),"sec","hr")/24</f>
        <v>6.6643518518518519E-2</v>
      </c>
      <c r="G529" s="2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25">
        <f t="shared" si="37"/>
        <v>5753</v>
      </c>
      <c r="I529" s="25">
        <f t="shared" si="38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>SAN BENEDETTO</v>
      </c>
      <c r="M529" s="39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NEGATIVO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6"/>
        <v/>
      </c>
      <c r="AI529" s="1" t="str">
        <f>+CONCATENATE(Nacsport!FK530,Nacsport!FL530)</f>
        <v/>
      </c>
      <c r="AJ529" s="105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27"/>
    </row>
    <row r="530" spans="1:45" ht="15.75" customHeight="1" x14ac:dyDescent="0.2">
      <c r="A530">
        <f>+Nacsport!A531</f>
        <v>531</v>
      </c>
      <c r="B530">
        <f t="shared" si="34"/>
        <v>529</v>
      </c>
      <c r="C530">
        <f t="shared" si="35"/>
        <v>529</v>
      </c>
      <c r="D530" s="21">
        <v>1</v>
      </c>
      <c r="E530" s="1" t="s">
        <v>1374</v>
      </c>
      <c r="F530" s="24">
        <f>CONVERT(LEFT(Nacsport!E531,2),"mn","hr")/24+CONVERT(MID(Nacsport!E531,4,2),"sec","hr")/24</f>
        <v>6.6666666666666666E-2</v>
      </c>
      <c r="G530" s="2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5">
        <f t="shared" si="37"/>
        <v>5755</v>
      </c>
      <c r="I530" s="25">
        <f t="shared" si="38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>SAN BENEDETTO</v>
      </c>
      <c r="M530" s="39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AVANTI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6"/>
        <v/>
      </c>
      <c r="AI530" s="1" t="str">
        <f>+CONCATENATE(Nacsport!FK531,Nacsport!FL531)</f>
        <v/>
      </c>
      <c r="AJ530" s="105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27"/>
    </row>
    <row r="531" spans="1:45" ht="15.75" customHeight="1" x14ac:dyDescent="0.2">
      <c r="A531">
        <f>+Nacsport!A532</f>
        <v>532</v>
      </c>
      <c r="B531">
        <f t="shared" si="34"/>
        <v>530</v>
      </c>
      <c r="C531">
        <f t="shared" si="35"/>
        <v>530</v>
      </c>
      <c r="D531" s="21">
        <v>1</v>
      </c>
      <c r="E531" s="1" t="s">
        <v>1374</v>
      </c>
      <c r="F531" s="24">
        <f>CONVERT(LEFT(Nacsport!E532,2),"mn","hr")/24+CONVERT(MID(Nacsport!E532,4,2),"sec","hr")/24</f>
        <v>6.6678240740740746E-2</v>
      </c>
      <c r="G531" s="2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5">
        <f t="shared" si="37"/>
        <v>5756</v>
      </c>
      <c r="I531" s="25">
        <f t="shared" si="38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39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6"/>
        <v/>
      </c>
      <c r="AI531" s="1" t="str">
        <f>+CONCATENATE(Nacsport!FK532,Nacsport!FL532)</f>
        <v/>
      </c>
      <c r="AJ531" s="105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27"/>
    </row>
    <row r="532" spans="1:45" ht="15.75" customHeight="1" x14ac:dyDescent="0.2">
      <c r="A532">
        <f>+Nacsport!A533</f>
        <v>533</v>
      </c>
      <c r="B532">
        <f t="shared" si="34"/>
        <v>531</v>
      </c>
      <c r="C532">
        <f t="shared" si="35"/>
        <v>531</v>
      </c>
      <c r="D532" s="21">
        <v>1</v>
      </c>
      <c r="E532" s="1" t="s">
        <v>1374</v>
      </c>
      <c r="F532" s="24">
        <f>CONVERT(LEFT(Nacsport!E533,2),"mn","hr")/24+CONVERT(MID(Nacsport!E533,4,2),"sec","hr")/24</f>
        <v>6.7094907407407409E-2</v>
      </c>
      <c r="G532" s="2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5">
        <f t="shared" si="37"/>
        <v>5792</v>
      </c>
      <c r="I532" s="25">
        <f t="shared" si="38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39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6"/>
        <v/>
      </c>
      <c r="AI532" s="1" t="str">
        <f>+CONCATENATE(Nacsport!FK533,Nacsport!FL533)</f>
        <v/>
      </c>
      <c r="AJ532" s="105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S532" s="27"/>
    </row>
    <row r="533" spans="1:45" ht="15.75" customHeight="1" x14ac:dyDescent="0.2">
      <c r="A533">
        <f>+Nacsport!A534</f>
        <v>534</v>
      </c>
      <c r="B533">
        <f t="shared" si="34"/>
        <v>532</v>
      </c>
      <c r="C533">
        <f t="shared" si="35"/>
        <v>532</v>
      </c>
      <c r="D533" s="21">
        <v>1</v>
      </c>
      <c r="E533" s="1" t="s">
        <v>1374</v>
      </c>
      <c r="F533" s="24">
        <f>CONVERT(LEFT(Nacsport!E534,2),"mn","hr")/24+CONVERT(MID(Nacsport!E534,4,2),"sec","hr")/24</f>
        <v>6.7094907407407409E-2</v>
      </c>
      <c r="G533" s="2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5">
        <f t="shared" si="37"/>
        <v>5792</v>
      </c>
      <c r="I533" s="25">
        <f t="shared" si="38"/>
        <v>96.616666666666674</v>
      </c>
      <c r="J533" s="1">
        <f>+Nacsport!B534</f>
        <v>58</v>
      </c>
      <c r="K533" s="1" t="str">
        <f>+Nacsport!C534</f>
        <v>PARTITA TAGLIATA</v>
      </c>
      <c r="L533" s="1" t="str">
        <f>+CONCATENATE(Nacsport!I534,Nacsport!J534)</f>
        <v/>
      </c>
      <c r="M533" s="39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6"/>
        <v/>
      </c>
      <c r="AI533" s="1" t="str">
        <f>+CONCATENATE(Nacsport!FK534,Nacsport!FL534)</f>
        <v/>
      </c>
      <c r="AJ533" s="105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27"/>
    </row>
    <row r="534" spans="1:45" ht="15.75" customHeight="1" x14ac:dyDescent="0.2">
      <c r="A534">
        <f>+Nacsport!A535</f>
        <v>535</v>
      </c>
      <c r="B534">
        <f t="shared" si="34"/>
        <v>533</v>
      </c>
      <c r="C534">
        <f t="shared" si="35"/>
        <v>533</v>
      </c>
      <c r="D534" s="21">
        <v>1</v>
      </c>
      <c r="E534" s="1" t="s">
        <v>1374</v>
      </c>
      <c r="F534" s="24">
        <f>CONVERT(LEFT(Nacsport!E535,2),"mn","hr")/24+CONVERT(MID(Nacsport!E535,4,2),"sec","hr")/24</f>
        <v>6.7152777777777783E-2</v>
      </c>
      <c r="G534" s="2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5">
        <f t="shared" si="37"/>
        <v>5797.0000000000009</v>
      </c>
      <c r="I534" s="25">
        <f t="shared" si="38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>SAN BENEDETTO</v>
      </c>
      <c r="M534" s="39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VINTA</v>
      </c>
      <c r="S534" s="1" t="str">
        <f>+CONCATENATE(Nacsport!CB535,Nacsport!CC535,Nacsport!CD535)</f>
        <v>NEUTRO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6"/>
        <v/>
      </c>
      <c r="AI534" s="1" t="str">
        <f>+CONCATENATE(Nacsport!FK535,Nacsport!FL535)</f>
        <v/>
      </c>
      <c r="AJ534" s="105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27"/>
    </row>
    <row r="535" spans="1:45" ht="15.75" customHeight="1" x14ac:dyDescent="0.2">
      <c r="A535">
        <f>+Nacsport!A536</f>
        <v>536</v>
      </c>
      <c r="B535">
        <f t="shared" si="34"/>
        <v>534</v>
      </c>
      <c r="C535">
        <f t="shared" si="35"/>
        <v>534</v>
      </c>
      <c r="D535" s="21">
        <v>1</v>
      </c>
      <c r="E535" s="1" t="s">
        <v>1374</v>
      </c>
      <c r="F535" s="24">
        <f>CONVERT(LEFT(Nacsport!E536,2),"mn","hr")/24+CONVERT(MID(Nacsport!E536,4,2),"sec","hr")/24</f>
        <v>6.7222222222222225E-2</v>
      </c>
      <c r="G535" s="2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5">
        <f t="shared" si="37"/>
        <v>5803</v>
      </c>
      <c r="I535" s="25">
        <f t="shared" si="38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>SAN BENEDETTO</v>
      </c>
      <c r="M535" s="39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AVANTI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6"/>
        <v/>
      </c>
      <c r="AI535" s="1" t="str">
        <f>+CONCATENATE(Nacsport!FK536,Nacsport!FL536)</f>
        <v/>
      </c>
      <c r="AJ535" s="105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27"/>
    </row>
    <row r="536" spans="1:45" ht="15.75" customHeight="1" x14ac:dyDescent="0.2">
      <c r="A536">
        <f>+Nacsport!A537</f>
        <v>537</v>
      </c>
      <c r="B536">
        <f t="shared" si="34"/>
        <v>535</v>
      </c>
      <c r="C536">
        <f t="shared" si="35"/>
        <v>535</v>
      </c>
      <c r="D536" s="21">
        <v>1</v>
      </c>
      <c r="E536" s="1" t="s">
        <v>1374</v>
      </c>
      <c r="F536" s="24">
        <f>CONVERT(LEFT(Nacsport!E537,2),"mn","hr")/24+CONVERT(MID(Nacsport!E537,4,2),"sec","hr")/24</f>
        <v>6.7222222222222225E-2</v>
      </c>
      <c r="G536" s="2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5">
        <f t="shared" si="37"/>
        <v>5803</v>
      </c>
      <c r="I536" s="25">
        <f t="shared" si="38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39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6"/>
        <v/>
      </c>
      <c r="AI536" s="1" t="str">
        <f>+CONCATENATE(Nacsport!FK537,Nacsport!FL537)</f>
        <v/>
      </c>
      <c r="AJ536" s="105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27"/>
    </row>
    <row r="537" spans="1:45" ht="15.75" customHeight="1" x14ac:dyDescent="0.2">
      <c r="A537">
        <f>+Nacsport!A538</f>
        <v>538</v>
      </c>
      <c r="B537">
        <f t="shared" si="34"/>
        <v>536</v>
      </c>
      <c r="C537">
        <f t="shared" si="35"/>
        <v>536</v>
      </c>
      <c r="D537" s="21">
        <v>1</v>
      </c>
      <c r="E537" s="1" t="s">
        <v>1374</v>
      </c>
      <c r="F537" s="24">
        <f>CONVERT(LEFT(Nacsport!E538,2),"mn","hr")/24+CONVERT(MID(Nacsport!E538,4,2),"sec","hr")/24</f>
        <v>6.760416666666666E-2</v>
      </c>
      <c r="G537" s="2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5">
        <f t="shared" si="37"/>
        <v>5835.9999999999991</v>
      </c>
      <c r="I537" s="25">
        <f t="shared" si="38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39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VINTA</v>
      </c>
      <c r="S537" s="1" t="str">
        <f>+CONCATENATE(Nacsport!CB538,Nacsport!CC538,Nacsport!CD538)</f>
        <v>NEUTRO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6"/>
        <v/>
      </c>
      <c r="AI537" s="1" t="str">
        <f>+CONCATENATE(Nacsport!FK538,Nacsport!FL538)</f>
        <v/>
      </c>
      <c r="AJ537" s="105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27"/>
    </row>
    <row r="538" spans="1:45" ht="15.75" customHeight="1" x14ac:dyDescent="0.2">
      <c r="A538">
        <f>+Nacsport!A539</f>
        <v>539</v>
      </c>
      <c r="B538">
        <f t="shared" si="34"/>
        <v>537</v>
      </c>
      <c r="C538">
        <f t="shared" si="35"/>
        <v>537</v>
      </c>
      <c r="D538" s="21">
        <v>1</v>
      </c>
      <c r="E538" s="1" t="s">
        <v>1374</v>
      </c>
      <c r="F538" s="24">
        <f>CONVERT(LEFT(Nacsport!E539,2),"mn","hr")/24+CONVERT(MID(Nacsport!E539,4,2),"sec","hr")/24</f>
        <v>6.760416666666666E-2</v>
      </c>
      <c r="G538" s="2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5">
        <f t="shared" si="37"/>
        <v>5835.9999999999991</v>
      </c>
      <c r="I538" s="25">
        <f t="shared" si="38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39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6"/>
        <v/>
      </c>
      <c r="AI538" s="1" t="str">
        <f>+CONCATENATE(Nacsport!FK539,Nacsport!FL539)</f>
        <v/>
      </c>
      <c r="AJ538" s="105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S538" s="27"/>
    </row>
    <row r="539" spans="1:45" ht="15.75" customHeight="1" x14ac:dyDescent="0.2">
      <c r="A539">
        <f>+Nacsport!A540</f>
        <v>540</v>
      </c>
      <c r="B539">
        <f t="shared" si="34"/>
        <v>538</v>
      </c>
      <c r="C539">
        <f t="shared" si="35"/>
        <v>538</v>
      </c>
      <c r="D539" s="21">
        <v>1</v>
      </c>
      <c r="E539" s="1" t="s">
        <v>1374</v>
      </c>
      <c r="F539" s="24">
        <f>CONVERT(LEFT(Nacsport!E540,2),"mn","hr")/24+CONVERT(MID(Nacsport!E540,4,2),"sec","hr")/24</f>
        <v>6.760416666666666E-2</v>
      </c>
      <c r="G539" s="2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5">
        <f t="shared" si="37"/>
        <v>5835.9999999999991</v>
      </c>
      <c r="I539" s="25">
        <f t="shared" si="38"/>
        <v>97.35</v>
      </c>
      <c r="J539" s="1">
        <f>+Nacsport!B540</f>
        <v>59</v>
      </c>
      <c r="K539" s="1" t="str">
        <f>+Nacsport!C540</f>
        <v>PARTITA TAGLIATA</v>
      </c>
      <c r="L539" s="1" t="str">
        <f>+CONCATENATE(Nacsport!I540,Nacsport!J540)</f>
        <v/>
      </c>
      <c r="M539" s="39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6"/>
        <v/>
      </c>
      <c r="AI539" s="1" t="str">
        <f>+CONCATENATE(Nacsport!FK540,Nacsport!FL540)</f>
        <v/>
      </c>
      <c r="AJ539" s="105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27"/>
    </row>
    <row r="540" spans="1:45" ht="15.75" customHeight="1" x14ac:dyDescent="0.2">
      <c r="A540">
        <f>+Nacsport!A541</f>
        <v>541</v>
      </c>
      <c r="B540">
        <f t="shared" si="34"/>
        <v>539</v>
      </c>
      <c r="C540">
        <f t="shared" si="35"/>
        <v>539</v>
      </c>
      <c r="D540" s="21">
        <v>1</v>
      </c>
      <c r="E540" s="1" t="s">
        <v>1374</v>
      </c>
      <c r="F540" s="24">
        <f>CONVERT(LEFT(Nacsport!E541,2),"mn","hr")/24+CONVERT(MID(Nacsport!E541,4,2),"sec","hr")/24</f>
        <v>6.7685185185185182E-2</v>
      </c>
      <c r="G540" s="2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25">
        <f t="shared" si="37"/>
        <v>5843</v>
      </c>
      <c r="I540" s="25">
        <f t="shared" si="38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>SAN BENEDETTO</v>
      </c>
      <c r="M540" s="39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NEUTRO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6"/>
        <v/>
      </c>
      <c r="AI540" s="1" t="str">
        <f>+CONCATENATE(Nacsport!FK541,Nacsport!FL541)</f>
        <v/>
      </c>
      <c r="AJ540" s="105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27"/>
    </row>
    <row r="541" spans="1:45" ht="15.75" customHeight="1" x14ac:dyDescent="0.2">
      <c r="A541">
        <f>+Nacsport!A542</f>
        <v>542</v>
      </c>
      <c r="B541">
        <f t="shared" si="34"/>
        <v>540</v>
      </c>
      <c r="C541">
        <f t="shared" si="35"/>
        <v>540</v>
      </c>
      <c r="D541" s="21">
        <v>1</v>
      </c>
      <c r="E541" s="1" t="s">
        <v>1374</v>
      </c>
      <c r="F541" s="24">
        <f>CONVERT(LEFT(Nacsport!E542,2),"mn","hr")/24+CONVERT(MID(Nacsport!E542,4,2),"sec","hr")/24</f>
        <v>6.7685185185185182E-2</v>
      </c>
      <c r="G541" s="2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5">
        <f t="shared" si="37"/>
        <v>5843</v>
      </c>
      <c r="I541" s="25">
        <f t="shared" si="38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>SAN BENEDETTO</v>
      </c>
      <c r="M541" s="39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AVANTI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6"/>
        <v/>
      </c>
      <c r="AI541" s="1" t="str">
        <f>+CONCATENATE(Nacsport!FK542,Nacsport!FL542)</f>
        <v/>
      </c>
      <c r="AJ541" s="105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27"/>
    </row>
    <row r="542" spans="1:45" ht="15.75" customHeight="1" x14ac:dyDescent="0.2">
      <c r="A542">
        <f>+Nacsport!A543</f>
        <v>543</v>
      </c>
      <c r="B542">
        <f t="shared" si="34"/>
        <v>541</v>
      </c>
      <c r="C542">
        <f t="shared" si="35"/>
        <v>541</v>
      </c>
      <c r="D542" s="21">
        <v>1</v>
      </c>
      <c r="E542" s="1" t="s">
        <v>1374</v>
      </c>
      <c r="F542" s="24">
        <f>CONVERT(LEFT(Nacsport!E543,2),"mn","hr")/24+CONVERT(MID(Nacsport!E543,4,2),"sec","hr")/24</f>
        <v>6.7824074074074064E-2</v>
      </c>
      <c r="G542" s="2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5">
        <f t="shared" si="37"/>
        <v>5854.9999999999991</v>
      </c>
      <c r="I542" s="25">
        <f t="shared" si="38"/>
        <v>97.666666666666657</v>
      </c>
      <c r="J542" s="1">
        <f>+Nacsport!B543</f>
        <v>58</v>
      </c>
      <c r="K542" s="1" t="str">
        <f>+Nacsport!C543</f>
        <v>FIN</v>
      </c>
      <c r="L542" s="1" t="str">
        <f>+CONCATENATE(Nacsport!I543,Nacsport!J543)</f>
        <v/>
      </c>
      <c r="M542" s="39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6"/>
        <v/>
      </c>
      <c r="AI542" s="1" t="str">
        <f>+CONCATENATE(Nacsport!FK543,Nacsport!FL543)</f>
        <v/>
      </c>
      <c r="AJ542" s="105" t="str">
        <f>+CONCATENATE(Nacsport!FM543,Nacsport!FN543)</f>
        <v>2</v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27"/>
    </row>
    <row r="543" spans="1:45" ht="15.75" customHeight="1" x14ac:dyDescent="0.2">
      <c r="A543">
        <f>+Nacsport!A544</f>
        <v>172</v>
      </c>
      <c r="B543">
        <f t="shared" ref="B543" si="39">+A543-2</f>
        <v>170</v>
      </c>
      <c r="C543">
        <f t="shared" ref="C543" si="40">+B543</f>
        <v>170</v>
      </c>
      <c r="D543" s="21">
        <v>1</v>
      </c>
      <c r="E543" s="1" t="s">
        <v>1374</v>
      </c>
      <c r="F543" s="24">
        <f>CONVERT(LEFT(Nacsport!E544,2),"mn","hr")/24+CONVERT(MID(Nacsport!E544,4,2),"sec","hr")/24</f>
        <v>2.2361111111111113E-2</v>
      </c>
      <c r="G543" s="2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25">
        <f t="shared" si="37"/>
        <v>1927</v>
      </c>
      <c r="I543" s="25">
        <f t="shared" ref="I543" si="41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>SAN BENEDETTO</v>
      </c>
      <c r="M543" s="39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NEUTRO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DOPPIO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ref="AH543" si="42">+IF(AG543="P META",5,IF(AG543="TRASF.",2,IF(AG543="P CALCIO",3,IF(AG543="META PUNZ.",7,IF(AG543="DROP",3,"")))))</f>
        <v/>
      </c>
      <c r="AI543" s="1" t="str">
        <f>+CONCATENATE(Nacsport!FK544,Nacsport!FL544)</f>
        <v/>
      </c>
      <c r="AJ543" s="105" t="str">
        <f>+CONCATENATE(Nacsport!FM544,Nacsport!FN544)</f>
        <v/>
      </c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27"/>
    </row>
  </sheetData>
  <autoFilter ref="A1:AR543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E617"/>
  <sheetViews>
    <sheetView tabSelected="1" topLeftCell="ES1" zoomScaleNormal="100" workbookViewId="0">
      <pane ySplit="2" topLeftCell="A3" activePane="bottomLeft" state="frozen"/>
      <selection pane="bottomLeft" activeCell="FM1" sqref="FM1:FN1"/>
    </sheetView>
  </sheetViews>
  <sheetFormatPr baseColWidth="10" defaultColWidth="11" defaultRowHeight="16" x14ac:dyDescent="0.2"/>
  <cols>
    <col min="3" max="3" width="19.33203125" style="37" customWidth="1"/>
    <col min="4" max="7" width="11" customWidth="1"/>
    <col min="8" max="8" width="12.5" customWidth="1"/>
    <col min="9" max="107" width="11" customWidth="1"/>
    <col min="108" max="118" width="11" style="29" customWidth="1"/>
    <col min="119" max="297" width="11" customWidth="1"/>
  </cols>
  <sheetData>
    <row r="1" spans="1:603" x14ac:dyDescent="0.2">
      <c r="A1">
        <v>1</v>
      </c>
      <c r="B1" s="30"/>
      <c r="C1" s="30"/>
      <c r="D1" s="30"/>
      <c r="E1" s="30"/>
      <c r="F1" s="30"/>
      <c r="G1" s="30"/>
      <c r="H1" s="30"/>
      <c r="I1" s="94" t="s">
        <v>0</v>
      </c>
      <c r="J1" s="94"/>
      <c r="K1" s="91" t="s">
        <v>1</v>
      </c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3"/>
      <c r="AA1" s="95" t="s">
        <v>2</v>
      </c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72" t="s">
        <v>3</v>
      </c>
      <c r="CA1" s="73"/>
      <c r="CB1" s="74" t="s">
        <v>4</v>
      </c>
      <c r="CC1" s="75"/>
      <c r="CD1" s="76"/>
      <c r="CE1" s="77" t="s">
        <v>168</v>
      </c>
      <c r="CF1" s="78"/>
      <c r="CG1" s="78"/>
      <c r="CH1" s="79"/>
      <c r="CI1" s="80" t="s">
        <v>169</v>
      </c>
      <c r="CJ1" s="81"/>
      <c r="CK1" s="81"/>
      <c r="CL1" s="81"/>
      <c r="CM1" s="81"/>
      <c r="CN1" s="81"/>
      <c r="CO1" s="81"/>
      <c r="CP1" s="82"/>
      <c r="CQ1" s="83" t="s">
        <v>170</v>
      </c>
      <c r="CR1" s="84"/>
      <c r="CS1" s="84"/>
      <c r="CT1" s="84"/>
      <c r="CU1" s="84"/>
      <c r="CV1" s="85"/>
      <c r="CW1" s="86" t="s">
        <v>171</v>
      </c>
      <c r="CX1" s="87"/>
      <c r="CY1" s="87"/>
      <c r="CZ1" s="87"/>
      <c r="DA1" s="87"/>
      <c r="DB1" s="87"/>
      <c r="DC1" s="87"/>
      <c r="DD1" s="88" t="s">
        <v>172</v>
      </c>
      <c r="DE1" s="89"/>
      <c r="DF1" s="89"/>
      <c r="DG1" s="89"/>
      <c r="DH1" s="89"/>
      <c r="DI1" s="89"/>
      <c r="DJ1" s="89"/>
      <c r="DK1" s="89"/>
      <c r="DL1" s="89"/>
      <c r="DM1" s="89"/>
      <c r="DN1" s="90"/>
      <c r="DO1" s="69" t="s">
        <v>124</v>
      </c>
      <c r="DP1" s="70"/>
      <c r="DQ1" s="70"/>
      <c r="DR1" s="70"/>
      <c r="DS1" s="70"/>
      <c r="DT1" s="70"/>
      <c r="DU1" s="70"/>
      <c r="DV1" s="71"/>
      <c r="DW1" s="97" t="s">
        <v>11</v>
      </c>
      <c r="DX1" s="98"/>
      <c r="DY1" s="98"/>
      <c r="DZ1" s="99"/>
      <c r="EA1" s="100" t="s">
        <v>12</v>
      </c>
      <c r="EB1" s="101"/>
      <c r="EC1" s="101"/>
      <c r="ED1" s="101"/>
      <c r="EE1" s="102"/>
      <c r="EF1" s="63" t="s">
        <v>178</v>
      </c>
      <c r="EG1" s="64"/>
      <c r="EH1" s="64"/>
      <c r="EI1" s="64"/>
      <c r="EJ1" s="65"/>
      <c r="EK1" s="31"/>
      <c r="EL1" s="66" t="s">
        <v>14</v>
      </c>
      <c r="EM1" s="67"/>
      <c r="EN1" s="67"/>
      <c r="EO1" s="67"/>
      <c r="EP1" s="67"/>
      <c r="EQ1" s="67"/>
      <c r="ER1" s="68"/>
      <c r="ES1" s="43" t="s">
        <v>15</v>
      </c>
      <c r="ET1" s="44"/>
      <c r="EU1" s="44"/>
      <c r="EV1" s="44"/>
      <c r="EW1" s="44"/>
      <c r="EX1" s="44"/>
      <c r="EY1" s="44"/>
      <c r="EZ1" s="45"/>
      <c r="FA1" s="54" t="s">
        <v>16</v>
      </c>
      <c r="FB1" s="55"/>
      <c r="FC1" s="55"/>
      <c r="FD1" s="56" t="s">
        <v>17</v>
      </c>
      <c r="FE1" s="57"/>
      <c r="FF1" s="58" t="s">
        <v>180</v>
      </c>
      <c r="FG1" s="59"/>
      <c r="FH1" s="59"/>
      <c r="FI1" s="59"/>
      <c r="FJ1" s="60"/>
      <c r="FK1" s="61" t="s">
        <v>179</v>
      </c>
      <c r="FL1" s="62"/>
      <c r="FM1" s="61" t="s">
        <v>1386</v>
      </c>
      <c r="FN1" s="62"/>
      <c r="FO1" s="43" t="s">
        <v>20</v>
      </c>
      <c r="FP1" s="44"/>
      <c r="FQ1" s="44"/>
      <c r="FR1" s="44"/>
      <c r="FS1" s="44"/>
      <c r="FT1" s="44"/>
      <c r="FU1" s="45"/>
      <c r="FV1" s="46" t="s">
        <v>21</v>
      </c>
      <c r="FW1" s="47"/>
      <c r="FX1" s="47"/>
      <c r="FY1" s="47"/>
      <c r="FZ1" s="47"/>
      <c r="GA1" s="47"/>
      <c r="GB1" s="47"/>
      <c r="GC1" s="51" t="s">
        <v>22</v>
      </c>
      <c r="GD1" s="52"/>
      <c r="GE1" s="52"/>
      <c r="GF1" s="52"/>
      <c r="GG1" s="52"/>
      <c r="GH1" s="52"/>
      <c r="GI1" s="52"/>
      <c r="GJ1" s="53"/>
      <c r="GK1" s="48" t="s">
        <v>23</v>
      </c>
      <c r="GL1" s="49"/>
      <c r="GM1" s="49"/>
      <c r="GN1" s="49"/>
      <c r="GO1" s="49"/>
      <c r="GP1" s="49"/>
      <c r="GQ1" s="49"/>
      <c r="GR1" s="49"/>
      <c r="GS1" s="5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</row>
    <row r="2" spans="1:603" x14ac:dyDescent="0.2">
      <c r="A2">
        <v>2</v>
      </c>
      <c r="B2" s="30" t="s">
        <v>24</v>
      </c>
      <c r="C2" s="30" t="s">
        <v>25</v>
      </c>
      <c r="D2" s="30" t="s">
        <v>26</v>
      </c>
      <c r="E2" s="30" t="s">
        <v>27</v>
      </c>
      <c r="F2" s="30" t="s">
        <v>28</v>
      </c>
      <c r="G2" s="30" t="s">
        <v>29</v>
      </c>
      <c r="H2" s="30" t="s">
        <v>30</v>
      </c>
      <c r="I2" t="s">
        <v>1373</v>
      </c>
      <c r="J2" s="30" t="s">
        <v>33</v>
      </c>
      <c r="K2" s="30" t="s">
        <v>84</v>
      </c>
      <c r="L2" s="30" t="s">
        <v>85</v>
      </c>
      <c r="M2" s="30" t="s">
        <v>86</v>
      </c>
      <c r="N2" s="30" t="s">
        <v>87</v>
      </c>
      <c r="O2" s="30" t="s">
        <v>88</v>
      </c>
      <c r="P2" s="30" t="s">
        <v>89</v>
      </c>
      <c r="Q2" s="30" t="s">
        <v>90</v>
      </c>
      <c r="R2" s="30" t="s">
        <v>91</v>
      </c>
      <c r="S2" s="30" t="s">
        <v>92</v>
      </c>
      <c r="T2" s="30" t="s">
        <v>91</v>
      </c>
      <c r="U2" s="30" t="s">
        <v>93</v>
      </c>
      <c r="V2" s="30" t="s">
        <v>94</v>
      </c>
      <c r="W2" s="30" t="s">
        <v>95</v>
      </c>
      <c r="X2" s="30" t="s">
        <v>96</v>
      </c>
      <c r="Y2" s="30" t="s">
        <v>97</v>
      </c>
      <c r="Z2" s="30" t="s">
        <v>98</v>
      </c>
      <c r="AA2" s="32" t="str">
        <f t="shared" ref="AA2:BF2" si="0">IF(ISNA(LOOKUP(2,1/(AA3:AA543&lt;&gt;""),AA3:AA3)),0,LOOKUP(2,1/(AA3:AA543&lt;&gt;""),AA3:AA543))</f>
        <v>3</v>
      </c>
      <c r="AB2" s="32" t="str">
        <f t="shared" si="0"/>
        <v>5</v>
      </c>
      <c r="AC2" s="32" t="str">
        <f t="shared" si="0"/>
        <v>6</v>
      </c>
      <c r="AD2" s="32" t="str">
        <f t="shared" si="0"/>
        <v>7</v>
      </c>
      <c r="AE2" s="32" t="str">
        <f t="shared" si="0"/>
        <v>8</v>
      </c>
      <c r="AF2" s="32" t="str">
        <f t="shared" si="0"/>
        <v>9</v>
      </c>
      <c r="AG2" s="32" t="str">
        <f t="shared" si="0"/>
        <v>10</v>
      </c>
      <c r="AH2" s="32" t="str">
        <f t="shared" si="0"/>
        <v>11</v>
      </c>
      <c r="AI2" s="32" t="str">
        <f t="shared" si="0"/>
        <v>12</v>
      </c>
      <c r="AJ2" s="32" t="str">
        <f t="shared" si="0"/>
        <v>13</v>
      </c>
      <c r="AK2" s="32" t="str">
        <f t="shared" si="0"/>
        <v>14</v>
      </c>
      <c r="AL2" s="32" t="str">
        <f t="shared" si="0"/>
        <v>15</v>
      </c>
      <c r="AM2" s="32">
        <f t="shared" si="0"/>
        <v>22</v>
      </c>
      <c r="AN2" s="32" t="str">
        <f t="shared" si="0"/>
        <v>18</v>
      </c>
      <c r="AO2" s="32" t="str">
        <f t="shared" si="0"/>
        <v>19</v>
      </c>
      <c r="AP2" s="32" t="str">
        <f t="shared" si="0"/>
        <v>20</v>
      </c>
      <c r="AQ2" s="32">
        <f t="shared" si="0"/>
        <v>27</v>
      </c>
      <c r="AR2" s="32">
        <f t="shared" si="0"/>
        <v>23</v>
      </c>
      <c r="AS2" s="32">
        <f t="shared" si="0"/>
        <v>28</v>
      </c>
      <c r="AT2" s="32">
        <f t="shared" si="0"/>
        <v>0</v>
      </c>
      <c r="AU2" s="32">
        <f t="shared" si="0"/>
        <v>0</v>
      </c>
      <c r="AV2" s="32">
        <f t="shared" si="0"/>
        <v>0</v>
      </c>
      <c r="AW2" s="32">
        <f t="shared" si="0"/>
        <v>0</v>
      </c>
      <c r="AX2" s="32">
        <f t="shared" si="0"/>
        <v>0</v>
      </c>
      <c r="AY2" s="32">
        <f t="shared" si="0"/>
        <v>0</v>
      </c>
      <c r="AZ2" s="32">
        <f t="shared" si="0"/>
        <v>0</v>
      </c>
      <c r="BA2" s="32">
        <f t="shared" si="0"/>
        <v>0</v>
      </c>
      <c r="BB2" s="32">
        <f t="shared" si="0"/>
        <v>0</v>
      </c>
      <c r="BC2" s="32">
        <f t="shared" si="0"/>
        <v>0</v>
      </c>
      <c r="BD2" s="32">
        <f t="shared" si="0"/>
        <v>0</v>
      </c>
      <c r="BE2" s="32">
        <f t="shared" si="0"/>
        <v>0</v>
      </c>
      <c r="BF2" s="32">
        <f t="shared" si="0"/>
        <v>0</v>
      </c>
      <c r="BG2" s="32">
        <f t="shared" ref="BG2:CL2" si="1">IF(ISNA(LOOKUP(2,1/(BG3:BG543&lt;&gt;""),BG3:BG3)),0,LOOKUP(2,1/(BG3:BG543&lt;&gt;""),BG3:BG543))</f>
        <v>0</v>
      </c>
      <c r="BH2" s="32">
        <f t="shared" si="1"/>
        <v>0</v>
      </c>
      <c r="BI2" s="32">
        <f t="shared" si="1"/>
        <v>0</v>
      </c>
      <c r="BJ2" s="32">
        <f t="shared" si="1"/>
        <v>0</v>
      </c>
      <c r="BK2" s="32">
        <f t="shared" si="1"/>
        <v>0</v>
      </c>
      <c r="BL2" s="32">
        <f t="shared" si="1"/>
        <v>0</v>
      </c>
      <c r="BM2" s="32">
        <f t="shared" si="1"/>
        <v>0</v>
      </c>
      <c r="BN2" s="32">
        <f t="shared" si="1"/>
        <v>0</v>
      </c>
      <c r="BO2" s="32">
        <f t="shared" si="1"/>
        <v>0</v>
      </c>
      <c r="BP2" s="32">
        <f t="shared" si="1"/>
        <v>0</v>
      </c>
      <c r="BQ2" s="32">
        <f t="shared" si="1"/>
        <v>0</v>
      </c>
      <c r="BR2" s="32">
        <f t="shared" si="1"/>
        <v>0</v>
      </c>
      <c r="BS2" s="32">
        <f t="shared" si="1"/>
        <v>0</v>
      </c>
      <c r="BT2" s="32">
        <f t="shared" si="1"/>
        <v>0</v>
      </c>
      <c r="BU2" s="32">
        <f t="shared" si="1"/>
        <v>0</v>
      </c>
      <c r="BV2" s="32">
        <f t="shared" si="1"/>
        <v>0</v>
      </c>
      <c r="BW2" s="32">
        <f t="shared" si="1"/>
        <v>0</v>
      </c>
      <c r="BX2" s="32">
        <f t="shared" si="1"/>
        <v>0</v>
      </c>
      <c r="BY2" s="32">
        <f t="shared" si="1"/>
        <v>0</v>
      </c>
      <c r="BZ2" s="32" t="str">
        <f t="shared" si="1"/>
        <v>VINTA</v>
      </c>
      <c r="CA2" s="32" t="str">
        <f t="shared" si="1"/>
        <v>PERSA</v>
      </c>
      <c r="CB2" s="32" t="str">
        <f t="shared" si="1"/>
        <v>POSITIVO</v>
      </c>
      <c r="CC2" s="32" t="str">
        <f t="shared" si="1"/>
        <v>NEUTRO</v>
      </c>
      <c r="CD2" s="32" t="str">
        <f t="shared" si="1"/>
        <v>NEGATIVO</v>
      </c>
      <c r="CE2" s="32" t="str">
        <f t="shared" si="1"/>
        <v>PULITA</v>
      </c>
      <c r="CF2" s="32" t="str">
        <f t="shared" si="1"/>
        <v>PERSA L</v>
      </c>
      <c r="CG2" s="32" t="str">
        <f t="shared" si="1"/>
        <v>STORTA</v>
      </c>
      <c r="CH2" s="32">
        <f t="shared" si="1"/>
        <v>0</v>
      </c>
      <c r="CI2" s="32" t="str">
        <f t="shared" si="1"/>
        <v>L4</v>
      </c>
      <c r="CJ2" s="32" t="str">
        <f t="shared" si="1"/>
        <v>L5</v>
      </c>
      <c r="CK2" s="32" t="str">
        <f t="shared" si="1"/>
        <v>L6</v>
      </c>
      <c r="CL2" s="32" t="str">
        <f t="shared" si="1"/>
        <v>L7</v>
      </c>
      <c r="CM2" s="32">
        <f t="shared" ref="CM2:DN2" si="2">IF(ISNA(LOOKUP(2,1/(CM3:CM543&lt;&gt;""),CM3:CM3)),0,LOOKUP(2,1/(CM3:CM543&lt;&gt;""),CM3:CM543))</f>
        <v>0</v>
      </c>
      <c r="CN2" s="32">
        <f t="shared" si="2"/>
        <v>0</v>
      </c>
      <c r="CO2" s="32">
        <f t="shared" si="2"/>
        <v>0</v>
      </c>
      <c r="CP2" s="32">
        <f t="shared" si="2"/>
        <v>0</v>
      </c>
      <c r="CQ2" s="32" t="str">
        <f t="shared" si="2"/>
        <v>A</v>
      </c>
      <c r="CR2" s="32" t="str">
        <f t="shared" si="2"/>
        <v>E</v>
      </c>
      <c r="CS2" s="32" t="str">
        <f t="shared" si="2"/>
        <v>B</v>
      </c>
      <c r="CT2" s="32" t="str">
        <f t="shared" si="2"/>
        <v>D</v>
      </c>
      <c r="CU2" s="32" t="str">
        <f t="shared" si="2"/>
        <v>ZERO</v>
      </c>
      <c r="CV2" s="32" t="str">
        <f t="shared" si="2"/>
        <v>ALTRO</v>
      </c>
      <c r="CW2" s="32">
        <f t="shared" si="2"/>
        <v>0</v>
      </c>
      <c r="CX2" s="32">
        <f t="shared" si="2"/>
        <v>0</v>
      </c>
      <c r="CY2" s="32">
        <f t="shared" si="2"/>
        <v>0</v>
      </c>
      <c r="CZ2" s="32">
        <f t="shared" si="2"/>
        <v>0</v>
      </c>
      <c r="DA2" s="32">
        <f t="shared" si="2"/>
        <v>0</v>
      </c>
      <c r="DB2" s="32">
        <f t="shared" si="2"/>
        <v>0</v>
      </c>
      <c r="DC2" s="32">
        <f t="shared" si="2"/>
        <v>0</v>
      </c>
      <c r="DD2" s="32">
        <f t="shared" si="2"/>
        <v>0</v>
      </c>
      <c r="DE2" s="32">
        <f t="shared" si="2"/>
        <v>0</v>
      </c>
      <c r="DF2" s="32">
        <f t="shared" si="2"/>
        <v>0</v>
      </c>
      <c r="DG2" s="32">
        <f t="shared" si="2"/>
        <v>0</v>
      </c>
      <c r="DH2" s="32">
        <f t="shared" si="2"/>
        <v>0</v>
      </c>
      <c r="DI2" s="32">
        <f t="shared" si="2"/>
        <v>0</v>
      </c>
      <c r="DJ2" s="32">
        <f t="shared" si="2"/>
        <v>0</v>
      </c>
      <c r="DK2" s="32">
        <f t="shared" si="2"/>
        <v>0</v>
      </c>
      <c r="DL2" s="32">
        <f t="shared" si="2"/>
        <v>0</v>
      </c>
      <c r="DM2" s="32">
        <f t="shared" si="2"/>
        <v>0</v>
      </c>
      <c r="DN2" s="32">
        <f t="shared" si="2"/>
        <v>0</v>
      </c>
      <c r="DO2" s="32"/>
      <c r="DP2" s="32">
        <f t="shared" ref="DP2:EU2" si="3">IF(ISNA(LOOKUP(2,1/(DP3:DP543&lt;&gt;""),DP3:DP3)),0,LOOKUP(2,1/(DP3:DP543&lt;&gt;""),DP3:DP543))</f>
        <v>0</v>
      </c>
      <c r="DQ2" s="32">
        <f t="shared" si="3"/>
        <v>0</v>
      </c>
      <c r="DR2" s="32">
        <f t="shared" si="3"/>
        <v>0</v>
      </c>
      <c r="DS2" s="32">
        <f t="shared" si="3"/>
        <v>0</v>
      </c>
      <c r="DT2" s="32">
        <f t="shared" si="3"/>
        <v>0</v>
      </c>
      <c r="DU2" s="32">
        <f t="shared" si="3"/>
        <v>0</v>
      </c>
      <c r="DV2" s="32">
        <f t="shared" si="3"/>
        <v>0</v>
      </c>
      <c r="DW2" s="32" t="str">
        <f t="shared" si="3"/>
        <v>CALCIO</v>
      </c>
      <c r="DX2" s="32" t="str">
        <f t="shared" si="3"/>
        <v>INDIVIDUALE</v>
      </c>
      <c r="DY2" s="32" t="str">
        <f t="shared" si="3"/>
        <v>NUMERI</v>
      </c>
      <c r="DZ2" s="32">
        <f t="shared" si="3"/>
        <v>0</v>
      </c>
      <c r="EA2" s="32">
        <f t="shared" si="3"/>
        <v>0</v>
      </c>
      <c r="EB2" s="32">
        <f t="shared" si="3"/>
        <v>0</v>
      </c>
      <c r="EC2" s="32">
        <f t="shared" si="3"/>
        <v>0</v>
      </c>
      <c r="ED2" s="32">
        <f t="shared" si="3"/>
        <v>0</v>
      </c>
      <c r="EE2" s="32">
        <f t="shared" si="3"/>
        <v>0</v>
      </c>
      <c r="EF2" s="32" t="str">
        <f t="shared" si="3"/>
        <v>AVANTI</v>
      </c>
      <c r="EG2" s="32" t="str">
        <f t="shared" si="3"/>
        <v>PESCADA</v>
      </c>
      <c r="EH2" s="32" t="str">
        <f t="shared" si="3"/>
        <v>RUBATA</v>
      </c>
      <c r="EI2" s="32" t="str">
        <f t="shared" si="3"/>
        <v>R TOUCH</v>
      </c>
      <c r="EJ2" s="32" t="str">
        <f t="shared" si="3"/>
        <v>CALCIO</v>
      </c>
      <c r="EK2" s="32">
        <f t="shared" si="3"/>
        <v>0</v>
      </c>
      <c r="EL2" s="32" t="str">
        <f t="shared" si="3"/>
        <v>GIOCO SPORCO</v>
      </c>
      <c r="EM2" s="32" t="str">
        <f t="shared" si="3"/>
        <v>MAUL INF</v>
      </c>
      <c r="EN2" s="32" t="str">
        <f t="shared" si="3"/>
        <v>FUORI GIOCO</v>
      </c>
      <c r="EO2" s="32" t="str">
        <f t="shared" si="3"/>
        <v>RUCK ATTACCO</v>
      </c>
      <c r="EP2" s="32" t="str">
        <f t="shared" si="3"/>
        <v>RUCK DIFESA</v>
      </c>
      <c r="EQ2" s="32" t="str">
        <f t="shared" si="3"/>
        <v>MISCHIA INF</v>
      </c>
      <c r="ER2" s="32">
        <f t="shared" si="3"/>
        <v>0</v>
      </c>
      <c r="ES2" s="32">
        <f t="shared" si="3"/>
        <v>0</v>
      </c>
      <c r="ET2" s="32">
        <f t="shared" si="3"/>
        <v>0</v>
      </c>
      <c r="EU2" s="32">
        <f t="shared" si="3"/>
        <v>0</v>
      </c>
      <c r="EV2" s="32">
        <f t="shared" ref="EV2:GC2" si="4">IF(ISNA(LOOKUP(2,1/(EV3:EV543&lt;&gt;""),EV3:EV3)),0,LOOKUP(2,1/(EV3:EV543&lt;&gt;""),EV3:EV543))</f>
        <v>0</v>
      </c>
      <c r="EW2" s="32">
        <f t="shared" si="4"/>
        <v>0</v>
      </c>
      <c r="EX2" s="32">
        <f t="shared" si="4"/>
        <v>0</v>
      </c>
      <c r="EY2" s="32" t="str">
        <f t="shared" si="4"/>
        <v>DESPEJE</v>
      </c>
      <c r="EZ2" s="32" t="str">
        <f t="shared" si="4"/>
        <v>SOMBRERO</v>
      </c>
      <c r="FA2" s="32" t="str">
        <f t="shared" si="4"/>
        <v>DOPPIO</v>
      </c>
      <c r="FB2" s="32">
        <f t="shared" si="4"/>
        <v>0</v>
      </c>
      <c r="FC2" s="32">
        <f t="shared" si="4"/>
        <v>0</v>
      </c>
      <c r="FD2" s="32" t="str">
        <f t="shared" si="4"/>
        <v>VELOCE</v>
      </c>
      <c r="FE2" s="32" t="str">
        <f t="shared" si="4"/>
        <v>LENTO</v>
      </c>
      <c r="FF2" s="32" t="str">
        <f t="shared" si="4"/>
        <v>TRASF.</v>
      </c>
      <c r="FG2" s="32" t="str">
        <f t="shared" si="4"/>
        <v>P CALCIO</v>
      </c>
      <c r="FH2" s="32" t="str">
        <f t="shared" si="4"/>
        <v>P META</v>
      </c>
      <c r="FI2" s="32">
        <f t="shared" si="4"/>
        <v>0</v>
      </c>
      <c r="FJ2" s="32">
        <f t="shared" si="4"/>
        <v>0</v>
      </c>
      <c r="FK2" s="32" t="str">
        <f t="shared" si="4"/>
        <v>CONVERTITO</v>
      </c>
      <c r="FL2" s="32" t="str">
        <f t="shared" si="4"/>
        <v>SBAGLIATO</v>
      </c>
      <c r="FM2" s="32"/>
      <c r="FN2" s="32"/>
      <c r="FO2" s="32">
        <f t="shared" si="4"/>
        <v>0</v>
      </c>
      <c r="FP2" s="32">
        <f t="shared" si="4"/>
        <v>0</v>
      </c>
      <c r="FQ2" s="32">
        <f t="shared" si="4"/>
        <v>0</v>
      </c>
      <c r="FR2" s="32">
        <f t="shared" si="4"/>
        <v>0</v>
      </c>
      <c r="FS2" s="32">
        <f t="shared" si="4"/>
        <v>0</v>
      </c>
      <c r="FT2" s="32">
        <f t="shared" si="4"/>
        <v>0</v>
      </c>
      <c r="FU2" s="32">
        <f t="shared" si="4"/>
        <v>0</v>
      </c>
      <c r="FV2" s="32">
        <f t="shared" si="4"/>
        <v>0</v>
      </c>
      <c r="FW2" s="32">
        <f t="shared" si="4"/>
        <v>0</v>
      </c>
      <c r="FX2" s="32">
        <f t="shared" si="4"/>
        <v>0</v>
      </c>
      <c r="FY2" s="32">
        <f t="shared" si="4"/>
        <v>0</v>
      </c>
      <c r="FZ2" s="32">
        <f t="shared" si="4"/>
        <v>0</v>
      </c>
      <c r="GA2" s="32">
        <f t="shared" si="4"/>
        <v>0</v>
      </c>
      <c r="GB2" s="32">
        <f t="shared" si="4"/>
        <v>0</v>
      </c>
      <c r="GC2" s="32">
        <f t="shared" si="4"/>
        <v>0</v>
      </c>
      <c r="GD2" s="32">
        <f t="shared" ref="GD2:GS2" si="5">IF(ISNA(LOOKUP(2,1/(GD3:GD543&lt;&gt;""),GD3:GD3)),0,LOOKUP(2,1/(GD3:GD543&lt;&gt;""),GD3:GD543))</f>
        <v>0</v>
      </c>
      <c r="GE2" s="32">
        <f t="shared" si="5"/>
        <v>0</v>
      </c>
      <c r="GF2" s="32">
        <f t="shared" si="5"/>
        <v>0</v>
      </c>
      <c r="GG2" s="32">
        <f t="shared" si="5"/>
        <v>0</v>
      </c>
      <c r="GH2" s="32">
        <f t="shared" si="5"/>
        <v>0</v>
      </c>
      <c r="GI2" s="32">
        <f t="shared" si="5"/>
        <v>0</v>
      </c>
      <c r="GJ2" s="32">
        <f t="shared" si="5"/>
        <v>0</v>
      </c>
      <c r="GK2" s="32">
        <f t="shared" si="5"/>
        <v>0</v>
      </c>
      <c r="GL2" s="32">
        <f t="shared" si="5"/>
        <v>0</v>
      </c>
      <c r="GM2" s="32">
        <f t="shared" si="5"/>
        <v>0</v>
      </c>
      <c r="GN2" s="32">
        <f t="shared" si="5"/>
        <v>0</v>
      </c>
      <c r="GO2" s="32">
        <f t="shared" si="5"/>
        <v>0</v>
      </c>
      <c r="GP2" s="32">
        <f t="shared" si="5"/>
        <v>0</v>
      </c>
      <c r="GQ2" s="32">
        <f t="shared" si="5"/>
        <v>0</v>
      </c>
      <c r="GR2" s="32">
        <f t="shared" si="5"/>
        <v>0</v>
      </c>
      <c r="GS2" s="32">
        <f t="shared" si="5"/>
        <v>0</v>
      </c>
      <c r="GT2" s="32" t="e">
        <f t="shared" ref="GT2:JE2" si="6">IF(ISNA(LOOKUP(2,1/(GT3:GT3&lt;&gt;""),GT3:GT3)),0,LOOKUP(2,1/(GT3:GT3&lt;&gt;""),GT3:GT3))</f>
        <v>#DIV/0!</v>
      </c>
      <c r="GU2" s="32" t="e">
        <f t="shared" si="6"/>
        <v>#DIV/0!</v>
      </c>
      <c r="GV2" s="32" t="e">
        <f t="shared" si="6"/>
        <v>#DIV/0!</v>
      </c>
      <c r="GW2" s="32" t="e">
        <f t="shared" si="6"/>
        <v>#DIV/0!</v>
      </c>
      <c r="GX2" s="32" t="e">
        <f t="shared" si="6"/>
        <v>#DIV/0!</v>
      </c>
      <c r="GY2" s="32" t="e">
        <f t="shared" si="6"/>
        <v>#DIV/0!</v>
      </c>
      <c r="GZ2" s="32" t="e">
        <f t="shared" si="6"/>
        <v>#DIV/0!</v>
      </c>
      <c r="HA2" s="32" t="e">
        <f t="shared" si="6"/>
        <v>#DIV/0!</v>
      </c>
      <c r="HB2" s="32" t="e">
        <f t="shared" si="6"/>
        <v>#DIV/0!</v>
      </c>
      <c r="HC2" s="32" t="e">
        <f t="shared" si="6"/>
        <v>#DIV/0!</v>
      </c>
      <c r="HD2" s="32" t="e">
        <f t="shared" si="6"/>
        <v>#DIV/0!</v>
      </c>
      <c r="HE2" s="32" t="e">
        <f t="shared" si="6"/>
        <v>#DIV/0!</v>
      </c>
      <c r="HF2" s="32" t="e">
        <f t="shared" si="6"/>
        <v>#DIV/0!</v>
      </c>
      <c r="HG2" s="32" t="e">
        <f t="shared" si="6"/>
        <v>#DIV/0!</v>
      </c>
      <c r="HH2" s="32" t="e">
        <f t="shared" si="6"/>
        <v>#DIV/0!</v>
      </c>
      <c r="HI2" s="32" t="e">
        <f t="shared" si="6"/>
        <v>#DIV/0!</v>
      </c>
      <c r="HJ2" s="32" t="e">
        <f t="shared" si="6"/>
        <v>#DIV/0!</v>
      </c>
      <c r="HK2" s="32" t="e">
        <f t="shared" si="6"/>
        <v>#DIV/0!</v>
      </c>
      <c r="HL2" s="32" t="e">
        <f t="shared" si="6"/>
        <v>#DIV/0!</v>
      </c>
      <c r="HM2" s="32" t="e">
        <f t="shared" si="6"/>
        <v>#DIV/0!</v>
      </c>
      <c r="HN2" s="32" t="e">
        <f t="shared" si="6"/>
        <v>#DIV/0!</v>
      </c>
      <c r="HO2" s="32" t="e">
        <f t="shared" si="6"/>
        <v>#DIV/0!</v>
      </c>
      <c r="HP2" s="32" t="e">
        <f t="shared" si="6"/>
        <v>#DIV/0!</v>
      </c>
      <c r="HQ2" s="32" t="e">
        <f t="shared" si="6"/>
        <v>#DIV/0!</v>
      </c>
      <c r="HR2" s="32" t="e">
        <f t="shared" si="6"/>
        <v>#DIV/0!</v>
      </c>
      <c r="HS2" s="32" t="e">
        <f t="shared" si="6"/>
        <v>#DIV/0!</v>
      </c>
      <c r="HT2" s="32" t="e">
        <f t="shared" si="6"/>
        <v>#DIV/0!</v>
      </c>
      <c r="HU2" s="32" t="e">
        <f t="shared" si="6"/>
        <v>#DIV/0!</v>
      </c>
      <c r="HV2" s="32" t="e">
        <f t="shared" si="6"/>
        <v>#DIV/0!</v>
      </c>
      <c r="HW2" s="32" t="e">
        <f t="shared" si="6"/>
        <v>#DIV/0!</v>
      </c>
      <c r="HX2" s="32" t="e">
        <f t="shared" si="6"/>
        <v>#DIV/0!</v>
      </c>
      <c r="HY2" s="32" t="e">
        <f t="shared" si="6"/>
        <v>#DIV/0!</v>
      </c>
      <c r="HZ2" s="32" t="e">
        <f t="shared" si="6"/>
        <v>#DIV/0!</v>
      </c>
      <c r="IA2" s="32" t="e">
        <f t="shared" si="6"/>
        <v>#DIV/0!</v>
      </c>
      <c r="IB2" s="32" t="e">
        <f t="shared" si="6"/>
        <v>#DIV/0!</v>
      </c>
      <c r="IC2" s="32" t="e">
        <f t="shared" si="6"/>
        <v>#DIV/0!</v>
      </c>
      <c r="ID2" s="32" t="e">
        <f t="shared" si="6"/>
        <v>#DIV/0!</v>
      </c>
      <c r="IE2" s="32" t="e">
        <f t="shared" si="6"/>
        <v>#DIV/0!</v>
      </c>
      <c r="IF2" s="32" t="e">
        <f t="shared" si="6"/>
        <v>#DIV/0!</v>
      </c>
      <c r="IG2" s="32" t="e">
        <f t="shared" si="6"/>
        <v>#DIV/0!</v>
      </c>
      <c r="IH2" s="32" t="e">
        <f t="shared" si="6"/>
        <v>#DIV/0!</v>
      </c>
      <c r="II2" s="32" t="e">
        <f t="shared" si="6"/>
        <v>#DIV/0!</v>
      </c>
      <c r="IJ2" s="32" t="e">
        <f t="shared" si="6"/>
        <v>#DIV/0!</v>
      </c>
      <c r="IK2" s="32" t="e">
        <f t="shared" si="6"/>
        <v>#DIV/0!</v>
      </c>
      <c r="IL2" s="32" t="e">
        <f t="shared" si="6"/>
        <v>#DIV/0!</v>
      </c>
      <c r="IM2" s="32" t="e">
        <f t="shared" si="6"/>
        <v>#DIV/0!</v>
      </c>
      <c r="IN2" s="32" t="e">
        <f t="shared" si="6"/>
        <v>#DIV/0!</v>
      </c>
      <c r="IO2" s="32" t="e">
        <f t="shared" si="6"/>
        <v>#DIV/0!</v>
      </c>
      <c r="IP2" s="32" t="e">
        <f t="shared" si="6"/>
        <v>#DIV/0!</v>
      </c>
      <c r="IQ2" s="32" t="e">
        <f t="shared" si="6"/>
        <v>#DIV/0!</v>
      </c>
      <c r="IR2" s="32" t="e">
        <f t="shared" si="6"/>
        <v>#DIV/0!</v>
      </c>
      <c r="IS2" s="32" t="e">
        <f t="shared" si="6"/>
        <v>#DIV/0!</v>
      </c>
      <c r="IT2" s="32" t="e">
        <f t="shared" si="6"/>
        <v>#DIV/0!</v>
      </c>
      <c r="IU2" s="32" t="e">
        <f t="shared" si="6"/>
        <v>#DIV/0!</v>
      </c>
      <c r="IV2" s="32" t="e">
        <f t="shared" si="6"/>
        <v>#DIV/0!</v>
      </c>
      <c r="IW2" s="32" t="e">
        <f t="shared" si="6"/>
        <v>#DIV/0!</v>
      </c>
      <c r="IX2" s="32" t="e">
        <f t="shared" si="6"/>
        <v>#DIV/0!</v>
      </c>
      <c r="IY2" s="32" t="e">
        <f t="shared" si="6"/>
        <v>#DIV/0!</v>
      </c>
      <c r="IZ2" s="32" t="e">
        <f t="shared" si="6"/>
        <v>#DIV/0!</v>
      </c>
      <c r="JA2" s="32" t="e">
        <f t="shared" si="6"/>
        <v>#DIV/0!</v>
      </c>
      <c r="JB2" s="32" t="e">
        <f t="shared" si="6"/>
        <v>#DIV/0!</v>
      </c>
      <c r="JC2" s="32" t="e">
        <f t="shared" si="6"/>
        <v>#DIV/0!</v>
      </c>
      <c r="JD2" s="32" t="e">
        <f t="shared" si="6"/>
        <v>#DIV/0!</v>
      </c>
      <c r="JE2" s="32" t="e">
        <f t="shared" si="6"/>
        <v>#DIV/0!</v>
      </c>
      <c r="JF2" s="32" t="e">
        <f t="shared" ref="JF2:LP2" si="7">IF(ISNA(LOOKUP(2,1/(JF3:JF3&lt;&gt;""),JF3:JF3)),0,LOOKUP(2,1/(JF3:JF3&lt;&gt;""),JF3:JF3))</f>
        <v>#DIV/0!</v>
      </c>
      <c r="JG2" s="32" t="e">
        <f t="shared" si="7"/>
        <v>#DIV/0!</v>
      </c>
      <c r="JH2" s="32" t="e">
        <f t="shared" si="7"/>
        <v>#DIV/0!</v>
      </c>
      <c r="JI2" s="32" t="e">
        <f t="shared" si="7"/>
        <v>#DIV/0!</v>
      </c>
      <c r="JJ2" s="32" t="e">
        <f t="shared" si="7"/>
        <v>#DIV/0!</v>
      </c>
      <c r="JK2" s="32" t="e">
        <f t="shared" si="7"/>
        <v>#DIV/0!</v>
      </c>
      <c r="JL2" s="32" t="e">
        <f t="shared" si="7"/>
        <v>#DIV/0!</v>
      </c>
      <c r="JM2" s="32" t="e">
        <f t="shared" si="7"/>
        <v>#DIV/0!</v>
      </c>
      <c r="JN2" s="32" t="e">
        <f t="shared" si="7"/>
        <v>#DIV/0!</v>
      </c>
      <c r="JO2" s="32" t="e">
        <f t="shared" si="7"/>
        <v>#DIV/0!</v>
      </c>
      <c r="JP2" s="32" t="e">
        <f t="shared" si="7"/>
        <v>#DIV/0!</v>
      </c>
      <c r="JQ2" s="32" t="e">
        <f t="shared" si="7"/>
        <v>#DIV/0!</v>
      </c>
      <c r="JR2" s="32" t="e">
        <f t="shared" si="7"/>
        <v>#DIV/0!</v>
      </c>
      <c r="JS2" s="32" t="e">
        <f t="shared" si="7"/>
        <v>#DIV/0!</v>
      </c>
      <c r="JT2" s="32" t="e">
        <f t="shared" si="7"/>
        <v>#DIV/0!</v>
      </c>
      <c r="JU2" s="32" t="e">
        <f t="shared" si="7"/>
        <v>#DIV/0!</v>
      </c>
      <c r="JV2" s="32" t="e">
        <f t="shared" si="7"/>
        <v>#DIV/0!</v>
      </c>
      <c r="JW2" s="32" t="e">
        <f t="shared" si="7"/>
        <v>#DIV/0!</v>
      </c>
      <c r="JX2" s="32" t="e">
        <f t="shared" si="7"/>
        <v>#DIV/0!</v>
      </c>
      <c r="JY2" s="32" t="e">
        <f t="shared" si="7"/>
        <v>#DIV/0!</v>
      </c>
      <c r="JZ2" s="32" t="e">
        <f t="shared" si="7"/>
        <v>#DIV/0!</v>
      </c>
      <c r="KA2" s="32" t="e">
        <f t="shared" si="7"/>
        <v>#DIV/0!</v>
      </c>
      <c r="KB2" s="32" t="e">
        <f t="shared" si="7"/>
        <v>#DIV/0!</v>
      </c>
      <c r="KC2" s="32" t="e">
        <f t="shared" si="7"/>
        <v>#DIV/0!</v>
      </c>
      <c r="KD2" s="32" t="e">
        <f t="shared" si="7"/>
        <v>#DIV/0!</v>
      </c>
      <c r="KE2" s="32" t="e">
        <f t="shared" si="7"/>
        <v>#DIV/0!</v>
      </c>
      <c r="KF2" s="32" t="e">
        <f t="shared" si="7"/>
        <v>#DIV/0!</v>
      </c>
      <c r="KG2" s="32" t="e">
        <f t="shared" si="7"/>
        <v>#DIV/0!</v>
      </c>
      <c r="KH2" s="32" t="e">
        <f t="shared" si="7"/>
        <v>#DIV/0!</v>
      </c>
      <c r="KI2" s="32" t="e">
        <f t="shared" si="7"/>
        <v>#DIV/0!</v>
      </c>
      <c r="KJ2" s="32" t="e">
        <f t="shared" si="7"/>
        <v>#DIV/0!</v>
      </c>
      <c r="KK2" s="32" t="e">
        <f t="shared" si="7"/>
        <v>#DIV/0!</v>
      </c>
      <c r="KL2" s="32" t="e">
        <f t="shared" si="7"/>
        <v>#DIV/0!</v>
      </c>
      <c r="KM2" s="32" t="e">
        <f t="shared" si="7"/>
        <v>#DIV/0!</v>
      </c>
      <c r="KN2" s="32" t="e">
        <f t="shared" si="7"/>
        <v>#DIV/0!</v>
      </c>
      <c r="KO2" s="32" t="e">
        <f t="shared" si="7"/>
        <v>#DIV/0!</v>
      </c>
      <c r="KP2" s="32" t="e">
        <f t="shared" si="7"/>
        <v>#DIV/0!</v>
      </c>
      <c r="KQ2" s="32" t="e">
        <f t="shared" si="7"/>
        <v>#DIV/0!</v>
      </c>
      <c r="KR2" s="32" t="e">
        <f t="shared" si="7"/>
        <v>#DIV/0!</v>
      </c>
      <c r="KS2" s="32" t="e">
        <f t="shared" si="7"/>
        <v>#DIV/0!</v>
      </c>
      <c r="KT2" s="32" t="e">
        <f t="shared" si="7"/>
        <v>#DIV/0!</v>
      </c>
      <c r="KU2" s="32" t="e">
        <f t="shared" si="7"/>
        <v>#DIV/0!</v>
      </c>
      <c r="KV2" s="32" t="e">
        <f t="shared" si="7"/>
        <v>#DIV/0!</v>
      </c>
      <c r="KW2" s="32" t="e">
        <f t="shared" si="7"/>
        <v>#DIV/0!</v>
      </c>
      <c r="KX2" s="32" t="e">
        <f t="shared" si="7"/>
        <v>#DIV/0!</v>
      </c>
      <c r="KY2" s="32" t="e">
        <f t="shared" si="7"/>
        <v>#DIV/0!</v>
      </c>
      <c r="KZ2" s="32" t="e">
        <f t="shared" si="7"/>
        <v>#DIV/0!</v>
      </c>
      <c r="LA2" s="32" t="e">
        <f t="shared" si="7"/>
        <v>#DIV/0!</v>
      </c>
      <c r="LB2" s="32" t="e">
        <f t="shared" si="7"/>
        <v>#DIV/0!</v>
      </c>
      <c r="LC2" s="32" t="e">
        <f t="shared" si="7"/>
        <v>#DIV/0!</v>
      </c>
      <c r="LD2" s="32" t="e">
        <f t="shared" si="7"/>
        <v>#DIV/0!</v>
      </c>
      <c r="LE2" s="32" t="e">
        <f t="shared" si="7"/>
        <v>#DIV/0!</v>
      </c>
      <c r="LF2" s="32" t="e">
        <f t="shared" si="7"/>
        <v>#DIV/0!</v>
      </c>
      <c r="LG2" s="32" t="e">
        <f t="shared" si="7"/>
        <v>#DIV/0!</v>
      </c>
      <c r="LH2" s="32" t="e">
        <f t="shared" si="7"/>
        <v>#DIV/0!</v>
      </c>
      <c r="LI2" s="32" t="e">
        <f t="shared" si="7"/>
        <v>#DIV/0!</v>
      </c>
      <c r="LJ2" s="32" t="e">
        <f t="shared" si="7"/>
        <v>#DIV/0!</v>
      </c>
      <c r="LK2" s="32" t="e">
        <f t="shared" si="7"/>
        <v>#DIV/0!</v>
      </c>
      <c r="LL2" s="32" t="e">
        <f t="shared" si="7"/>
        <v>#DIV/0!</v>
      </c>
      <c r="LM2" s="32" t="e">
        <f t="shared" si="7"/>
        <v>#DIV/0!</v>
      </c>
      <c r="LN2" s="32" t="e">
        <f t="shared" si="7"/>
        <v>#DIV/0!</v>
      </c>
      <c r="LO2" s="32" t="e">
        <f t="shared" si="7"/>
        <v>#DIV/0!</v>
      </c>
      <c r="LP2" s="32" t="e">
        <f t="shared" si="7"/>
        <v>#DIV/0!</v>
      </c>
      <c r="LQ2" s="32" t="e">
        <f t="shared" ref="LQ2:OB2" si="8">IF(ISNA(LOOKUP(2,1/(LQ3:LQ3&lt;&gt;""),LQ3:LQ3)),0,LOOKUP(2,1/(LQ3:LQ3&lt;&gt;""),LQ3:LQ3))</f>
        <v>#DIV/0!</v>
      </c>
      <c r="LR2" s="32" t="e">
        <f t="shared" si="8"/>
        <v>#DIV/0!</v>
      </c>
      <c r="LS2" s="32" t="e">
        <f t="shared" si="8"/>
        <v>#DIV/0!</v>
      </c>
      <c r="LT2" s="32" t="e">
        <f t="shared" si="8"/>
        <v>#DIV/0!</v>
      </c>
      <c r="LU2" s="32" t="e">
        <f t="shared" si="8"/>
        <v>#DIV/0!</v>
      </c>
      <c r="LV2" s="32" t="e">
        <f t="shared" si="8"/>
        <v>#DIV/0!</v>
      </c>
      <c r="LW2" s="32" t="e">
        <f t="shared" si="8"/>
        <v>#DIV/0!</v>
      </c>
      <c r="LX2" s="32" t="e">
        <f t="shared" si="8"/>
        <v>#DIV/0!</v>
      </c>
      <c r="LY2" s="32" t="e">
        <f t="shared" si="8"/>
        <v>#DIV/0!</v>
      </c>
      <c r="LZ2" s="32" t="e">
        <f t="shared" si="8"/>
        <v>#DIV/0!</v>
      </c>
      <c r="MA2" s="32" t="e">
        <f t="shared" si="8"/>
        <v>#DIV/0!</v>
      </c>
      <c r="MB2" s="32" t="e">
        <f t="shared" si="8"/>
        <v>#DIV/0!</v>
      </c>
      <c r="MC2" s="32" t="e">
        <f t="shared" si="8"/>
        <v>#DIV/0!</v>
      </c>
      <c r="MD2" s="32" t="e">
        <f t="shared" si="8"/>
        <v>#DIV/0!</v>
      </c>
      <c r="ME2" s="32" t="e">
        <f t="shared" si="8"/>
        <v>#DIV/0!</v>
      </c>
      <c r="MF2" s="32" t="e">
        <f t="shared" si="8"/>
        <v>#DIV/0!</v>
      </c>
      <c r="MG2" s="32" t="e">
        <f t="shared" si="8"/>
        <v>#DIV/0!</v>
      </c>
      <c r="MH2" s="32" t="e">
        <f t="shared" si="8"/>
        <v>#DIV/0!</v>
      </c>
      <c r="MI2" s="32" t="e">
        <f t="shared" si="8"/>
        <v>#DIV/0!</v>
      </c>
      <c r="MJ2" s="32" t="e">
        <f t="shared" si="8"/>
        <v>#DIV/0!</v>
      </c>
      <c r="MK2" s="32" t="e">
        <f t="shared" si="8"/>
        <v>#DIV/0!</v>
      </c>
      <c r="ML2" s="32" t="e">
        <f t="shared" si="8"/>
        <v>#DIV/0!</v>
      </c>
      <c r="MM2" s="32" t="e">
        <f t="shared" si="8"/>
        <v>#DIV/0!</v>
      </c>
      <c r="MN2" s="32" t="e">
        <f t="shared" si="8"/>
        <v>#DIV/0!</v>
      </c>
      <c r="MO2" s="32" t="e">
        <f t="shared" si="8"/>
        <v>#DIV/0!</v>
      </c>
      <c r="MP2" s="32" t="e">
        <f t="shared" si="8"/>
        <v>#DIV/0!</v>
      </c>
      <c r="MQ2" s="32" t="e">
        <f t="shared" si="8"/>
        <v>#DIV/0!</v>
      </c>
      <c r="MR2" s="32" t="e">
        <f t="shared" si="8"/>
        <v>#DIV/0!</v>
      </c>
      <c r="MS2" s="32" t="e">
        <f t="shared" si="8"/>
        <v>#DIV/0!</v>
      </c>
      <c r="MT2" s="32" t="e">
        <f t="shared" si="8"/>
        <v>#DIV/0!</v>
      </c>
      <c r="MU2" s="32" t="e">
        <f t="shared" si="8"/>
        <v>#DIV/0!</v>
      </c>
      <c r="MV2" s="32" t="e">
        <f t="shared" si="8"/>
        <v>#DIV/0!</v>
      </c>
      <c r="MW2" s="32" t="e">
        <f t="shared" si="8"/>
        <v>#DIV/0!</v>
      </c>
      <c r="MX2" s="32" t="e">
        <f t="shared" si="8"/>
        <v>#DIV/0!</v>
      </c>
      <c r="MY2" s="32" t="e">
        <f t="shared" si="8"/>
        <v>#DIV/0!</v>
      </c>
      <c r="MZ2" s="32" t="e">
        <f t="shared" si="8"/>
        <v>#DIV/0!</v>
      </c>
      <c r="NA2" s="32" t="e">
        <f t="shared" si="8"/>
        <v>#DIV/0!</v>
      </c>
      <c r="NB2" s="32" t="e">
        <f t="shared" si="8"/>
        <v>#DIV/0!</v>
      </c>
      <c r="NC2" s="32" t="e">
        <f t="shared" si="8"/>
        <v>#DIV/0!</v>
      </c>
      <c r="ND2" s="32" t="e">
        <f t="shared" si="8"/>
        <v>#DIV/0!</v>
      </c>
      <c r="NE2" s="32" t="e">
        <f t="shared" si="8"/>
        <v>#DIV/0!</v>
      </c>
      <c r="NF2" s="32" t="e">
        <f t="shared" si="8"/>
        <v>#DIV/0!</v>
      </c>
      <c r="NG2" s="32" t="e">
        <f t="shared" si="8"/>
        <v>#DIV/0!</v>
      </c>
      <c r="NH2" s="32" t="e">
        <f t="shared" si="8"/>
        <v>#DIV/0!</v>
      </c>
      <c r="NI2" s="32" t="e">
        <f t="shared" si="8"/>
        <v>#DIV/0!</v>
      </c>
      <c r="NJ2" s="32" t="e">
        <f t="shared" si="8"/>
        <v>#DIV/0!</v>
      </c>
      <c r="NK2" s="32" t="e">
        <f t="shared" si="8"/>
        <v>#DIV/0!</v>
      </c>
      <c r="NL2" s="32" t="e">
        <f t="shared" si="8"/>
        <v>#DIV/0!</v>
      </c>
      <c r="NM2" s="32" t="e">
        <f t="shared" si="8"/>
        <v>#DIV/0!</v>
      </c>
      <c r="NN2" s="32" t="e">
        <f t="shared" si="8"/>
        <v>#DIV/0!</v>
      </c>
      <c r="NO2" s="32" t="e">
        <f t="shared" si="8"/>
        <v>#DIV/0!</v>
      </c>
      <c r="NP2" s="32" t="e">
        <f t="shared" si="8"/>
        <v>#DIV/0!</v>
      </c>
      <c r="NQ2" s="32" t="e">
        <f t="shared" si="8"/>
        <v>#DIV/0!</v>
      </c>
      <c r="NR2" s="32" t="e">
        <f t="shared" si="8"/>
        <v>#DIV/0!</v>
      </c>
      <c r="NS2" s="32" t="e">
        <f t="shared" si="8"/>
        <v>#DIV/0!</v>
      </c>
      <c r="NT2" s="32" t="e">
        <f t="shared" si="8"/>
        <v>#DIV/0!</v>
      </c>
      <c r="NU2" s="32" t="e">
        <f t="shared" si="8"/>
        <v>#DIV/0!</v>
      </c>
      <c r="NV2" s="32" t="e">
        <f t="shared" si="8"/>
        <v>#DIV/0!</v>
      </c>
      <c r="NW2" s="32" t="e">
        <f t="shared" si="8"/>
        <v>#DIV/0!</v>
      </c>
      <c r="NX2" s="32" t="e">
        <f t="shared" si="8"/>
        <v>#DIV/0!</v>
      </c>
      <c r="NY2" s="32" t="e">
        <f t="shared" si="8"/>
        <v>#DIV/0!</v>
      </c>
      <c r="NZ2" s="32" t="e">
        <f t="shared" si="8"/>
        <v>#DIV/0!</v>
      </c>
      <c r="OA2" s="32" t="e">
        <f t="shared" si="8"/>
        <v>#DIV/0!</v>
      </c>
      <c r="OB2" s="32" t="e">
        <f t="shared" si="8"/>
        <v>#DIV/0!</v>
      </c>
      <c r="OC2" s="32" t="e">
        <f t="shared" ref="OC2:QN2" si="9">IF(ISNA(LOOKUP(2,1/(OC3:OC3&lt;&gt;""),OC3:OC3)),0,LOOKUP(2,1/(OC3:OC3&lt;&gt;""),OC3:OC3))</f>
        <v>#DIV/0!</v>
      </c>
      <c r="OD2" s="32" t="e">
        <f t="shared" si="9"/>
        <v>#DIV/0!</v>
      </c>
      <c r="OE2" s="32" t="e">
        <f t="shared" si="9"/>
        <v>#DIV/0!</v>
      </c>
      <c r="OF2" s="32" t="e">
        <f t="shared" si="9"/>
        <v>#DIV/0!</v>
      </c>
      <c r="OG2" s="32" t="e">
        <f t="shared" si="9"/>
        <v>#DIV/0!</v>
      </c>
      <c r="OH2" s="32" t="e">
        <f t="shared" si="9"/>
        <v>#DIV/0!</v>
      </c>
      <c r="OI2" s="32" t="e">
        <f t="shared" si="9"/>
        <v>#DIV/0!</v>
      </c>
      <c r="OJ2" s="32" t="e">
        <f t="shared" si="9"/>
        <v>#DIV/0!</v>
      </c>
      <c r="OK2" s="32" t="e">
        <f t="shared" si="9"/>
        <v>#DIV/0!</v>
      </c>
      <c r="OL2" s="32" t="e">
        <f t="shared" si="9"/>
        <v>#DIV/0!</v>
      </c>
      <c r="OM2" s="32" t="e">
        <f t="shared" si="9"/>
        <v>#DIV/0!</v>
      </c>
      <c r="ON2" s="32" t="e">
        <f t="shared" si="9"/>
        <v>#DIV/0!</v>
      </c>
      <c r="OO2" s="32" t="e">
        <f t="shared" si="9"/>
        <v>#DIV/0!</v>
      </c>
      <c r="OP2" s="32" t="e">
        <f t="shared" si="9"/>
        <v>#DIV/0!</v>
      </c>
      <c r="OQ2" s="32" t="e">
        <f t="shared" si="9"/>
        <v>#DIV/0!</v>
      </c>
      <c r="OR2" s="32" t="e">
        <f t="shared" si="9"/>
        <v>#DIV/0!</v>
      </c>
      <c r="OS2" s="32" t="e">
        <f t="shared" si="9"/>
        <v>#DIV/0!</v>
      </c>
      <c r="OT2" s="32" t="e">
        <f t="shared" si="9"/>
        <v>#DIV/0!</v>
      </c>
      <c r="OU2" s="32" t="e">
        <f t="shared" si="9"/>
        <v>#DIV/0!</v>
      </c>
      <c r="OV2" s="32" t="e">
        <f t="shared" si="9"/>
        <v>#DIV/0!</v>
      </c>
      <c r="OW2" s="32" t="e">
        <f t="shared" si="9"/>
        <v>#DIV/0!</v>
      </c>
      <c r="OX2" s="32" t="e">
        <f t="shared" si="9"/>
        <v>#DIV/0!</v>
      </c>
      <c r="OY2" s="32" t="e">
        <f t="shared" si="9"/>
        <v>#DIV/0!</v>
      </c>
      <c r="OZ2" s="32" t="e">
        <f t="shared" si="9"/>
        <v>#DIV/0!</v>
      </c>
      <c r="PA2" s="32" t="e">
        <f t="shared" si="9"/>
        <v>#DIV/0!</v>
      </c>
      <c r="PB2" s="32" t="e">
        <f t="shared" si="9"/>
        <v>#DIV/0!</v>
      </c>
      <c r="PC2" s="32" t="e">
        <f t="shared" si="9"/>
        <v>#DIV/0!</v>
      </c>
      <c r="PD2" s="32" t="e">
        <f t="shared" si="9"/>
        <v>#DIV/0!</v>
      </c>
      <c r="PE2" s="32" t="e">
        <f t="shared" si="9"/>
        <v>#DIV/0!</v>
      </c>
      <c r="PF2" s="32" t="e">
        <f t="shared" si="9"/>
        <v>#DIV/0!</v>
      </c>
      <c r="PG2" s="32" t="e">
        <f t="shared" si="9"/>
        <v>#DIV/0!</v>
      </c>
      <c r="PH2" s="32" t="e">
        <f t="shared" si="9"/>
        <v>#DIV/0!</v>
      </c>
      <c r="PI2" s="32" t="e">
        <f t="shared" si="9"/>
        <v>#DIV/0!</v>
      </c>
      <c r="PJ2" s="32" t="e">
        <f t="shared" si="9"/>
        <v>#DIV/0!</v>
      </c>
      <c r="PK2" s="32" t="e">
        <f t="shared" si="9"/>
        <v>#DIV/0!</v>
      </c>
      <c r="PL2" s="32" t="e">
        <f t="shared" si="9"/>
        <v>#DIV/0!</v>
      </c>
      <c r="PM2" s="32" t="e">
        <f t="shared" si="9"/>
        <v>#DIV/0!</v>
      </c>
      <c r="PN2" s="32" t="e">
        <f t="shared" si="9"/>
        <v>#DIV/0!</v>
      </c>
      <c r="PO2" s="32" t="e">
        <f t="shared" si="9"/>
        <v>#DIV/0!</v>
      </c>
      <c r="PP2" s="32" t="e">
        <f t="shared" si="9"/>
        <v>#DIV/0!</v>
      </c>
      <c r="PQ2" s="32" t="e">
        <f t="shared" si="9"/>
        <v>#DIV/0!</v>
      </c>
      <c r="PR2" s="32" t="e">
        <f t="shared" si="9"/>
        <v>#DIV/0!</v>
      </c>
      <c r="PS2" s="32" t="e">
        <f t="shared" si="9"/>
        <v>#DIV/0!</v>
      </c>
      <c r="PT2" s="32" t="e">
        <f t="shared" si="9"/>
        <v>#DIV/0!</v>
      </c>
      <c r="PU2" s="32" t="e">
        <f t="shared" si="9"/>
        <v>#DIV/0!</v>
      </c>
      <c r="PV2" s="32" t="e">
        <f t="shared" si="9"/>
        <v>#DIV/0!</v>
      </c>
      <c r="PW2" s="32" t="e">
        <f t="shared" si="9"/>
        <v>#DIV/0!</v>
      </c>
      <c r="PX2" s="32" t="e">
        <f t="shared" si="9"/>
        <v>#DIV/0!</v>
      </c>
      <c r="PY2" s="32" t="e">
        <f t="shared" si="9"/>
        <v>#DIV/0!</v>
      </c>
      <c r="PZ2" s="32" t="e">
        <f t="shared" si="9"/>
        <v>#DIV/0!</v>
      </c>
      <c r="QA2" s="32" t="e">
        <f t="shared" si="9"/>
        <v>#DIV/0!</v>
      </c>
      <c r="QB2" s="32" t="e">
        <f t="shared" si="9"/>
        <v>#DIV/0!</v>
      </c>
      <c r="QC2" s="32" t="e">
        <f t="shared" si="9"/>
        <v>#DIV/0!</v>
      </c>
      <c r="QD2" s="32" t="e">
        <f t="shared" si="9"/>
        <v>#DIV/0!</v>
      </c>
      <c r="QE2" s="32" t="e">
        <f t="shared" si="9"/>
        <v>#DIV/0!</v>
      </c>
      <c r="QF2" s="32" t="e">
        <f t="shared" si="9"/>
        <v>#DIV/0!</v>
      </c>
      <c r="QG2" s="32" t="e">
        <f t="shared" si="9"/>
        <v>#DIV/0!</v>
      </c>
      <c r="QH2" s="32" t="e">
        <f t="shared" si="9"/>
        <v>#DIV/0!</v>
      </c>
      <c r="QI2" s="32" t="e">
        <f t="shared" si="9"/>
        <v>#DIV/0!</v>
      </c>
      <c r="QJ2" s="32" t="e">
        <f t="shared" si="9"/>
        <v>#DIV/0!</v>
      </c>
      <c r="QK2" s="32" t="e">
        <f t="shared" si="9"/>
        <v>#DIV/0!</v>
      </c>
      <c r="QL2" s="32" t="e">
        <f t="shared" si="9"/>
        <v>#DIV/0!</v>
      </c>
      <c r="QM2" s="32" t="e">
        <f t="shared" si="9"/>
        <v>#DIV/0!</v>
      </c>
      <c r="QN2" s="32" t="e">
        <f t="shared" si="9"/>
        <v>#DIV/0!</v>
      </c>
      <c r="QO2" s="32" t="e">
        <f t="shared" ref="QO2:SZ2" si="10">IF(ISNA(LOOKUP(2,1/(QO3:QO3&lt;&gt;""),QO3:QO3)),0,LOOKUP(2,1/(QO3:QO3&lt;&gt;""),QO3:QO3))</f>
        <v>#DIV/0!</v>
      </c>
      <c r="QP2" s="32" t="e">
        <f t="shared" si="10"/>
        <v>#DIV/0!</v>
      </c>
      <c r="QQ2" s="32" t="e">
        <f t="shared" si="10"/>
        <v>#DIV/0!</v>
      </c>
      <c r="QR2" s="32" t="e">
        <f t="shared" si="10"/>
        <v>#DIV/0!</v>
      </c>
      <c r="QS2" s="32" t="e">
        <f t="shared" si="10"/>
        <v>#DIV/0!</v>
      </c>
      <c r="QT2" s="32" t="e">
        <f t="shared" si="10"/>
        <v>#DIV/0!</v>
      </c>
      <c r="QU2" s="32" t="e">
        <f t="shared" si="10"/>
        <v>#DIV/0!</v>
      </c>
      <c r="QV2" s="32" t="e">
        <f t="shared" si="10"/>
        <v>#DIV/0!</v>
      </c>
      <c r="QW2" s="32" t="e">
        <f t="shared" si="10"/>
        <v>#DIV/0!</v>
      </c>
      <c r="QX2" s="32" t="e">
        <f t="shared" si="10"/>
        <v>#DIV/0!</v>
      </c>
      <c r="QY2" s="32" t="e">
        <f t="shared" si="10"/>
        <v>#DIV/0!</v>
      </c>
      <c r="QZ2" s="32" t="e">
        <f t="shared" si="10"/>
        <v>#DIV/0!</v>
      </c>
      <c r="RA2" s="32" t="e">
        <f t="shared" si="10"/>
        <v>#DIV/0!</v>
      </c>
      <c r="RB2" s="32" t="e">
        <f t="shared" si="10"/>
        <v>#DIV/0!</v>
      </c>
      <c r="RC2" s="32" t="e">
        <f t="shared" si="10"/>
        <v>#DIV/0!</v>
      </c>
      <c r="RD2" s="32" t="e">
        <f t="shared" si="10"/>
        <v>#DIV/0!</v>
      </c>
      <c r="RE2" s="32" t="e">
        <f t="shared" si="10"/>
        <v>#DIV/0!</v>
      </c>
      <c r="RF2" s="32" t="e">
        <f t="shared" si="10"/>
        <v>#DIV/0!</v>
      </c>
      <c r="RG2" s="32" t="e">
        <f t="shared" si="10"/>
        <v>#DIV/0!</v>
      </c>
      <c r="RH2" s="32" t="e">
        <f t="shared" si="10"/>
        <v>#DIV/0!</v>
      </c>
      <c r="RI2" s="32" t="e">
        <f t="shared" si="10"/>
        <v>#DIV/0!</v>
      </c>
      <c r="RJ2" s="32" t="e">
        <f t="shared" si="10"/>
        <v>#DIV/0!</v>
      </c>
      <c r="RK2" s="32" t="e">
        <f t="shared" si="10"/>
        <v>#DIV/0!</v>
      </c>
      <c r="RL2" s="32" t="e">
        <f t="shared" si="10"/>
        <v>#DIV/0!</v>
      </c>
      <c r="RM2" s="32" t="e">
        <f t="shared" si="10"/>
        <v>#DIV/0!</v>
      </c>
      <c r="RN2" s="32" t="e">
        <f t="shared" si="10"/>
        <v>#DIV/0!</v>
      </c>
      <c r="RO2" s="32" t="e">
        <f t="shared" si="10"/>
        <v>#DIV/0!</v>
      </c>
      <c r="RP2" s="32" t="e">
        <f t="shared" si="10"/>
        <v>#DIV/0!</v>
      </c>
      <c r="RQ2" s="32" t="e">
        <f t="shared" si="10"/>
        <v>#DIV/0!</v>
      </c>
      <c r="RR2" s="32" t="e">
        <f t="shared" si="10"/>
        <v>#DIV/0!</v>
      </c>
      <c r="RS2" s="32" t="e">
        <f t="shared" si="10"/>
        <v>#DIV/0!</v>
      </c>
      <c r="RT2" s="32" t="e">
        <f t="shared" si="10"/>
        <v>#DIV/0!</v>
      </c>
      <c r="RU2" s="32" t="e">
        <f t="shared" si="10"/>
        <v>#DIV/0!</v>
      </c>
      <c r="RV2" s="32" t="e">
        <f t="shared" si="10"/>
        <v>#DIV/0!</v>
      </c>
      <c r="RW2" s="32" t="e">
        <f t="shared" si="10"/>
        <v>#DIV/0!</v>
      </c>
      <c r="RX2" s="32" t="e">
        <f t="shared" si="10"/>
        <v>#DIV/0!</v>
      </c>
      <c r="RY2" s="32" t="e">
        <f t="shared" si="10"/>
        <v>#DIV/0!</v>
      </c>
      <c r="RZ2" s="32" t="e">
        <f t="shared" si="10"/>
        <v>#DIV/0!</v>
      </c>
      <c r="SA2" s="32" t="e">
        <f t="shared" si="10"/>
        <v>#DIV/0!</v>
      </c>
      <c r="SB2" s="32" t="e">
        <f t="shared" si="10"/>
        <v>#DIV/0!</v>
      </c>
      <c r="SC2" s="32" t="e">
        <f t="shared" si="10"/>
        <v>#DIV/0!</v>
      </c>
      <c r="SD2" s="32" t="e">
        <f t="shared" si="10"/>
        <v>#DIV/0!</v>
      </c>
      <c r="SE2" s="32" t="e">
        <f t="shared" si="10"/>
        <v>#DIV/0!</v>
      </c>
      <c r="SF2" s="32" t="e">
        <f t="shared" si="10"/>
        <v>#DIV/0!</v>
      </c>
      <c r="SG2" s="32" t="e">
        <f t="shared" si="10"/>
        <v>#DIV/0!</v>
      </c>
      <c r="SH2" s="32" t="e">
        <f t="shared" si="10"/>
        <v>#DIV/0!</v>
      </c>
      <c r="SI2" s="32" t="e">
        <f t="shared" si="10"/>
        <v>#DIV/0!</v>
      </c>
      <c r="SJ2" s="32" t="e">
        <f t="shared" si="10"/>
        <v>#DIV/0!</v>
      </c>
      <c r="SK2" s="32" t="e">
        <f t="shared" si="10"/>
        <v>#DIV/0!</v>
      </c>
      <c r="SL2" s="32" t="e">
        <f t="shared" si="10"/>
        <v>#DIV/0!</v>
      </c>
      <c r="SM2" s="32" t="e">
        <f t="shared" si="10"/>
        <v>#DIV/0!</v>
      </c>
      <c r="SN2" s="32" t="e">
        <f t="shared" si="10"/>
        <v>#DIV/0!</v>
      </c>
      <c r="SO2" s="32" t="e">
        <f t="shared" si="10"/>
        <v>#DIV/0!</v>
      </c>
      <c r="SP2" s="32" t="e">
        <f t="shared" si="10"/>
        <v>#DIV/0!</v>
      </c>
      <c r="SQ2" s="32" t="e">
        <f t="shared" si="10"/>
        <v>#DIV/0!</v>
      </c>
      <c r="SR2" s="32" t="e">
        <f t="shared" si="10"/>
        <v>#DIV/0!</v>
      </c>
      <c r="SS2" s="32" t="e">
        <f t="shared" si="10"/>
        <v>#DIV/0!</v>
      </c>
      <c r="ST2" s="32" t="e">
        <f t="shared" si="10"/>
        <v>#DIV/0!</v>
      </c>
      <c r="SU2" s="32" t="e">
        <f t="shared" si="10"/>
        <v>#DIV/0!</v>
      </c>
      <c r="SV2" s="32" t="e">
        <f t="shared" si="10"/>
        <v>#DIV/0!</v>
      </c>
      <c r="SW2" s="32" t="e">
        <f t="shared" si="10"/>
        <v>#DIV/0!</v>
      </c>
      <c r="SX2" s="32" t="e">
        <f t="shared" si="10"/>
        <v>#DIV/0!</v>
      </c>
      <c r="SY2" s="32" t="e">
        <f t="shared" si="10"/>
        <v>#DIV/0!</v>
      </c>
      <c r="SZ2" s="32" t="e">
        <f t="shared" si="10"/>
        <v>#DIV/0!</v>
      </c>
      <c r="TA2" s="32" t="e">
        <f t="shared" ref="TA2:VL2" si="11">IF(ISNA(LOOKUP(2,1/(TA3:TA3&lt;&gt;""),TA3:TA3)),0,LOOKUP(2,1/(TA3:TA3&lt;&gt;""),TA3:TA3))</f>
        <v>#DIV/0!</v>
      </c>
      <c r="TB2" s="32" t="e">
        <f t="shared" si="11"/>
        <v>#DIV/0!</v>
      </c>
      <c r="TC2" s="32" t="e">
        <f t="shared" si="11"/>
        <v>#DIV/0!</v>
      </c>
      <c r="TD2" s="32" t="e">
        <f t="shared" si="11"/>
        <v>#DIV/0!</v>
      </c>
      <c r="TE2" s="32" t="e">
        <f t="shared" si="11"/>
        <v>#DIV/0!</v>
      </c>
      <c r="TF2" s="32" t="e">
        <f t="shared" si="11"/>
        <v>#DIV/0!</v>
      </c>
      <c r="TG2" s="32" t="e">
        <f t="shared" si="11"/>
        <v>#DIV/0!</v>
      </c>
      <c r="TH2" s="32" t="e">
        <f t="shared" si="11"/>
        <v>#DIV/0!</v>
      </c>
      <c r="TI2" s="32" t="e">
        <f t="shared" si="11"/>
        <v>#DIV/0!</v>
      </c>
      <c r="TJ2" s="32" t="e">
        <f t="shared" si="11"/>
        <v>#DIV/0!</v>
      </c>
      <c r="TK2" s="32" t="e">
        <f t="shared" si="11"/>
        <v>#DIV/0!</v>
      </c>
      <c r="TL2" s="32" t="e">
        <f t="shared" si="11"/>
        <v>#DIV/0!</v>
      </c>
      <c r="TM2" s="32" t="e">
        <f t="shared" si="11"/>
        <v>#DIV/0!</v>
      </c>
      <c r="TN2" s="32" t="e">
        <f t="shared" si="11"/>
        <v>#DIV/0!</v>
      </c>
      <c r="TO2" s="32" t="e">
        <f t="shared" si="11"/>
        <v>#DIV/0!</v>
      </c>
      <c r="TP2" s="32" t="e">
        <f t="shared" si="11"/>
        <v>#DIV/0!</v>
      </c>
      <c r="TQ2" s="32" t="e">
        <f t="shared" si="11"/>
        <v>#DIV/0!</v>
      </c>
      <c r="TR2" s="32" t="e">
        <f t="shared" si="11"/>
        <v>#DIV/0!</v>
      </c>
      <c r="TS2" s="32" t="e">
        <f t="shared" si="11"/>
        <v>#DIV/0!</v>
      </c>
      <c r="TT2" s="32" t="e">
        <f t="shared" si="11"/>
        <v>#DIV/0!</v>
      </c>
      <c r="TU2" s="32" t="e">
        <f t="shared" si="11"/>
        <v>#DIV/0!</v>
      </c>
      <c r="TV2" s="32" t="e">
        <f t="shared" si="11"/>
        <v>#DIV/0!</v>
      </c>
      <c r="TW2" s="32" t="e">
        <f t="shared" si="11"/>
        <v>#DIV/0!</v>
      </c>
      <c r="TX2" s="32" t="e">
        <f t="shared" si="11"/>
        <v>#DIV/0!</v>
      </c>
      <c r="TY2" s="32" t="e">
        <f t="shared" si="11"/>
        <v>#DIV/0!</v>
      </c>
      <c r="TZ2" s="32" t="e">
        <f t="shared" si="11"/>
        <v>#DIV/0!</v>
      </c>
      <c r="UA2" s="32" t="e">
        <f t="shared" si="11"/>
        <v>#DIV/0!</v>
      </c>
      <c r="UB2" s="32" t="e">
        <f t="shared" si="11"/>
        <v>#DIV/0!</v>
      </c>
      <c r="UC2" s="32" t="e">
        <f t="shared" si="11"/>
        <v>#DIV/0!</v>
      </c>
      <c r="UD2" s="32" t="e">
        <f t="shared" si="11"/>
        <v>#DIV/0!</v>
      </c>
      <c r="UE2" s="32" t="e">
        <f t="shared" si="11"/>
        <v>#DIV/0!</v>
      </c>
      <c r="UF2" s="32" t="e">
        <f t="shared" si="11"/>
        <v>#DIV/0!</v>
      </c>
      <c r="UG2" s="32" t="e">
        <f t="shared" si="11"/>
        <v>#DIV/0!</v>
      </c>
      <c r="UH2" s="32" t="e">
        <f t="shared" si="11"/>
        <v>#DIV/0!</v>
      </c>
      <c r="UI2" s="32" t="e">
        <f t="shared" si="11"/>
        <v>#DIV/0!</v>
      </c>
      <c r="UJ2" s="32" t="e">
        <f t="shared" si="11"/>
        <v>#DIV/0!</v>
      </c>
      <c r="UK2" s="32" t="e">
        <f t="shared" si="11"/>
        <v>#DIV/0!</v>
      </c>
      <c r="UL2" s="32" t="e">
        <f t="shared" si="11"/>
        <v>#DIV/0!</v>
      </c>
      <c r="UM2" s="32" t="e">
        <f t="shared" si="11"/>
        <v>#DIV/0!</v>
      </c>
      <c r="UN2" s="32" t="e">
        <f t="shared" si="11"/>
        <v>#DIV/0!</v>
      </c>
      <c r="UO2" s="32" t="e">
        <f t="shared" si="11"/>
        <v>#DIV/0!</v>
      </c>
      <c r="UP2" s="32" t="e">
        <f t="shared" si="11"/>
        <v>#DIV/0!</v>
      </c>
      <c r="UQ2" s="32" t="e">
        <f t="shared" si="11"/>
        <v>#DIV/0!</v>
      </c>
      <c r="UR2" s="32" t="e">
        <f t="shared" si="11"/>
        <v>#DIV/0!</v>
      </c>
      <c r="US2" s="32" t="e">
        <f t="shared" si="11"/>
        <v>#DIV/0!</v>
      </c>
      <c r="UT2" s="32" t="e">
        <f t="shared" si="11"/>
        <v>#DIV/0!</v>
      </c>
      <c r="UU2" s="32" t="e">
        <f t="shared" si="11"/>
        <v>#DIV/0!</v>
      </c>
      <c r="UV2" s="32" t="e">
        <f t="shared" si="11"/>
        <v>#DIV/0!</v>
      </c>
      <c r="UW2" s="32" t="e">
        <f t="shared" si="11"/>
        <v>#DIV/0!</v>
      </c>
      <c r="UX2" s="32" t="e">
        <f t="shared" si="11"/>
        <v>#DIV/0!</v>
      </c>
      <c r="UY2" s="32" t="e">
        <f t="shared" si="11"/>
        <v>#DIV/0!</v>
      </c>
      <c r="UZ2" s="32" t="e">
        <f t="shared" si="11"/>
        <v>#DIV/0!</v>
      </c>
      <c r="VA2" s="32" t="e">
        <f t="shared" si="11"/>
        <v>#DIV/0!</v>
      </c>
      <c r="VB2" s="32" t="e">
        <f t="shared" si="11"/>
        <v>#DIV/0!</v>
      </c>
      <c r="VC2" s="32" t="e">
        <f t="shared" si="11"/>
        <v>#DIV/0!</v>
      </c>
      <c r="VD2" s="32" t="e">
        <f t="shared" si="11"/>
        <v>#DIV/0!</v>
      </c>
      <c r="VE2" s="32" t="e">
        <f t="shared" si="11"/>
        <v>#DIV/0!</v>
      </c>
      <c r="VF2" s="32" t="e">
        <f t="shared" si="11"/>
        <v>#DIV/0!</v>
      </c>
      <c r="VG2" s="32" t="e">
        <f t="shared" si="11"/>
        <v>#DIV/0!</v>
      </c>
      <c r="VH2" s="32" t="e">
        <f t="shared" si="11"/>
        <v>#DIV/0!</v>
      </c>
      <c r="VI2" s="32" t="e">
        <f t="shared" si="11"/>
        <v>#DIV/0!</v>
      </c>
      <c r="VJ2" s="32" t="e">
        <f t="shared" si="11"/>
        <v>#DIV/0!</v>
      </c>
      <c r="VK2" s="32" t="e">
        <f t="shared" si="11"/>
        <v>#DIV/0!</v>
      </c>
      <c r="VL2" s="32" t="e">
        <f t="shared" si="11"/>
        <v>#DIV/0!</v>
      </c>
      <c r="VM2" s="32" t="e">
        <f t="shared" ref="VM2:WD2" si="12">IF(ISNA(LOOKUP(2,1/(VM3:VM3&lt;&gt;""),VM3:VM3)),0,LOOKUP(2,1/(VM3:VM3&lt;&gt;""),VM3:VM3))</f>
        <v>#DIV/0!</v>
      </c>
      <c r="VN2" s="32" t="e">
        <f t="shared" si="12"/>
        <v>#DIV/0!</v>
      </c>
      <c r="VO2" s="32" t="e">
        <f t="shared" si="12"/>
        <v>#DIV/0!</v>
      </c>
      <c r="VP2" s="32" t="e">
        <f t="shared" si="12"/>
        <v>#DIV/0!</v>
      </c>
      <c r="VQ2" s="32" t="e">
        <f t="shared" si="12"/>
        <v>#DIV/0!</v>
      </c>
      <c r="VR2" s="32" t="e">
        <f t="shared" si="12"/>
        <v>#DIV/0!</v>
      </c>
      <c r="VS2" s="32" t="e">
        <f t="shared" si="12"/>
        <v>#DIV/0!</v>
      </c>
      <c r="VT2" s="32" t="e">
        <f t="shared" si="12"/>
        <v>#DIV/0!</v>
      </c>
      <c r="VU2" s="32" t="e">
        <f t="shared" si="12"/>
        <v>#DIV/0!</v>
      </c>
      <c r="VV2" s="32" t="e">
        <f t="shared" si="12"/>
        <v>#DIV/0!</v>
      </c>
      <c r="VW2" s="32" t="e">
        <f t="shared" si="12"/>
        <v>#DIV/0!</v>
      </c>
      <c r="VX2" s="32" t="e">
        <f t="shared" si="12"/>
        <v>#DIV/0!</v>
      </c>
      <c r="VY2" s="32" t="e">
        <f t="shared" si="12"/>
        <v>#DIV/0!</v>
      </c>
      <c r="VZ2" s="32" t="e">
        <f t="shared" si="12"/>
        <v>#DIV/0!</v>
      </c>
      <c r="WA2" s="32" t="e">
        <f t="shared" si="12"/>
        <v>#DIV/0!</v>
      </c>
      <c r="WB2" s="32" t="e">
        <f t="shared" si="12"/>
        <v>#DIV/0!</v>
      </c>
      <c r="WC2" s="32" t="e">
        <f t="shared" si="12"/>
        <v>#DIV/0!</v>
      </c>
      <c r="WD2" s="32" t="e">
        <f t="shared" si="12"/>
        <v>#DIV/0!</v>
      </c>
      <c r="WE2" s="30">
        <v>0</v>
      </c>
    </row>
    <row r="3" spans="1:603" x14ac:dyDescent="0.2">
      <c r="A3">
        <v>3</v>
      </c>
      <c r="B3">
        <v>1</v>
      </c>
      <c r="C3" t="s">
        <v>185</v>
      </c>
      <c r="D3" t="s">
        <v>352</v>
      </c>
      <c r="E3" t="s">
        <v>353</v>
      </c>
      <c r="F3" t="s">
        <v>354</v>
      </c>
      <c r="I3" t="s">
        <v>1373</v>
      </c>
      <c r="DD3"/>
      <c r="DE3"/>
      <c r="DF3"/>
      <c r="DG3"/>
      <c r="DH3"/>
      <c r="DI3"/>
      <c r="DJ3"/>
      <c r="DK3"/>
      <c r="DL3"/>
      <c r="DM3"/>
      <c r="DN3"/>
      <c r="DO3" s="32"/>
      <c r="FM3">
        <v>1</v>
      </c>
    </row>
    <row r="4" spans="1:603" hidden="1" x14ac:dyDescent="0.2">
      <c r="A4">
        <v>4</v>
      </c>
      <c r="B4">
        <v>1</v>
      </c>
      <c r="C4" t="s">
        <v>177</v>
      </c>
      <c r="D4" t="s">
        <v>353</v>
      </c>
      <c r="E4" t="s">
        <v>353</v>
      </c>
      <c r="F4" t="s">
        <v>355</v>
      </c>
      <c r="DD4"/>
      <c r="DE4"/>
      <c r="DF4"/>
      <c r="DG4"/>
      <c r="DH4"/>
      <c r="DI4"/>
      <c r="DJ4"/>
      <c r="DK4"/>
      <c r="DL4"/>
      <c r="DM4"/>
      <c r="DN4"/>
      <c r="DO4" s="32"/>
    </row>
    <row r="5" spans="1:603" hidden="1" x14ac:dyDescent="0.2">
      <c r="A5">
        <v>5</v>
      </c>
      <c r="B5">
        <v>1</v>
      </c>
      <c r="C5" t="s">
        <v>184</v>
      </c>
      <c r="D5" t="s">
        <v>353</v>
      </c>
      <c r="E5" t="s">
        <v>353</v>
      </c>
      <c r="F5" t="s">
        <v>356</v>
      </c>
      <c r="G5" t="s">
        <v>357</v>
      </c>
      <c r="DD5"/>
      <c r="DE5"/>
      <c r="DF5"/>
      <c r="DG5"/>
      <c r="DH5"/>
      <c r="DI5"/>
      <c r="DJ5"/>
      <c r="DK5"/>
      <c r="DL5"/>
      <c r="DM5"/>
      <c r="DN5"/>
      <c r="DO5" s="32"/>
    </row>
    <row r="6" spans="1:603" hidden="1" x14ac:dyDescent="0.2">
      <c r="A6">
        <v>6</v>
      </c>
      <c r="B6">
        <v>1</v>
      </c>
      <c r="C6" t="s">
        <v>260</v>
      </c>
      <c r="D6" t="s">
        <v>353</v>
      </c>
      <c r="E6" t="s">
        <v>355</v>
      </c>
      <c r="F6" t="s">
        <v>264</v>
      </c>
      <c r="I6" t="s">
        <v>1373</v>
      </c>
      <c r="J6" s="30"/>
      <c r="DD6"/>
      <c r="DE6"/>
      <c r="DF6"/>
      <c r="DG6"/>
      <c r="DH6"/>
      <c r="DI6"/>
      <c r="DJ6"/>
      <c r="DK6"/>
      <c r="DL6"/>
      <c r="DM6"/>
      <c r="DN6"/>
      <c r="DO6" s="32"/>
      <c r="EF6" t="s">
        <v>189</v>
      </c>
    </row>
    <row r="7" spans="1:603" hidden="1" x14ac:dyDescent="0.2">
      <c r="A7">
        <v>7</v>
      </c>
      <c r="B7">
        <v>1</v>
      </c>
      <c r="C7" t="s">
        <v>174</v>
      </c>
      <c r="D7" t="s">
        <v>355</v>
      </c>
      <c r="E7" t="s">
        <v>355</v>
      </c>
      <c r="F7" t="s">
        <v>356</v>
      </c>
      <c r="G7" t="s">
        <v>357</v>
      </c>
      <c r="DD7"/>
      <c r="DE7"/>
      <c r="DF7"/>
      <c r="DG7"/>
      <c r="DH7"/>
      <c r="DI7"/>
      <c r="DJ7"/>
      <c r="DK7"/>
      <c r="DL7"/>
      <c r="DM7"/>
      <c r="DN7"/>
      <c r="DO7" s="32"/>
    </row>
    <row r="8" spans="1:603" hidden="1" x14ac:dyDescent="0.2">
      <c r="A8">
        <v>8</v>
      </c>
      <c r="B8">
        <v>1</v>
      </c>
      <c r="C8" t="s">
        <v>32</v>
      </c>
      <c r="D8" t="s">
        <v>358</v>
      </c>
      <c r="E8" t="s">
        <v>359</v>
      </c>
      <c r="F8" t="s">
        <v>193</v>
      </c>
      <c r="G8" t="s">
        <v>360</v>
      </c>
      <c r="I8" t="s">
        <v>1373</v>
      </c>
      <c r="S8" t="s">
        <v>92</v>
      </c>
      <c r="DD8"/>
      <c r="DE8"/>
      <c r="DF8"/>
      <c r="DG8"/>
      <c r="DH8"/>
      <c r="DI8"/>
      <c r="DJ8"/>
      <c r="DK8"/>
      <c r="DL8"/>
      <c r="DM8"/>
      <c r="DN8"/>
      <c r="DO8" s="32"/>
      <c r="FE8" t="s">
        <v>103</v>
      </c>
    </row>
    <row r="9" spans="1:603" hidden="1" x14ac:dyDescent="0.2">
      <c r="A9">
        <v>9</v>
      </c>
      <c r="B9">
        <v>1</v>
      </c>
      <c r="C9" t="s">
        <v>182</v>
      </c>
      <c r="D9" t="s">
        <v>361</v>
      </c>
      <c r="E9" t="s">
        <v>362</v>
      </c>
      <c r="F9" t="s">
        <v>195</v>
      </c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2"/>
    </row>
    <row r="10" spans="1:603" hidden="1" x14ac:dyDescent="0.2">
      <c r="A10">
        <v>10</v>
      </c>
      <c r="B10">
        <v>2</v>
      </c>
      <c r="C10" t="s">
        <v>32</v>
      </c>
      <c r="D10" t="s">
        <v>193</v>
      </c>
      <c r="E10" t="s">
        <v>194</v>
      </c>
      <c r="F10" t="s">
        <v>363</v>
      </c>
      <c r="G10" t="s">
        <v>364</v>
      </c>
      <c r="I10" t="s">
        <v>1373</v>
      </c>
      <c r="U10" t="s">
        <v>93</v>
      </c>
      <c r="DD10"/>
      <c r="DE10"/>
      <c r="DF10"/>
      <c r="DG10"/>
      <c r="DH10"/>
      <c r="DI10"/>
      <c r="DJ10"/>
      <c r="DK10"/>
      <c r="DL10"/>
      <c r="DM10"/>
      <c r="DN10"/>
      <c r="DO10" s="32"/>
      <c r="FD10" t="s">
        <v>191</v>
      </c>
    </row>
    <row r="11" spans="1:603" hidden="1" x14ac:dyDescent="0.2">
      <c r="A11">
        <v>11</v>
      </c>
      <c r="B11">
        <v>1</v>
      </c>
      <c r="C11" t="s">
        <v>262</v>
      </c>
      <c r="D11" t="s">
        <v>365</v>
      </c>
      <c r="E11" t="s">
        <v>248</v>
      </c>
      <c r="F11" t="s">
        <v>366</v>
      </c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3" hidden="1" x14ac:dyDescent="0.2">
      <c r="A12">
        <v>12</v>
      </c>
      <c r="B12">
        <v>3</v>
      </c>
      <c r="C12" t="s">
        <v>32</v>
      </c>
      <c r="D12" t="s">
        <v>367</v>
      </c>
      <c r="E12" t="s">
        <v>368</v>
      </c>
      <c r="F12" t="s">
        <v>197</v>
      </c>
      <c r="G12" t="s">
        <v>369</v>
      </c>
      <c r="I12" t="s">
        <v>1373</v>
      </c>
      <c r="DD12"/>
      <c r="DE12"/>
      <c r="DF12"/>
      <c r="DG12"/>
      <c r="DH12"/>
      <c r="DI12"/>
      <c r="DJ12"/>
      <c r="DK12"/>
      <c r="DL12"/>
      <c r="DM12"/>
      <c r="DN12"/>
      <c r="FE12" t="s">
        <v>103</v>
      </c>
    </row>
    <row r="13" spans="1:603" hidden="1" x14ac:dyDescent="0.2">
      <c r="A13">
        <v>13</v>
      </c>
      <c r="B13">
        <v>2</v>
      </c>
      <c r="C13" t="s">
        <v>182</v>
      </c>
      <c r="D13" t="s">
        <v>366</v>
      </c>
      <c r="E13" t="s">
        <v>370</v>
      </c>
      <c r="F13" t="s">
        <v>371</v>
      </c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3" hidden="1" x14ac:dyDescent="0.2">
      <c r="A14">
        <v>14</v>
      </c>
      <c r="B14">
        <v>3</v>
      </c>
      <c r="C14" t="s">
        <v>182</v>
      </c>
      <c r="D14" t="s">
        <v>197</v>
      </c>
      <c r="E14" t="s">
        <v>372</v>
      </c>
      <c r="F14" t="s">
        <v>373</v>
      </c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3" hidden="1" x14ac:dyDescent="0.2">
      <c r="A15">
        <v>15</v>
      </c>
      <c r="B15">
        <v>4</v>
      </c>
      <c r="C15" t="s">
        <v>32</v>
      </c>
      <c r="D15" t="s">
        <v>371</v>
      </c>
      <c r="E15" t="s">
        <v>374</v>
      </c>
      <c r="F15" t="s">
        <v>375</v>
      </c>
      <c r="G15" t="s">
        <v>376</v>
      </c>
      <c r="I15" t="s">
        <v>1373</v>
      </c>
      <c r="W15" t="s">
        <v>95</v>
      </c>
      <c r="DD15"/>
      <c r="DE15"/>
      <c r="DF15"/>
      <c r="DG15"/>
      <c r="DH15"/>
      <c r="DI15"/>
      <c r="DJ15"/>
      <c r="DK15"/>
      <c r="DL15"/>
      <c r="DM15"/>
      <c r="DN15"/>
      <c r="FE15" t="s">
        <v>103</v>
      </c>
    </row>
    <row r="16" spans="1:603" hidden="1" x14ac:dyDescent="0.2">
      <c r="A16">
        <v>16</v>
      </c>
      <c r="B16">
        <v>4</v>
      </c>
      <c r="C16" t="s">
        <v>182</v>
      </c>
      <c r="D16" t="s">
        <v>373</v>
      </c>
      <c r="E16" t="s">
        <v>377</v>
      </c>
      <c r="F16" t="s">
        <v>378</v>
      </c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hidden="1" x14ac:dyDescent="0.2">
      <c r="A17">
        <v>17</v>
      </c>
      <c r="B17">
        <v>5</v>
      </c>
      <c r="C17" t="s">
        <v>32</v>
      </c>
      <c r="D17" t="s">
        <v>379</v>
      </c>
      <c r="E17" t="s">
        <v>380</v>
      </c>
      <c r="F17" t="s">
        <v>381</v>
      </c>
      <c r="G17" t="s">
        <v>382</v>
      </c>
      <c r="I17" t="s">
        <v>1373</v>
      </c>
      <c r="X17" t="s">
        <v>96</v>
      </c>
      <c r="DD17"/>
      <c r="DE17"/>
      <c r="DF17"/>
      <c r="DG17"/>
      <c r="DH17"/>
      <c r="DI17"/>
      <c r="DJ17"/>
      <c r="DK17"/>
      <c r="DL17"/>
      <c r="DM17"/>
      <c r="DN17"/>
      <c r="FD17" t="s">
        <v>191</v>
      </c>
    </row>
    <row r="18" spans="1:161" hidden="1" x14ac:dyDescent="0.2">
      <c r="A18">
        <v>18</v>
      </c>
      <c r="B18">
        <v>5</v>
      </c>
      <c r="C18" t="s">
        <v>182</v>
      </c>
      <c r="D18" t="s">
        <v>381</v>
      </c>
      <c r="E18" t="s">
        <v>383</v>
      </c>
      <c r="F18" t="s">
        <v>384</v>
      </c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hidden="1" x14ac:dyDescent="0.2">
      <c r="A19">
        <v>19</v>
      </c>
      <c r="B19">
        <v>6</v>
      </c>
      <c r="C19" t="s">
        <v>32</v>
      </c>
      <c r="D19" t="s">
        <v>383</v>
      </c>
      <c r="E19" t="s">
        <v>384</v>
      </c>
      <c r="F19" t="s">
        <v>385</v>
      </c>
      <c r="G19" t="s">
        <v>386</v>
      </c>
      <c r="J19" t="s">
        <v>33</v>
      </c>
      <c r="Z19" t="s">
        <v>98</v>
      </c>
      <c r="DD19"/>
      <c r="DE19"/>
      <c r="DF19"/>
      <c r="DG19"/>
      <c r="DH19"/>
      <c r="DI19"/>
      <c r="DJ19"/>
      <c r="DK19"/>
      <c r="DL19"/>
      <c r="DM19"/>
      <c r="DN19"/>
      <c r="FE19" t="s">
        <v>103</v>
      </c>
    </row>
    <row r="20" spans="1:161" hidden="1" x14ac:dyDescent="0.2">
      <c r="A20">
        <v>20</v>
      </c>
      <c r="B20">
        <v>6</v>
      </c>
      <c r="C20" t="s">
        <v>182</v>
      </c>
      <c r="D20" t="s">
        <v>384</v>
      </c>
      <c r="E20" t="s">
        <v>385</v>
      </c>
      <c r="F20" t="s">
        <v>356</v>
      </c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hidden="1" x14ac:dyDescent="0.2">
      <c r="A21">
        <v>21</v>
      </c>
      <c r="B21">
        <v>7</v>
      </c>
      <c r="C21" t="s">
        <v>32</v>
      </c>
      <c r="D21" t="s">
        <v>387</v>
      </c>
      <c r="E21" t="s">
        <v>388</v>
      </c>
      <c r="F21" t="s">
        <v>389</v>
      </c>
      <c r="G21" t="s">
        <v>390</v>
      </c>
      <c r="I21" t="s">
        <v>1373</v>
      </c>
      <c r="Y21" t="s">
        <v>97</v>
      </c>
      <c r="DD21"/>
      <c r="DE21"/>
      <c r="DF21"/>
      <c r="DG21"/>
      <c r="DH21"/>
      <c r="DI21"/>
      <c r="DJ21"/>
      <c r="DK21"/>
      <c r="DL21"/>
      <c r="DM21"/>
      <c r="DN21"/>
      <c r="FE21" t="s">
        <v>103</v>
      </c>
    </row>
    <row r="22" spans="1:161" hidden="1" x14ac:dyDescent="0.2">
      <c r="A22">
        <v>22</v>
      </c>
      <c r="B22">
        <v>1</v>
      </c>
      <c r="C22" t="s">
        <v>181</v>
      </c>
      <c r="D22" t="s">
        <v>383</v>
      </c>
      <c r="E22" t="s">
        <v>388</v>
      </c>
      <c r="F22" t="s">
        <v>391</v>
      </c>
      <c r="G22" t="s">
        <v>390</v>
      </c>
      <c r="I22" t="s">
        <v>1373</v>
      </c>
      <c r="AC22" t="s">
        <v>392</v>
      </c>
      <c r="DD22"/>
      <c r="DE22"/>
      <c r="DF22"/>
      <c r="DG22"/>
      <c r="DH22"/>
      <c r="DI22"/>
      <c r="DJ22"/>
      <c r="DK22"/>
      <c r="DL22"/>
      <c r="DM22"/>
      <c r="DN22"/>
      <c r="EO22" t="s">
        <v>175</v>
      </c>
    </row>
    <row r="23" spans="1:161" hidden="1" x14ac:dyDescent="0.2">
      <c r="A23">
        <v>23</v>
      </c>
      <c r="B23">
        <v>1</v>
      </c>
      <c r="C23" t="s">
        <v>157</v>
      </c>
      <c r="D23" t="s">
        <v>356</v>
      </c>
      <c r="E23" t="s">
        <v>356</v>
      </c>
      <c r="F23" t="s">
        <v>391</v>
      </c>
      <c r="DD23"/>
      <c r="DE23"/>
      <c r="DF23"/>
      <c r="DG23"/>
      <c r="DH23"/>
      <c r="DI23"/>
      <c r="DJ23"/>
      <c r="DK23"/>
      <c r="DL23"/>
      <c r="DM23"/>
      <c r="DN23"/>
    </row>
    <row r="24" spans="1:161" hidden="1" x14ac:dyDescent="0.2">
      <c r="A24">
        <v>24</v>
      </c>
      <c r="B24">
        <v>2</v>
      </c>
      <c r="C24" t="s">
        <v>177</v>
      </c>
      <c r="D24" t="s">
        <v>393</v>
      </c>
      <c r="E24" t="s">
        <v>393</v>
      </c>
      <c r="F24" t="s">
        <v>394</v>
      </c>
      <c r="DD24"/>
      <c r="DE24"/>
      <c r="DF24"/>
      <c r="DG24"/>
      <c r="DH24"/>
      <c r="DI24"/>
      <c r="DJ24"/>
      <c r="DK24"/>
      <c r="DL24"/>
      <c r="DM24"/>
      <c r="DN24"/>
    </row>
    <row r="25" spans="1:161" hidden="1" x14ac:dyDescent="0.2">
      <c r="A25">
        <v>25</v>
      </c>
      <c r="B25">
        <v>2</v>
      </c>
      <c r="C25" t="s">
        <v>184</v>
      </c>
      <c r="D25" t="s">
        <v>393</v>
      </c>
      <c r="E25" t="s">
        <v>393</v>
      </c>
      <c r="F25" t="s">
        <v>395</v>
      </c>
      <c r="G25" t="s">
        <v>396</v>
      </c>
      <c r="DD25"/>
      <c r="DE25"/>
      <c r="DF25"/>
      <c r="DG25"/>
      <c r="DH25"/>
      <c r="DI25"/>
      <c r="DJ25"/>
      <c r="DK25"/>
      <c r="DL25"/>
      <c r="DM25"/>
      <c r="DN25"/>
    </row>
    <row r="26" spans="1:161" hidden="1" x14ac:dyDescent="0.2">
      <c r="A26">
        <v>26</v>
      </c>
      <c r="B26">
        <v>2</v>
      </c>
      <c r="C26" t="s">
        <v>260</v>
      </c>
      <c r="D26" t="s">
        <v>397</v>
      </c>
      <c r="E26" t="s">
        <v>394</v>
      </c>
      <c r="F26" t="s">
        <v>398</v>
      </c>
      <c r="I26" t="s">
        <v>1373</v>
      </c>
      <c r="J26" s="30"/>
      <c r="AD26" t="s">
        <v>399</v>
      </c>
      <c r="DD26"/>
      <c r="DE26"/>
      <c r="DF26"/>
      <c r="DG26"/>
      <c r="DH26"/>
      <c r="DI26"/>
      <c r="DJ26"/>
      <c r="DK26"/>
      <c r="DL26"/>
      <c r="DM26"/>
      <c r="DN26"/>
      <c r="EH26" t="s">
        <v>188</v>
      </c>
    </row>
    <row r="27" spans="1:161" hidden="1" x14ac:dyDescent="0.2">
      <c r="A27">
        <v>27</v>
      </c>
      <c r="B27">
        <v>2</v>
      </c>
      <c r="C27" t="s">
        <v>174</v>
      </c>
      <c r="D27" t="s">
        <v>394</v>
      </c>
      <c r="E27" t="s">
        <v>394</v>
      </c>
      <c r="F27" t="s">
        <v>395</v>
      </c>
      <c r="G27" t="s">
        <v>396</v>
      </c>
      <c r="DD27"/>
      <c r="DE27"/>
      <c r="DF27"/>
      <c r="DG27"/>
      <c r="DH27"/>
      <c r="DI27"/>
      <c r="DJ27"/>
      <c r="DK27"/>
      <c r="DL27"/>
      <c r="DM27"/>
      <c r="DN27"/>
    </row>
    <row r="28" spans="1:161" hidden="1" x14ac:dyDescent="0.2">
      <c r="A28">
        <v>28</v>
      </c>
      <c r="B28">
        <v>1</v>
      </c>
      <c r="C28" t="s">
        <v>173</v>
      </c>
      <c r="D28" t="s">
        <v>400</v>
      </c>
      <c r="E28" t="s">
        <v>401</v>
      </c>
      <c r="F28" t="s">
        <v>402</v>
      </c>
      <c r="J28" t="s">
        <v>33</v>
      </c>
      <c r="CF28" t="s">
        <v>206</v>
      </c>
      <c r="CL28" t="s">
        <v>403</v>
      </c>
      <c r="CU28" t="s">
        <v>208</v>
      </c>
      <c r="DD28"/>
      <c r="DE28"/>
      <c r="DF28"/>
      <c r="DG28"/>
      <c r="DH28"/>
      <c r="DI28"/>
      <c r="DJ28"/>
      <c r="DK28"/>
      <c r="DL28"/>
      <c r="DM28"/>
      <c r="DN28"/>
    </row>
    <row r="29" spans="1:161" hidden="1" x14ac:dyDescent="0.2">
      <c r="A29">
        <v>29</v>
      </c>
      <c r="B29">
        <v>8</v>
      </c>
      <c r="C29" t="s">
        <v>32</v>
      </c>
      <c r="D29" t="s">
        <v>404</v>
      </c>
      <c r="E29" t="s">
        <v>398</v>
      </c>
      <c r="F29" t="s">
        <v>402</v>
      </c>
      <c r="G29" t="s">
        <v>405</v>
      </c>
      <c r="I29" t="s">
        <v>1373</v>
      </c>
      <c r="V29" t="s">
        <v>94</v>
      </c>
      <c r="DD29"/>
      <c r="DE29"/>
      <c r="DF29"/>
      <c r="DG29"/>
      <c r="DH29"/>
      <c r="DI29"/>
      <c r="DJ29"/>
      <c r="DK29"/>
      <c r="DL29"/>
      <c r="DM29"/>
      <c r="DN29"/>
      <c r="FE29" t="s">
        <v>103</v>
      </c>
    </row>
    <row r="30" spans="1:161" hidden="1" x14ac:dyDescent="0.2">
      <c r="A30">
        <v>30</v>
      </c>
      <c r="B30">
        <v>7</v>
      </c>
      <c r="C30" t="s">
        <v>182</v>
      </c>
      <c r="D30" t="s">
        <v>406</v>
      </c>
      <c r="E30" t="s">
        <v>407</v>
      </c>
      <c r="F30" t="s">
        <v>408</v>
      </c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hidden="1" x14ac:dyDescent="0.2">
      <c r="A31">
        <v>31</v>
      </c>
      <c r="B31">
        <v>9</v>
      </c>
      <c r="C31" t="s">
        <v>32</v>
      </c>
      <c r="D31" t="s">
        <v>402</v>
      </c>
      <c r="E31" t="s">
        <v>409</v>
      </c>
      <c r="F31" t="s">
        <v>410</v>
      </c>
      <c r="G31" t="s">
        <v>411</v>
      </c>
      <c r="I31" t="s">
        <v>1373</v>
      </c>
      <c r="U31" t="s">
        <v>93</v>
      </c>
      <c r="DD31"/>
      <c r="DE31"/>
      <c r="DF31"/>
      <c r="DG31"/>
      <c r="DH31"/>
      <c r="DI31"/>
      <c r="DJ31"/>
      <c r="DK31"/>
      <c r="DL31"/>
      <c r="DM31"/>
      <c r="DN31"/>
      <c r="FE31" t="s">
        <v>103</v>
      </c>
    </row>
    <row r="32" spans="1:161" hidden="1" x14ac:dyDescent="0.2">
      <c r="A32">
        <v>32</v>
      </c>
      <c r="B32">
        <v>8</v>
      </c>
      <c r="C32" t="s">
        <v>182</v>
      </c>
      <c r="D32" t="s">
        <v>410</v>
      </c>
      <c r="E32" t="s">
        <v>412</v>
      </c>
      <c r="F32" t="s">
        <v>413</v>
      </c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hidden="1" x14ac:dyDescent="0.2">
      <c r="A33">
        <v>33</v>
      </c>
      <c r="B33">
        <v>10</v>
      </c>
      <c r="C33" t="s">
        <v>32</v>
      </c>
      <c r="D33" t="s">
        <v>412</v>
      </c>
      <c r="E33" t="s">
        <v>413</v>
      </c>
      <c r="F33" t="s">
        <v>414</v>
      </c>
      <c r="G33" t="s">
        <v>415</v>
      </c>
      <c r="I33" t="s">
        <v>1373</v>
      </c>
      <c r="X33" t="s">
        <v>96</v>
      </c>
      <c r="DD33"/>
      <c r="DE33"/>
      <c r="DF33"/>
      <c r="DG33"/>
      <c r="DH33"/>
      <c r="DI33"/>
      <c r="DJ33"/>
      <c r="DK33"/>
      <c r="DL33"/>
      <c r="DM33"/>
      <c r="DN33"/>
      <c r="FD33" t="s">
        <v>191</v>
      </c>
    </row>
    <row r="34" spans="1:168" hidden="1" x14ac:dyDescent="0.2">
      <c r="A34">
        <v>34</v>
      </c>
      <c r="B34">
        <v>9</v>
      </c>
      <c r="C34" t="s">
        <v>182</v>
      </c>
      <c r="D34" t="s">
        <v>416</v>
      </c>
      <c r="E34" t="s">
        <v>417</v>
      </c>
      <c r="F34" t="s">
        <v>418</v>
      </c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hidden="1" x14ac:dyDescent="0.2">
      <c r="A35">
        <v>35</v>
      </c>
      <c r="B35">
        <v>11</v>
      </c>
      <c r="C35" t="s">
        <v>32</v>
      </c>
      <c r="D35" t="s">
        <v>413</v>
      </c>
      <c r="E35" t="s">
        <v>414</v>
      </c>
      <c r="F35" t="s">
        <v>419</v>
      </c>
      <c r="G35" t="s">
        <v>420</v>
      </c>
      <c r="I35" t="s">
        <v>1373</v>
      </c>
      <c r="S35" t="s">
        <v>92</v>
      </c>
      <c r="DD35"/>
      <c r="DE35"/>
      <c r="DF35"/>
      <c r="DG35"/>
      <c r="DH35"/>
      <c r="DI35"/>
      <c r="DJ35"/>
      <c r="DK35"/>
      <c r="DL35"/>
      <c r="DM35"/>
      <c r="DN35"/>
      <c r="FD35" t="s">
        <v>191</v>
      </c>
    </row>
    <row r="36" spans="1:168" hidden="1" x14ac:dyDescent="0.2">
      <c r="A36">
        <v>36</v>
      </c>
      <c r="B36">
        <v>10</v>
      </c>
      <c r="C36" t="s">
        <v>182</v>
      </c>
      <c r="D36" t="s">
        <v>421</v>
      </c>
      <c r="E36" t="s">
        <v>422</v>
      </c>
      <c r="F36" t="s">
        <v>423</v>
      </c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hidden="1" x14ac:dyDescent="0.2">
      <c r="A37">
        <v>37</v>
      </c>
      <c r="B37">
        <v>12</v>
      </c>
      <c r="C37" t="s">
        <v>32</v>
      </c>
      <c r="D37" t="s">
        <v>424</v>
      </c>
      <c r="E37" t="s">
        <v>425</v>
      </c>
      <c r="F37" t="s">
        <v>426</v>
      </c>
      <c r="G37" t="s">
        <v>427</v>
      </c>
      <c r="I37" t="s">
        <v>1373</v>
      </c>
      <c r="X37" t="s">
        <v>96</v>
      </c>
      <c r="DD37"/>
      <c r="DE37"/>
      <c r="DF37"/>
      <c r="DG37"/>
      <c r="DH37"/>
      <c r="DI37"/>
      <c r="DJ37"/>
      <c r="DK37"/>
      <c r="DL37"/>
      <c r="DM37"/>
      <c r="DN37"/>
      <c r="FD37" t="s">
        <v>191</v>
      </c>
    </row>
    <row r="38" spans="1:168" hidden="1" x14ac:dyDescent="0.2">
      <c r="A38">
        <v>38</v>
      </c>
      <c r="B38">
        <v>11</v>
      </c>
      <c r="C38" t="s">
        <v>182</v>
      </c>
      <c r="D38" t="s">
        <v>425</v>
      </c>
      <c r="E38" t="s">
        <v>426</v>
      </c>
      <c r="F38" t="s">
        <v>428</v>
      </c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hidden="1" x14ac:dyDescent="0.2">
      <c r="A39">
        <v>39</v>
      </c>
      <c r="B39">
        <v>13</v>
      </c>
      <c r="C39" t="s">
        <v>32</v>
      </c>
      <c r="D39" t="s">
        <v>426</v>
      </c>
      <c r="E39" t="s">
        <v>428</v>
      </c>
      <c r="F39" t="s">
        <v>429</v>
      </c>
      <c r="G39" t="s">
        <v>430</v>
      </c>
      <c r="I39" t="s">
        <v>1373</v>
      </c>
      <c r="Y39" t="s">
        <v>97</v>
      </c>
      <c r="DD39"/>
      <c r="DE39"/>
      <c r="DF39"/>
      <c r="DG39"/>
      <c r="DH39"/>
      <c r="DI39"/>
      <c r="DJ39"/>
      <c r="DK39"/>
      <c r="DL39"/>
      <c r="DM39"/>
      <c r="DN39"/>
      <c r="FE39" t="s">
        <v>103</v>
      </c>
    </row>
    <row r="40" spans="1:168" hidden="1" x14ac:dyDescent="0.2">
      <c r="A40">
        <v>40</v>
      </c>
      <c r="B40">
        <v>1</v>
      </c>
      <c r="C40" t="s">
        <v>186</v>
      </c>
      <c r="D40" t="s">
        <v>200</v>
      </c>
      <c r="E40" t="s">
        <v>431</v>
      </c>
      <c r="F40" t="s">
        <v>432</v>
      </c>
      <c r="G40" t="s">
        <v>433</v>
      </c>
      <c r="I40" t="s">
        <v>1373</v>
      </c>
      <c r="U40" t="s">
        <v>93</v>
      </c>
      <c r="AG40" t="s">
        <v>434</v>
      </c>
      <c r="DD40"/>
      <c r="DE40"/>
      <c r="DF40"/>
      <c r="DG40"/>
      <c r="DH40"/>
      <c r="DI40"/>
      <c r="DJ40"/>
      <c r="DK40"/>
      <c r="DL40"/>
      <c r="DM40"/>
      <c r="DN40"/>
      <c r="EZ40" t="s">
        <v>263</v>
      </c>
    </row>
    <row r="41" spans="1:168" hidden="1" x14ac:dyDescent="0.2">
      <c r="A41">
        <v>41</v>
      </c>
      <c r="B41">
        <v>1</v>
      </c>
      <c r="C41" t="s">
        <v>198</v>
      </c>
      <c r="D41" t="s">
        <v>200</v>
      </c>
      <c r="E41" t="s">
        <v>431</v>
      </c>
      <c r="F41" t="s">
        <v>432</v>
      </c>
      <c r="G41" t="s">
        <v>435</v>
      </c>
      <c r="I41" t="s">
        <v>1373</v>
      </c>
      <c r="Y41" t="s">
        <v>97</v>
      </c>
      <c r="AG41" t="s">
        <v>434</v>
      </c>
      <c r="DD41"/>
      <c r="DE41"/>
      <c r="DF41"/>
      <c r="DG41"/>
      <c r="DH41"/>
      <c r="DI41"/>
      <c r="DJ41"/>
      <c r="DK41"/>
      <c r="DL41"/>
      <c r="DM41"/>
      <c r="DN41"/>
      <c r="DW41" t="s">
        <v>186</v>
      </c>
    </row>
    <row r="42" spans="1:168" hidden="1" x14ac:dyDescent="0.2">
      <c r="A42">
        <v>42</v>
      </c>
      <c r="B42">
        <v>1</v>
      </c>
      <c r="C42" t="s">
        <v>180</v>
      </c>
      <c r="D42" t="s">
        <v>436</v>
      </c>
      <c r="E42" t="s">
        <v>395</v>
      </c>
      <c r="F42" t="s">
        <v>395</v>
      </c>
      <c r="G42" t="s">
        <v>437</v>
      </c>
      <c r="I42" t="s">
        <v>1373</v>
      </c>
      <c r="AG42" t="s">
        <v>434</v>
      </c>
      <c r="DD42"/>
      <c r="DE42"/>
      <c r="DF42"/>
      <c r="DG42"/>
      <c r="DH42"/>
      <c r="DI42"/>
      <c r="DJ42"/>
      <c r="DK42"/>
      <c r="DL42"/>
      <c r="DM42"/>
      <c r="DN42"/>
      <c r="FH42" t="s">
        <v>199</v>
      </c>
    </row>
    <row r="43" spans="1:168" hidden="1" x14ac:dyDescent="0.2">
      <c r="A43">
        <v>43</v>
      </c>
      <c r="B43">
        <v>2</v>
      </c>
      <c r="C43" t="s">
        <v>157</v>
      </c>
      <c r="D43" t="s">
        <v>395</v>
      </c>
      <c r="E43" t="s">
        <v>395</v>
      </c>
      <c r="F43" t="s">
        <v>432</v>
      </c>
      <c r="DD43"/>
      <c r="DE43"/>
      <c r="DF43"/>
      <c r="DG43"/>
      <c r="DH43"/>
      <c r="DI43"/>
      <c r="DJ43"/>
      <c r="DK43"/>
      <c r="DL43"/>
      <c r="DM43"/>
      <c r="DN43"/>
    </row>
    <row r="44" spans="1:168" hidden="1" x14ac:dyDescent="0.2">
      <c r="A44">
        <v>44</v>
      </c>
      <c r="B44">
        <v>1</v>
      </c>
      <c r="C44" t="s">
        <v>179</v>
      </c>
      <c r="D44" t="s">
        <v>438</v>
      </c>
      <c r="E44" t="s">
        <v>439</v>
      </c>
      <c r="F44" t="s">
        <v>440</v>
      </c>
      <c r="G44" t="s">
        <v>441</v>
      </c>
      <c r="I44" t="s">
        <v>1373</v>
      </c>
      <c r="V44" t="s">
        <v>94</v>
      </c>
      <c r="AG44" t="s">
        <v>434</v>
      </c>
      <c r="DD44"/>
      <c r="DE44"/>
      <c r="DF44"/>
      <c r="DG44"/>
      <c r="DH44"/>
      <c r="DI44"/>
      <c r="DJ44"/>
      <c r="DK44"/>
      <c r="DL44"/>
      <c r="DM44"/>
      <c r="DN44"/>
      <c r="FL44" t="s">
        <v>244</v>
      </c>
    </row>
    <row r="45" spans="1:168" hidden="1" x14ac:dyDescent="0.2">
      <c r="A45">
        <v>45</v>
      </c>
      <c r="B45">
        <v>2</v>
      </c>
      <c r="C45" t="s">
        <v>185</v>
      </c>
      <c r="D45" t="s">
        <v>442</v>
      </c>
      <c r="E45" t="s">
        <v>136</v>
      </c>
      <c r="F45" t="s">
        <v>201</v>
      </c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hidden="1" x14ac:dyDescent="0.2">
      <c r="A46">
        <v>46</v>
      </c>
      <c r="B46">
        <v>3</v>
      </c>
      <c r="C46" t="s">
        <v>174</v>
      </c>
      <c r="D46" t="s">
        <v>443</v>
      </c>
      <c r="E46" t="s">
        <v>443</v>
      </c>
      <c r="F46" t="s">
        <v>444</v>
      </c>
      <c r="G46" t="s">
        <v>445</v>
      </c>
      <c r="DD46"/>
      <c r="DE46"/>
      <c r="DF46"/>
      <c r="DG46"/>
      <c r="DH46"/>
      <c r="DI46"/>
      <c r="DJ46"/>
      <c r="DK46"/>
      <c r="DL46"/>
      <c r="DM46"/>
      <c r="DN46"/>
    </row>
    <row r="47" spans="1:168" hidden="1" x14ac:dyDescent="0.2">
      <c r="A47">
        <v>47</v>
      </c>
      <c r="B47">
        <v>3</v>
      </c>
      <c r="C47" t="s">
        <v>184</v>
      </c>
      <c r="D47" t="s">
        <v>443</v>
      </c>
      <c r="E47" t="s">
        <v>443</v>
      </c>
      <c r="F47" t="s">
        <v>444</v>
      </c>
      <c r="G47" t="s">
        <v>445</v>
      </c>
      <c r="DD47"/>
      <c r="DE47"/>
      <c r="DF47"/>
      <c r="DG47"/>
      <c r="DH47"/>
      <c r="DI47"/>
      <c r="DJ47"/>
      <c r="DK47"/>
      <c r="DL47"/>
      <c r="DM47"/>
      <c r="DN47"/>
    </row>
    <row r="48" spans="1:168" hidden="1" x14ac:dyDescent="0.2">
      <c r="A48">
        <v>48</v>
      </c>
      <c r="B48">
        <v>2</v>
      </c>
      <c r="C48" t="s">
        <v>181</v>
      </c>
      <c r="D48" t="s">
        <v>443</v>
      </c>
      <c r="E48" t="s">
        <v>446</v>
      </c>
      <c r="F48" t="s">
        <v>444</v>
      </c>
      <c r="G48" t="s">
        <v>445</v>
      </c>
      <c r="J48" t="s">
        <v>33</v>
      </c>
      <c r="R48" t="s">
        <v>261</v>
      </c>
      <c r="DD48"/>
      <c r="DE48"/>
      <c r="DF48"/>
      <c r="DG48"/>
      <c r="DH48"/>
      <c r="DI48"/>
      <c r="DJ48"/>
      <c r="DK48"/>
      <c r="DL48"/>
      <c r="DM48"/>
      <c r="DN48"/>
      <c r="EL48" t="s">
        <v>227</v>
      </c>
    </row>
    <row r="49" spans="1:161" hidden="1" x14ac:dyDescent="0.2">
      <c r="A49">
        <v>49</v>
      </c>
      <c r="B49">
        <v>3</v>
      </c>
      <c r="C49" t="s">
        <v>157</v>
      </c>
      <c r="D49" t="s">
        <v>444</v>
      </c>
      <c r="E49" t="s">
        <v>444</v>
      </c>
      <c r="F49" t="s">
        <v>202</v>
      </c>
      <c r="DD49"/>
      <c r="DE49"/>
      <c r="DF49"/>
      <c r="DG49"/>
      <c r="DH49"/>
      <c r="DI49"/>
      <c r="DJ49"/>
      <c r="DK49"/>
      <c r="DL49"/>
      <c r="DM49"/>
      <c r="DN49"/>
    </row>
    <row r="50" spans="1:161" hidden="1" x14ac:dyDescent="0.2">
      <c r="A50">
        <v>50</v>
      </c>
      <c r="B50">
        <v>4</v>
      </c>
      <c r="C50" t="s">
        <v>174</v>
      </c>
      <c r="D50" t="s">
        <v>447</v>
      </c>
      <c r="E50" t="s">
        <v>447</v>
      </c>
      <c r="F50" t="s">
        <v>448</v>
      </c>
      <c r="G50" t="s">
        <v>449</v>
      </c>
      <c r="DD50"/>
      <c r="DE50"/>
      <c r="DF50"/>
      <c r="DG50"/>
      <c r="DH50"/>
      <c r="DI50"/>
      <c r="DJ50"/>
      <c r="DK50"/>
      <c r="DL50"/>
      <c r="DM50"/>
      <c r="DN50"/>
    </row>
    <row r="51" spans="1:161" hidden="1" x14ac:dyDescent="0.2">
      <c r="A51">
        <v>51</v>
      </c>
      <c r="B51">
        <v>4</v>
      </c>
      <c r="C51" t="s">
        <v>184</v>
      </c>
      <c r="D51" t="s">
        <v>447</v>
      </c>
      <c r="E51" t="s">
        <v>447</v>
      </c>
      <c r="F51" t="s">
        <v>448</v>
      </c>
      <c r="G51" t="s">
        <v>449</v>
      </c>
      <c r="DD51"/>
      <c r="DE51"/>
      <c r="DF51"/>
      <c r="DG51"/>
      <c r="DH51"/>
      <c r="DI51"/>
      <c r="DJ51"/>
      <c r="DK51"/>
      <c r="DL51"/>
      <c r="DM51"/>
      <c r="DN51"/>
    </row>
    <row r="52" spans="1:161" hidden="1" x14ac:dyDescent="0.2">
      <c r="A52">
        <v>52</v>
      </c>
      <c r="B52">
        <v>2</v>
      </c>
      <c r="C52" t="s">
        <v>173</v>
      </c>
      <c r="D52" t="s">
        <v>447</v>
      </c>
      <c r="E52" t="s">
        <v>450</v>
      </c>
      <c r="F52" t="s">
        <v>451</v>
      </c>
      <c r="G52" t="s">
        <v>452</v>
      </c>
      <c r="I52" t="s">
        <v>1373</v>
      </c>
      <c r="V52" t="s">
        <v>94</v>
      </c>
      <c r="AC52" t="s">
        <v>392</v>
      </c>
      <c r="CE52" t="s">
        <v>183</v>
      </c>
      <c r="CJ52" t="s">
        <v>453</v>
      </c>
      <c r="CS52" t="s">
        <v>101</v>
      </c>
      <c r="DD52"/>
      <c r="DE52"/>
      <c r="DF52"/>
      <c r="DG52"/>
      <c r="DH52"/>
      <c r="DI52"/>
      <c r="DJ52"/>
      <c r="DK52"/>
      <c r="DL52"/>
      <c r="DM52"/>
      <c r="DN52"/>
    </row>
    <row r="53" spans="1:161" hidden="1" x14ac:dyDescent="0.2">
      <c r="A53">
        <v>53</v>
      </c>
      <c r="B53">
        <v>12</v>
      </c>
      <c r="C53" t="s">
        <v>182</v>
      </c>
      <c r="D53" t="s">
        <v>454</v>
      </c>
      <c r="E53" t="s">
        <v>455</v>
      </c>
      <c r="F53" t="s">
        <v>456</v>
      </c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hidden="1" x14ac:dyDescent="0.2">
      <c r="A54">
        <v>54</v>
      </c>
      <c r="B54">
        <v>14</v>
      </c>
      <c r="C54" t="s">
        <v>32</v>
      </c>
      <c r="D54" t="s">
        <v>457</v>
      </c>
      <c r="E54" t="s">
        <v>458</v>
      </c>
      <c r="F54" t="s">
        <v>459</v>
      </c>
      <c r="G54" t="s">
        <v>460</v>
      </c>
      <c r="I54" t="s">
        <v>1373</v>
      </c>
      <c r="U54" t="s">
        <v>93</v>
      </c>
      <c r="DD54"/>
      <c r="DE54"/>
      <c r="DF54"/>
      <c r="DG54"/>
      <c r="DH54"/>
      <c r="DI54"/>
      <c r="DJ54"/>
      <c r="DK54"/>
      <c r="DL54"/>
      <c r="DM54"/>
      <c r="DN54"/>
      <c r="FE54" t="s">
        <v>103</v>
      </c>
    </row>
    <row r="55" spans="1:161" hidden="1" x14ac:dyDescent="0.2">
      <c r="A55">
        <v>55</v>
      </c>
      <c r="B55">
        <v>13</v>
      </c>
      <c r="C55" t="s">
        <v>182</v>
      </c>
      <c r="D55" t="s">
        <v>461</v>
      </c>
      <c r="E55" t="s">
        <v>462</v>
      </c>
      <c r="F55" t="s">
        <v>463</v>
      </c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hidden="1" x14ac:dyDescent="0.2">
      <c r="A56">
        <v>56</v>
      </c>
      <c r="B56">
        <v>15</v>
      </c>
      <c r="C56" t="s">
        <v>32</v>
      </c>
      <c r="D56" t="s">
        <v>461</v>
      </c>
      <c r="E56" t="s">
        <v>462</v>
      </c>
      <c r="F56" t="s">
        <v>463</v>
      </c>
      <c r="G56" t="s">
        <v>464</v>
      </c>
      <c r="I56" t="s">
        <v>1373</v>
      </c>
      <c r="U56" t="s">
        <v>93</v>
      </c>
      <c r="DD56"/>
      <c r="DE56"/>
      <c r="DF56"/>
      <c r="DG56"/>
      <c r="DH56"/>
      <c r="DI56"/>
      <c r="DJ56"/>
      <c r="DK56"/>
      <c r="DL56"/>
      <c r="DM56"/>
      <c r="DN56"/>
      <c r="FD56" t="s">
        <v>191</v>
      </c>
    </row>
    <row r="57" spans="1:161" hidden="1" x14ac:dyDescent="0.2">
      <c r="A57">
        <v>57</v>
      </c>
      <c r="B57">
        <v>2</v>
      </c>
      <c r="C57" t="s">
        <v>198</v>
      </c>
      <c r="D57" t="s">
        <v>465</v>
      </c>
      <c r="E57" t="s">
        <v>466</v>
      </c>
      <c r="F57" t="s">
        <v>467</v>
      </c>
      <c r="G57" t="s">
        <v>468</v>
      </c>
      <c r="I57" t="s">
        <v>1373</v>
      </c>
      <c r="S57" t="s">
        <v>92</v>
      </c>
      <c r="AH57" t="s">
        <v>469</v>
      </c>
      <c r="DD57"/>
      <c r="DE57"/>
      <c r="DF57"/>
      <c r="DG57"/>
      <c r="DH57"/>
      <c r="DI57"/>
      <c r="DJ57"/>
      <c r="DK57"/>
      <c r="DL57"/>
      <c r="DM57"/>
      <c r="DN57"/>
      <c r="DY57" t="s">
        <v>470</v>
      </c>
    </row>
    <row r="58" spans="1:161" hidden="1" x14ac:dyDescent="0.2">
      <c r="A58">
        <v>58</v>
      </c>
      <c r="B58">
        <v>1</v>
      </c>
      <c r="C58" t="s">
        <v>187</v>
      </c>
      <c r="D58" t="s">
        <v>466</v>
      </c>
      <c r="E58" t="s">
        <v>448</v>
      </c>
      <c r="F58" t="s">
        <v>471</v>
      </c>
      <c r="I58" t="s">
        <v>1373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130</v>
      </c>
    </row>
    <row r="59" spans="1:161" hidden="1" x14ac:dyDescent="0.2">
      <c r="A59">
        <v>59</v>
      </c>
      <c r="B59">
        <v>4</v>
      </c>
      <c r="C59" t="s">
        <v>157</v>
      </c>
      <c r="D59" t="s">
        <v>448</v>
      </c>
      <c r="E59" t="s">
        <v>448</v>
      </c>
      <c r="F59" t="s">
        <v>472</v>
      </c>
      <c r="DD59"/>
      <c r="DE59"/>
      <c r="DF59"/>
      <c r="DG59"/>
      <c r="DH59"/>
      <c r="DI59"/>
      <c r="DJ59"/>
      <c r="DK59"/>
      <c r="DL59"/>
      <c r="DM59"/>
      <c r="DN59"/>
    </row>
    <row r="60" spans="1:161" hidden="1" x14ac:dyDescent="0.2">
      <c r="A60">
        <v>60</v>
      </c>
      <c r="B60">
        <v>3</v>
      </c>
      <c r="C60" t="s">
        <v>177</v>
      </c>
      <c r="D60" t="s">
        <v>473</v>
      </c>
      <c r="E60" t="s">
        <v>473</v>
      </c>
      <c r="F60" t="s">
        <v>474</v>
      </c>
      <c r="DD60"/>
      <c r="DE60"/>
      <c r="DF60"/>
      <c r="DG60"/>
      <c r="DH60"/>
      <c r="DI60"/>
      <c r="DJ60"/>
      <c r="DK60"/>
      <c r="DL60"/>
      <c r="DM60"/>
      <c r="DN60"/>
    </row>
    <row r="61" spans="1:161" hidden="1" x14ac:dyDescent="0.2">
      <c r="A61">
        <v>61</v>
      </c>
      <c r="B61">
        <v>5</v>
      </c>
      <c r="C61" t="s">
        <v>184</v>
      </c>
      <c r="D61" t="s">
        <v>473</v>
      </c>
      <c r="E61" t="s">
        <v>473</v>
      </c>
      <c r="F61" t="s">
        <v>475</v>
      </c>
      <c r="G61" t="s">
        <v>476</v>
      </c>
      <c r="DD61"/>
      <c r="DE61"/>
      <c r="DF61"/>
      <c r="DG61"/>
      <c r="DH61"/>
      <c r="DI61"/>
      <c r="DJ61"/>
      <c r="DK61"/>
      <c r="DL61"/>
      <c r="DM61"/>
      <c r="DN61"/>
    </row>
    <row r="62" spans="1:161" hidden="1" x14ac:dyDescent="0.2">
      <c r="A62">
        <v>62</v>
      </c>
      <c r="B62">
        <v>3</v>
      </c>
      <c r="C62" t="s">
        <v>173</v>
      </c>
      <c r="D62" t="s">
        <v>477</v>
      </c>
      <c r="E62" t="s">
        <v>474</v>
      </c>
      <c r="F62" t="s">
        <v>475</v>
      </c>
      <c r="J62" t="s">
        <v>33</v>
      </c>
      <c r="CF62" t="s">
        <v>206</v>
      </c>
      <c r="CJ62" t="s">
        <v>453</v>
      </c>
      <c r="CQ62" t="s">
        <v>99</v>
      </c>
      <c r="DD62"/>
      <c r="DE62"/>
      <c r="DF62"/>
      <c r="DG62"/>
      <c r="DH62"/>
      <c r="DI62"/>
      <c r="DJ62"/>
      <c r="DK62"/>
      <c r="DL62"/>
      <c r="DM62"/>
      <c r="DN62"/>
    </row>
    <row r="63" spans="1:161" hidden="1" x14ac:dyDescent="0.2">
      <c r="A63">
        <v>63</v>
      </c>
      <c r="B63">
        <v>5</v>
      </c>
      <c r="C63" t="s">
        <v>174</v>
      </c>
      <c r="D63" t="s">
        <v>474</v>
      </c>
      <c r="E63" t="s">
        <v>474</v>
      </c>
      <c r="F63" t="s">
        <v>475</v>
      </c>
      <c r="G63" t="s">
        <v>476</v>
      </c>
      <c r="DD63"/>
      <c r="DE63"/>
      <c r="DF63"/>
      <c r="DG63"/>
      <c r="DH63"/>
      <c r="DI63"/>
      <c r="DJ63"/>
      <c r="DK63"/>
      <c r="DL63"/>
      <c r="DM63"/>
      <c r="DN63"/>
    </row>
    <row r="64" spans="1:161" hidden="1" x14ac:dyDescent="0.2">
      <c r="A64">
        <v>64</v>
      </c>
      <c r="B64">
        <v>2</v>
      </c>
      <c r="C64" t="s">
        <v>187</v>
      </c>
      <c r="D64" t="s">
        <v>474</v>
      </c>
      <c r="E64" t="s">
        <v>478</v>
      </c>
      <c r="F64" t="s">
        <v>479</v>
      </c>
      <c r="I64" t="s">
        <v>1373</v>
      </c>
      <c r="AO64" t="s">
        <v>480</v>
      </c>
      <c r="DD64"/>
      <c r="DE64"/>
      <c r="DF64"/>
      <c r="DG64"/>
      <c r="DH64"/>
      <c r="DI64"/>
      <c r="DJ64"/>
      <c r="DK64"/>
      <c r="DL64"/>
      <c r="DM64"/>
      <c r="DN64"/>
      <c r="EF64" t="s">
        <v>189</v>
      </c>
    </row>
    <row r="65" spans="1:156" hidden="1" x14ac:dyDescent="0.2">
      <c r="A65">
        <v>65</v>
      </c>
      <c r="B65">
        <v>3</v>
      </c>
      <c r="C65" t="s">
        <v>181</v>
      </c>
      <c r="D65" t="s">
        <v>481</v>
      </c>
      <c r="E65" t="s">
        <v>478</v>
      </c>
      <c r="F65" t="s">
        <v>475</v>
      </c>
      <c r="G65" t="s">
        <v>476</v>
      </c>
      <c r="I65" t="s">
        <v>1373</v>
      </c>
      <c r="S65" t="s">
        <v>92</v>
      </c>
      <c r="AA65" t="s">
        <v>482</v>
      </c>
      <c r="DD65"/>
      <c r="DE65"/>
      <c r="DF65"/>
      <c r="DG65"/>
      <c r="DH65"/>
      <c r="DI65"/>
      <c r="DJ65"/>
      <c r="DK65"/>
      <c r="DL65"/>
      <c r="DM65"/>
      <c r="DN65"/>
      <c r="EN65" t="s">
        <v>268</v>
      </c>
    </row>
    <row r="66" spans="1:156" hidden="1" x14ac:dyDescent="0.2">
      <c r="A66">
        <v>66</v>
      </c>
      <c r="B66">
        <v>5</v>
      </c>
      <c r="C66" t="s">
        <v>157</v>
      </c>
      <c r="D66" t="s">
        <v>475</v>
      </c>
      <c r="E66" t="s">
        <v>475</v>
      </c>
      <c r="F66" t="s">
        <v>483</v>
      </c>
      <c r="DD66"/>
      <c r="DE66"/>
      <c r="DF66"/>
      <c r="DG66"/>
      <c r="DH66"/>
      <c r="DI66"/>
      <c r="DJ66"/>
      <c r="DK66"/>
      <c r="DL66"/>
      <c r="DM66"/>
      <c r="DN66"/>
    </row>
    <row r="67" spans="1:156" hidden="1" x14ac:dyDescent="0.2">
      <c r="A67">
        <v>67</v>
      </c>
      <c r="B67">
        <v>3</v>
      </c>
      <c r="C67" t="s">
        <v>260</v>
      </c>
      <c r="D67" t="s">
        <v>253</v>
      </c>
      <c r="E67" t="s">
        <v>269</v>
      </c>
      <c r="F67" t="s">
        <v>61</v>
      </c>
      <c r="I67" t="s">
        <v>1373</v>
      </c>
      <c r="J67" s="30"/>
      <c r="DD67"/>
      <c r="DE67"/>
      <c r="DF67"/>
      <c r="DG67"/>
      <c r="DH67"/>
      <c r="DI67"/>
      <c r="DJ67"/>
      <c r="DK67"/>
      <c r="DL67"/>
      <c r="DM67"/>
      <c r="DN67"/>
      <c r="DW67" t="s">
        <v>186</v>
      </c>
    </row>
    <row r="68" spans="1:156" hidden="1" x14ac:dyDescent="0.2">
      <c r="A68">
        <v>68</v>
      </c>
      <c r="B68">
        <v>6</v>
      </c>
      <c r="C68" t="s">
        <v>174</v>
      </c>
      <c r="D68" t="s">
        <v>269</v>
      </c>
      <c r="E68" t="s">
        <v>269</v>
      </c>
      <c r="F68" t="s">
        <v>484</v>
      </c>
      <c r="G68" t="s">
        <v>485</v>
      </c>
      <c r="DD68"/>
      <c r="DE68"/>
      <c r="DF68"/>
      <c r="DG68"/>
      <c r="DH68"/>
      <c r="DI68"/>
      <c r="DJ68"/>
      <c r="DK68"/>
      <c r="DL68"/>
      <c r="DM68"/>
      <c r="DN68"/>
    </row>
    <row r="69" spans="1:156" hidden="1" x14ac:dyDescent="0.2">
      <c r="A69">
        <v>69</v>
      </c>
      <c r="B69">
        <v>6</v>
      </c>
      <c r="C69" t="s">
        <v>184</v>
      </c>
      <c r="D69" t="s">
        <v>269</v>
      </c>
      <c r="E69" t="s">
        <v>269</v>
      </c>
      <c r="F69" t="s">
        <v>484</v>
      </c>
      <c r="G69" t="s">
        <v>485</v>
      </c>
      <c r="DD69"/>
      <c r="DE69"/>
      <c r="DF69"/>
      <c r="DG69"/>
      <c r="DH69"/>
      <c r="DI69"/>
      <c r="DJ69"/>
      <c r="DK69"/>
      <c r="DL69"/>
      <c r="DM69"/>
      <c r="DN69"/>
    </row>
    <row r="70" spans="1:156" hidden="1" x14ac:dyDescent="0.2">
      <c r="A70">
        <v>70</v>
      </c>
      <c r="B70">
        <v>2</v>
      </c>
      <c r="C70" t="s">
        <v>186</v>
      </c>
      <c r="D70" t="s">
        <v>486</v>
      </c>
      <c r="E70" t="s">
        <v>270</v>
      </c>
      <c r="F70" t="s">
        <v>204</v>
      </c>
      <c r="G70" t="s">
        <v>487</v>
      </c>
      <c r="I70" t="s">
        <v>1373</v>
      </c>
      <c r="AL70" t="s">
        <v>488</v>
      </c>
      <c r="DD70"/>
      <c r="DE70"/>
      <c r="DF70"/>
      <c r="DG70"/>
      <c r="DH70"/>
      <c r="DI70"/>
      <c r="DJ70"/>
      <c r="DK70"/>
      <c r="DL70"/>
      <c r="DM70"/>
      <c r="DN70"/>
      <c r="EZ70" t="s">
        <v>263</v>
      </c>
    </row>
    <row r="71" spans="1:156" hidden="1" x14ac:dyDescent="0.2">
      <c r="A71">
        <v>71</v>
      </c>
      <c r="B71">
        <v>3</v>
      </c>
      <c r="C71" t="s">
        <v>198</v>
      </c>
      <c r="D71" t="s">
        <v>486</v>
      </c>
      <c r="E71" t="s">
        <v>270</v>
      </c>
      <c r="F71" t="s">
        <v>204</v>
      </c>
      <c r="G71" t="s">
        <v>485</v>
      </c>
      <c r="I71" t="s">
        <v>1373</v>
      </c>
      <c r="L71" t="s">
        <v>85</v>
      </c>
      <c r="AL71" t="s">
        <v>488</v>
      </c>
      <c r="DD71"/>
      <c r="DE71"/>
      <c r="DF71"/>
      <c r="DG71"/>
      <c r="DH71"/>
      <c r="DI71"/>
      <c r="DJ71"/>
      <c r="DK71"/>
      <c r="DL71"/>
      <c r="DM71"/>
      <c r="DN71"/>
      <c r="DW71" t="s">
        <v>186</v>
      </c>
    </row>
    <row r="72" spans="1:156" hidden="1" x14ac:dyDescent="0.2">
      <c r="A72">
        <v>72</v>
      </c>
      <c r="B72">
        <v>3</v>
      </c>
      <c r="C72" t="s">
        <v>187</v>
      </c>
      <c r="D72" t="s">
        <v>270</v>
      </c>
      <c r="E72" t="s">
        <v>484</v>
      </c>
      <c r="F72" t="s">
        <v>205</v>
      </c>
      <c r="I72" t="s">
        <v>1373</v>
      </c>
      <c r="AF72" t="s">
        <v>489</v>
      </c>
      <c r="DD72"/>
      <c r="DE72"/>
      <c r="DF72"/>
      <c r="DG72"/>
      <c r="DH72"/>
      <c r="DI72"/>
      <c r="DJ72"/>
      <c r="DK72"/>
      <c r="DL72"/>
      <c r="DM72"/>
      <c r="DN72"/>
      <c r="EF72" t="s">
        <v>189</v>
      </c>
    </row>
    <row r="73" spans="1:156" hidden="1" x14ac:dyDescent="0.2">
      <c r="A73">
        <v>73</v>
      </c>
      <c r="B73">
        <v>6</v>
      </c>
      <c r="C73" t="s">
        <v>157</v>
      </c>
      <c r="D73" t="s">
        <v>484</v>
      </c>
      <c r="E73" t="s">
        <v>484</v>
      </c>
      <c r="F73" t="s">
        <v>249</v>
      </c>
      <c r="DD73"/>
      <c r="DE73"/>
      <c r="DF73"/>
      <c r="DG73"/>
      <c r="DH73"/>
      <c r="DI73"/>
      <c r="DJ73"/>
      <c r="DK73"/>
      <c r="DL73"/>
      <c r="DM73"/>
      <c r="DN73"/>
    </row>
    <row r="74" spans="1:156" hidden="1" x14ac:dyDescent="0.2">
      <c r="A74">
        <v>74</v>
      </c>
      <c r="B74">
        <v>1</v>
      </c>
      <c r="C74" t="s">
        <v>190</v>
      </c>
      <c r="D74" t="s">
        <v>490</v>
      </c>
      <c r="E74" t="s">
        <v>491</v>
      </c>
      <c r="F74" t="s">
        <v>492</v>
      </c>
      <c r="G74" t="s">
        <v>493</v>
      </c>
      <c r="J74" t="s">
        <v>33</v>
      </c>
      <c r="O74" t="s">
        <v>88</v>
      </c>
      <c r="DD74"/>
      <c r="DE74"/>
      <c r="DF74"/>
      <c r="DG74"/>
      <c r="DH74"/>
      <c r="DI74"/>
      <c r="DJ74"/>
      <c r="DK74"/>
      <c r="DL74"/>
      <c r="DM74"/>
      <c r="DN74"/>
    </row>
    <row r="75" spans="1:156" hidden="1" x14ac:dyDescent="0.2">
      <c r="A75">
        <v>75</v>
      </c>
      <c r="B75">
        <v>4</v>
      </c>
      <c r="C75" t="s">
        <v>177</v>
      </c>
      <c r="D75" t="s">
        <v>494</v>
      </c>
      <c r="E75" t="s">
        <v>494</v>
      </c>
      <c r="F75" t="s">
        <v>495</v>
      </c>
      <c r="G75" t="s">
        <v>496</v>
      </c>
      <c r="DD75"/>
      <c r="DE75"/>
      <c r="DF75"/>
      <c r="DG75"/>
      <c r="DH75"/>
      <c r="DI75"/>
      <c r="DJ75"/>
      <c r="DK75"/>
      <c r="DL75"/>
      <c r="DM75"/>
      <c r="DN75"/>
    </row>
    <row r="76" spans="1:156" hidden="1" x14ac:dyDescent="0.2">
      <c r="A76">
        <v>76</v>
      </c>
      <c r="B76">
        <v>7</v>
      </c>
      <c r="C76" t="s">
        <v>184</v>
      </c>
      <c r="D76" t="s">
        <v>494</v>
      </c>
      <c r="E76" t="s">
        <v>494</v>
      </c>
      <c r="F76" t="s">
        <v>495</v>
      </c>
      <c r="G76" t="s">
        <v>496</v>
      </c>
      <c r="DD76"/>
      <c r="DE76"/>
      <c r="DF76"/>
      <c r="DG76"/>
      <c r="DH76"/>
      <c r="DI76"/>
      <c r="DJ76"/>
      <c r="DK76"/>
      <c r="DL76"/>
      <c r="DM76"/>
      <c r="DN76"/>
    </row>
    <row r="77" spans="1:156" hidden="1" x14ac:dyDescent="0.2">
      <c r="A77">
        <v>77</v>
      </c>
      <c r="B77">
        <v>2</v>
      </c>
      <c r="C77" t="s">
        <v>190</v>
      </c>
      <c r="D77" t="s">
        <v>494</v>
      </c>
      <c r="E77" t="s">
        <v>497</v>
      </c>
      <c r="F77" t="s">
        <v>498</v>
      </c>
      <c r="G77" t="s">
        <v>496</v>
      </c>
      <c r="J77" t="s">
        <v>33</v>
      </c>
      <c r="Q77" t="s">
        <v>90</v>
      </c>
      <c r="BZ77" t="s">
        <v>267</v>
      </c>
      <c r="CD77" t="s">
        <v>82</v>
      </c>
      <c r="DD77"/>
      <c r="DE77"/>
      <c r="DF77"/>
      <c r="DG77"/>
      <c r="DH77"/>
      <c r="DI77"/>
      <c r="DJ77"/>
      <c r="DK77"/>
      <c r="DL77"/>
      <c r="DM77"/>
      <c r="DN77"/>
    </row>
    <row r="78" spans="1:156" hidden="1" x14ac:dyDescent="0.2">
      <c r="A78">
        <v>78</v>
      </c>
      <c r="B78">
        <v>14</v>
      </c>
      <c r="C78" t="s">
        <v>182</v>
      </c>
      <c r="D78" t="s">
        <v>499</v>
      </c>
      <c r="E78" t="s">
        <v>500</v>
      </c>
      <c r="F78" t="s">
        <v>501</v>
      </c>
      <c r="I78" t="s">
        <v>1373</v>
      </c>
      <c r="AF78" t="s">
        <v>489</v>
      </c>
      <c r="CC78" t="s">
        <v>81</v>
      </c>
      <c r="DD78"/>
      <c r="DE78"/>
      <c r="DF78"/>
      <c r="DG78"/>
      <c r="DH78"/>
      <c r="DI78"/>
      <c r="DJ78"/>
      <c r="DK78"/>
      <c r="DL78"/>
      <c r="DM78"/>
      <c r="DN78"/>
    </row>
    <row r="79" spans="1:156" hidden="1" x14ac:dyDescent="0.2">
      <c r="A79">
        <v>79</v>
      </c>
      <c r="B79">
        <v>4</v>
      </c>
      <c r="C79" t="s">
        <v>260</v>
      </c>
      <c r="D79" t="s">
        <v>498</v>
      </c>
      <c r="E79" t="s">
        <v>502</v>
      </c>
      <c r="F79" t="s">
        <v>271</v>
      </c>
      <c r="I79" t="s">
        <v>1373</v>
      </c>
      <c r="J79" s="30"/>
      <c r="DD79"/>
      <c r="DE79"/>
      <c r="DF79"/>
      <c r="DG79"/>
      <c r="DH79"/>
      <c r="DI79"/>
      <c r="DJ79"/>
      <c r="DK79"/>
      <c r="DL79"/>
      <c r="DM79"/>
      <c r="DN79"/>
      <c r="DW79" t="s">
        <v>186</v>
      </c>
    </row>
    <row r="80" spans="1:156" hidden="1" x14ac:dyDescent="0.2">
      <c r="A80">
        <v>80</v>
      </c>
      <c r="B80">
        <v>7</v>
      </c>
      <c r="C80" t="s">
        <v>157</v>
      </c>
      <c r="D80" t="s">
        <v>495</v>
      </c>
      <c r="E80" t="s">
        <v>495</v>
      </c>
      <c r="F80" t="s">
        <v>254</v>
      </c>
      <c r="DD80"/>
      <c r="DE80"/>
      <c r="DF80"/>
      <c r="DG80"/>
      <c r="DH80"/>
      <c r="DI80"/>
      <c r="DJ80"/>
      <c r="DK80"/>
      <c r="DL80"/>
      <c r="DM80"/>
      <c r="DN80"/>
    </row>
    <row r="81" spans="1:143" hidden="1" x14ac:dyDescent="0.2">
      <c r="A81">
        <v>81</v>
      </c>
      <c r="B81">
        <v>7</v>
      </c>
      <c r="C81" t="s">
        <v>174</v>
      </c>
      <c r="D81" t="s">
        <v>503</v>
      </c>
      <c r="E81" t="s">
        <v>503</v>
      </c>
      <c r="F81" t="s">
        <v>62</v>
      </c>
      <c r="G81" t="s">
        <v>504</v>
      </c>
      <c r="DD81"/>
      <c r="DE81"/>
      <c r="DF81"/>
      <c r="DG81"/>
      <c r="DH81"/>
      <c r="DI81"/>
      <c r="DJ81"/>
      <c r="DK81"/>
      <c r="DL81"/>
      <c r="DM81"/>
      <c r="DN81"/>
    </row>
    <row r="82" spans="1:143" hidden="1" x14ac:dyDescent="0.2">
      <c r="A82">
        <v>82</v>
      </c>
      <c r="B82">
        <v>8</v>
      </c>
      <c r="C82" t="s">
        <v>184</v>
      </c>
      <c r="D82" t="s">
        <v>503</v>
      </c>
      <c r="E82" t="s">
        <v>503</v>
      </c>
      <c r="F82" t="s">
        <v>62</v>
      </c>
      <c r="G82" t="s">
        <v>504</v>
      </c>
      <c r="DD82"/>
      <c r="DE82"/>
      <c r="DF82"/>
      <c r="DG82"/>
      <c r="DH82"/>
      <c r="DI82"/>
      <c r="DJ82"/>
      <c r="DK82"/>
      <c r="DL82"/>
      <c r="DM82"/>
      <c r="DN82"/>
    </row>
    <row r="83" spans="1:143" hidden="1" x14ac:dyDescent="0.2">
      <c r="A83">
        <v>83</v>
      </c>
      <c r="B83">
        <v>4</v>
      </c>
      <c r="C83" t="s">
        <v>173</v>
      </c>
      <c r="D83" t="s">
        <v>505</v>
      </c>
      <c r="E83" t="s">
        <v>503</v>
      </c>
      <c r="F83" t="s">
        <v>506</v>
      </c>
      <c r="G83" t="s">
        <v>507</v>
      </c>
      <c r="I83" t="s">
        <v>1373</v>
      </c>
      <c r="V83" t="s">
        <v>94</v>
      </c>
      <c r="AC83" t="s">
        <v>392</v>
      </c>
      <c r="CE83" t="s">
        <v>183</v>
      </c>
      <c r="CL83" t="s">
        <v>403</v>
      </c>
      <c r="CS83" t="s">
        <v>101</v>
      </c>
      <c r="DD83"/>
      <c r="DE83"/>
      <c r="DF83"/>
      <c r="DG83"/>
      <c r="DH83"/>
      <c r="DI83"/>
      <c r="DJ83"/>
      <c r="DK83"/>
      <c r="DL83"/>
      <c r="DM83"/>
      <c r="DN83"/>
    </row>
    <row r="84" spans="1:143" hidden="1" x14ac:dyDescent="0.2">
      <c r="A84">
        <v>84</v>
      </c>
      <c r="B84">
        <v>1</v>
      </c>
      <c r="C84" t="s">
        <v>34</v>
      </c>
      <c r="D84" t="s">
        <v>508</v>
      </c>
      <c r="E84" t="s">
        <v>272</v>
      </c>
      <c r="F84" t="s">
        <v>62</v>
      </c>
      <c r="G84" t="s">
        <v>509</v>
      </c>
      <c r="I84" t="s">
        <v>1373</v>
      </c>
      <c r="V84" t="s">
        <v>94</v>
      </c>
      <c r="CB84" t="s">
        <v>83</v>
      </c>
      <c r="DD84"/>
      <c r="DE84"/>
      <c r="DF84"/>
      <c r="DG84"/>
      <c r="DH84"/>
      <c r="DI84"/>
      <c r="DJ84"/>
      <c r="DK84"/>
      <c r="DL84"/>
      <c r="DM84"/>
      <c r="DN84"/>
    </row>
    <row r="85" spans="1:143" hidden="1" x14ac:dyDescent="0.2">
      <c r="A85">
        <v>85</v>
      </c>
      <c r="B85">
        <v>4</v>
      </c>
      <c r="C85" t="s">
        <v>181</v>
      </c>
      <c r="D85" t="s">
        <v>506</v>
      </c>
      <c r="E85" t="s">
        <v>272</v>
      </c>
      <c r="F85" t="s">
        <v>510</v>
      </c>
      <c r="G85" t="s">
        <v>511</v>
      </c>
      <c r="J85" t="s">
        <v>33</v>
      </c>
      <c r="V85" t="s">
        <v>94</v>
      </c>
      <c r="DD85"/>
      <c r="DE85"/>
      <c r="DF85"/>
      <c r="DG85"/>
      <c r="DH85"/>
      <c r="DI85"/>
      <c r="DJ85"/>
      <c r="DK85"/>
      <c r="DL85"/>
      <c r="DM85"/>
      <c r="DN85"/>
      <c r="EM85" t="s">
        <v>107</v>
      </c>
    </row>
    <row r="86" spans="1:143" hidden="1" x14ac:dyDescent="0.2">
      <c r="A86">
        <v>86</v>
      </c>
      <c r="B86">
        <v>4</v>
      </c>
      <c r="C86" t="s">
        <v>187</v>
      </c>
      <c r="D86" t="s">
        <v>512</v>
      </c>
      <c r="E86" t="s">
        <v>62</v>
      </c>
      <c r="F86" t="s">
        <v>513</v>
      </c>
      <c r="I86" t="s">
        <v>1373</v>
      </c>
      <c r="AG86" t="s">
        <v>434</v>
      </c>
      <c r="DD86"/>
      <c r="DE86"/>
      <c r="DF86"/>
      <c r="DG86"/>
      <c r="DH86"/>
      <c r="DI86"/>
      <c r="DJ86"/>
      <c r="DK86"/>
      <c r="DL86"/>
      <c r="DM86"/>
      <c r="DN86"/>
      <c r="EF86" t="s">
        <v>189</v>
      </c>
    </row>
    <row r="87" spans="1:143" hidden="1" x14ac:dyDescent="0.2">
      <c r="A87">
        <v>87</v>
      </c>
      <c r="B87">
        <v>8</v>
      </c>
      <c r="C87" t="s">
        <v>157</v>
      </c>
      <c r="D87" t="s">
        <v>62</v>
      </c>
      <c r="E87" t="s">
        <v>62</v>
      </c>
      <c r="F87" t="s">
        <v>155</v>
      </c>
      <c r="DD87"/>
      <c r="DE87"/>
      <c r="DF87"/>
      <c r="DG87"/>
      <c r="DH87"/>
      <c r="DI87"/>
      <c r="DJ87"/>
      <c r="DK87"/>
      <c r="DL87"/>
      <c r="DM87"/>
      <c r="DN87"/>
    </row>
    <row r="88" spans="1:143" hidden="1" x14ac:dyDescent="0.2">
      <c r="A88">
        <v>88</v>
      </c>
      <c r="B88">
        <v>8</v>
      </c>
      <c r="C88" t="s">
        <v>174</v>
      </c>
      <c r="D88" t="s">
        <v>514</v>
      </c>
      <c r="E88" t="s">
        <v>514</v>
      </c>
      <c r="F88" t="s">
        <v>65</v>
      </c>
      <c r="G88" t="s">
        <v>515</v>
      </c>
      <c r="DD88"/>
      <c r="DE88"/>
      <c r="DF88"/>
      <c r="DG88"/>
      <c r="DH88"/>
      <c r="DI88"/>
      <c r="DJ88"/>
      <c r="DK88"/>
      <c r="DL88"/>
      <c r="DM88"/>
      <c r="DN88"/>
    </row>
    <row r="89" spans="1:143" hidden="1" x14ac:dyDescent="0.2">
      <c r="A89">
        <v>89</v>
      </c>
      <c r="B89">
        <v>9</v>
      </c>
      <c r="C89" t="s">
        <v>184</v>
      </c>
      <c r="D89" t="s">
        <v>514</v>
      </c>
      <c r="E89" t="s">
        <v>514</v>
      </c>
      <c r="F89" t="s">
        <v>65</v>
      </c>
      <c r="G89" t="s">
        <v>515</v>
      </c>
      <c r="DD89"/>
      <c r="DE89"/>
      <c r="DF89"/>
      <c r="DG89"/>
      <c r="DH89"/>
      <c r="DI89"/>
      <c r="DJ89"/>
      <c r="DK89"/>
      <c r="DL89"/>
      <c r="DM89"/>
      <c r="DN89"/>
    </row>
    <row r="90" spans="1:143" hidden="1" x14ac:dyDescent="0.2">
      <c r="A90">
        <v>90</v>
      </c>
      <c r="B90">
        <v>5</v>
      </c>
      <c r="C90" t="s">
        <v>173</v>
      </c>
      <c r="D90" t="s">
        <v>516</v>
      </c>
      <c r="E90" t="s">
        <v>166</v>
      </c>
      <c r="F90" t="s">
        <v>165</v>
      </c>
      <c r="G90" t="s">
        <v>517</v>
      </c>
      <c r="I90" t="s">
        <v>1373</v>
      </c>
      <c r="Z90" t="s">
        <v>98</v>
      </c>
      <c r="AE90" t="s">
        <v>518</v>
      </c>
      <c r="CE90" t="s">
        <v>183</v>
      </c>
      <c r="CL90" t="s">
        <v>403</v>
      </c>
      <c r="CQ90" t="s">
        <v>99</v>
      </c>
      <c r="DD90"/>
      <c r="DE90"/>
      <c r="DF90"/>
      <c r="DG90"/>
      <c r="DH90"/>
      <c r="DI90"/>
      <c r="DJ90"/>
      <c r="DK90"/>
      <c r="DL90"/>
      <c r="DM90"/>
      <c r="DN90"/>
    </row>
    <row r="91" spans="1:143" hidden="1" x14ac:dyDescent="0.2">
      <c r="A91">
        <v>91</v>
      </c>
      <c r="B91">
        <v>5</v>
      </c>
      <c r="C91" t="s">
        <v>181</v>
      </c>
      <c r="D91" t="s">
        <v>519</v>
      </c>
      <c r="E91" t="s">
        <v>106</v>
      </c>
      <c r="F91" t="s">
        <v>520</v>
      </c>
      <c r="G91" t="s">
        <v>521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107</v>
      </c>
    </row>
    <row r="92" spans="1:143" hidden="1" x14ac:dyDescent="0.2">
      <c r="A92">
        <v>92</v>
      </c>
      <c r="B92">
        <v>2</v>
      </c>
      <c r="C92" t="s">
        <v>34</v>
      </c>
      <c r="D92" t="s">
        <v>522</v>
      </c>
      <c r="E92" t="s">
        <v>523</v>
      </c>
      <c r="F92" t="s">
        <v>273</v>
      </c>
      <c r="G92" t="s">
        <v>521</v>
      </c>
      <c r="I92" t="s">
        <v>1373</v>
      </c>
      <c r="CC92" t="s">
        <v>81</v>
      </c>
      <c r="DD92"/>
      <c r="DE92"/>
      <c r="DF92"/>
      <c r="DG92"/>
      <c r="DH92"/>
      <c r="DI92"/>
      <c r="DJ92"/>
      <c r="DK92"/>
      <c r="DL92"/>
      <c r="DM92"/>
      <c r="DN92"/>
    </row>
    <row r="93" spans="1:143" hidden="1" x14ac:dyDescent="0.2">
      <c r="A93">
        <v>93</v>
      </c>
      <c r="B93">
        <v>5</v>
      </c>
      <c r="C93" t="s">
        <v>187</v>
      </c>
      <c r="D93" t="s">
        <v>523</v>
      </c>
      <c r="E93" t="s">
        <v>65</v>
      </c>
      <c r="F93" t="s">
        <v>524</v>
      </c>
      <c r="I93" t="s">
        <v>1373</v>
      </c>
      <c r="AE93" t="s">
        <v>518</v>
      </c>
      <c r="DD93"/>
      <c r="DE93"/>
      <c r="DF93"/>
      <c r="DG93"/>
      <c r="DH93"/>
      <c r="DI93"/>
      <c r="DJ93"/>
      <c r="DK93"/>
      <c r="DL93"/>
      <c r="DM93"/>
      <c r="DN93"/>
      <c r="EF93" t="s">
        <v>189</v>
      </c>
    </row>
    <row r="94" spans="1:143" hidden="1" x14ac:dyDescent="0.2">
      <c r="A94">
        <v>94</v>
      </c>
      <c r="B94">
        <v>9</v>
      </c>
      <c r="C94" t="s">
        <v>157</v>
      </c>
      <c r="D94" t="s">
        <v>65</v>
      </c>
      <c r="E94" t="s">
        <v>65</v>
      </c>
      <c r="F94" t="s">
        <v>273</v>
      </c>
      <c r="DD94"/>
      <c r="DE94"/>
      <c r="DF94"/>
      <c r="DG94"/>
      <c r="DH94"/>
      <c r="DI94"/>
      <c r="DJ94"/>
      <c r="DK94"/>
      <c r="DL94"/>
      <c r="DM94"/>
      <c r="DN94"/>
    </row>
    <row r="95" spans="1:143" hidden="1" x14ac:dyDescent="0.2">
      <c r="A95">
        <v>95</v>
      </c>
      <c r="B95">
        <v>9</v>
      </c>
      <c r="C95" t="s">
        <v>174</v>
      </c>
      <c r="D95" t="s">
        <v>525</v>
      </c>
      <c r="E95" t="s">
        <v>525</v>
      </c>
      <c r="F95" t="s">
        <v>526</v>
      </c>
      <c r="G95" t="s">
        <v>527</v>
      </c>
      <c r="DD95"/>
      <c r="DE95"/>
      <c r="DF95"/>
      <c r="DG95"/>
      <c r="DH95"/>
      <c r="DI95"/>
      <c r="DJ95"/>
      <c r="DK95"/>
      <c r="DL95"/>
      <c r="DM95"/>
      <c r="DN95"/>
    </row>
    <row r="96" spans="1:143" hidden="1" x14ac:dyDescent="0.2">
      <c r="A96">
        <v>96</v>
      </c>
      <c r="B96">
        <v>10</v>
      </c>
      <c r="C96" t="s">
        <v>184</v>
      </c>
      <c r="D96" t="s">
        <v>525</v>
      </c>
      <c r="E96" t="s">
        <v>525</v>
      </c>
      <c r="F96" t="s">
        <v>526</v>
      </c>
      <c r="G96" t="s">
        <v>527</v>
      </c>
      <c r="DD96"/>
      <c r="DE96"/>
      <c r="DF96"/>
      <c r="DG96"/>
      <c r="DH96"/>
      <c r="DI96"/>
      <c r="DJ96"/>
      <c r="DK96"/>
      <c r="DL96"/>
      <c r="DM96"/>
      <c r="DN96"/>
    </row>
    <row r="97" spans="1:168" hidden="1" x14ac:dyDescent="0.2">
      <c r="A97">
        <v>97</v>
      </c>
      <c r="B97">
        <v>3</v>
      </c>
      <c r="C97" t="s">
        <v>190</v>
      </c>
      <c r="D97" t="s">
        <v>528</v>
      </c>
      <c r="E97" t="s">
        <v>529</v>
      </c>
      <c r="F97" t="s">
        <v>530</v>
      </c>
      <c r="G97" t="s">
        <v>531</v>
      </c>
      <c r="I97" t="s">
        <v>1373</v>
      </c>
      <c r="Z97" t="s">
        <v>98</v>
      </c>
      <c r="BZ97" t="s">
        <v>267</v>
      </c>
      <c r="CB97" t="s">
        <v>83</v>
      </c>
      <c r="DD97"/>
      <c r="DE97"/>
      <c r="DF97"/>
      <c r="DG97"/>
      <c r="DH97"/>
      <c r="DI97"/>
      <c r="DJ97"/>
      <c r="DK97"/>
      <c r="DL97"/>
      <c r="DM97"/>
      <c r="DN97"/>
    </row>
    <row r="98" spans="1:168" hidden="1" x14ac:dyDescent="0.2">
      <c r="A98">
        <v>98</v>
      </c>
      <c r="B98">
        <v>2</v>
      </c>
      <c r="C98" t="s">
        <v>180</v>
      </c>
      <c r="D98" t="s">
        <v>532</v>
      </c>
      <c r="E98" t="s">
        <v>526</v>
      </c>
      <c r="F98" t="s">
        <v>526</v>
      </c>
      <c r="G98" t="s">
        <v>533</v>
      </c>
      <c r="I98" t="s">
        <v>1373</v>
      </c>
      <c r="AD98" t="s">
        <v>399</v>
      </c>
      <c r="DD98"/>
      <c r="DE98"/>
      <c r="DF98"/>
      <c r="DG98"/>
      <c r="DH98"/>
      <c r="DI98"/>
      <c r="DJ98"/>
      <c r="DK98"/>
      <c r="DL98"/>
      <c r="DM98"/>
      <c r="DN98"/>
      <c r="FH98" t="s">
        <v>199</v>
      </c>
    </row>
    <row r="99" spans="1:168" hidden="1" x14ac:dyDescent="0.2">
      <c r="A99">
        <v>99</v>
      </c>
      <c r="B99">
        <v>10</v>
      </c>
      <c r="C99" t="s">
        <v>157</v>
      </c>
      <c r="D99" t="s">
        <v>526</v>
      </c>
      <c r="E99" t="s">
        <v>526</v>
      </c>
      <c r="F99" t="s">
        <v>534</v>
      </c>
      <c r="DD99"/>
      <c r="DE99"/>
      <c r="DF99"/>
      <c r="DG99"/>
      <c r="DH99"/>
      <c r="DI99"/>
      <c r="DJ99"/>
      <c r="DK99"/>
      <c r="DL99"/>
      <c r="DM99"/>
      <c r="DN99"/>
    </row>
    <row r="100" spans="1:168" hidden="1" x14ac:dyDescent="0.2">
      <c r="A100">
        <v>100</v>
      </c>
      <c r="B100">
        <v>2</v>
      </c>
      <c r="C100" t="s">
        <v>179</v>
      </c>
      <c r="D100" t="s">
        <v>535</v>
      </c>
      <c r="E100" t="s">
        <v>207</v>
      </c>
      <c r="F100" t="s">
        <v>536</v>
      </c>
      <c r="G100" t="s">
        <v>537</v>
      </c>
      <c r="I100" t="s">
        <v>1373</v>
      </c>
      <c r="V100" t="s">
        <v>94</v>
      </c>
      <c r="AG100" t="s">
        <v>434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244</v>
      </c>
    </row>
    <row r="101" spans="1:168" hidden="1" x14ac:dyDescent="0.2">
      <c r="A101">
        <v>101</v>
      </c>
      <c r="B101">
        <v>10</v>
      </c>
      <c r="C101" t="s">
        <v>174</v>
      </c>
      <c r="D101" t="s">
        <v>538</v>
      </c>
      <c r="E101" t="s">
        <v>538</v>
      </c>
      <c r="F101" t="s">
        <v>539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hidden="1" x14ac:dyDescent="0.2">
      <c r="A102">
        <v>102</v>
      </c>
      <c r="B102">
        <v>11</v>
      </c>
      <c r="C102" t="s">
        <v>184</v>
      </c>
      <c r="D102" t="s">
        <v>538</v>
      </c>
      <c r="E102" t="s">
        <v>538</v>
      </c>
      <c r="F102" t="s">
        <v>539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hidden="1" x14ac:dyDescent="0.2">
      <c r="A103">
        <v>103</v>
      </c>
      <c r="B103">
        <v>3</v>
      </c>
      <c r="C103" t="s">
        <v>185</v>
      </c>
      <c r="D103" t="s">
        <v>540</v>
      </c>
      <c r="E103" t="s">
        <v>541</v>
      </c>
      <c r="F103" t="s">
        <v>542</v>
      </c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hidden="1" x14ac:dyDescent="0.2">
      <c r="A104">
        <v>104</v>
      </c>
      <c r="B104">
        <v>6</v>
      </c>
      <c r="C104" t="s">
        <v>187</v>
      </c>
      <c r="D104" t="s">
        <v>543</v>
      </c>
      <c r="E104" t="s">
        <v>544</v>
      </c>
      <c r="F104" t="s">
        <v>545</v>
      </c>
      <c r="I104" t="s">
        <v>1373</v>
      </c>
      <c r="AF104" t="s">
        <v>489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186</v>
      </c>
    </row>
    <row r="105" spans="1:168" hidden="1" x14ac:dyDescent="0.2">
      <c r="A105">
        <v>105</v>
      </c>
      <c r="B105">
        <v>3</v>
      </c>
      <c r="C105" t="s">
        <v>186</v>
      </c>
      <c r="D105" t="s">
        <v>546</v>
      </c>
      <c r="E105" t="s">
        <v>547</v>
      </c>
      <c r="F105" t="s">
        <v>545</v>
      </c>
      <c r="G105" t="s">
        <v>301</v>
      </c>
      <c r="I105" t="s">
        <v>1373</v>
      </c>
      <c r="M105" t="s">
        <v>86</v>
      </c>
      <c r="AF105" t="s">
        <v>489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259</v>
      </c>
    </row>
    <row r="106" spans="1:168" hidden="1" x14ac:dyDescent="0.2">
      <c r="A106">
        <v>106</v>
      </c>
      <c r="B106">
        <v>11</v>
      </c>
      <c r="C106" t="s">
        <v>157</v>
      </c>
      <c r="D106" t="s">
        <v>539</v>
      </c>
      <c r="E106" t="s">
        <v>539</v>
      </c>
      <c r="F106" t="s">
        <v>548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hidden="1" x14ac:dyDescent="0.2">
      <c r="A107">
        <v>107</v>
      </c>
      <c r="B107">
        <v>12</v>
      </c>
      <c r="C107" t="s">
        <v>184</v>
      </c>
      <c r="D107" t="s">
        <v>549</v>
      </c>
      <c r="E107" t="s">
        <v>549</v>
      </c>
      <c r="F107" t="s">
        <v>550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hidden="1" x14ac:dyDescent="0.2">
      <c r="A108">
        <v>108</v>
      </c>
      <c r="B108">
        <v>6</v>
      </c>
      <c r="C108" t="s">
        <v>173</v>
      </c>
      <c r="D108" t="s">
        <v>551</v>
      </c>
      <c r="E108" t="s">
        <v>137</v>
      </c>
      <c r="F108" t="s">
        <v>66</v>
      </c>
      <c r="J108" t="s">
        <v>33</v>
      </c>
      <c r="CG108" t="s">
        <v>276</v>
      </c>
      <c r="CK108" t="s">
        <v>552</v>
      </c>
      <c r="CT108" t="s">
        <v>102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hidden="1" x14ac:dyDescent="0.2">
      <c r="A109">
        <v>109</v>
      </c>
      <c r="B109">
        <v>11</v>
      </c>
      <c r="C109" t="s">
        <v>174</v>
      </c>
      <c r="D109" t="s">
        <v>553</v>
      </c>
      <c r="E109" t="s">
        <v>553</v>
      </c>
      <c r="F109" t="s">
        <v>554</v>
      </c>
      <c r="G109" t="s">
        <v>555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hidden="1" x14ac:dyDescent="0.2">
      <c r="A110">
        <v>110</v>
      </c>
      <c r="B110">
        <v>13</v>
      </c>
      <c r="C110" t="s">
        <v>184</v>
      </c>
      <c r="D110" t="s">
        <v>553</v>
      </c>
      <c r="E110" t="s">
        <v>553</v>
      </c>
      <c r="F110" t="s">
        <v>554</v>
      </c>
      <c r="G110" t="s">
        <v>555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hidden="1" x14ac:dyDescent="0.2">
      <c r="A111">
        <v>111</v>
      </c>
      <c r="B111">
        <v>4</v>
      </c>
      <c r="C111" t="s">
        <v>190</v>
      </c>
      <c r="D111" t="s">
        <v>556</v>
      </c>
      <c r="E111" t="s">
        <v>557</v>
      </c>
      <c r="F111" t="s">
        <v>558</v>
      </c>
      <c r="G111" t="s">
        <v>559</v>
      </c>
      <c r="I111" t="s">
        <v>1373</v>
      </c>
      <c r="N111" t="s">
        <v>87</v>
      </c>
      <c r="BZ111" t="s">
        <v>267</v>
      </c>
      <c r="CC111" t="s">
        <v>81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hidden="1" x14ac:dyDescent="0.2">
      <c r="A112">
        <v>112</v>
      </c>
      <c r="B112">
        <v>2</v>
      </c>
      <c r="C112" t="s">
        <v>262</v>
      </c>
      <c r="D112" t="s">
        <v>560</v>
      </c>
      <c r="E112" t="s">
        <v>558</v>
      </c>
      <c r="F112" t="s">
        <v>561</v>
      </c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hidden="1" x14ac:dyDescent="0.2">
      <c r="A113">
        <v>113</v>
      </c>
      <c r="B113">
        <v>15</v>
      </c>
      <c r="C113" t="s">
        <v>182</v>
      </c>
      <c r="D113" t="s">
        <v>562</v>
      </c>
      <c r="E113" t="s">
        <v>563</v>
      </c>
      <c r="F113" t="s">
        <v>564</v>
      </c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hidden="1" x14ac:dyDescent="0.2">
      <c r="A114">
        <v>114</v>
      </c>
      <c r="B114">
        <v>12</v>
      </c>
      <c r="C114" t="s">
        <v>157</v>
      </c>
      <c r="D114" t="s">
        <v>554</v>
      </c>
      <c r="E114" t="s">
        <v>554</v>
      </c>
      <c r="F114" t="s">
        <v>565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hidden="1" x14ac:dyDescent="0.2">
      <c r="A115">
        <v>115</v>
      </c>
      <c r="B115">
        <v>6</v>
      </c>
      <c r="C115" t="s">
        <v>181</v>
      </c>
      <c r="D115" t="s">
        <v>566</v>
      </c>
      <c r="E115" t="s">
        <v>567</v>
      </c>
      <c r="F115" t="s">
        <v>568</v>
      </c>
      <c r="G115" t="s">
        <v>569</v>
      </c>
      <c r="J115" t="s">
        <v>33</v>
      </c>
      <c r="M115" t="s">
        <v>86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268</v>
      </c>
    </row>
    <row r="116" spans="1:161" hidden="1" x14ac:dyDescent="0.2">
      <c r="A116">
        <v>116</v>
      </c>
      <c r="B116">
        <v>12</v>
      </c>
      <c r="C116" t="s">
        <v>174</v>
      </c>
      <c r="D116" t="s">
        <v>570</v>
      </c>
      <c r="E116" t="s">
        <v>570</v>
      </c>
      <c r="F116" t="s">
        <v>571</v>
      </c>
      <c r="G116" t="s">
        <v>572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hidden="1" x14ac:dyDescent="0.2">
      <c r="A117">
        <v>117</v>
      </c>
      <c r="B117">
        <v>14</v>
      </c>
      <c r="C117" t="s">
        <v>184</v>
      </c>
      <c r="D117" t="s">
        <v>570</v>
      </c>
      <c r="E117" t="s">
        <v>570</v>
      </c>
      <c r="F117" t="s">
        <v>573</v>
      </c>
      <c r="G117" t="s">
        <v>572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hidden="1" x14ac:dyDescent="0.2">
      <c r="A118">
        <v>118</v>
      </c>
      <c r="B118">
        <v>7</v>
      </c>
      <c r="C118" t="s">
        <v>173</v>
      </c>
      <c r="D118" t="s">
        <v>574</v>
      </c>
      <c r="E118" t="s">
        <v>575</v>
      </c>
      <c r="F118" t="s">
        <v>576</v>
      </c>
      <c r="G118" t="s">
        <v>577</v>
      </c>
      <c r="I118" t="s">
        <v>1373</v>
      </c>
      <c r="R118" t="s">
        <v>261</v>
      </c>
      <c r="AC118" t="s">
        <v>392</v>
      </c>
      <c r="CE118" t="s">
        <v>183</v>
      </c>
      <c r="CJ118" t="s">
        <v>453</v>
      </c>
      <c r="CS118" t="s">
        <v>101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hidden="1" x14ac:dyDescent="0.2">
      <c r="A119">
        <v>119</v>
      </c>
      <c r="B119">
        <v>16</v>
      </c>
      <c r="C119" t="s">
        <v>32</v>
      </c>
      <c r="D119" t="s">
        <v>578</v>
      </c>
      <c r="E119" t="s">
        <v>579</v>
      </c>
      <c r="F119" t="s">
        <v>580</v>
      </c>
      <c r="G119" t="s">
        <v>581</v>
      </c>
      <c r="I119" t="s">
        <v>1373</v>
      </c>
      <c r="Q119" t="s">
        <v>90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103</v>
      </c>
    </row>
    <row r="120" spans="1:161" hidden="1" x14ac:dyDescent="0.2">
      <c r="A120">
        <v>120</v>
      </c>
      <c r="B120">
        <v>16</v>
      </c>
      <c r="C120" t="s">
        <v>182</v>
      </c>
      <c r="D120" t="s">
        <v>580</v>
      </c>
      <c r="E120" t="s">
        <v>582</v>
      </c>
      <c r="F120" t="s">
        <v>583</v>
      </c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hidden="1" x14ac:dyDescent="0.2">
      <c r="A121">
        <v>121</v>
      </c>
      <c r="B121">
        <v>5</v>
      </c>
      <c r="C121" t="s">
        <v>177</v>
      </c>
      <c r="D121" t="s">
        <v>571</v>
      </c>
      <c r="E121" t="s">
        <v>571</v>
      </c>
      <c r="F121" t="s">
        <v>573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hidden="1" x14ac:dyDescent="0.2">
      <c r="A122">
        <v>122</v>
      </c>
      <c r="B122">
        <v>5</v>
      </c>
      <c r="C122" t="s">
        <v>260</v>
      </c>
      <c r="D122" t="s">
        <v>584</v>
      </c>
      <c r="E122" t="s">
        <v>573</v>
      </c>
      <c r="F122" t="s">
        <v>585</v>
      </c>
      <c r="I122" t="s">
        <v>1373</v>
      </c>
      <c r="J122" s="30"/>
      <c r="DD122"/>
      <c r="DE122"/>
      <c r="DF122"/>
      <c r="DG122"/>
      <c r="DH122"/>
      <c r="DI122"/>
      <c r="DJ122"/>
      <c r="DK122"/>
      <c r="DL122"/>
      <c r="DM122"/>
      <c r="DN122"/>
      <c r="EF122" t="s">
        <v>189</v>
      </c>
    </row>
    <row r="123" spans="1:161" hidden="1" x14ac:dyDescent="0.2">
      <c r="A123">
        <v>123</v>
      </c>
      <c r="B123">
        <v>13</v>
      </c>
      <c r="C123" t="s">
        <v>157</v>
      </c>
      <c r="D123" t="s">
        <v>573</v>
      </c>
      <c r="E123" t="s">
        <v>573</v>
      </c>
      <c r="F123" t="s">
        <v>586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hidden="1" x14ac:dyDescent="0.2">
      <c r="A124">
        <v>124</v>
      </c>
      <c r="B124">
        <v>13</v>
      </c>
      <c r="C124" t="s">
        <v>174</v>
      </c>
      <c r="D124" t="s">
        <v>587</v>
      </c>
      <c r="E124" t="s">
        <v>587</v>
      </c>
      <c r="F124" t="s">
        <v>588</v>
      </c>
      <c r="G124" t="s">
        <v>589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hidden="1" x14ac:dyDescent="0.2">
      <c r="A125">
        <v>125</v>
      </c>
      <c r="B125">
        <v>15</v>
      </c>
      <c r="C125" t="s">
        <v>184</v>
      </c>
      <c r="D125" t="s">
        <v>587</v>
      </c>
      <c r="E125" t="s">
        <v>587</v>
      </c>
      <c r="F125" t="s">
        <v>590</v>
      </c>
      <c r="G125" t="s">
        <v>591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hidden="1" x14ac:dyDescent="0.2">
      <c r="A126">
        <v>126</v>
      </c>
      <c r="B126">
        <v>5</v>
      </c>
      <c r="C126" t="s">
        <v>190</v>
      </c>
      <c r="D126" t="s">
        <v>592</v>
      </c>
      <c r="E126" t="s">
        <v>274</v>
      </c>
      <c r="F126" t="s">
        <v>593</v>
      </c>
      <c r="G126" t="s">
        <v>594</v>
      </c>
      <c r="I126" t="s">
        <v>1373</v>
      </c>
      <c r="O126" t="s">
        <v>88</v>
      </c>
      <c r="BZ126" t="s">
        <v>267</v>
      </c>
      <c r="CB126" t="s">
        <v>83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hidden="1" x14ac:dyDescent="0.2">
      <c r="A127">
        <v>127</v>
      </c>
      <c r="B127">
        <v>17</v>
      </c>
      <c r="C127" t="s">
        <v>182</v>
      </c>
      <c r="D127" t="s">
        <v>595</v>
      </c>
      <c r="E127" t="s">
        <v>596</v>
      </c>
      <c r="F127" t="s">
        <v>597</v>
      </c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hidden="1" x14ac:dyDescent="0.2">
      <c r="A128">
        <v>128</v>
      </c>
      <c r="B128">
        <v>17</v>
      </c>
      <c r="C128" t="s">
        <v>32</v>
      </c>
      <c r="D128" t="s">
        <v>598</v>
      </c>
      <c r="E128" t="s">
        <v>599</v>
      </c>
      <c r="F128" t="s">
        <v>600</v>
      </c>
      <c r="G128" t="s">
        <v>601</v>
      </c>
      <c r="I128" t="s">
        <v>1373</v>
      </c>
      <c r="T128" t="s">
        <v>91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191</v>
      </c>
    </row>
    <row r="129" spans="1:164" hidden="1" x14ac:dyDescent="0.2">
      <c r="A129">
        <v>129</v>
      </c>
      <c r="B129">
        <v>18</v>
      </c>
      <c r="C129" t="s">
        <v>182</v>
      </c>
      <c r="D129" t="s">
        <v>597</v>
      </c>
      <c r="E129" t="s">
        <v>275</v>
      </c>
      <c r="F129" t="s">
        <v>602</v>
      </c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hidden="1" x14ac:dyDescent="0.2">
      <c r="A130">
        <v>130</v>
      </c>
      <c r="B130">
        <v>7</v>
      </c>
      <c r="C130" t="s">
        <v>187</v>
      </c>
      <c r="D130" t="s">
        <v>209</v>
      </c>
      <c r="E130" t="s">
        <v>588</v>
      </c>
      <c r="F130" t="s">
        <v>603</v>
      </c>
      <c r="I130" t="s">
        <v>1373</v>
      </c>
      <c r="AC130" t="s">
        <v>392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116</v>
      </c>
    </row>
    <row r="131" spans="1:164" hidden="1" x14ac:dyDescent="0.2">
      <c r="A131">
        <v>131</v>
      </c>
      <c r="B131">
        <v>6</v>
      </c>
      <c r="C131" t="s">
        <v>177</v>
      </c>
      <c r="D131" t="s">
        <v>588</v>
      </c>
      <c r="E131" t="s">
        <v>588</v>
      </c>
      <c r="F131" t="s">
        <v>603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hidden="1" x14ac:dyDescent="0.2">
      <c r="A132">
        <v>132</v>
      </c>
      <c r="B132">
        <v>19</v>
      </c>
      <c r="C132" t="s">
        <v>182</v>
      </c>
      <c r="D132" t="s">
        <v>588</v>
      </c>
      <c r="E132" t="s">
        <v>604</v>
      </c>
      <c r="F132" t="s">
        <v>605</v>
      </c>
      <c r="I132" t="s">
        <v>1373</v>
      </c>
      <c r="AF132" t="s">
        <v>489</v>
      </c>
      <c r="CD132" t="s">
        <v>82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hidden="1" x14ac:dyDescent="0.2">
      <c r="A133">
        <v>133</v>
      </c>
      <c r="B133">
        <v>6</v>
      </c>
      <c r="C133" t="s">
        <v>260</v>
      </c>
      <c r="D133" t="s">
        <v>588</v>
      </c>
      <c r="E133" t="s">
        <v>603</v>
      </c>
      <c r="F133" t="s">
        <v>606</v>
      </c>
      <c r="I133" t="s">
        <v>1373</v>
      </c>
      <c r="J133" s="30"/>
      <c r="AE133" t="s">
        <v>518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188</v>
      </c>
    </row>
    <row r="134" spans="1:164" hidden="1" x14ac:dyDescent="0.2">
      <c r="A134">
        <v>134</v>
      </c>
      <c r="B134">
        <v>14</v>
      </c>
      <c r="C134" t="s">
        <v>174</v>
      </c>
      <c r="D134" t="s">
        <v>603</v>
      </c>
      <c r="E134" t="s">
        <v>603</v>
      </c>
      <c r="F134" t="s">
        <v>590</v>
      </c>
      <c r="G134" t="s">
        <v>607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hidden="1" x14ac:dyDescent="0.2">
      <c r="A135">
        <v>135</v>
      </c>
      <c r="B135">
        <v>18</v>
      </c>
      <c r="C135" t="s">
        <v>32</v>
      </c>
      <c r="D135" t="s">
        <v>608</v>
      </c>
      <c r="E135" t="s">
        <v>609</v>
      </c>
      <c r="F135" t="s">
        <v>606</v>
      </c>
      <c r="G135" t="s">
        <v>610</v>
      </c>
      <c r="I135" t="s">
        <v>1373</v>
      </c>
      <c r="U135" t="s">
        <v>93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103</v>
      </c>
    </row>
    <row r="136" spans="1:164" hidden="1" x14ac:dyDescent="0.2">
      <c r="A136">
        <v>136</v>
      </c>
      <c r="B136">
        <v>20</v>
      </c>
      <c r="C136" t="s">
        <v>182</v>
      </c>
      <c r="D136" t="s">
        <v>611</v>
      </c>
      <c r="E136" t="s">
        <v>612</v>
      </c>
      <c r="F136" t="s">
        <v>613</v>
      </c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hidden="1" x14ac:dyDescent="0.2">
      <c r="A137">
        <v>137</v>
      </c>
      <c r="B137">
        <v>19</v>
      </c>
      <c r="C137" t="s">
        <v>32</v>
      </c>
      <c r="D137" t="s">
        <v>606</v>
      </c>
      <c r="E137" t="s">
        <v>614</v>
      </c>
      <c r="F137" t="s">
        <v>133</v>
      </c>
      <c r="G137" t="s">
        <v>615</v>
      </c>
      <c r="I137" t="s">
        <v>1373</v>
      </c>
      <c r="U137" t="s">
        <v>93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103</v>
      </c>
    </row>
    <row r="138" spans="1:164" hidden="1" x14ac:dyDescent="0.2">
      <c r="A138">
        <v>138</v>
      </c>
      <c r="B138">
        <v>4</v>
      </c>
      <c r="C138" t="s">
        <v>198</v>
      </c>
      <c r="D138" t="s">
        <v>133</v>
      </c>
      <c r="E138" t="s">
        <v>616</v>
      </c>
      <c r="F138" t="s">
        <v>617</v>
      </c>
      <c r="G138" t="s">
        <v>618</v>
      </c>
      <c r="I138" t="s">
        <v>1373</v>
      </c>
      <c r="V138" t="s">
        <v>94</v>
      </c>
      <c r="AL138" t="s">
        <v>488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470</v>
      </c>
    </row>
    <row r="139" spans="1:164" hidden="1" x14ac:dyDescent="0.2">
      <c r="A139">
        <v>139</v>
      </c>
      <c r="B139">
        <v>3</v>
      </c>
      <c r="C139" t="s">
        <v>180</v>
      </c>
      <c r="D139" t="s">
        <v>613</v>
      </c>
      <c r="E139" t="s">
        <v>590</v>
      </c>
      <c r="F139" t="s">
        <v>590</v>
      </c>
      <c r="G139" t="s">
        <v>619</v>
      </c>
      <c r="I139" t="s">
        <v>1373</v>
      </c>
      <c r="AL139" t="s">
        <v>488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199</v>
      </c>
    </row>
    <row r="140" spans="1:164" hidden="1" x14ac:dyDescent="0.2">
      <c r="A140">
        <v>140</v>
      </c>
      <c r="B140">
        <v>14</v>
      </c>
      <c r="C140" t="s">
        <v>157</v>
      </c>
      <c r="D140" t="s">
        <v>590</v>
      </c>
      <c r="E140" t="s">
        <v>590</v>
      </c>
      <c r="F140" t="s">
        <v>620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hidden="1" x14ac:dyDescent="0.2">
      <c r="A141">
        <v>141</v>
      </c>
      <c r="B141">
        <v>4</v>
      </c>
      <c r="C141" t="s">
        <v>180</v>
      </c>
      <c r="D141" t="s">
        <v>621</v>
      </c>
      <c r="E141" t="s">
        <v>622</v>
      </c>
      <c r="F141" t="s">
        <v>623</v>
      </c>
      <c r="G141" t="s">
        <v>624</v>
      </c>
      <c r="I141" t="s">
        <v>1373</v>
      </c>
      <c r="V141" t="s">
        <v>94</v>
      </c>
      <c r="AG141" t="s">
        <v>434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245</v>
      </c>
    </row>
    <row r="142" spans="1:164" hidden="1" x14ac:dyDescent="0.2">
      <c r="A142">
        <v>142</v>
      </c>
      <c r="B142">
        <v>4</v>
      </c>
      <c r="C142" t="s">
        <v>185</v>
      </c>
      <c r="D142" t="s">
        <v>625</v>
      </c>
      <c r="E142" t="s">
        <v>626</v>
      </c>
      <c r="F142" t="s">
        <v>277</v>
      </c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hidden="1" x14ac:dyDescent="0.2">
      <c r="A143">
        <v>143</v>
      </c>
      <c r="B143">
        <v>15</v>
      </c>
      <c r="C143" t="s">
        <v>174</v>
      </c>
      <c r="D143" t="s">
        <v>626</v>
      </c>
      <c r="E143" t="s">
        <v>626</v>
      </c>
      <c r="F143" t="s">
        <v>627</v>
      </c>
      <c r="G143" t="s">
        <v>628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hidden="1" x14ac:dyDescent="0.2">
      <c r="A144">
        <v>144</v>
      </c>
      <c r="B144">
        <v>16</v>
      </c>
      <c r="C144" t="s">
        <v>184</v>
      </c>
      <c r="D144" t="s">
        <v>626</v>
      </c>
      <c r="E144" t="s">
        <v>626</v>
      </c>
      <c r="F144" t="s">
        <v>627</v>
      </c>
      <c r="G144" t="s">
        <v>628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hidden="1" x14ac:dyDescent="0.2">
      <c r="A145">
        <v>145</v>
      </c>
      <c r="B145">
        <v>20</v>
      </c>
      <c r="C145" t="s">
        <v>32</v>
      </c>
      <c r="D145" t="s">
        <v>277</v>
      </c>
      <c r="E145" t="s">
        <v>629</v>
      </c>
      <c r="F145" t="s">
        <v>630</v>
      </c>
      <c r="G145" t="s">
        <v>631</v>
      </c>
      <c r="I145" t="s">
        <v>1373</v>
      </c>
      <c r="R145" t="s">
        <v>261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103</v>
      </c>
    </row>
    <row r="146" spans="1:168" hidden="1" x14ac:dyDescent="0.2">
      <c r="A146">
        <v>146</v>
      </c>
      <c r="B146">
        <v>21</v>
      </c>
      <c r="C146" t="s">
        <v>182</v>
      </c>
      <c r="D146" t="s">
        <v>632</v>
      </c>
      <c r="E146" t="s">
        <v>633</v>
      </c>
      <c r="F146" t="s">
        <v>634</v>
      </c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hidden="1" x14ac:dyDescent="0.2">
      <c r="A147">
        <v>147</v>
      </c>
      <c r="B147">
        <v>21</v>
      </c>
      <c r="C147" t="s">
        <v>32</v>
      </c>
      <c r="D147" t="s">
        <v>635</v>
      </c>
      <c r="E147" t="s">
        <v>636</v>
      </c>
      <c r="F147" t="s">
        <v>637</v>
      </c>
      <c r="G147" t="s">
        <v>638</v>
      </c>
      <c r="I147" t="s">
        <v>1373</v>
      </c>
      <c r="Q147" t="s">
        <v>90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191</v>
      </c>
    </row>
    <row r="148" spans="1:168" hidden="1" x14ac:dyDescent="0.2">
      <c r="A148">
        <v>148</v>
      </c>
      <c r="B148">
        <v>3</v>
      </c>
      <c r="C148" t="s">
        <v>262</v>
      </c>
      <c r="D148" t="s">
        <v>639</v>
      </c>
      <c r="E148" t="s">
        <v>640</v>
      </c>
      <c r="F148" t="s">
        <v>641</v>
      </c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hidden="1" x14ac:dyDescent="0.2">
      <c r="A149">
        <v>149</v>
      </c>
      <c r="B149">
        <v>5</v>
      </c>
      <c r="C149" t="s">
        <v>198</v>
      </c>
      <c r="D149" t="s">
        <v>639</v>
      </c>
      <c r="E149" t="s">
        <v>640</v>
      </c>
      <c r="F149" t="s">
        <v>641</v>
      </c>
      <c r="G149" t="s">
        <v>642</v>
      </c>
      <c r="I149" t="s">
        <v>1373</v>
      </c>
      <c r="O149" t="s">
        <v>88</v>
      </c>
      <c r="AH149" t="s">
        <v>469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470</v>
      </c>
    </row>
    <row r="150" spans="1:168" hidden="1" x14ac:dyDescent="0.2">
      <c r="A150">
        <v>150</v>
      </c>
      <c r="B150">
        <v>5</v>
      </c>
      <c r="C150" t="s">
        <v>180</v>
      </c>
      <c r="D150" t="s">
        <v>639</v>
      </c>
      <c r="E150" t="s">
        <v>643</v>
      </c>
      <c r="F150" t="s">
        <v>643</v>
      </c>
      <c r="G150" t="s">
        <v>644</v>
      </c>
      <c r="I150" t="s">
        <v>1373</v>
      </c>
      <c r="AL150" t="s">
        <v>488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199</v>
      </c>
    </row>
    <row r="151" spans="1:168" hidden="1" x14ac:dyDescent="0.2">
      <c r="A151">
        <v>151</v>
      </c>
      <c r="B151">
        <v>15</v>
      </c>
      <c r="C151" t="s">
        <v>157</v>
      </c>
      <c r="D151" t="s">
        <v>627</v>
      </c>
      <c r="E151" t="s">
        <v>627</v>
      </c>
      <c r="F151" t="s">
        <v>645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hidden="1" x14ac:dyDescent="0.2">
      <c r="A152">
        <v>152</v>
      </c>
      <c r="B152">
        <v>3</v>
      </c>
      <c r="C152" t="s">
        <v>179</v>
      </c>
      <c r="D152" t="s">
        <v>646</v>
      </c>
      <c r="E152" t="s">
        <v>647</v>
      </c>
      <c r="F152" t="s">
        <v>648</v>
      </c>
      <c r="G152" t="s">
        <v>649</v>
      </c>
      <c r="I152" t="s">
        <v>1373</v>
      </c>
      <c r="S152" t="s">
        <v>92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244</v>
      </c>
    </row>
    <row r="153" spans="1:168" hidden="1" x14ac:dyDescent="0.2">
      <c r="A153">
        <v>153</v>
      </c>
      <c r="B153">
        <v>16</v>
      </c>
      <c r="C153" t="s">
        <v>174</v>
      </c>
      <c r="D153" t="s">
        <v>278</v>
      </c>
      <c r="E153" t="s">
        <v>278</v>
      </c>
      <c r="F153" t="s">
        <v>650</v>
      </c>
      <c r="G153" t="s">
        <v>651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hidden="1" x14ac:dyDescent="0.2">
      <c r="A154">
        <v>154</v>
      </c>
      <c r="B154">
        <v>17</v>
      </c>
      <c r="C154" t="s">
        <v>184</v>
      </c>
      <c r="D154" t="s">
        <v>278</v>
      </c>
      <c r="E154" t="s">
        <v>278</v>
      </c>
      <c r="F154" t="s">
        <v>652</v>
      </c>
      <c r="G154" t="s">
        <v>653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hidden="1" x14ac:dyDescent="0.2">
      <c r="A155">
        <v>155</v>
      </c>
      <c r="B155">
        <v>5</v>
      </c>
      <c r="C155" t="s">
        <v>185</v>
      </c>
      <c r="D155" t="s">
        <v>654</v>
      </c>
      <c r="E155" t="s">
        <v>655</v>
      </c>
      <c r="F155" t="s">
        <v>131</v>
      </c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hidden="1" x14ac:dyDescent="0.2">
      <c r="A156">
        <v>156</v>
      </c>
      <c r="B156">
        <v>4</v>
      </c>
      <c r="C156" t="s">
        <v>262</v>
      </c>
      <c r="D156" t="s">
        <v>210</v>
      </c>
      <c r="E156" t="s">
        <v>131</v>
      </c>
      <c r="F156" t="s">
        <v>279</v>
      </c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hidden="1" x14ac:dyDescent="0.2">
      <c r="A157">
        <v>157</v>
      </c>
      <c r="B157">
        <v>22</v>
      </c>
      <c r="C157" t="s">
        <v>182</v>
      </c>
      <c r="D157" t="s">
        <v>131</v>
      </c>
      <c r="E157" t="s">
        <v>279</v>
      </c>
      <c r="F157" t="s">
        <v>255</v>
      </c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hidden="1" x14ac:dyDescent="0.2">
      <c r="A158">
        <v>158</v>
      </c>
      <c r="B158">
        <v>22</v>
      </c>
      <c r="C158" t="s">
        <v>32</v>
      </c>
      <c r="D158" t="s">
        <v>138</v>
      </c>
      <c r="E158" t="s">
        <v>656</v>
      </c>
      <c r="F158" t="s">
        <v>650</v>
      </c>
      <c r="G158" t="s">
        <v>651</v>
      </c>
      <c r="I158" t="s">
        <v>1373</v>
      </c>
      <c r="R158" t="s">
        <v>261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103</v>
      </c>
    </row>
    <row r="159" spans="1:168" hidden="1" x14ac:dyDescent="0.2">
      <c r="A159">
        <v>159</v>
      </c>
      <c r="B159">
        <v>8</v>
      </c>
      <c r="C159" t="s">
        <v>187</v>
      </c>
      <c r="D159" t="s">
        <v>657</v>
      </c>
      <c r="E159" t="s">
        <v>650</v>
      </c>
      <c r="F159" t="s">
        <v>658</v>
      </c>
      <c r="I159" t="s">
        <v>1373</v>
      </c>
      <c r="AO159" t="s">
        <v>480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189</v>
      </c>
    </row>
    <row r="160" spans="1:168" hidden="1" x14ac:dyDescent="0.2">
      <c r="A160">
        <v>160</v>
      </c>
      <c r="B160">
        <v>7</v>
      </c>
      <c r="C160" t="s">
        <v>177</v>
      </c>
      <c r="D160" t="s">
        <v>650</v>
      </c>
      <c r="E160" t="s">
        <v>650</v>
      </c>
      <c r="F160" t="s">
        <v>652</v>
      </c>
      <c r="G160" t="s">
        <v>659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hidden="1" x14ac:dyDescent="0.2">
      <c r="A161">
        <v>161</v>
      </c>
      <c r="B161">
        <v>23</v>
      </c>
      <c r="C161" t="s">
        <v>182</v>
      </c>
      <c r="D161" t="s">
        <v>255</v>
      </c>
      <c r="E161" t="s">
        <v>211</v>
      </c>
      <c r="F161" t="s">
        <v>658</v>
      </c>
      <c r="I161" t="s">
        <v>1373</v>
      </c>
      <c r="AO161" t="s">
        <v>480</v>
      </c>
      <c r="CC161" t="s">
        <v>81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hidden="1" x14ac:dyDescent="0.2">
      <c r="A162">
        <v>162</v>
      </c>
      <c r="B162">
        <v>23</v>
      </c>
      <c r="C162" t="s">
        <v>32</v>
      </c>
      <c r="D162" t="s">
        <v>650</v>
      </c>
      <c r="E162" t="s">
        <v>660</v>
      </c>
      <c r="F162" t="s">
        <v>281</v>
      </c>
      <c r="G162" t="s">
        <v>661</v>
      </c>
      <c r="J162" t="s">
        <v>33</v>
      </c>
      <c r="Q162" t="s">
        <v>90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103</v>
      </c>
    </row>
    <row r="163" spans="1:161" hidden="1" x14ac:dyDescent="0.2">
      <c r="A163">
        <v>163</v>
      </c>
      <c r="B163">
        <v>24</v>
      </c>
      <c r="C163" t="s">
        <v>182</v>
      </c>
      <c r="D163" t="s">
        <v>658</v>
      </c>
      <c r="E163" t="s">
        <v>212</v>
      </c>
      <c r="F163" t="s">
        <v>213</v>
      </c>
      <c r="I163" t="s">
        <v>1373</v>
      </c>
      <c r="AN163" t="s">
        <v>662</v>
      </c>
      <c r="CD163" t="s">
        <v>82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hidden="1" x14ac:dyDescent="0.2">
      <c r="A164">
        <v>164</v>
      </c>
      <c r="B164">
        <v>24</v>
      </c>
      <c r="C164" t="s">
        <v>32</v>
      </c>
      <c r="D164" t="s">
        <v>280</v>
      </c>
      <c r="E164" t="s">
        <v>663</v>
      </c>
      <c r="F164" t="s">
        <v>664</v>
      </c>
      <c r="G164" t="s">
        <v>665</v>
      </c>
      <c r="J164" t="s">
        <v>33</v>
      </c>
      <c r="P164" t="s">
        <v>89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103</v>
      </c>
    </row>
    <row r="165" spans="1:161" hidden="1" x14ac:dyDescent="0.2">
      <c r="A165">
        <v>165</v>
      </c>
      <c r="B165">
        <v>7</v>
      </c>
      <c r="C165" t="s">
        <v>260</v>
      </c>
      <c r="D165" t="s">
        <v>666</v>
      </c>
      <c r="E165" t="s">
        <v>652</v>
      </c>
      <c r="F165" t="s">
        <v>667</v>
      </c>
      <c r="I165" t="s">
        <v>1373</v>
      </c>
      <c r="J165" s="30"/>
      <c r="DD165"/>
      <c r="DE165"/>
      <c r="DF165"/>
      <c r="DG165"/>
      <c r="DH165"/>
      <c r="DI165"/>
      <c r="DJ165"/>
      <c r="DK165"/>
      <c r="DL165"/>
      <c r="DM165"/>
      <c r="DN165"/>
      <c r="DW165" t="s">
        <v>186</v>
      </c>
    </row>
    <row r="166" spans="1:161" hidden="1" x14ac:dyDescent="0.2">
      <c r="A166">
        <v>166</v>
      </c>
      <c r="B166">
        <v>16</v>
      </c>
      <c r="C166" t="s">
        <v>157</v>
      </c>
      <c r="D166" t="s">
        <v>652</v>
      </c>
      <c r="E166" t="s">
        <v>652</v>
      </c>
      <c r="F166" t="s">
        <v>214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hidden="1" x14ac:dyDescent="0.2">
      <c r="A167">
        <v>167</v>
      </c>
      <c r="B167">
        <v>8</v>
      </c>
      <c r="C167" t="s">
        <v>177</v>
      </c>
      <c r="D167" t="s">
        <v>216</v>
      </c>
      <c r="E167" t="s">
        <v>216</v>
      </c>
      <c r="F167" t="s">
        <v>668</v>
      </c>
      <c r="G167" t="s">
        <v>669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hidden="1" x14ac:dyDescent="0.2">
      <c r="A168">
        <v>168</v>
      </c>
      <c r="B168">
        <v>18</v>
      </c>
      <c r="C168" t="s">
        <v>184</v>
      </c>
      <c r="D168" t="s">
        <v>216</v>
      </c>
      <c r="E168" t="s">
        <v>216</v>
      </c>
      <c r="F168" t="s">
        <v>668</v>
      </c>
      <c r="G168" t="s">
        <v>669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hidden="1" x14ac:dyDescent="0.2">
      <c r="A169">
        <v>169</v>
      </c>
      <c r="B169">
        <v>6</v>
      </c>
      <c r="C169" t="s">
        <v>190</v>
      </c>
      <c r="D169" t="s">
        <v>670</v>
      </c>
      <c r="E169" t="s">
        <v>671</v>
      </c>
      <c r="F169" t="s">
        <v>672</v>
      </c>
      <c r="G169" t="s">
        <v>673</v>
      </c>
      <c r="J169" t="s">
        <v>33</v>
      </c>
      <c r="Q169" t="s">
        <v>90</v>
      </c>
      <c r="BZ169" t="s">
        <v>267</v>
      </c>
      <c r="CC169" t="s">
        <v>81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hidden="1" x14ac:dyDescent="0.2">
      <c r="A170">
        <v>170</v>
      </c>
      <c r="B170">
        <v>25</v>
      </c>
      <c r="C170" t="s">
        <v>182</v>
      </c>
      <c r="D170" t="s">
        <v>674</v>
      </c>
      <c r="E170" t="s">
        <v>675</v>
      </c>
      <c r="F170" t="s">
        <v>217</v>
      </c>
      <c r="I170" t="s">
        <v>1373</v>
      </c>
      <c r="AD170" t="s">
        <v>399</v>
      </c>
      <c r="CC170" t="s">
        <v>81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hidden="1" x14ac:dyDescent="0.2">
      <c r="A171">
        <v>171</v>
      </c>
      <c r="B171">
        <v>7</v>
      </c>
      <c r="C171" t="s">
        <v>181</v>
      </c>
      <c r="D171" t="s">
        <v>216</v>
      </c>
      <c r="E171" t="s">
        <v>672</v>
      </c>
      <c r="F171" t="s">
        <v>676</v>
      </c>
      <c r="G171" t="s">
        <v>677</v>
      </c>
      <c r="I171" t="s">
        <v>1373</v>
      </c>
      <c r="L171" t="s">
        <v>85</v>
      </c>
      <c r="AI171" t="s">
        <v>678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268</v>
      </c>
    </row>
    <row r="172" spans="1:161" hidden="1" x14ac:dyDescent="0.2">
      <c r="A172">
        <v>172</v>
      </c>
      <c r="B172">
        <v>26</v>
      </c>
      <c r="C172" t="s">
        <v>182</v>
      </c>
      <c r="D172" t="s">
        <v>672</v>
      </c>
      <c r="E172" t="s">
        <v>679</v>
      </c>
      <c r="F172" t="s">
        <v>680</v>
      </c>
      <c r="I172" t="s">
        <v>1373</v>
      </c>
      <c r="AB172" t="s">
        <v>681</v>
      </c>
      <c r="CC172" t="s">
        <v>81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192</v>
      </c>
    </row>
    <row r="173" spans="1:161" hidden="1" x14ac:dyDescent="0.2">
      <c r="A173">
        <v>173</v>
      </c>
      <c r="B173">
        <v>25</v>
      </c>
      <c r="C173" t="s">
        <v>32</v>
      </c>
      <c r="D173" t="s">
        <v>676</v>
      </c>
      <c r="E173" t="s">
        <v>682</v>
      </c>
      <c r="F173" t="s">
        <v>683</v>
      </c>
      <c r="G173" t="s">
        <v>487</v>
      </c>
      <c r="J173" t="s">
        <v>33</v>
      </c>
      <c r="L173" t="s">
        <v>85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103</v>
      </c>
    </row>
    <row r="174" spans="1:161" hidden="1" x14ac:dyDescent="0.2">
      <c r="A174">
        <v>174</v>
      </c>
      <c r="B174">
        <v>27</v>
      </c>
      <c r="C174" t="s">
        <v>182</v>
      </c>
      <c r="D174" t="s">
        <v>215</v>
      </c>
      <c r="E174" t="s">
        <v>218</v>
      </c>
      <c r="F174" t="s">
        <v>256</v>
      </c>
      <c r="I174" t="s">
        <v>1373</v>
      </c>
      <c r="AL174" t="s">
        <v>488</v>
      </c>
      <c r="CC174" t="s">
        <v>81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192</v>
      </c>
    </row>
    <row r="175" spans="1:161" ht="16" hidden="1" customHeight="1" x14ac:dyDescent="0.2">
      <c r="A175">
        <v>175</v>
      </c>
      <c r="B175">
        <v>26</v>
      </c>
      <c r="C175" t="s">
        <v>32</v>
      </c>
      <c r="D175" t="s">
        <v>283</v>
      </c>
      <c r="E175" t="s">
        <v>284</v>
      </c>
      <c r="F175" t="s">
        <v>285</v>
      </c>
      <c r="G175" t="s">
        <v>684</v>
      </c>
      <c r="J175" t="s">
        <v>33</v>
      </c>
      <c r="O175" t="s">
        <v>88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103</v>
      </c>
    </row>
    <row r="176" spans="1:161" ht="16" hidden="1" customHeight="1" x14ac:dyDescent="0.2">
      <c r="A176">
        <v>176</v>
      </c>
      <c r="B176">
        <v>28</v>
      </c>
      <c r="C176" t="s">
        <v>182</v>
      </c>
      <c r="D176" t="s">
        <v>285</v>
      </c>
      <c r="E176" t="s">
        <v>108</v>
      </c>
      <c r="F176" t="s">
        <v>685</v>
      </c>
      <c r="I176" t="s">
        <v>1373</v>
      </c>
      <c r="AS176">
        <v>28</v>
      </c>
      <c r="CD176" t="s">
        <v>82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hidden="1" customHeight="1" x14ac:dyDescent="0.2">
      <c r="A177">
        <v>177</v>
      </c>
      <c r="B177">
        <v>27</v>
      </c>
      <c r="C177" t="s">
        <v>32</v>
      </c>
      <c r="D177" t="s">
        <v>282</v>
      </c>
      <c r="E177" t="s">
        <v>686</v>
      </c>
      <c r="F177" t="s">
        <v>687</v>
      </c>
      <c r="G177" t="s">
        <v>688</v>
      </c>
      <c r="J177" t="s">
        <v>33</v>
      </c>
      <c r="P177" t="s">
        <v>89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191</v>
      </c>
    </row>
    <row r="178" spans="1:163" ht="16" hidden="1" customHeight="1" x14ac:dyDescent="0.2">
      <c r="A178">
        <v>178</v>
      </c>
      <c r="B178">
        <v>29</v>
      </c>
      <c r="C178" t="s">
        <v>182</v>
      </c>
      <c r="D178" t="s">
        <v>689</v>
      </c>
      <c r="E178" t="s">
        <v>668</v>
      </c>
      <c r="F178" t="s">
        <v>690</v>
      </c>
      <c r="I178" t="s">
        <v>1373</v>
      </c>
      <c r="AO178" t="s">
        <v>480</v>
      </c>
      <c r="CD178" t="s">
        <v>82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hidden="1" customHeight="1" x14ac:dyDescent="0.2">
      <c r="A179">
        <v>179</v>
      </c>
      <c r="B179">
        <v>17</v>
      </c>
      <c r="C179" t="s">
        <v>157</v>
      </c>
      <c r="D179" t="s">
        <v>668</v>
      </c>
      <c r="E179" t="s">
        <v>668</v>
      </c>
      <c r="F179" t="s">
        <v>691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hidden="1" customHeight="1" x14ac:dyDescent="0.2">
      <c r="A180">
        <v>180</v>
      </c>
      <c r="B180">
        <v>6</v>
      </c>
      <c r="C180" t="s">
        <v>180</v>
      </c>
      <c r="D180" t="s">
        <v>692</v>
      </c>
      <c r="E180" t="s">
        <v>693</v>
      </c>
      <c r="F180" t="s">
        <v>693</v>
      </c>
      <c r="G180" t="s">
        <v>694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695</v>
      </c>
    </row>
    <row r="181" spans="1:163" ht="16" hidden="1" customHeight="1" x14ac:dyDescent="0.2">
      <c r="A181">
        <v>181</v>
      </c>
      <c r="B181">
        <v>19</v>
      </c>
      <c r="C181" t="s">
        <v>184</v>
      </c>
      <c r="D181" t="s">
        <v>288</v>
      </c>
      <c r="E181" t="s">
        <v>288</v>
      </c>
      <c r="F181" t="s">
        <v>696</v>
      </c>
      <c r="G181" t="s">
        <v>697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hidden="1" customHeight="1" x14ac:dyDescent="0.2">
      <c r="A182">
        <v>182</v>
      </c>
      <c r="B182">
        <v>6</v>
      </c>
      <c r="C182" t="s">
        <v>185</v>
      </c>
      <c r="D182" t="s">
        <v>287</v>
      </c>
      <c r="E182" t="s">
        <v>151</v>
      </c>
      <c r="F182" t="s">
        <v>152</v>
      </c>
      <c r="I182" t="s">
        <v>1373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hidden="1" customHeight="1" x14ac:dyDescent="0.2">
      <c r="A183">
        <v>183</v>
      </c>
      <c r="B183">
        <v>9</v>
      </c>
      <c r="C183" t="s">
        <v>177</v>
      </c>
      <c r="D183" t="s">
        <v>289</v>
      </c>
      <c r="E183" t="s">
        <v>289</v>
      </c>
      <c r="F183" t="s">
        <v>696</v>
      </c>
      <c r="G183" t="s">
        <v>697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hidden="1" customHeight="1" x14ac:dyDescent="0.2">
      <c r="A184">
        <v>184</v>
      </c>
      <c r="B184">
        <v>8</v>
      </c>
      <c r="C184" t="s">
        <v>173</v>
      </c>
      <c r="D184" t="s">
        <v>698</v>
      </c>
      <c r="E184" t="s">
        <v>699</v>
      </c>
      <c r="F184" t="s">
        <v>220</v>
      </c>
      <c r="J184" t="s">
        <v>33</v>
      </c>
      <c r="CE184" t="s">
        <v>183</v>
      </c>
      <c r="CJ184" t="s">
        <v>453</v>
      </c>
      <c r="CU184" t="s">
        <v>208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hidden="1" customHeight="1" x14ac:dyDescent="0.2">
      <c r="A185">
        <v>185</v>
      </c>
      <c r="B185">
        <v>30</v>
      </c>
      <c r="C185" t="s">
        <v>182</v>
      </c>
      <c r="D185" t="s">
        <v>219</v>
      </c>
      <c r="E185" t="s">
        <v>700</v>
      </c>
      <c r="F185" t="s">
        <v>701</v>
      </c>
      <c r="I185" t="s">
        <v>1373</v>
      </c>
      <c r="AD185" t="s">
        <v>399</v>
      </c>
      <c r="CC185" t="s">
        <v>81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hidden="1" customHeight="1" x14ac:dyDescent="0.2">
      <c r="A186">
        <v>186</v>
      </c>
      <c r="B186">
        <v>28</v>
      </c>
      <c r="C186" t="s">
        <v>32</v>
      </c>
      <c r="D186" t="s">
        <v>700</v>
      </c>
      <c r="E186" t="s">
        <v>701</v>
      </c>
      <c r="F186" t="s">
        <v>702</v>
      </c>
      <c r="G186" t="s">
        <v>703</v>
      </c>
      <c r="J186" t="s">
        <v>33</v>
      </c>
      <c r="U186" t="s">
        <v>93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103</v>
      </c>
    </row>
    <row r="187" spans="1:163" ht="16" hidden="1" customHeight="1" x14ac:dyDescent="0.2">
      <c r="A187">
        <v>187</v>
      </c>
      <c r="B187">
        <v>31</v>
      </c>
      <c r="C187" t="s">
        <v>182</v>
      </c>
      <c r="D187" t="s">
        <v>704</v>
      </c>
      <c r="E187" t="s">
        <v>705</v>
      </c>
      <c r="F187" t="s">
        <v>706</v>
      </c>
      <c r="I187" t="s">
        <v>1373</v>
      </c>
      <c r="AI187" t="s">
        <v>678</v>
      </c>
      <c r="CB187" t="s">
        <v>83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hidden="1" customHeight="1" x14ac:dyDescent="0.2">
      <c r="A188">
        <v>188</v>
      </c>
      <c r="B188">
        <v>32</v>
      </c>
      <c r="C188" t="s">
        <v>182</v>
      </c>
      <c r="D188" t="s">
        <v>707</v>
      </c>
      <c r="E188" t="s">
        <v>708</v>
      </c>
      <c r="F188" t="s">
        <v>709</v>
      </c>
      <c r="I188" t="s">
        <v>1373</v>
      </c>
      <c r="AG188" t="s">
        <v>434</v>
      </c>
      <c r="CD188" t="s">
        <v>82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hidden="1" customHeight="1" x14ac:dyDescent="0.2">
      <c r="A189">
        <v>189</v>
      </c>
      <c r="B189">
        <v>33</v>
      </c>
      <c r="C189" t="s">
        <v>182</v>
      </c>
      <c r="D189" t="s">
        <v>710</v>
      </c>
      <c r="E189" t="s">
        <v>711</v>
      </c>
      <c r="F189" t="s">
        <v>712</v>
      </c>
      <c r="I189" t="s">
        <v>1373</v>
      </c>
      <c r="AH189" t="s">
        <v>469</v>
      </c>
      <c r="CD189" t="s">
        <v>82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hidden="1" customHeight="1" x14ac:dyDescent="0.2">
      <c r="A190">
        <v>190</v>
      </c>
      <c r="B190">
        <v>29</v>
      </c>
      <c r="C190" t="s">
        <v>32</v>
      </c>
      <c r="D190" t="s">
        <v>711</v>
      </c>
      <c r="E190" t="s">
        <v>712</v>
      </c>
      <c r="F190" t="s">
        <v>713</v>
      </c>
      <c r="G190" t="s">
        <v>714</v>
      </c>
      <c r="J190" t="s">
        <v>33</v>
      </c>
      <c r="P190" t="s">
        <v>89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103</v>
      </c>
    </row>
    <row r="191" spans="1:163" ht="16" hidden="1" customHeight="1" x14ac:dyDescent="0.2">
      <c r="A191">
        <v>191</v>
      </c>
      <c r="B191">
        <v>34</v>
      </c>
      <c r="C191" t="s">
        <v>182</v>
      </c>
      <c r="D191" t="s">
        <v>712</v>
      </c>
      <c r="E191" t="s">
        <v>713</v>
      </c>
      <c r="F191" t="s">
        <v>715</v>
      </c>
      <c r="I191" t="s">
        <v>1373</v>
      </c>
      <c r="AC191" t="s">
        <v>392</v>
      </c>
      <c r="CC191" t="s">
        <v>81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192</v>
      </c>
    </row>
    <row r="192" spans="1:163" ht="16" hidden="1" customHeight="1" x14ac:dyDescent="0.2">
      <c r="A192">
        <v>192</v>
      </c>
      <c r="B192">
        <v>35</v>
      </c>
      <c r="C192" t="s">
        <v>182</v>
      </c>
      <c r="D192" t="s">
        <v>716</v>
      </c>
      <c r="E192" t="s">
        <v>717</v>
      </c>
      <c r="F192" t="s">
        <v>718</v>
      </c>
      <c r="I192" t="s">
        <v>1373</v>
      </c>
      <c r="AA192" t="s">
        <v>482</v>
      </c>
      <c r="CD192" t="s">
        <v>82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hidden="1" customHeight="1" x14ac:dyDescent="0.2">
      <c r="A193">
        <v>193</v>
      </c>
      <c r="B193">
        <v>8</v>
      </c>
      <c r="C193" t="s">
        <v>181</v>
      </c>
      <c r="D193" t="s">
        <v>719</v>
      </c>
      <c r="E193" t="s">
        <v>718</v>
      </c>
      <c r="F193" t="s">
        <v>720</v>
      </c>
      <c r="G193" t="s">
        <v>721</v>
      </c>
      <c r="I193" t="s">
        <v>1373</v>
      </c>
      <c r="Q193" t="s">
        <v>90</v>
      </c>
      <c r="AA193" t="s">
        <v>482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176</v>
      </c>
    </row>
    <row r="194" spans="1:164" ht="16" hidden="1" customHeight="1" x14ac:dyDescent="0.2">
      <c r="A194">
        <v>194</v>
      </c>
      <c r="B194">
        <v>18</v>
      </c>
      <c r="C194" t="s">
        <v>157</v>
      </c>
      <c r="D194" t="s">
        <v>696</v>
      </c>
      <c r="E194" t="s">
        <v>696</v>
      </c>
      <c r="F194" t="s">
        <v>720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hidden="1" customHeight="1" x14ac:dyDescent="0.2">
      <c r="A195">
        <v>195</v>
      </c>
      <c r="B195">
        <v>10</v>
      </c>
      <c r="C195" t="s">
        <v>177</v>
      </c>
      <c r="D195" t="s">
        <v>722</v>
      </c>
      <c r="E195" t="s">
        <v>722</v>
      </c>
      <c r="F195" t="s">
        <v>723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hidden="1" customHeight="1" x14ac:dyDescent="0.2">
      <c r="A196">
        <v>196</v>
      </c>
      <c r="B196">
        <v>20</v>
      </c>
      <c r="C196" t="s">
        <v>184</v>
      </c>
      <c r="D196" t="s">
        <v>722</v>
      </c>
      <c r="E196" t="s">
        <v>722</v>
      </c>
      <c r="F196" t="s">
        <v>250</v>
      </c>
      <c r="G196" t="s">
        <v>724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hidden="1" customHeight="1" x14ac:dyDescent="0.2">
      <c r="A197">
        <v>197</v>
      </c>
      <c r="B197">
        <v>9</v>
      </c>
      <c r="C197" t="s">
        <v>173</v>
      </c>
      <c r="D197" t="s">
        <v>725</v>
      </c>
      <c r="E197" t="s">
        <v>723</v>
      </c>
      <c r="F197" t="s">
        <v>726</v>
      </c>
      <c r="J197" t="s">
        <v>33</v>
      </c>
      <c r="CF197" t="s">
        <v>206</v>
      </c>
      <c r="CJ197" t="s">
        <v>453</v>
      </c>
      <c r="CS197" t="s">
        <v>101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hidden="1" customHeight="1" x14ac:dyDescent="0.2">
      <c r="A198">
        <v>198</v>
      </c>
      <c r="B198">
        <v>17</v>
      </c>
      <c r="C198" t="s">
        <v>174</v>
      </c>
      <c r="D198" t="s">
        <v>723</v>
      </c>
      <c r="E198" t="s">
        <v>723</v>
      </c>
      <c r="F198" t="s">
        <v>727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hidden="1" customHeight="1" x14ac:dyDescent="0.2">
      <c r="A199">
        <v>199</v>
      </c>
      <c r="B199">
        <v>9</v>
      </c>
      <c r="C199" t="s">
        <v>187</v>
      </c>
      <c r="D199" t="s">
        <v>728</v>
      </c>
      <c r="E199" t="s">
        <v>727</v>
      </c>
      <c r="F199" t="s">
        <v>726</v>
      </c>
      <c r="I199" t="s">
        <v>1373</v>
      </c>
      <c r="AC199" t="s">
        <v>392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188</v>
      </c>
    </row>
    <row r="200" spans="1:164" ht="16" hidden="1" customHeight="1" x14ac:dyDescent="0.2">
      <c r="A200">
        <v>200</v>
      </c>
      <c r="B200">
        <v>11</v>
      </c>
      <c r="C200" t="s">
        <v>177</v>
      </c>
      <c r="D200" t="s">
        <v>727</v>
      </c>
      <c r="E200" t="s">
        <v>727</v>
      </c>
      <c r="F200" t="s">
        <v>729</v>
      </c>
      <c r="G200" t="s">
        <v>730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hidden="1" customHeight="1" x14ac:dyDescent="0.2">
      <c r="A201">
        <v>201</v>
      </c>
      <c r="B201">
        <v>30</v>
      </c>
      <c r="C201" t="s">
        <v>32</v>
      </c>
      <c r="D201" t="s">
        <v>731</v>
      </c>
      <c r="E201" t="s">
        <v>726</v>
      </c>
      <c r="F201" t="s">
        <v>732</v>
      </c>
      <c r="G201" t="s">
        <v>733</v>
      </c>
      <c r="J201" t="s">
        <v>33</v>
      </c>
      <c r="R201" t="s">
        <v>261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103</v>
      </c>
    </row>
    <row r="202" spans="1:164" ht="16" hidden="1" customHeight="1" x14ac:dyDescent="0.2">
      <c r="A202">
        <v>202</v>
      </c>
      <c r="B202">
        <v>36</v>
      </c>
      <c r="C202" t="s">
        <v>182</v>
      </c>
      <c r="D202" t="s">
        <v>734</v>
      </c>
      <c r="E202" t="s">
        <v>735</v>
      </c>
      <c r="F202" t="s">
        <v>290</v>
      </c>
      <c r="I202" t="s">
        <v>1373</v>
      </c>
      <c r="AS202">
        <v>28</v>
      </c>
      <c r="CD202" t="s">
        <v>82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hidden="1" customHeight="1" x14ac:dyDescent="0.2">
      <c r="A203">
        <v>203</v>
      </c>
      <c r="B203">
        <v>31</v>
      </c>
      <c r="C203" t="s">
        <v>32</v>
      </c>
      <c r="D203" t="s">
        <v>732</v>
      </c>
      <c r="E203" t="s">
        <v>736</v>
      </c>
      <c r="F203" t="s">
        <v>737</v>
      </c>
      <c r="G203" t="s">
        <v>738</v>
      </c>
      <c r="J203" t="s">
        <v>33</v>
      </c>
      <c r="M203" t="s">
        <v>86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103</v>
      </c>
    </row>
    <row r="204" spans="1:164" ht="16" hidden="1" customHeight="1" x14ac:dyDescent="0.2">
      <c r="A204">
        <v>204</v>
      </c>
      <c r="B204">
        <v>8</v>
      </c>
      <c r="C204" t="s">
        <v>260</v>
      </c>
      <c r="D204" t="s">
        <v>739</v>
      </c>
      <c r="E204" t="s">
        <v>737</v>
      </c>
      <c r="F204" t="s">
        <v>740</v>
      </c>
      <c r="I204" t="s">
        <v>1373</v>
      </c>
      <c r="J204" s="30"/>
      <c r="DD204"/>
      <c r="DE204"/>
      <c r="DF204"/>
      <c r="DG204"/>
      <c r="DH204"/>
      <c r="DI204"/>
      <c r="DJ204"/>
      <c r="DK204"/>
      <c r="DL204"/>
      <c r="DM204"/>
      <c r="DN204"/>
      <c r="EF204" t="s">
        <v>189</v>
      </c>
    </row>
    <row r="205" spans="1:164" ht="16" hidden="1" customHeight="1" x14ac:dyDescent="0.2">
      <c r="A205">
        <v>205</v>
      </c>
      <c r="B205">
        <v>18</v>
      </c>
      <c r="C205" t="s">
        <v>174</v>
      </c>
      <c r="D205" t="s">
        <v>729</v>
      </c>
      <c r="E205" t="s">
        <v>729</v>
      </c>
      <c r="F205" t="s">
        <v>250</v>
      </c>
      <c r="G205" t="s">
        <v>741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hidden="1" customHeight="1" x14ac:dyDescent="0.2">
      <c r="A206">
        <v>206</v>
      </c>
      <c r="B206">
        <v>6</v>
      </c>
      <c r="C206" t="s">
        <v>198</v>
      </c>
      <c r="D206" t="s">
        <v>740</v>
      </c>
      <c r="E206" t="s">
        <v>742</v>
      </c>
      <c r="F206" t="s">
        <v>743</v>
      </c>
      <c r="G206" t="s">
        <v>744</v>
      </c>
      <c r="I206" t="s">
        <v>1373</v>
      </c>
      <c r="O206" t="s">
        <v>88</v>
      </c>
      <c r="AH206" t="s">
        <v>469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470</v>
      </c>
    </row>
    <row r="207" spans="1:164" ht="16" hidden="1" customHeight="1" x14ac:dyDescent="0.2">
      <c r="A207">
        <v>207</v>
      </c>
      <c r="B207">
        <v>7</v>
      </c>
      <c r="C207" t="s">
        <v>180</v>
      </c>
      <c r="D207" t="s">
        <v>257</v>
      </c>
      <c r="E207" t="s">
        <v>291</v>
      </c>
      <c r="F207" t="s">
        <v>291</v>
      </c>
      <c r="G207" t="s">
        <v>745</v>
      </c>
      <c r="I207" t="s">
        <v>1373</v>
      </c>
      <c r="AH207" t="s">
        <v>469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199</v>
      </c>
    </row>
    <row r="208" spans="1:164" ht="16" hidden="1" customHeight="1" x14ac:dyDescent="0.2">
      <c r="A208">
        <v>208</v>
      </c>
      <c r="B208">
        <v>19</v>
      </c>
      <c r="C208" t="s">
        <v>157</v>
      </c>
      <c r="D208" t="s">
        <v>250</v>
      </c>
      <c r="E208" t="s">
        <v>250</v>
      </c>
      <c r="F208" t="s">
        <v>746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hidden="1" customHeight="1" x14ac:dyDescent="0.2">
      <c r="A209">
        <v>209</v>
      </c>
      <c r="B209">
        <v>4</v>
      </c>
      <c r="C209" t="s">
        <v>179</v>
      </c>
      <c r="D209" t="s">
        <v>747</v>
      </c>
      <c r="E209" t="s">
        <v>748</v>
      </c>
      <c r="F209" t="s">
        <v>749</v>
      </c>
      <c r="G209" t="s">
        <v>750</v>
      </c>
      <c r="I209" t="s">
        <v>1373</v>
      </c>
      <c r="X209" t="s">
        <v>96</v>
      </c>
      <c r="AG209" t="s">
        <v>434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235</v>
      </c>
    </row>
    <row r="210" spans="1:167" ht="16" hidden="1" customHeight="1" x14ac:dyDescent="0.2">
      <c r="A210">
        <v>210</v>
      </c>
      <c r="B210">
        <v>8</v>
      </c>
      <c r="C210" t="s">
        <v>180</v>
      </c>
      <c r="D210" t="s">
        <v>153</v>
      </c>
      <c r="E210" t="s">
        <v>751</v>
      </c>
      <c r="F210" t="s">
        <v>749</v>
      </c>
      <c r="G210" t="s">
        <v>752</v>
      </c>
      <c r="I210" t="s">
        <v>1373</v>
      </c>
      <c r="AG210" t="s">
        <v>434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245</v>
      </c>
    </row>
    <row r="211" spans="1:167" ht="16" hidden="1" customHeight="1" x14ac:dyDescent="0.2">
      <c r="A211">
        <v>211</v>
      </c>
      <c r="B211">
        <v>19</v>
      </c>
      <c r="C211" t="s">
        <v>174</v>
      </c>
      <c r="D211" t="s">
        <v>753</v>
      </c>
      <c r="E211" t="s">
        <v>753</v>
      </c>
      <c r="F211" t="s">
        <v>754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hidden="1" customHeight="1" x14ac:dyDescent="0.2">
      <c r="A212">
        <v>212</v>
      </c>
      <c r="B212">
        <v>21</v>
      </c>
      <c r="C212" t="s">
        <v>184</v>
      </c>
      <c r="D212" t="s">
        <v>753</v>
      </c>
      <c r="E212" t="s">
        <v>753</v>
      </c>
      <c r="F212" t="s">
        <v>754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hidden="1" customHeight="1" x14ac:dyDescent="0.2">
      <c r="A213">
        <v>213</v>
      </c>
      <c r="B213">
        <v>7</v>
      </c>
      <c r="C213" t="s">
        <v>185</v>
      </c>
      <c r="D213" t="s">
        <v>755</v>
      </c>
      <c r="E213" t="s">
        <v>753</v>
      </c>
      <c r="F213" t="s">
        <v>756</v>
      </c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hidden="1" customHeight="1" x14ac:dyDescent="0.2">
      <c r="A214">
        <v>214</v>
      </c>
      <c r="B214">
        <v>10</v>
      </c>
      <c r="C214" t="s">
        <v>187</v>
      </c>
      <c r="D214" t="s">
        <v>757</v>
      </c>
      <c r="E214" t="s">
        <v>754</v>
      </c>
      <c r="F214" t="s">
        <v>758</v>
      </c>
      <c r="I214" t="s">
        <v>1373</v>
      </c>
      <c r="AE214" t="s">
        <v>518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130</v>
      </c>
    </row>
    <row r="215" spans="1:167" ht="16" hidden="1" customHeight="1" x14ac:dyDescent="0.2">
      <c r="A215">
        <v>215</v>
      </c>
      <c r="B215">
        <v>20</v>
      </c>
      <c r="C215" t="s">
        <v>157</v>
      </c>
      <c r="D215" t="s">
        <v>754</v>
      </c>
      <c r="E215" t="s">
        <v>754</v>
      </c>
      <c r="F215" t="s">
        <v>759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hidden="1" customHeight="1" x14ac:dyDescent="0.2">
      <c r="A216">
        <v>216</v>
      </c>
      <c r="B216">
        <v>12</v>
      </c>
      <c r="C216" t="s">
        <v>177</v>
      </c>
      <c r="D216" t="s">
        <v>294</v>
      </c>
      <c r="E216" t="s">
        <v>294</v>
      </c>
      <c r="F216" t="s">
        <v>760</v>
      </c>
      <c r="G216" t="s">
        <v>761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hidden="1" customHeight="1" x14ac:dyDescent="0.2">
      <c r="A217">
        <v>217</v>
      </c>
      <c r="B217">
        <v>22</v>
      </c>
      <c r="C217" t="s">
        <v>184</v>
      </c>
      <c r="D217" t="s">
        <v>294</v>
      </c>
      <c r="E217" t="s">
        <v>294</v>
      </c>
      <c r="F217" t="s">
        <v>760</v>
      </c>
      <c r="G217" t="s">
        <v>761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hidden="1" customHeight="1" x14ac:dyDescent="0.2">
      <c r="A218">
        <v>218</v>
      </c>
      <c r="B218">
        <v>10</v>
      </c>
      <c r="C218" t="s">
        <v>173</v>
      </c>
      <c r="D218" t="s">
        <v>762</v>
      </c>
      <c r="E218" t="s">
        <v>258</v>
      </c>
      <c r="F218" t="s">
        <v>221</v>
      </c>
      <c r="G218" t="s">
        <v>763</v>
      </c>
      <c r="J218" t="s">
        <v>33</v>
      </c>
      <c r="R218" t="s">
        <v>261</v>
      </c>
      <c r="CE218" t="s">
        <v>183</v>
      </c>
      <c r="CJ218" t="s">
        <v>453</v>
      </c>
      <c r="CQ218" t="s">
        <v>99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hidden="1" customHeight="1" x14ac:dyDescent="0.2">
      <c r="A219">
        <v>219</v>
      </c>
      <c r="B219">
        <v>3</v>
      </c>
      <c r="C219" t="s">
        <v>34</v>
      </c>
      <c r="D219" t="s">
        <v>296</v>
      </c>
      <c r="E219" t="s">
        <v>295</v>
      </c>
      <c r="F219" t="s">
        <v>764</v>
      </c>
      <c r="G219" t="s">
        <v>765</v>
      </c>
      <c r="J219" t="s">
        <v>33</v>
      </c>
      <c r="N219" t="s">
        <v>87</v>
      </c>
      <c r="CB219" t="s">
        <v>83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hidden="1" customHeight="1" x14ac:dyDescent="0.2">
      <c r="A220">
        <v>220</v>
      </c>
      <c r="B220">
        <v>37</v>
      </c>
      <c r="C220" t="s">
        <v>182</v>
      </c>
      <c r="D220" t="s">
        <v>766</v>
      </c>
      <c r="E220" t="s">
        <v>767</v>
      </c>
      <c r="F220" t="s">
        <v>251</v>
      </c>
      <c r="I220" t="s">
        <v>1373</v>
      </c>
      <c r="AF220" t="s">
        <v>489</v>
      </c>
      <c r="CD220" t="s">
        <v>82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hidden="1" customHeight="1" x14ac:dyDescent="0.2">
      <c r="A221">
        <v>221</v>
      </c>
      <c r="B221">
        <v>32</v>
      </c>
      <c r="C221" t="s">
        <v>32</v>
      </c>
      <c r="D221" t="s">
        <v>768</v>
      </c>
      <c r="E221" t="s">
        <v>764</v>
      </c>
      <c r="F221" t="s">
        <v>769</v>
      </c>
      <c r="G221" t="s">
        <v>770</v>
      </c>
      <c r="J221" t="s">
        <v>33</v>
      </c>
      <c r="N221" t="s">
        <v>87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103</v>
      </c>
    </row>
    <row r="222" spans="1:167" ht="16" hidden="1" customHeight="1" x14ac:dyDescent="0.2">
      <c r="A222">
        <v>222</v>
      </c>
      <c r="B222">
        <v>38</v>
      </c>
      <c r="C222" t="s">
        <v>182</v>
      </c>
      <c r="D222" t="s">
        <v>769</v>
      </c>
      <c r="E222" t="s">
        <v>252</v>
      </c>
      <c r="F222" t="s">
        <v>771</v>
      </c>
      <c r="I222" t="s">
        <v>1373</v>
      </c>
      <c r="AG222" t="s">
        <v>434</v>
      </c>
      <c r="CC222" t="s">
        <v>81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hidden="1" customHeight="1" x14ac:dyDescent="0.2">
      <c r="A223">
        <v>223</v>
      </c>
      <c r="B223">
        <v>9</v>
      </c>
      <c r="C223" t="s">
        <v>181</v>
      </c>
      <c r="D223" t="s">
        <v>772</v>
      </c>
      <c r="E223" t="s">
        <v>773</v>
      </c>
      <c r="F223" t="s">
        <v>774</v>
      </c>
      <c r="G223" t="s">
        <v>775</v>
      </c>
      <c r="I223" t="s">
        <v>1373</v>
      </c>
      <c r="M223" t="s">
        <v>86</v>
      </c>
      <c r="AN223" t="s">
        <v>662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176</v>
      </c>
    </row>
    <row r="224" spans="1:167" ht="16" hidden="1" customHeight="1" x14ac:dyDescent="0.2">
      <c r="A224">
        <v>224</v>
      </c>
      <c r="B224">
        <v>21</v>
      </c>
      <c r="C224" t="s">
        <v>157</v>
      </c>
      <c r="D224" t="s">
        <v>760</v>
      </c>
      <c r="E224" t="s">
        <v>760</v>
      </c>
      <c r="F224" t="s">
        <v>774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hidden="1" customHeight="1" x14ac:dyDescent="0.2">
      <c r="A225">
        <v>225</v>
      </c>
      <c r="B225">
        <v>9</v>
      </c>
      <c r="C225" t="s">
        <v>180</v>
      </c>
      <c r="D225" t="s">
        <v>776</v>
      </c>
      <c r="E225" t="s">
        <v>777</v>
      </c>
      <c r="F225" t="s">
        <v>777</v>
      </c>
      <c r="G225" t="s">
        <v>778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695</v>
      </c>
    </row>
    <row r="226" spans="1:163" ht="16" hidden="1" customHeight="1" x14ac:dyDescent="0.2">
      <c r="A226">
        <v>226</v>
      </c>
      <c r="B226">
        <v>11</v>
      </c>
      <c r="C226" t="s">
        <v>187</v>
      </c>
      <c r="D226" t="s">
        <v>779</v>
      </c>
      <c r="E226" t="s">
        <v>297</v>
      </c>
      <c r="F226" t="s">
        <v>222</v>
      </c>
      <c r="I226" t="s">
        <v>1373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189</v>
      </c>
    </row>
    <row r="227" spans="1:163" ht="16" hidden="1" customHeight="1" x14ac:dyDescent="0.2">
      <c r="A227">
        <v>227</v>
      </c>
      <c r="B227">
        <v>23</v>
      </c>
      <c r="C227" t="s">
        <v>184</v>
      </c>
      <c r="D227" t="s">
        <v>297</v>
      </c>
      <c r="E227" t="s">
        <v>297</v>
      </c>
      <c r="F227" t="s">
        <v>297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hidden="1" customHeight="1" x14ac:dyDescent="0.2">
      <c r="A228">
        <v>228</v>
      </c>
      <c r="B228">
        <v>8</v>
      </c>
      <c r="C228" t="s">
        <v>185</v>
      </c>
      <c r="D228" t="s">
        <v>779</v>
      </c>
      <c r="E228" t="s">
        <v>297</v>
      </c>
      <c r="F228" t="s">
        <v>298</v>
      </c>
      <c r="I228" t="s">
        <v>1373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hidden="1" customHeight="1" x14ac:dyDescent="0.2">
      <c r="A229">
        <v>229</v>
      </c>
      <c r="B229">
        <v>22</v>
      </c>
      <c r="C229" t="s">
        <v>157</v>
      </c>
      <c r="D229" t="s">
        <v>300</v>
      </c>
      <c r="E229" t="s">
        <v>300</v>
      </c>
      <c r="F229" t="s">
        <v>299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hidden="1" customHeight="1" x14ac:dyDescent="0.2">
      <c r="A230">
        <v>230</v>
      </c>
      <c r="B230">
        <v>13</v>
      </c>
      <c r="C230" t="s">
        <v>177</v>
      </c>
      <c r="D230" t="s">
        <v>303</v>
      </c>
      <c r="E230" t="s">
        <v>303</v>
      </c>
      <c r="F230" t="s">
        <v>314</v>
      </c>
      <c r="G230" t="s">
        <v>780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hidden="1" customHeight="1" x14ac:dyDescent="0.2">
      <c r="A231">
        <v>231</v>
      </c>
      <c r="B231">
        <v>24</v>
      </c>
      <c r="C231" t="s">
        <v>184</v>
      </c>
      <c r="D231" t="s">
        <v>303</v>
      </c>
      <c r="E231" t="s">
        <v>303</v>
      </c>
      <c r="F231" t="s">
        <v>226</v>
      </c>
      <c r="G231" t="s">
        <v>781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hidden="1" customHeight="1" x14ac:dyDescent="0.2">
      <c r="A232">
        <v>232</v>
      </c>
      <c r="B232">
        <v>7</v>
      </c>
      <c r="C232" t="s">
        <v>190</v>
      </c>
      <c r="D232" t="s">
        <v>302</v>
      </c>
      <c r="E232" t="s">
        <v>305</v>
      </c>
      <c r="F232" t="s">
        <v>782</v>
      </c>
      <c r="G232" t="s">
        <v>783</v>
      </c>
      <c r="J232" t="s">
        <v>33</v>
      </c>
      <c r="S232" t="s">
        <v>92</v>
      </c>
      <c r="BZ232" t="s">
        <v>267</v>
      </c>
      <c r="CD232" t="s">
        <v>82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hidden="1" customHeight="1" x14ac:dyDescent="0.2">
      <c r="A233">
        <v>233</v>
      </c>
      <c r="B233">
        <v>39</v>
      </c>
      <c r="C233" t="s">
        <v>182</v>
      </c>
      <c r="D233" t="s">
        <v>304</v>
      </c>
      <c r="E233" t="s">
        <v>782</v>
      </c>
      <c r="F233" t="s">
        <v>308</v>
      </c>
      <c r="I233" t="s">
        <v>1373</v>
      </c>
      <c r="AG233" t="s">
        <v>434</v>
      </c>
      <c r="CD233" t="s">
        <v>82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hidden="1" customHeight="1" x14ac:dyDescent="0.2">
      <c r="A234">
        <v>234</v>
      </c>
      <c r="B234">
        <v>33</v>
      </c>
      <c r="C234" t="s">
        <v>32</v>
      </c>
      <c r="D234" t="s">
        <v>306</v>
      </c>
      <c r="E234" t="s">
        <v>784</v>
      </c>
      <c r="F234" t="s">
        <v>224</v>
      </c>
      <c r="G234" t="s">
        <v>785</v>
      </c>
      <c r="J234" t="s">
        <v>33</v>
      </c>
      <c r="T234" t="s">
        <v>91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103</v>
      </c>
    </row>
    <row r="235" spans="1:163" ht="16" hidden="1" customHeight="1" x14ac:dyDescent="0.2">
      <c r="A235">
        <v>235</v>
      </c>
      <c r="B235">
        <v>40</v>
      </c>
      <c r="C235" t="s">
        <v>182</v>
      </c>
      <c r="D235" t="s">
        <v>307</v>
      </c>
      <c r="E235" t="s">
        <v>786</v>
      </c>
      <c r="F235" t="s">
        <v>312</v>
      </c>
      <c r="I235" t="s">
        <v>1373</v>
      </c>
      <c r="AI235" t="s">
        <v>678</v>
      </c>
      <c r="CD235" t="s">
        <v>82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hidden="1" customHeight="1" x14ac:dyDescent="0.2">
      <c r="A236">
        <v>236</v>
      </c>
      <c r="B236">
        <v>34</v>
      </c>
      <c r="C236" t="s">
        <v>32</v>
      </c>
      <c r="D236" t="s">
        <v>309</v>
      </c>
      <c r="E236" t="s">
        <v>310</v>
      </c>
      <c r="F236" t="s">
        <v>313</v>
      </c>
      <c r="G236" t="s">
        <v>787</v>
      </c>
      <c r="J236" t="s">
        <v>33</v>
      </c>
      <c r="U236" t="s">
        <v>93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103</v>
      </c>
    </row>
    <row r="237" spans="1:163" ht="16" hidden="1" customHeight="1" x14ac:dyDescent="0.2">
      <c r="A237">
        <v>237</v>
      </c>
      <c r="B237">
        <v>9</v>
      </c>
      <c r="C237" t="s">
        <v>260</v>
      </c>
      <c r="D237" t="s">
        <v>310</v>
      </c>
      <c r="E237" t="s">
        <v>311</v>
      </c>
      <c r="F237" t="s">
        <v>788</v>
      </c>
      <c r="I237" t="s">
        <v>1373</v>
      </c>
      <c r="J237" s="30"/>
      <c r="DD237"/>
      <c r="DE237"/>
      <c r="DF237"/>
      <c r="DG237"/>
      <c r="DH237"/>
      <c r="DI237"/>
      <c r="DJ237"/>
      <c r="DK237"/>
      <c r="DL237"/>
      <c r="DM237"/>
      <c r="DN237"/>
      <c r="DW237" t="s">
        <v>186</v>
      </c>
    </row>
    <row r="238" spans="1:163" ht="16" hidden="1" customHeight="1" x14ac:dyDescent="0.2">
      <c r="A238">
        <v>238</v>
      </c>
      <c r="B238">
        <v>20</v>
      </c>
      <c r="C238" t="s">
        <v>174</v>
      </c>
      <c r="D238" t="s">
        <v>314</v>
      </c>
      <c r="E238" t="s">
        <v>314</v>
      </c>
      <c r="F238" t="s">
        <v>226</v>
      </c>
      <c r="G238" t="s">
        <v>789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hidden="1" customHeight="1" x14ac:dyDescent="0.2">
      <c r="A239">
        <v>239</v>
      </c>
      <c r="B239">
        <v>5</v>
      </c>
      <c r="C239" t="s">
        <v>262</v>
      </c>
      <c r="D239" t="s">
        <v>790</v>
      </c>
      <c r="E239" t="s">
        <v>791</v>
      </c>
      <c r="F239" t="s">
        <v>792</v>
      </c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hidden="1" customHeight="1" x14ac:dyDescent="0.2">
      <c r="A240">
        <v>240</v>
      </c>
      <c r="B240">
        <v>6</v>
      </c>
      <c r="C240" t="s">
        <v>262</v>
      </c>
      <c r="D240" t="s">
        <v>793</v>
      </c>
      <c r="E240" t="s">
        <v>794</v>
      </c>
      <c r="F240" t="s">
        <v>315</v>
      </c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hidden="1" customHeight="1" x14ac:dyDescent="0.2">
      <c r="A241">
        <v>241</v>
      </c>
      <c r="B241">
        <v>41</v>
      </c>
      <c r="C241" t="s">
        <v>182</v>
      </c>
      <c r="D241" t="s">
        <v>793</v>
      </c>
      <c r="E241" t="s">
        <v>794</v>
      </c>
      <c r="F241" t="s">
        <v>315</v>
      </c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hidden="1" customHeight="1" x14ac:dyDescent="0.2">
      <c r="A242">
        <v>242</v>
      </c>
      <c r="B242">
        <v>35</v>
      </c>
      <c r="C242" t="s">
        <v>32</v>
      </c>
      <c r="D242" t="s">
        <v>794</v>
      </c>
      <c r="E242" t="s">
        <v>315</v>
      </c>
      <c r="F242" t="s">
        <v>316</v>
      </c>
      <c r="G242" t="s">
        <v>795</v>
      </c>
      <c r="I242" t="s">
        <v>1373</v>
      </c>
      <c r="V242" t="s">
        <v>94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103</v>
      </c>
    </row>
    <row r="243" spans="1:163" ht="16" hidden="1" customHeight="1" x14ac:dyDescent="0.2">
      <c r="A243">
        <v>243</v>
      </c>
      <c r="B243">
        <v>36</v>
      </c>
      <c r="C243" t="s">
        <v>32</v>
      </c>
      <c r="D243" t="s">
        <v>796</v>
      </c>
      <c r="E243" t="s">
        <v>146</v>
      </c>
      <c r="F243" t="s">
        <v>147</v>
      </c>
      <c r="G243" t="s">
        <v>797</v>
      </c>
      <c r="I243" t="s">
        <v>1373</v>
      </c>
      <c r="U243" t="s">
        <v>93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103</v>
      </c>
    </row>
    <row r="244" spans="1:163" ht="16" hidden="1" customHeight="1" x14ac:dyDescent="0.2">
      <c r="A244">
        <v>244</v>
      </c>
      <c r="B244">
        <v>7</v>
      </c>
      <c r="C244" t="s">
        <v>262</v>
      </c>
      <c r="D244" t="s">
        <v>225</v>
      </c>
      <c r="E244" t="s">
        <v>145</v>
      </c>
      <c r="F244" t="s">
        <v>167</v>
      </c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hidden="1" customHeight="1" x14ac:dyDescent="0.2">
      <c r="A245">
        <v>245</v>
      </c>
      <c r="B245">
        <v>42</v>
      </c>
      <c r="C245" t="s">
        <v>182</v>
      </c>
      <c r="D245" t="s">
        <v>798</v>
      </c>
      <c r="E245" t="s">
        <v>799</v>
      </c>
      <c r="F245" t="s">
        <v>223</v>
      </c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hidden="1" customHeight="1" x14ac:dyDescent="0.2">
      <c r="A246">
        <v>246</v>
      </c>
      <c r="B246">
        <v>37</v>
      </c>
      <c r="C246" t="s">
        <v>32</v>
      </c>
      <c r="D246" t="s">
        <v>139</v>
      </c>
      <c r="E246" t="s">
        <v>800</v>
      </c>
      <c r="F246" t="s">
        <v>801</v>
      </c>
      <c r="G246" t="s">
        <v>802</v>
      </c>
      <c r="I246" t="s">
        <v>1373</v>
      </c>
      <c r="T246" t="s">
        <v>91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191</v>
      </c>
    </row>
    <row r="247" spans="1:163" ht="16" hidden="1" customHeight="1" x14ac:dyDescent="0.2">
      <c r="A247">
        <v>247</v>
      </c>
      <c r="B247">
        <v>12</v>
      </c>
      <c r="C247" t="s">
        <v>187</v>
      </c>
      <c r="D247" t="s">
        <v>167</v>
      </c>
      <c r="E247" t="s">
        <v>317</v>
      </c>
      <c r="F247" t="s">
        <v>319</v>
      </c>
      <c r="I247" t="s">
        <v>1373</v>
      </c>
      <c r="AI247" t="s">
        <v>678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189</v>
      </c>
    </row>
    <row r="248" spans="1:163" ht="16" hidden="1" customHeight="1" x14ac:dyDescent="0.2">
      <c r="A248">
        <v>248</v>
      </c>
      <c r="B248">
        <v>23</v>
      </c>
      <c r="C248" t="s">
        <v>157</v>
      </c>
      <c r="D248" t="s">
        <v>226</v>
      </c>
      <c r="E248" t="s">
        <v>226</v>
      </c>
      <c r="F248" t="s">
        <v>318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hidden="1" customHeight="1" x14ac:dyDescent="0.2">
      <c r="A249">
        <v>249</v>
      </c>
      <c r="B249">
        <v>14</v>
      </c>
      <c r="C249" t="s">
        <v>177</v>
      </c>
      <c r="D249" t="s">
        <v>803</v>
      </c>
      <c r="E249" t="s">
        <v>803</v>
      </c>
      <c r="F249" t="s">
        <v>804</v>
      </c>
      <c r="G249" t="s">
        <v>805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hidden="1" customHeight="1" x14ac:dyDescent="0.2">
      <c r="A250">
        <v>250</v>
      </c>
      <c r="B250">
        <v>25</v>
      </c>
      <c r="C250" t="s">
        <v>184</v>
      </c>
      <c r="D250" t="s">
        <v>803</v>
      </c>
      <c r="E250" t="s">
        <v>803</v>
      </c>
      <c r="F250" t="s">
        <v>806</v>
      </c>
      <c r="G250" t="s">
        <v>805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hidden="1" customHeight="1" x14ac:dyDescent="0.2">
      <c r="A251">
        <v>251</v>
      </c>
      <c r="B251">
        <v>8</v>
      </c>
      <c r="C251" t="s">
        <v>190</v>
      </c>
      <c r="D251" t="s">
        <v>807</v>
      </c>
      <c r="E251" t="s">
        <v>808</v>
      </c>
      <c r="F251" t="s">
        <v>809</v>
      </c>
      <c r="G251" t="s">
        <v>810</v>
      </c>
      <c r="J251" t="s">
        <v>33</v>
      </c>
      <c r="S251" t="s">
        <v>92</v>
      </c>
      <c r="BZ251" t="s">
        <v>267</v>
      </c>
      <c r="CC251" t="s">
        <v>81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hidden="1" customHeight="1" x14ac:dyDescent="0.2">
      <c r="A252">
        <v>252</v>
      </c>
      <c r="B252">
        <v>1</v>
      </c>
      <c r="C252" t="s">
        <v>117</v>
      </c>
      <c r="D252" t="s">
        <v>811</v>
      </c>
      <c r="E252" t="s">
        <v>808</v>
      </c>
      <c r="F252" t="s">
        <v>812</v>
      </c>
      <c r="G252" t="s">
        <v>810</v>
      </c>
      <c r="I252" t="s">
        <v>1373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203</v>
      </c>
    </row>
    <row r="253" spans="1:163" ht="16" hidden="1" customHeight="1" x14ac:dyDescent="0.2">
      <c r="A253">
        <v>253</v>
      </c>
      <c r="B253">
        <v>10</v>
      </c>
      <c r="C253" t="s">
        <v>260</v>
      </c>
      <c r="D253" t="s">
        <v>813</v>
      </c>
      <c r="E253" t="s">
        <v>804</v>
      </c>
      <c r="F253" t="s">
        <v>814</v>
      </c>
      <c r="I253" t="s">
        <v>1373</v>
      </c>
      <c r="J253" s="30"/>
      <c r="DD253"/>
      <c r="DE253"/>
      <c r="DF253"/>
      <c r="DG253"/>
      <c r="DH253"/>
      <c r="DI253"/>
      <c r="DJ253"/>
      <c r="DK253"/>
      <c r="DL253"/>
      <c r="DM253"/>
      <c r="DN253"/>
      <c r="DW253" t="s">
        <v>186</v>
      </c>
    </row>
    <row r="254" spans="1:163" ht="16" hidden="1" customHeight="1" x14ac:dyDescent="0.2">
      <c r="A254">
        <v>254</v>
      </c>
      <c r="B254">
        <v>21</v>
      </c>
      <c r="C254" t="s">
        <v>174</v>
      </c>
      <c r="D254" t="s">
        <v>804</v>
      </c>
      <c r="E254" t="s">
        <v>804</v>
      </c>
      <c r="F254" t="s">
        <v>806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hidden="1" customHeight="1" x14ac:dyDescent="0.2">
      <c r="A255">
        <v>255</v>
      </c>
      <c r="B255">
        <v>24</v>
      </c>
      <c r="C255" t="s">
        <v>157</v>
      </c>
      <c r="D255" t="s">
        <v>806</v>
      </c>
      <c r="E255" t="s">
        <v>806</v>
      </c>
      <c r="F255" t="s">
        <v>815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hidden="1" customHeight="1" x14ac:dyDescent="0.2">
      <c r="A256">
        <v>256</v>
      </c>
      <c r="B256">
        <v>10</v>
      </c>
      <c r="C256" t="s">
        <v>180</v>
      </c>
      <c r="D256" t="s">
        <v>816</v>
      </c>
      <c r="E256" t="s">
        <v>817</v>
      </c>
      <c r="F256" t="s">
        <v>817</v>
      </c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695</v>
      </c>
    </row>
    <row r="257" spans="1:161" ht="16" hidden="1" customHeight="1" x14ac:dyDescent="0.2">
      <c r="A257">
        <v>257</v>
      </c>
      <c r="B257">
        <v>9</v>
      </c>
      <c r="C257" t="s">
        <v>185</v>
      </c>
      <c r="D257" t="s">
        <v>818</v>
      </c>
      <c r="E257" t="s">
        <v>819</v>
      </c>
      <c r="F257" t="s">
        <v>820</v>
      </c>
      <c r="I257" t="s">
        <v>1373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hidden="1" customHeight="1" x14ac:dyDescent="0.2">
      <c r="A258">
        <v>258</v>
      </c>
      <c r="B258">
        <v>15</v>
      </c>
      <c r="C258" t="s">
        <v>177</v>
      </c>
      <c r="D258" t="s">
        <v>320</v>
      </c>
      <c r="E258" t="s">
        <v>320</v>
      </c>
      <c r="F258" t="s">
        <v>821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hidden="1" customHeight="1" x14ac:dyDescent="0.2">
      <c r="A259">
        <v>259</v>
      </c>
      <c r="B259">
        <v>26</v>
      </c>
      <c r="C259" t="s">
        <v>184</v>
      </c>
      <c r="D259" t="s">
        <v>320</v>
      </c>
      <c r="E259" t="s">
        <v>320</v>
      </c>
      <c r="F259" t="s">
        <v>821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hidden="1" customHeight="1" x14ac:dyDescent="0.2">
      <c r="A260">
        <v>260</v>
      </c>
      <c r="B260">
        <v>25</v>
      </c>
      <c r="C260" t="s">
        <v>157</v>
      </c>
      <c r="D260" t="s">
        <v>821</v>
      </c>
      <c r="E260" t="s">
        <v>821</v>
      </c>
      <c r="F260" t="s">
        <v>822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hidden="1" customHeight="1" x14ac:dyDescent="0.2">
      <c r="A261">
        <v>261</v>
      </c>
      <c r="B261">
        <v>16</v>
      </c>
      <c r="C261" t="s">
        <v>177</v>
      </c>
      <c r="D261" t="s">
        <v>823</v>
      </c>
      <c r="E261" t="s">
        <v>823</v>
      </c>
      <c r="F261" t="s">
        <v>824</v>
      </c>
      <c r="G261" t="s">
        <v>825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hidden="1" customHeight="1" x14ac:dyDescent="0.2">
      <c r="A262">
        <v>262</v>
      </c>
      <c r="B262">
        <v>27</v>
      </c>
      <c r="C262" t="s">
        <v>184</v>
      </c>
      <c r="D262" t="s">
        <v>823</v>
      </c>
      <c r="E262" t="s">
        <v>823</v>
      </c>
      <c r="F262" t="s">
        <v>826</v>
      </c>
      <c r="G262" t="s">
        <v>827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hidden="1" customHeight="1" x14ac:dyDescent="0.2">
      <c r="A263">
        <v>263</v>
      </c>
      <c r="B263">
        <v>11</v>
      </c>
      <c r="C263" t="s">
        <v>173</v>
      </c>
      <c r="D263" t="s">
        <v>828</v>
      </c>
      <c r="E263" t="s">
        <v>824</v>
      </c>
      <c r="F263" t="s">
        <v>829</v>
      </c>
      <c r="G263" t="s">
        <v>825</v>
      </c>
      <c r="J263" t="s">
        <v>33</v>
      </c>
      <c r="S263" t="s">
        <v>92</v>
      </c>
      <c r="CF263" t="s">
        <v>206</v>
      </c>
      <c r="CL263" t="s">
        <v>403</v>
      </c>
      <c r="CS263" t="s">
        <v>101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hidden="1" customHeight="1" x14ac:dyDescent="0.2">
      <c r="A264">
        <v>264</v>
      </c>
      <c r="B264">
        <v>22</v>
      </c>
      <c r="C264" t="s">
        <v>174</v>
      </c>
      <c r="D264" t="s">
        <v>824</v>
      </c>
      <c r="E264" t="s">
        <v>824</v>
      </c>
      <c r="F264" t="s">
        <v>826</v>
      </c>
      <c r="G264" t="s">
        <v>830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hidden="1" customHeight="1" x14ac:dyDescent="0.2">
      <c r="A265">
        <v>265</v>
      </c>
      <c r="B265">
        <v>8</v>
      </c>
      <c r="C265" t="s">
        <v>262</v>
      </c>
      <c r="D265" t="s">
        <v>831</v>
      </c>
      <c r="E265" t="s">
        <v>134</v>
      </c>
      <c r="F265" t="s">
        <v>156</v>
      </c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hidden="1" customHeight="1" x14ac:dyDescent="0.2">
      <c r="A266">
        <v>266</v>
      </c>
      <c r="B266">
        <v>10</v>
      </c>
      <c r="C266" t="s">
        <v>181</v>
      </c>
      <c r="D266" t="s">
        <v>228</v>
      </c>
      <c r="E266" t="s">
        <v>826</v>
      </c>
      <c r="F266" t="s">
        <v>156</v>
      </c>
      <c r="G266" t="s">
        <v>830</v>
      </c>
      <c r="J266" t="s">
        <v>33</v>
      </c>
      <c r="S266" t="s">
        <v>92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227</v>
      </c>
    </row>
    <row r="267" spans="1:161" ht="16" hidden="1" customHeight="1" x14ac:dyDescent="0.2">
      <c r="A267">
        <v>267</v>
      </c>
      <c r="B267">
        <v>26</v>
      </c>
      <c r="C267" t="s">
        <v>157</v>
      </c>
      <c r="D267" t="s">
        <v>826</v>
      </c>
      <c r="E267" t="s">
        <v>826</v>
      </c>
      <c r="F267" t="s">
        <v>829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hidden="1" customHeight="1" x14ac:dyDescent="0.2">
      <c r="A268">
        <v>268</v>
      </c>
      <c r="B268">
        <v>23</v>
      </c>
      <c r="C268" t="s">
        <v>174</v>
      </c>
      <c r="D268" t="s">
        <v>230</v>
      </c>
      <c r="E268" t="s">
        <v>230</v>
      </c>
      <c r="F268" t="s">
        <v>832</v>
      </c>
      <c r="G268" t="s">
        <v>833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hidden="1" customHeight="1" x14ac:dyDescent="0.2">
      <c r="A269">
        <v>269</v>
      </c>
      <c r="B269">
        <v>28</v>
      </c>
      <c r="C269" t="s">
        <v>184</v>
      </c>
      <c r="D269" t="s">
        <v>230</v>
      </c>
      <c r="E269" t="s">
        <v>230</v>
      </c>
      <c r="F269" t="s">
        <v>832</v>
      </c>
      <c r="G269" t="s">
        <v>833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hidden="1" customHeight="1" x14ac:dyDescent="0.2">
      <c r="A270">
        <v>270</v>
      </c>
      <c r="B270">
        <v>12</v>
      </c>
      <c r="C270" t="s">
        <v>173</v>
      </c>
      <c r="D270" t="s">
        <v>229</v>
      </c>
      <c r="E270" t="s">
        <v>68</v>
      </c>
      <c r="F270" t="s">
        <v>834</v>
      </c>
      <c r="I270" t="s">
        <v>1373</v>
      </c>
      <c r="CE270" t="s">
        <v>183</v>
      </c>
      <c r="CI270" t="s">
        <v>835</v>
      </c>
      <c r="CV270" t="s">
        <v>836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hidden="1" customHeight="1" x14ac:dyDescent="0.2">
      <c r="A271">
        <v>271</v>
      </c>
      <c r="B271">
        <v>43</v>
      </c>
      <c r="C271" t="s">
        <v>182</v>
      </c>
      <c r="D271" t="s">
        <v>68</v>
      </c>
      <c r="E271" t="s">
        <v>837</v>
      </c>
      <c r="F271" t="s">
        <v>838</v>
      </c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hidden="1" customHeight="1" x14ac:dyDescent="0.2">
      <c r="A272">
        <v>272</v>
      </c>
      <c r="B272">
        <v>38</v>
      </c>
      <c r="C272" t="s">
        <v>32</v>
      </c>
      <c r="D272" t="s">
        <v>837</v>
      </c>
      <c r="E272" t="s">
        <v>838</v>
      </c>
      <c r="F272" t="s">
        <v>839</v>
      </c>
      <c r="G272" t="s">
        <v>840</v>
      </c>
      <c r="I272" t="s">
        <v>1373</v>
      </c>
      <c r="X272" t="s">
        <v>96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103</v>
      </c>
    </row>
    <row r="273" spans="1:170" ht="16" hidden="1" customHeight="1" x14ac:dyDescent="0.2">
      <c r="A273">
        <v>273</v>
      </c>
      <c r="B273">
        <v>44</v>
      </c>
      <c r="C273" t="s">
        <v>182</v>
      </c>
      <c r="D273" t="s">
        <v>841</v>
      </c>
      <c r="E273" t="s">
        <v>842</v>
      </c>
      <c r="F273" t="s">
        <v>843</v>
      </c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70" ht="16" hidden="1" customHeight="1" x14ac:dyDescent="0.2">
      <c r="A274">
        <v>274</v>
      </c>
      <c r="B274">
        <v>39</v>
      </c>
      <c r="C274" t="s">
        <v>32</v>
      </c>
      <c r="D274" t="s">
        <v>841</v>
      </c>
      <c r="E274" t="s">
        <v>842</v>
      </c>
      <c r="F274" t="s">
        <v>843</v>
      </c>
      <c r="G274" t="s">
        <v>844</v>
      </c>
      <c r="I274" t="s">
        <v>1373</v>
      </c>
      <c r="Z274" t="s">
        <v>98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103</v>
      </c>
    </row>
    <row r="275" spans="1:170" ht="16" hidden="1" customHeight="1" x14ac:dyDescent="0.2">
      <c r="A275">
        <v>275</v>
      </c>
      <c r="B275">
        <v>45</v>
      </c>
      <c r="C275" t="s">
        <v>182</v>
      </c>
      <c r="D275" t="s">
        <v>845</v>
      </c>
      <c r="E275" t="s">
        <v>846</v>
      </c>
      <c r="F275" t="s">
        <v>847</v>
      </c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70" ht="16" hidden="1" customHeight="1" x14ac:dyDescent="0.2">
      <c r="A276">
        <v>276</v>
      </c>
      <c r="B276">
        <v>40</v>
      </c>
      <c r="C276" t="s">
        <v>32</v>
      </c>
      <c r="D276" t="s">
        <v>848</v>
      </c>
      <c r="E276" t="s">
        <v>849</v>
      </c>
      <c r="F276" t="s">
        <v>850</v>
      </c>
      <c r="G276" t="s">
        <v>851</v>
      </c>
      <c r="I276" t="s">
        <v>1373</v>
      </c>
      <c r="Z276" t="s">
        <v>98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103</v>
      </c>
    </row>
    <row r="277" spans="1:170" ht="16" hidden="1" customHeight="1" x14ac:dyDescent="0.2">
      <c r="A277">
        <v>277</v>
      </c>
      <c r="B277">
        <v>46</v>
      </c>
      <c r="C277" t="s">
        <v>182</v>
      </c>
      <c r="D277" t="s">
        <v>850</v>
      </c>
      <c r="E277" t="s">
        <v>852</v>
      </c>
      <c r="F277" t="s">
        <v>853</v>
      </c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70" ht="16" hidden="1" customHeight="1" x14ac:dyDescent="0.2">
      <c r="A278">
        <v>278</v>
      </c>
      <c r="B278">
        <v>41</v>
      </c>
      <c r="C278" t="s">
        <v>32</v>
      </c>
      <c r="D278" t="s">
        <v>321</v>
      </c>
      <c r="E278" t="s">
        <v>854</v>
      </c>
      <c r="F278" t="s">
        <v>855</v>
      </c>
      <c r="G278" t="s">
        <v>856</v>
      </c>
      <c r="I278" t="s">
        <v>1373</v>
      </c>
      <c r="Y278" t="s">
        <v>97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103</v>
      </c>
    </row>
    <row r="279" spans="1:170" ht="16" hidden="1" customHeight="1" x14ac:dyDescent="0.2">
      <c r="A279">
        <v>279</v>
      </c>
      <c r="B279">
        <v>47</v>
      </c>
      <c r="C279" t="s">
        <v>182</v>
      </c>
      <c r="D279" t="s">
        <v>857</v>
      </c>
      <c r="E279" t="s">
        <v>858</v>
      </c>
      <c r="F279" t="s">
        <v>859</v>
      </c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70" ht="16" hidden="1" customHeight="1" x14ac:dyDescent="0.2">
      <c r="A280">
        <v>280</v>
      </c>
      <c r="B280">
        <v>11</v>
      </c>
      <c r="C280" t="s">
        <v>181</v>
      </c>
      <c r="D280" t="s">
        <v>853</v>
      </c>
      <c r="E280" t="s">
        <v>832</v>
      </c>
      <c r="F280" t="s">
        <v>860</v>
      </c>
      <c r="G280" t="s">
        <v>861</v>
      </c>
      <c r="I280" t="s">
        <v>1373</v>
      </c>
      <c r="X280" t="s">
        <v>96</v>
      </c>
      <c r="AA280" t="s">
        <v>482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175</v>
      </c>
    </row>
    <row r="281" spans="1:170" ht="16" customHeight="1" x14ac:dyDescent="0.2">
      <c r="A281">
        <v>281</v>
      </c>
      <c r="B281">
        <v>27</v>
      </c>
      <c r="C281" t="s">
        <v>157</v>
      </c>
      <c r="D281" t="s">
        <v>832</v>
      </c>
      <c r="E281" t="s">
        <v>832</v>
      </c>
      <c r="F281" t="s">
        <v>859</v>
      </c>
      <c r="DD281"/>
      <c r="DE281"/>
      <c r="DF281"/>
      <c r="DG281"/>
      <c r="DH281"/>
      <c r="DI281"/>
      <c r="DJ281"/>
      <c r="DK281"/>
      <c r="DL281"/>
      <c r="DM281"/>
      <c r="DN281"/>
      <c r="FM281">
        <v>1</v>
      </c>
    </row>
    <row r="282" spans="1:170" ht="16" hidden="1" customHeight="1" x14ac:dyDescent="0.2">
      <c r="A282">
        <v>282</v>
      </c>
      <c r="B282">
        <v>24</v>
      </c>
      <c r="C282" t="s">
        <v>174</v>
      </c>
      <c r="D282" t="s">
        <v>862</v>
      </c>
      <c r="E282" t="s">
        <v>862</v>
      </c>
      <c r="F282" t="s">
        <v>863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70" ht="16" hidden="1" customHeight="1" x14ac:dyDescent="0.2">
      <c r="A283">
        <v>283</v>
      </c>
      <c r="B283">
        <v>29</v>
      </c>
      <c r="C283" t="s">
        <v>184</v>
      </c>
      <c r="D283" t="s">
        <v>862</v>
      </c>
      <c r="E283" t="s">
        <v>862</v>
      </c>
      <c r="F283" t="s">
        <v>863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70" ht="16" customHeight="1" x14ac:dyDescent="0.2">
      <c r="A284">
        <v>284</v>
      </c>
      <c r="B284">
        <v>10</v>
      </c>
      <c r="C284" t="s">
        <v>185</v>
      </c>
      <c r="D284" t="s">
        <v>864</v>
      </c>
      <c r="E284" t="s">
        <v>862</v>
      </c>
      <c r="F284" t="s">
        <v>865</v>
      </c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  <c r="FN284">
        <v>2</v>
      </c>
    </row>
    <row r="285" spans="1:170" ht="16" hidden="1" customHeight="1" x14ac:dyDescent="0.2">
      <c r="A285">
        <v>285</v>
      </c>
      <c r="B285">
        <v>13</v>
      </c>
      <c r="C285" t="s">
        <v>187</v>
      </c>
      <c r="D285" t="s">
        <v>866</v>
      </c>
      <c r="E285" t="s">
        <v>863</v>
      </c>
      <c r="F285" t="s">
        <v>867</v>
      </c>
      <c r="I285" t="s">
        <v>1373</v>
      </c>
      <c r="AE285" t="s">
        <v>518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189</v>
      </c>
    </row>
    <row r="286" spans="1:170" ht="16" hidden="1" customHeight="1" x14ac:dyDescent="0.2">
      <c r="A286">
        <v>286</v>
      </c>
      <c r="B286">
        <v>28</v>
      </c>
      <c r="C286" t="s">
        <v>157</v>
      </c>
      <c r="D286" t="s">
        <v>863</v>
      </c>
      <c r="E286" t="s">
        <v>863</v>
      </c>
      <c r="F286" t="s">
        <v>868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70" ht="16" hidden="1" customHeight="1" x14ac:dyDescent="0.2">
      <c r="A287">
        <v>287</v>
      </c>
      <c r="B287">
        <v>17</v>
      </c>
      <c r="C287" t="s">
        <v>177</v>
      </c>
      <c r="D287" t="s">
        <v>869</v>
      </c>
      <c r="E287" t="s">
        <v>869</v>
      </c>
      <c r="F287" t="s">
        <v>870</v>
      </c>
      <c r="G287" t="s">
        <v>871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70" ht="16" hidden="1" customHeight="1" x14ac:dyDescent="0.2">
      <c r="A288">
        <v>288</v>
      </c>
      <c r="B288">
        <v>30</v>
      </c>
      <c r="C288" t="s">
        <v>184</v>
      </c>
      <c r="D288" t="s">
        <v>869</v>
      </c>
      <c r="E288" t="s">
        <v>869</v>
      </c>
      <c r="F288" t="s">
        <v>324</v>
      </c>
      <c r="G288" t="s">
        <v>872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hidden="1" customHeight="1" x14ac:dyDescent="0.2">
      <c r="A289">
        <v>289</v>
      </c>
      <c r="B289">
        <v>9</v>
      </c>
      <c r="C289" t="s">
        <v>190</v>
      </c>
      <c r="D289" t="s">
        <v>873</v>
      </c>
      <c r="E289" t="s">
        <v>870</v>
      </c>
      <c r="F289" t="s">
        <v>874</v>
      </c>
      <c r="G289" t="s">
        <v>871</v>
      </c>
      <c r="J289" t="s">
        <v>33</v>
      </c>
      <c r="N289" t="s">
        <v>87</v>
      </c>
      <c r="CA289" t="s">
        <v>187</v>
      </c>
      <c r="CD289" t="s">
        <v>82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hidden="1" customHeight="1" x14ac:dyDescent="0.2">
      <c r="A290">
        <v>290</v>
      </c>
      <c r="B290">
        <v>25</v>
      </c>
      <c r="C290" t="s">
        <v>174</v>
      </c>
      <c r="D290" t="s">
        <v>870</v>
      </c>
      <c r="E290" t="s">
        <v>870</v>
      </c>
      <c r="F290" t="s">
        <v>324</v>
      </c>
      <c r="G290" t="s">
        <v>875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hidden="1" customHeight="1" x14ac:dyDescent="0.2">
      <c r="A291">
        <v>291</v>
      </c>
      <c r="B291">
        <v>12</v>
      </c>
      <c r="C291" t="s">
        <v>181</v>
      </c>
      <c r="D291" t="s">
        <v>869</v>
      </c>
      <c r="E291" t="s">
        <v>323</v>
      </c>
      <c r="F291" t="s">
        <v>874</v>
      </c>
      <c r="G291" t="s">
        <v>875</v>
      </c>
      <c r="J291" t="s">
        <v>33</v>
      </c>
      <c r="Q291" t="s">
        <v>90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268</v>
      </c>
    </row>
    <row r="292" spans="1:161" ht="16" hidden="1" customHeight="1" x14ac:dyDescent="0.2">
      <c r="A292">
        <v>292</v>
      </c>
      <c r="B292">
        <v>14</v>
      </c>
      <c r="C292" t="s">
        <v>187</v>
      </c>
      <c r="D292" t="s">
        <v>876</v>
      </c>
      <c r="E292" t="s">
        <v>877</v>
      </c>
      <c r="F292" t="s">
        <v>238</v>
      </c>
      <c r="I292" t="s">
        <v>1373</v>
      </c>
      <c r="AL292" t="s">
        <v>488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189</v>
      </c>
    </row>
    <row r="293" spans="1:161" ht="16" hidden="1" customHeight="1" x14ac:dyDescent="0.2">
      <c r="A293">
        <v>293</v>
      </c>
      <c r="B293">
        <v>29</v>
      </c>
      <c r="C293" t="s">
        <v>157</v>
      </c>
      <c r="D293" t="s">
        <v>324</v>
      </c>
      <c r="E293" t="s">
        <v>324</v>
      </c>
      <c r="F293" t="s">
        <v>878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hidden="1" customHeight="1" x14ac:dyDescent="0.2">
      <c r="A294">
        <v>294</v>
      </c>
      <c r="B294">
        <v>15</v>
      </c>
      <c r="C294" t="s">
        <v>187</v>
      </c>
      <c r="D294" t="s">
        <v>879</v>
      </c>
      <c r="E294" t="s">
        <v>231</v>
      </c>
      <c r="F294" t="s">
        <v>880</v>
      </c>
      <c r="I294" t="s">
        <v>1373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186</v>
      </c>
    </row>
    <row r="295" spans="1:161" ht="16" hidden="1" customHeight="1" x14ac:dyDescent="0.2">
      <c r="A295">
        <v>295</v>
      </c>
      <c r="B295">
        <v>18</v>
      </c>
      <c r="C295" t="s">
        <v>177</v>
      </c>
      <c r="D295" t="s">
        <v>231</v>
      </c>
      <c r="E295" t="s">
        <v>231</v>
      </c>
      <c r="F295" t="s">
        <v>328</v>
      </c>
      <c r="G295" t="s">
        <v>881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hidden="1" customHeight="1" x14ac:dyDescent="0.2">
      <c r="A296">
        <v>296</v>
      </c>
      <c r="B296">
        <v>31</v>
      </c>
      <c r="C296" t="s">
        <v>184</v>
      </c>
      <c r="D296" t="s">
        <v>231</v>
      </c>
      <c r="E296" t="s">
        <v>231</v>
      </c>
      <c r="F296" t="s">
        <v>882</v>
      </c>
      <c r="G296" t="s">
        <v>883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hidden="1" customHeight="1" x14ac:dyDescent="0.2">
      <c r="A297">
        <v>297</v>
      </c>
      <c r="B297">
        <v>4</v>
      </c>
      <c r="C297" t="s">
        <v>186</v>
      </c>
      <c r="D297" t="s">
        <v>325</v>
      </c>
      <c r="E297" t="s">
        <v>240</v>
      </c>
      <c r="F297" t="s">
        <v>884</v>
      </c>
      <c r="G297" t="s">
        <v>885</v>
      </c>
      <c r="I297" t="s">
        <v>1373</v>
      </c>
      <c r="Q297" t="s">
        <v>90</v>
      </c>
      <c r="AG297" t="s">
        <v>434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259</v>
      </c>
    </row>
    <row r="298" spans="1:161" ht="16" hidden="1" customHeight="1" x14ac:dyDescent="0.2">
      <c r="A298">
        <v>298</v>
      </c>
      <c r="B298">
        <v>48</v>
      </c>
      <c r="C298" t="s">
        <v>182</v>
      </c>
      <c r="D298" t="s">
        <v>886</v>
      </c>
      <c r="E298" t="s">
        <v>887</v>
      </c>
      <c r="F298" t="s">
        <v>326</v>
      </c>
      <c r="I298" t="s">
        <v>1373</v>
      </c>
      <c r="AK298" t="s">
        <v>888</v>
      </c>
      <c r="CD298" t="s">
        <v>82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hidden="1" customHeight="1" x14ac:dyDescent="0.2">
      <c r="A299">
        <v>299</v>
      </c>
      <c r="B299">
        <v>42</v>
      </c>
      <c r="C299" t="s">
        <v>32</v>
      </c>
      <c r="D299" t="s">
        <v>884</v>
      </c>
      <c r="E299" t="s">
        <v>889</v>
      </c>
      <c r="F299" t="s">
        <v>890</v>
      </c>
      <c r="G299" t="s">
        <v>322</v>
      </c>
      <c r="J299" t="s">
        <v>33</v>
      </c>
      <c r="Z299" t="s">
        <v>98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103</v>
      </c>
    </row>
    <row r="300" spans="1:161" ht="16" hidden="1" customHeight="1" x14ac:dyDescent="0.2">
      <c r="A300">
        <v>300</v>
      </c>
      <c r="B300">
        <v>49</v>
      </c>
      <c r="C300" t="s">
        <v>182</v>
      </c>
      <c r="D300" t="s">
        <v>232</v>
      </c>
      <c r="E300" t="s">
        <v>233</v>
      </c>
      <c r="F300" t="s">
        <v>891</v>
      </c>
      <c r="I300" t="s">
        <v>1373</v>
      </c>
      <c r="AR300">
        <v>23</v>
      </c>
      <c r="CC300" t="s">
        <v>81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hidden="1" customHeight="1" x14ac:dyDescent="0.2">
      <c r="A301">
        <v>301</v>
      </c>
      <c r="B301">
        <v>43</v>
      </c>
      <c r="C301" t="s">
        <v>32</v>
      </c>
      <c r="D301" t="s">
        <v>233</v>
      </c>
      <c r="E301" t="s">
        <v>891</v>
      </c>
      <c r="F301" t="s">
        <v>892</v>
      </c>
      <c r="G301" t="s">
        <v>893</v>
      </c>
      <c r="J301" t="s">
        <v>33</v>
      </c>
      <c r="Y301" t="s">
        <v>97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103</v>
      </c>
    </row>
    <row r="302" spans="1:161" ht="16" hidden="1" customHeight="1" x14ac:dyDescent="0.2">
      <c r="A302">
        <v>302</v>
      </c>
      <c r="B302">
        <v>11</v>
      </c>
      <c r="C302" t="s">
        <v>260</v>
      </c>
      <c r="D302" t="s">
        <v>894</v>
      </c>
      <c r="E302" t="s">
        <v>327</v>
      </c>
      <c r="F302" t="s">
        <v>895</v>
      </c>
      <c r="I302" t="s">
        <v>1373</v>
      </c>
      <c r="J302" s="30"/>
      <c r="DD302"/>
      <c r="DE302"/>
      <c r="DF302"/>
      <c r="DG302"/>
      <c r="DH302"/>
      <c r="DI302"/>
      <c r="DJ302"/>
      <c r="DK302"/>
      <c r="DL302"/>
      <c r="DM302"/>
      <c r="DN302"/>
      <c r="DW302" t="s">
        <v>186</v>
      </c>
    </row>
    <row r="303" spans="1:161" ht="16" hidden="1" customHeight="1" x14ac:dyDescent="0.2">
      <c r="A303">
        <v>303</v>
      </c>
      <c r="B303">
        <v>26</v>
      </c>
      <c r="C303" t="s">
        <v>174</v>
      </c>
      <c r="D303" t="s">
        <v>328</v>
      </c>
      <c r="E303" t="s">
        <v>328</v>
      </c>
      <c r="F303" t="s">
        <v>882</v>
      </c>
      <c r="G303" t="s">
        <v>896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hidden="1" customHeight="1" x14ac:dyDescent="0.2">
      <c r="A304">
        <v>304</v>
      </c>
      <c r="B304">
        <v>9</v>
      </c>
      <c r="C304" t="s">
        <v>262</v>
      </c>
      <c r="D304" t="s">
        <v>897</v>
      </c>
      <c r="E304" t="s">
        <v>898</v>
      </c>
      <c r="F304" t="s">
        <v>899</v>
      </c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hidden="1" customHeight="1" x14ac:dyDescent="0.2">
      <c r="A305">
        <v>305</v>
      </c>
      <c r="B305">
        <v>50</v>
      </c>
      <c r="C305" t="s">
        <v>182</v>
      </c>
      <c r="D305" t="s">
        <v>898</v>
      </c>
      <c r="E305" t="s">
        <v>899</v>
      </c>
      <c r="F305" t="s">
        <v>900</v>
      </c>
      <c r="G305" t="s">
        <v>901</v>
      </c>
      <c r="J305" t="s">
        <v>33</v>
      </c>
      <c r="W305" t="s">
        <v>95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hidden="1" customHeight="1" x14ac:dyDescent="0.2">
      <c r="A306">
        <v>306</v>
      </c>
      <c r="B306">
        <v>10</v>
      </c>
      <c r="C306" t="s">
        <v>198</v>
      </c>
      <c r="D306" t="s">
        <v>902</v>
      </c>
      <c r="E306" t="s">
        <v>903</v>
      </c>
      <c r="F306" t="s">
        <v>904</v>
      </c>
      <c r="G306" t="s">
        <v>905</v>
      </c>
      <c r="J306" t="s">
        <v>1373</v>
      </c>
      <c r="Y306" t="s">
        <v>97</v>
      </c>
      <c r="AO306" t="s">
        <v>480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470</v>
      </c>
    </row>
    <row r="307" spans="1:167" ht="16" hidden="1" customHeight="1" x14ac:dyDescent="0.2">
      <c r="A307">
        <v>307</v>
      </c>
      <c r="B307">
        <v>11</v>
      </c>
      <c r="C307" t="s">
        <v>180</v>
      </c>
      <c r="D307" t="s">
        <v>906</v>
      </c>
      <c r="E307" t="s">
        <v>904</v>
      </c>
      <c r="F307" t="s">
        <v>904</v>
      </c>
      <c r="G307" t="s">
        <v>907</v>
      </c>
      <c r="I307" t="s">
        <v>1373</v>
      </c>
      <c r="AO307" t="s">
        <v>480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199</v>
      </c>
    </row>
    <row r="308" spans="1:167" ht="16" hidden="1" customHeight="1" x14ac:dyDescent="0.2">
      <c r="A308">
        <v>308</v>
      </c>
      <c r="B308">
        <v>30</v>
      </c>
      <c r="C308" t="s">
        <v>157</v>
      </c>
      <c r="D308" t="s">
        <v>882</v>
      </c>
      <c r="E308" t="s">
        <v>882</v>
      </c>
      <c r="F308" t="s">
        <v>908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hidden="1" customHeight="1" x14ac:dyDescent="0.2">
      <c r="A309">
        <v>309</v>
      </c>
      <c r="B309">
        <v>5</v>
      </c>
      <c r="C309" t="s">
        <v>179</v>
      </c>
      <c r="D309" t="s">
        <v>909</v>
      </c>
      <c r="E309" t="s">
        <v>910</v>
      </c>
      <c r="F309" t="s">
        <v>911</v>
      </c>
      <c r="G309" t="s">
        <v>912</v>
      </c>
      <c r="I309" t="s">
        <v>1373</v>
      </c>
      <c r="V309" t="s">
        <v>94</v>
      </c>
      <c r="AG309" t="s">
        <v>434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235</v>
      </c>
    </row>
    <row r="310" spans="1:167" ht="16" hidden="1" customHeight="1" x14ac:dyDescent="0.2">
      <c r="A310">
        <v>310</v>
      </c>
      <c r="B310">
        <v>12</v>
      </c>
      <c r="C310" t="s">
        <v>180</v>
      </c>
      <c r="D310" t="s">
        <v>913</v>
      </c>
      <c r="E310" t="s">
        <v>914</v>
      </c>
      <c r="F310" t="s">
        <v>914</v>
      </c>
      <c r="G310" t="s">
        <v>915</v>
      </c>
      <c r="I310" t="s">
        <v>1373</v>
      </c>
      <c r="AG310" t="s">
        <v>434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245</v>
      </c>
    </row>
    <row r="311" spans="1:167" ht="16" hidden="1" customHeight="1" x14ac:dyDescent="0.2">
      <c r="A311">
        <v>311</v>
      </c>
      <c r="B311">
        <v>27</v>
      </c>
      <c r="C311" t="s">
        <v>174</v>
      </c>
      <c r="D311" t="s">
        <v>916</v>
      </c>
      <c r="E311" t="s">
        <v>916</v>
      </c>
      <c r="F311" t="s">
        <v>234</v>
      </c>
      <c r="G311" t="s">
        <v>917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hidden="1" customHeight="1" x14ac:dyDescent="0.2">
      <c r="A312">
        <v>312</v>
      </c>
      <c r="B312">
        <v>32</v>
      </c>
      <c r="C312" t="s">
        <v>184</v>
      </c>
      <c r="D312" t="s">
        <v>916</v>
      </c>
      <c r="E312" t="s">
        <v>916</v>
      </c>
      <c r="F312" t="s">
        <v>234</v>
      </c>
      <c r="G312" t="s">
        <v>917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hidden="1" customHeight="1" x14ac:dyDescent="0.2">
      <c r="A313">
        <v>313</v>
      </c>
      <c r="B313">
        <v>11</v>
      </c>
      <c r="C313" t="s">
        <v>185</v>
      </c>
      <c r="D313" t="s">
        <v>918</v>
      </c>
      <c r="E313" t="s">
        <v>919</v>
      </c>
      <c r="F313" t="s">
        <v>920</v>
      </c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hidden="1" customHeight="1" x14ac:dyDescent="0.2">
      <c r="A314">
        <v>314</v>
      </c>
      <c r="B314">
        <v>11</v>
      </c>
      <c r="C314" t="s">
        <v>262</v>
      </c>
      <c r="D314" t="s">
        <v>921</v>
      </c>
      <c r="E314" t="s">
        <v>922</v>
      </c>
      <c r="F314" t="s">
        <v>923</v>
      </c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hidden="1" customHeight="1" x14ac:dyDescent="0.2">
      <c r="A315">
        <v>315</v>
      </c>
      <c r="B315">
        <v>44</v>
      </c>
      <c r="C315" t="s">
        <v>32</v>
      </c>
      <c r="D315" t="s">
        <v>924</v>
      </c>
      <c r="E315" t="s">
        <v>330</v>
      </c>
      <c r="F315" t="s">
        <v>925</v>
      </c>
      <c r="G315" t="s">
        <v>917</v>
      </c>
      <c r="I315" t="s">
        <v>1373</v>
      </c>
      <c r="Q315" t="s">
        <v>90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103</v>
      </c>
    </row>
    <row r="316" spans="1:167" ht="16" hidden="1" customHeight="1" x14ac:dyDescent="0.2">
      <c r="A316">
        <v>316</v>
      </c>
      <c r="B316">
        <v>16</v>
      </c>
      <c r="C316" t="s">
        <v>187</v>
      </c>
      <c r="D316" t="s">
        <v>330</v>
      </c>
      <c r="E316" t="s">
        <v>926</v>
      </c>
      <c r="F316" t="s">
        <v>927</v>
      </c>
      <c r="I316" t="s">
        <v>1373</v>
      </c>
      <c r="AI316" t="s">
        <v>678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189</v>
      </c>
    </row>
    <row r="317" spans="1:167" ht="16" hidden="1" customHeight="1" x14ac:dyDescent="0.2">
      <c r="A317">
        <v>317</v>
      </c>
      <c r="B317">
        <v>31</v>
      </c>
      <c r="C317" t="s">
        <v>157</v>
      </c>
      <c r="D317" t="s">
        <v>234</v>
      </c>
      <c r="E317" t="s">
        <v>234</v>
      </c>
      <c r="F317" t="s">
        <v>928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hidden="1" customHeight="1" x14ac:dyDescent="0.2">
      <c r="A318">
        <v>318</v>
      </c>
      <c r="B318">
        <v>19</v>
      </c>
      <c r="C318" t="s">
        <v>177</v>
      </c>
      <c r="D318" t="s">
        <v>929</v>
      </c>
      <c r="E318" t="s">
        <v>929</v>
      </c>
      <c r="F318" t="s">
        <v>930</v>
      </c>
      <c r="G318" t="s">
        <v>931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hidden="1" customHeight="1" x14ac:dyDescent="0.2">
      <c r="A319">
        <v>319</v>
      </c>
      <c r="B319">
        <v>33</v>
      </c>
      <c r="C319" t="s">
        <v>184</v>
      </c>
      <c r="D319" t="s">
        <v>929</v>
      </c>
      <c r="E319" t="s">
        <v>929</v>
      </c>
      <c r="F319" t="s">
        <v>930</v>
      </c>
      <c r="G319" t="s">
        <v>931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hidden="1" customHeight="1" x14ac:dyDescent="0.2">
      <c r="A320">
        <v>320</v>
      </c>
      <c r="B320">
        <v>10</v>
      </c>
      <c r="C320" t="s">
        <v>190</v>
      </c>
      <c r="D320" t="s">
        <v>932</v>
      </c>
      <c r="E320" t="s">
        <v>933</v>
      </c>
      <c r="F320" t="s">
        <v>242</v>
      </c>
      <c r="G320" t="s">
        <v>931</v>
      </c>
      <c r="J320" t="s">
        <v>33</v>
      </c>
      <c r="Z320" t="s">
        <v>98</v>
      </c>
      <c r="BZ320" t="s">
        <v>267</v>
      </c>
      <c r="CD320" t="s">
        <v>82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hidden="1" customHeight="1" x14ac:dyDescent="0.2">
      <c r="A321">
        <v>321</v>
      </c>
      <c r="B321">
        <v>12</v>
      </c>
      <c r="C321" t="s">
        <v>260</v>
      </c>
      <c r="D321" t="s">
        <v>331</v>
      </c>
      <c r="E321" t="s">
        <v>930</v>
      </c>
      <c r="F321" t="s">
        <v>934</v>
      </c>
      <c r="I321" t="s">
        <v>1373</v>
      </c>
      <c r="J321" s="30"/>
      <c r="DD321"/>
      <c r="DE321"/>
      <c r="DF321"/>
      <c r="DG321"/>
      <c r="DH321"/>
      <c r="DI321"/>
      <c r="DJ321"/>
      <c r="DK321"/>
      <c r="DL321"/>
      <c r="DM321"/>
      <c r="DN321"/>
      <c r="DW321" t="s">
        <v>186</v>
      </c>
    </row>
    <row r="322" spans="1:155" ht="16" hidden="1" customHeight="1" x14ac:dyDescent="0.2">
      <c r="A322">
        <v>322</v>
      </c>
      <c r="B322">
        <v>32</v>
      </c>
      <c r="C322" t="s">
        <v>157</v>
      </c>
      <c r="D322" t="s">
        <v>930</v>
      </c>
      <c r="E322" t="s">
        <v>930</v>
      </c>
      <c r="F322" t="s">
        <v>332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hidden="1" customHeight="1" x14ac:dyDescent="0.2">
      <c r="A323">
        <v>323</v>
      </c>
      <c r="B323">
        <v>28</v>
      </c>
      <c r="C323" t="s">
        <v>174</v>
      </c>
      <c r="D323" t="s">
        <v>935</v>
      </c>
      <c r="E323" t="s">
        <v>935</v>
      </c>
      <c r="F323" t="s">
        <v>936</v>
      </c>
      <c r="G323" t="s">
        <v>937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hidden="1" customHeight="1" x14ac:dyDescent="0.2">
      <c r="A324">
        <v>324</v>
      </c>
      <c r="B324">
        <v>34</v>
      </c>
      <c r="C324" t="s">
        <v>184</v>
      </c>
      <c r="D324" t="s">
        <v>935</v>
      </c>
      <c r="E324" t="s">
        <v>935</v>
      </c>
      <c r="F324" t="s">
        <v>938</v>
      </c>
      <c r="G324" t="s">
        <v>937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hidden="1" customHeight="1" x14ac:dyDescent="0.2">
      <c r="A325">
        <v>325</v>
      </c>
      <c r="B325">
        <v>13</v>
      </c>
      <c r="C325" t="s">
        <v>173</v>
      </c>
      <c r="D325" t="s">
        <v>939</v>
      </c>
      <c r="E325" t="s">
        <v>940</v>
      </c>
      <c r="F325" t="s">
        <v>941</v>
      </c>
      <c r="G325" t="s">
        <v>942</v>
      </c>
      <c r="I325" t="s">
        <v>1373</v>
      </c>
      <c r="N325" t="s">
        <v>87</v>
      </c>
      <c r="AB325" t="s">
        <v>681</v>
      </c>
      <c r="CE325" t="s">
        <v>183</v>
      </c>
      <c r="CJ325" t="s">
        <v>453</v>
      </c>
      <c r="CS325" t="s">
        <v>101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hidden="1" customHeight="1" x14ac:dyDescent="0.2">
      <c r="A326">
        <v>326</v>
      </c>
      <c r="B326">
        <v>4</v>
      </c>
      <c r="C326" t="s">
        <v>34</v>
      </c>
      <c r="D326" t="s">
        <v>943</v>
      </c>
      <c r="E326" t="s">
        <v>944</v>
      </c>
      <c r="F326" t="s">
        <v>945</v>
      </c>
      <c r="G326" t="s">
        <v>946</v>
      </c>
      <c r="I326" t="s">
        <v>1373</v>
      </c>
      <c r="N326" t="s">
        <v>87</v>
      </c>
      <c r="CB326" t="s">
        <v>83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hidden="1" customHeight="1" x14ac:dyDescent="0.2">
      <c r="A327">
        <v>327</v>
      </c>
      <c r="B327">
        <v>5</v>
      </c>
      <c r="C327" t="s">
        <v>186</v>
      </c>
      <c r="D327" t="s">
        <v>947</v>
      </c>
      <c r="E327" t="s">
        <v>948</v>
      </c>
      <c r="F327" t="s">
        <v>936</v>
      </c>
      <c r="G327" t="s">
        <v>949</v>
      </c>
      <c r="I327" t="s">
        <v>1373</v>
      </c>
      <c r="N327" t="s">
        <v>87</v>
      </c>
      <c r="AG327" t="s">
        <v>434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259</v>
      </c>
    </row>
    <row r="328" spans="1:155" ht="16" hidden="1" customHeight="1" x14ac:dyDescent="0.2">
      <c r="A328">
        <v>328</v>
      </c>
      <c r="B328">
        <v>6</v>
      </c>
      <c r="C328" t="s">
        <v>186</v>
      </c>
      <c r="D328" t="s">
        <v>947</v>
      </c>
      <c r="E328" t="s">
        <v>948</v>
      </c>
      <c r="F328" t="s">
        <v>936</v>
      </c>
      <c r="G328" t="s">
        <v>950</v>
      </c>
      <c r="I328" t="s">
        <v>1373</v>
      </c>
      <c r="M328" t="s">
        <v>86</v>
      </c>
      <c r="AG328" t="s">
        <v>434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259</v>
      </c>
    </row>
    <row r="329" spans="1:155" ht="16" hidden="1" customHeight="1" x14ac:dyDescent="0.2">
      <c r="A329">
        <v>329</v>
      </c>
      <c r="B329">
        <v>17</v>
      </c>
      <c r="C329" t="s">
        <v>187</v>
      </c>
      <c r="D329" t="s">
        <v>951</v>
      </c>
      <c r="E329" t="s">
        <v>936</v>
      </c>
      <c r="F329" t="s">
        <v>952</v>
      </c>
      <c r="I329" t="s">
        <v>1373</v>
      </c>
      <c r="AG329" t="s">
        <v>434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186</v>
      </c>
    </row>
    <row r="330" spans="1:155" ht="16" hidden="1" customHeight="1" x14ac:dyDescent="0.2">
      <c r="A330">
        <v>330</v>
      </c>
      <c r="B330">
        <v>20</v>
      </c>
      <c r="C330" t="s">
        <v>177</v>
      </c>
      <c r="D330" t="s">
        <v>936</v>
      </c>
      <c r="E330" t="s">
        <v>936</v>
      </c>
      <c r="F330" t="s">
        <v>938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hidden="1" customHeight="1" x14ac:dyDescent="0.2">
      <c r="A331">
        <v>331</v>
      </c>
      <c r="B331">
        <v>13</v>
      </c>
      <c r="C331" t="s">
        <v>260</v>
      </c>
      <c r="D331" t="s">
        <v>953</v>
      </c>
      <c r="E331" t="s">
        <v>938</v>
      </c>
      <c r="F331" t="s">
        <v>954</v>
      </c>
      <c r="I331" t="s">
        <v>1373</v>
      </c>
      <c r="J331" s="30"/>
      <c r="DD331"/>
      <c r="DE331"/>
      <c r="DF331"/>
      <c r="DG331"/>
      <c r="DH331"/>
      <c r="DI331"/>
      <c r="DJ331"/>
      <c r="DK331"/>
      <c r="DL331"/>
      <c r="DM331"/>
      <c r="DN331"/>
      <c r="DW331" t="s">
        <v>186</v>
      </c>
    </row>
    <row r="332" spans="1:155" ht="16" hidden="1" customHeight="1" x14ac:dyDescent="0.2">
      <c r="A332">
        <v>332</v>
      </c>
      <c r="B332">
        <v>33</v>
      </c>
      <c r="C332" t="s">
        <v>157</v>
      </c>
      <c r="D332" t="s">
        <v>938</v>
      </c>
      <c r="E332" t="s">
        <v>938</v>
      </c>
      <c r="F332" t="s">
        <v>955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hidden="1" customHeight="1" x14ac:dyDescent="0.2">
      <c r="A333">
        <v>333</v>
      </c>
      <c r="B333">
        <v>29</v>
      </c>
      <c r="C333" t="s">
        <v>174</v>
      </c>
      <c r="D333" t="s">
        <v>333</v>
      </c>
      <c r="E333" t="s">
        <v>333</v>
      </c>
      <c r="F333" t="s">
        <v>956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hidden="1" customHeight="1" x14ac:dyDescent="0.2">
      <c r="A334">
        <v>334</v>
      </c>
      <c r="B334">
        <v>35</v>
      </c>
      <c r="C334" t="s">
        <v>184</v>
      </c>
      <c r="D334" t="s">
        <v>333</v>
      </c>
      <c r="E334" t="s">
        <v>333</v>
      </c>
      <c r="F334" t="s">
        <v>956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hidden="1" customHeight="1" x14ac:dyDescent="0.2">
      <c r="A335">
        <v>335</v>
      </c>
      <c r="B335">
        <v>34</v>
      </c>
      <c r="C335" t="s">
        <v>157</v>
      </c>
      <c r="D335" t="s">
        <v>956</v>
      </c>
      <c r="E335" t="s">
        <v>956</v>
      </c>
      <c r="F335" t="s">
        <v>957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hidden="1" customHeight="1" x14ac:dyDescent="0.2">
      <c r="A336">
        <v>336</v>
      </c>
      <c r="B336">
        <v>14</v>
      </c>
      <c r="C336" t="s">
        <v>173</v>
      </c>
      <c r="D336" t="s">
        <v>958</v>
      </c>
      <c r="E336" t="s">
        <v>957</v>
      </c>
      <c r="F336" t="s">
        <v>243</v>
      </c>
      <c r="G336" t="s">
        <v>959</v>
      </c>
      <c r="I336" t="s">
        <v>1373</v>
      </c>
      <c r="AS336">
        <v>28</v>
      </c>
      <c r="CG336" t="s">
        <v>276</v>
      </c>
      <c r="CI336" t="s">
        <v>835</v>
      </c>
      <c r="CQ336" t="s">
        <v>99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hidden="1" customHeight="1" x14ac:dyDescent="0.2">
      <c r="A337">
        <v>337</v>
      </c>
      <c r="B337">
        <v>21</v>
      </c>
      <c r="C337" t="s">
        <v>177</v>
      </c>
      <c r="D337" t="s">
        <v>960</v>
      </c>
      <c r="E337" t="s">
        <v>960</v>
      </c>
      <c r="F337" t="s">
        <v>236</v>
      </c>
      <c r="G337" t="s">
        <v>959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hidden="1" customHeight="1" x14ac:dyDescent="0.2">
      <c r="A338">
        <v>338</v>
      </c>
      <c r="B338">
        <v>36</v>
      </c>
      <c r="C338" t="s">
        <v>184</v>
      </c>
      <c r="D338" t="s">
        <v>960</v>
      </c>
      <c r="E338" t="s">
        <v>960</v>
      </c>
      <c r="F338" t="s">
        <v>236</v>
      </c>
      <c r="G338" t="s">
        <v>959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hidden="1" customHeight="1" x14ac:dyDescent="0.2">
      <c r="A339">
        <v>339</v>
      </c>
      <c r="B339">
        <v>15</v>
      </c>
      <c r="C339" t="s">
        <v>173</v>
      </c>
      <c r="D339" t="s">
        <v>961</v>
      </c>
      <c r="E339" t="s">
        <v>236</v>
      </c>
      <c r="F339" t="s">
        <v>334</v>
      </c>
      <c r="G339" t="s">
        <v>959</v>
      </c>
      <c r="J339" t="s">
        <v>33</v>
      </c>
      <c r="S339" t="s">
        <v>92</v>
      </c>
      <c r="CG339" t="s">
        <v>276</v>
      </c>
      <c r="CL339" t="s">
        <v>403</v>
      </c>
      <c r="CU339" t="s">
        <v>208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hidden="1" customHeight="1" x14ac:dyDescent="0.2">
      <c r="A340">
        <v>340</v>
      </c>
      <c r="B340">
        <v>35</v>
      </c>
      <c r="C340" t="s">
        <v>157</v>
      </c>
      <c r="D340" t="s">
        <v>236</v>
      </c>
      <c r="E340" t="s">
        <v>236</v>
      </c>
      <c r="F340" t="s">
        <v>962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hidden="1" customHeight="1" x14ac:dyDescent="0.2">
      <c r="A341">
        <v>341</v>
      </c>
      <c r="B341">
        <v>30</v>
      </c>
      <c r="C341" t="s">
        <v>174</v>
      </c>
      <c r="D341" t="s">
        <v>335</v>
      </c>
      <c r="E341" t="s">
        <v>335</v>
      </c>
      <c r="F341" t="s">
        <v>963</v>
      </c>
      <c r="G341" t="s">
        <v>964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hidden="1" customHeight="1" x14ac:dyDescent="0.2">
      <c r="A342">
        <v>342</v>
      </c>
      <c r="B342">
        <v>37</v>
      </c>
      <c r="C342" t="s">
        <v>184</v>
      </c>
      <c r="D342" t="s">
        <v>335</v>
      </c>
      <c r="E342" t="s">
        <v>335</v>
      </c>
      <c r="F342" t="s">
        <v>963</v>
      </c>
      <c r="G342" t="s">
        <v>964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hidden="1" customHeight="1" x14ac:dyDescent="0.2">
      <c r="A343">
        <v>343</v>
      </c>
      <c r="B343">
        <v>11</v>
      </c>
      <c r="C343" t="s">
        <v>190</v>
      </c>
      <c r="D343" t="s">
        <v>965</v>
      </c>
      <c r="E343" t="s">
        <v>966</v>
      </c>
      <c r="F343" t="s">
        <v>967</v>
      </c>
      <c r="G343" t="s">
        <v>968</v>
      </c>
      <c r="I343" t="s">
        <v>1373</v>
      </c>
      <c r="S343" t="s">
        <v>92</v>
      </c>
      <c r="BZ343" t="s">
        <v>267</v>
      </c>
      <c r="CB343" t="s">
        <v>83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hidden="1" customHeight="1" x14ac:dyDescent="0.2">
      <c r="A344">
        <v>344</v>
      </c>
      <c r="B344">
        <v>12</v>
      </c>
      <c r="C344" t="s">
        <v>262</v>
      </c>
      <c r="D344" t="s">
        <v>969</v>
      </c>
      <c r="E344" t="s">
        <v>970</v>
      </c>
      <c r="F344" t="s">
        <v>971</v>
      </c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hidden="1" customHeight="1" x14ac:dyDescent="0.2">
      <c r="A345">
        <v>345</v>
      </c>
      <c r="B345">
        <v>13</v>
      </c>
      <c r="C345" t="s">
        <v>262</v>
      </c>
      <c r="D345" t="s">
        <v>972</v>
      </c>
      <c r="E345" t="s">
        <v>973</v>
      </c>
      <c r="F345" t="s">
        <v>974</v>
      </c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hidden="1" customHeight="1" x14ac:dyDescent="0.2">
      <c r="A346">
        <v>346</v>
      </c>
      <c r="B346">
        <v>7</v>
      </c>
      <c r="C346" t="s">
        <v>198</v>
      </c>
      <c r="D346" t="s">
        <v>972</v>
      </c>
      <c r="E346" t="s">
        <v>973</v>
      </c>
      <c r="F346" t="s">
        <v>974</v>
      </c>
      <c r="G346" t="s">
        <v>975</v>
      </c>
      <c r="I346" t="s">
        <v>1373</v>
      </c>
      <c r="Y346" t="s">
        <v>97</v>
      </c>
      <c r="AH346" t="s">
        <v>469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196</v>
      </c>
    </row>
    <row r="347" spans="1:167" ht="16" hidden="1" customHeight="1" x14ac:dyDescent="0.2">
      <c r="A347">
        <v>347</v>
      </c>
      <c r="B347">
        <v>13</v>
      </c>
      <c r="C347" t="s">
        <v>180</v>
      </c>
      <c r="D347" t="s">
        <v>976</v>
      </c>
      <c r="E347" t="s">
        <v>963</v>
      </c>
      <c r="F347" t="s">
        <v>963</v>
      </c>
      <c r="G347" t="s">
        <v>977</v>
      </c>
      <c r="I347" t="s">
        <v>1373</v>
      </c>
      <c r="AH347" t="s">
        <v>469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199</v>
      </c>
    </row>
    <row r="348" spans="1:167" ht="16" hidden="1" customHeight="1" x14ac:dyDescent="0.2">
      <c r="A348">
        <v>348</v>
      </c>
      <c r="B348">
        <v>36</v>
      </c>
      <c r="C348" t="s">
        <v>157</v>
      </c>
      <c r="D348" t="s">
        <v>963</v>
      </c>
      <c r="E348" t="s">
        <v>963</v>
      </c>
      <c r="F348" t="s">
        <v>978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hidden="1" customHeight="1" x14ac:dyDescent="0.2">
      <c r="A349">
        <v>349</v>
      </c>
      <c r="B349">
        <v>6</v>
      </c>
      <c r="C349" t="s">
        <v>179</v>
      </c>
      <c r="D349" t="s">
        <v>979</v>
      </c>
      <c r="E349" t="s">
        <v>980</v>
      </c>
      <c r="F349" t="s">
        <v>981</v>
      </c>
      <c r="G349" t="s">
        <v>982</v>
      </c>
      <c r="I349" t="s">
        <v>1373</v>
      </c>
      <c r="Y349" t="s">
        <v>97</v>
      </c>
      <c r="AG349" t="s">
        <v>434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235</v>
      </c>
    </row>
    <row r="350" spans="1:167" ht="16" hidden="1" customHeight="1" x14ac:dyDescent="0.2">
      <c r="A350">
        <v>350</v>
      </c>
      <c r="B350">
        <v>14</v>
      </c>
      <c r="C350" t="s">
        <v>180</v>
      </c>
      <c r="D350" t="s">
        <v>983</v>
      </c>
      <c r="E350" t="s">
        <v>980</v>
      </c>
      <c r="F350" t="s">
        <v>980</v>
      </c>
      <c r="G350" t="s">
        <v>984</v>
      </c>
      <c r="I350" t="s">
        <v>1373</v>
      </c>
      <c r="AG350" t="s">
        <v>434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245</v>
      </c>
    </row>
    <row r="351" spans="1:167" ht="16" hidden="1" customHeight="1" x14ac:dyDescent="0.2">
      <c r="A351">
        <v>351</v>
      </c>
      <c r="B351">
        <v>31</v>
      </c>
      <c r="C351" t="s">
        <v>174</v>
      </c>
      <c r="D351" t="s">
        <v>985</v>
      </c>
      <c r="E351" t="s">
        <v>985</v>
      </c>
      <c r="F351" t="s">
        <v>986</v>
      </c>
      <c r="G351" t="s">
        <v>987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hidden="1" customHeight="1" x14ac:dyDescent="0.2">
      <c r="A352">
        <v>352</v>
      </c>
      <c r="B352">
        <v>38</v>
      </c>
      <c r="C352" t="s">
        <v>184</v>
      </c>
      <c r="D352" t="s">
        <v>985</v>
      </c>
      <c r="E352" t="s">
        <v>985</v>
      </c>
      <c r="F352" t="s">
        <v>986</v>
      </c>
      <c r="G352" t="s">
        <v>987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hidden="1" customHeight="1" x14ac:dyDescent="0.2">
      <c r="A353">
        <v>353</v>
      </c>
      <c r="B353">
        <v>12</v>
      </c>
      <c r="C353" t="s">
        <v>185</v>
      </c>
      <c r="D353" t="s">
        <v>988</v>
      </c>
      <c r="E353" t="s">
        <v>985</v>
      </c>
      <c r="F353" t="s">
        <v>989</v>
      </c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hidden="1" customHeight="1" x14ac:dyDescent="0.2">
      <c r="A354">
        <v>354</v>
      </c>
      <c r="B354">
        <v>51</v>
      </c>
      <c r="C354" t="s">
        <v>182</v>
      </c>
      <c r="D354" t="s">
        <v>990</v>
      </c>
      <c r="E354" t="s">
        <v>991</v>
      </c>
      <c r="F354" t="s">
        <v>992</v>
      </c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hidden="1" customHeight="1" x14ac:dyDescent="0.2">
      <c r="A355">
        <v>355</v>
      </c>
      <c r="B355">
        <v>45</v>
      </c>
      <c r="C355" t="s">
        <v>32</v>
      </c>
      <c r="D355" t="s">
        <v>989</v>
      </c>
      <c r="E355" t="s">
        <v>993</v>
      </c>
      <c r="F355" t="s">
        <v>994</v>
      </c>
      <c r="G355" t="s">
        <v>995</v>
      </c>
      <c r="I355" t="s">
        <v>1373</v>
      </c>
      <c r="Q355" t="s">
        <v>90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103</v>
      </c>
    </row>
    <row r="356" spans="1:164" ht="16" hidden="1" customHeight="1" x14ac:dyDescent="0.2">
      <c r="A356">
        <v>356</v>
      </c>
      <c r="B356">
        <v>13</v>
      </c>
      <c r="C356" t="s">
        <v>181</v>
      </c>
      <c r="D356" t="s">
        <v>990</v>
      </c>
      <c r="E356" t="s">
        <v>986</v>
      </c>
      <c r="F356" t="s">
        <v>996</v>
      </c>
      <c r="G356" t="s">
        <v>997</v>
      </c>
      <c r="I356" t="s">
        <v>1373</v>
      </c>
      <c r="AE356" t="s">
        <v>518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175</v>
      </c>
    </row>
    <row r="357" spans="1:164" ht="16" hidden="1" customHeight="1" x14ac:dyDescent="0.2">
      <c r="A357">
        <v>357</v>
      </c>
      <c r="B357">
        <v>37</v>
      </c>
      <c r="C357" t="s">
        <v>157</v>
      </c>
      <c r="D357" t="s">
        <v>986</v>
      </c>
      <c r="E357" t="s">
        <v>986</v>
      </c>
      <c r="F357" t="s">
        <v>998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hidden="1" customHeight="1" x14ac:dyDescent="0.2">
      <c r="A358">
        <v>358</v>
      </c>
      <c r="B358">
        <v>22</v>
      </c>
      <c r="C358" t="s">
        <v>177</v>
      </c>
      <c r="D358" t="s">
        <v>999</v>
      </c>
      <c r="E358" t="s">
        <v>999</v>
      </c>
      <c r="F358" t="s">
        <v>1000</v>
      </c>
      <c r="G358" t="s">
        <v>1001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hidden="1" customHeight="1" x14ac:dyDescent="0.2">
      <c r="A359">
        <v>359</v>
      </c>
      <c r="B359">
        <v>39</v>
      </c>
      <c r="C359" t="s">
        <v>184</v>
      </c>
      <c r="D359" t="s">
        <v>999</v>
      </c>
      <c r="E359" t="s">
        <v>999</v>
      </c>
      <c r="F359" t="s">
        <v>1000</v>
      </c>
      <c r="G359" t="s">
        <v>1001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hidden="1" customHeight="1" x14ac:dyDescent="0.2">
      <c r="A360">
        <v>360</v>
      </c>
      <c r="B360">
        <v>16</v>
      </c>
      <c r="C360" t="s">
        <v>173</v>
      </c>
      <c r="D360" t="s">
        <v>1002</v>
      </c>
      <c r="E360" t="s">
        <v>1003</v>
      </c>
      <c r="F360" t="s">
        <v>1004</v>
      </c>
      <c r="G360" t="s">
        <v>1005</v>
      </c>
      <c r="J360" t="s">
        <v>33</v>
      </c>
      <c r="N360" t="s">
        <v>87</v>
      </c>
      <c r="CE360" t="s">
        <v>183</v>
      </c>
      <c r="CJ360" t="s">
        <v>453</v>
      </c>
      <c r="CS360" t="s">
        <v>101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hidden="1" customHeight="1" x14ac:dyDescent="0.2">
      <c r="A361">
        <v>361</v>
      </c>
      <c r="B361">
        <v>5</v>
      </c>
      <c r="C361" t="s">
        <v>34</v>
      </c>
      <c r="D361" t="s">
        <v>1006</v>
      </c>
      <c r="E361" t="s">
        <v>1007</v>
      </c>
      <c r="F361" t="s">
        <v>1000</v>
      </c>
      <c r="G361" t="s">
        <v>1008</v>
      </c>
      <c r="J361" t="s">
        <v>33</v>
      </c>
      <c r="N361" t="s">
        <v>87</v>
      </c>
      <c r="CC361" t="s">
        <v>81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hidden="1" customHeight="1" x14ac:dyDescent="0.2">
      <c r="A362">
        <v>362</v>
      </c>
      <c r="B362">
        <v>8</v>
      </c>
      <c r="C362" t="s">
        <v>198</v>
      </c>
      <c r="D362" t="s">
        <v>1009</v>
      </c>
      <c r="E362" t="s">
        <v>1010</v>
      </c>
      <c r="F362" t="s">
        <v>1011</v>
      </c>
      <c r="G362" t="s">
        <v>1012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470</v>
      </c>
    </row>
    <row r="363" spans="1:164" ht="16" hidden="1" customHeight="1" x14ac:dyDescent="0.2">
      <c r="A363">
        <v>363</v>
      </c>
      <c r="B363">
        <v>52</v>
      </c>
      <c r="C363" t="s">
        <v>182</v>
      </c>
      <c r="D363" t="s">
        <v>1010</v>
      </c>
      <c r="E363" t="s">
        <v>1011</v>
      </c>
      <c r="F363" t="s">
        <v>237</v>
      </c>
      <c r="I363" t="s">
        <v>1373</v>
      </c>
      <c r="AD363" t="s">
        <v>399</v>
      </c>
      <c r="CD363" t="s">
        <v>82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hidden="1" customHeight="1" x14ac:dyDescent="0.2">
      <c r="A364">
        <v>364</v>
      </c>
      <c r="B364">
        <v>15</v>
      </c>
      <c r="C364" t="s">
        <v>180</v>
      </c>
      <c r="D364" t="s">
        <v>1013</v>
      </c>
      <c r="E364" t="s">
        <v>1000</v>
      </c>
      <c r="F364" t="s">
        <v>1000</v>
      </c>
      <c r="G364" t="s">
        <v>1014</v>
      </c>
      <c r="J364" t="s">
        <v>33</v>
      </c>
      <c r="N364" t="s">
        <v>87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199</v>
      </c>
    </row>
    <row r="365" spans="1:164" ht="16" hidden="1" customHeight="1" x14ac:dyDescent="0.2">
      <c r="A365">
        <v>365</v>
      </c>
      <c r="B365">
        <v>38</v>
      </c>
      <c r="C365" t="s">
        <v>157</v>
      </c>
      <c r="D365" t="s">
        <v>1000</v>
      </c>
      <c r="E365" t="s">
        <v>1000</v>
      </c>
      <c r="F365" t="s">
        <v>1015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hidden="1" customHeight="1" x14ac:dyDescent="0.2">
      <c r="A366">
        <v>366</v>
      </c>
      <c r="B366">
        <v>40</v>
      </c>
      <c r="C366" t="s">
        <v>184</v>
      </c>
      <c r="D366" t="s">
        <v>1016</v>
      </c>
      <c r="E366" t="s">
        <v>1016</v>
      </c>
      <c r="F366" t="s">
        <v>1017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hidden="1" customHeight="1" x14ac:dyDescent="0.2">
      <c r="A367">
        <v>367</v>
      </c>
      <c r="B367">
        <v>13</v>
      </c>
      <c r="C367" t="s">
        <v>185</v>
      </c>
      <c r="D367" t="s">
        <v>1018</v>
      </c>
      <c r="E367" t="s">
        <v>1019</v>
      </c>
      <c r="F367" t="s">
        <v>1020</v>
      </c>
      <c r="I367" t="s">
        <v>1373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hidden="1" customHeight="1" x14ac:dyDescent="0.2">
      <c r="A368">
        <v>368</v>
      </c>
      <c r="B368">
        <v>18</v>
      </c>
      <c r="C368" t="s">
        <v>187</v>
      </c>
      <c r="D368" t="s">
        <v>1016</v>
      </c>
      <c r="E368" t="s">
        <v>1017</v>
      </c>
      <c r="F368" t="s">
        <v>1021</v>
      </c>
      <c r="I368" t="s">
        <v>1373</v>
      </c>
      <c r="AF368" t="s">
        <v>489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189</v>
      </c>
    </row>
    <row r="369" spans="1:161" ht="16" hidden="1" customHeight="1" x14ac:dyDescent="0.2">
      <c r="A369">
        <v>369</v>
      </c>
      <c r="B369">
        <v>39</v>
      </c>
      <c r="C369" t="s">
        <v>157</v>
      </c>
      <c r="D369" t="s">
        <v>1017</v>
      </c>
      <c r="E369" t="s">
        <v>1017</v>
      </c>
      <c r="F369" t="s">
        <v>1022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hidden="1" customHeight="1" x14ac:dyDescent="0.2">
      <c r="A370">
        <v>370</v>
      </c>
      <c r="B370">
        <v>23</v>
      </c>
      <c r="C370" t="s">
        <v>177</v>
      </c>
      <c r="D370" t="s">
        <v>1023</v>
      </c>
      <c r="E370" t="s">
        <v>1023</v>
      </c>
      <c r="F370" t="s">
        <v>1024</v>
      </c>
      <c r="G370" t="s">
        <v>329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hidden="1" customHeight="1" x14ac:dyDescent="0.2">
      <c r="A371">
        <v>371</v>
      </c>
      <c r="B371">
        <v>41</v>
      </c>
      <c r="C371" t="s">
        <v>184</v>
      </c>
      <c r="D371" t="s">
        <v>1023</v>
      </c>
      <c r="E371" t="s">
        <v>1023</v>
      </c>
      <c r="F371" t="s">
        <v>1024</v>
      </c>
      <c r="G371" t="s">
        <v>329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hidden="1" customHeight="1" x14ac:dyDescent="0.2">
      <c r="A372">
        <v>372</v>
      </c>
      <c r="B372">
        <v>12</v>
      </c>
      <c r="C372" t="s">
        <v>190</v>
      </c>
      <c r="D372" t="s">
        <v>1025</v>
      </c>
      <c r="E372" t="s">
        <v>1026</v>
      </c>
      <c r="F372" t="s">
        <v>1027</v>
      </c>
      <c r="G372" t="s">
        <v>329</v>
      </c>
      <c r="J372" t="s">
        <v>33</v>
      </c>
      <c r="S372" t="s">
        <v>92</v>
      </c>
      <c r="BZ372" t="s">
        <v>267</v>
      </c>
      <c r="CD372" t="s">
        <v>82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hidden="1" customHeight="1" x14ac:dyDescent="0.2">
      <c r="A373">
        <v>373</v>
      </c>
      <c r="B373">
        <v>14</v>
      </c>
      <c r="C373" t="s">
        <v>260</v>
      </c>
      <c r="D373" t="s">
        <v>1028</v>
      </c>
      <c r="E373" t="s">
        <v>1029</v>
      </c>
      <c r="F373" t="s">
        <v>1030</v>
      </c>
      <c r="I373" t="s">
        <v>1373</v>
      </c>
      <c r="J373" s="30"/>
      <c r="DD373"/>
      <c r="DE373"/>
      <c r="DF373"/>
      <c r="DG373"/>
      <c r="DH373"/>
      <c r="DI373"/>
      <c r="DJ373"/>
      <c r="DK373"/>
      <c r="DL373"/>
      <c r="DM373"/>
      <c r="DN373"/>
      <c r="DW373" t="s">
        <v>186</v>
      </c>
    </row>
    <row r="374" spans="1:161" ht="16" hidden="1" customHeight="1" x14ac:dyDescent="0.2">
      <c r="A374">
        <v>374</v>
      </c>
      <c r="B374">
        <v>40</v>
      </c>
      <c r="C374" t="s">
        <v>157</v>
      </c>
      <c r="D374" t="s">
        <v>1024</v>
      </c>
      <c r="E374" t="s">
        <v>1024</v>
      </c>
      <c r="F374" t="s">
        <v>1030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hidden="1" customHeight="1" x14ac:dyDescent="0.2">
      <c r="A375">
        <v>375</v>
      </c>
      <c r="B375">
        <v>32</v>
      </c>
      <c r="C375" t="s">
        <v>174</v>
      </c>
      <c r="D375" t="s">
        <v>336</v>
      </c>
      <c r="E375" t="s">
        <v>336</v>
      </c>
      <c r="F375" t="s">
        <v>1031</v>
      </c>
      <c r="G375" t="s">
        <v>1032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hidden="1" customHeight="1" x14ac:dyDescent="0.2">
      <c r="A376">
        <v>376</v>
      </c>
      <c r="B376">
        <v>42</v>
      </c>
      <c r="C376" t="s">
        <v>184</v>
      </c>
      <c r="D376" t="s">
        <v>336</v>
      </c>
      <c r="E376" t="s">
        <v>336</v>
      </c>
      <c r="F376" t="s">
        <v>1033</v>
      </c>
      <c r="G376" t="s">
        <v>1034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hidden="1" customHeight="1" x14ac:dyDescent="0.2">
      <c r="A377">
        <v>377</v>
      </c>
      <c r="B377">
        <v>17</v>
      </c>
      <c r="C377" t="s">
        <v>173</v>
      </c>
      <c r="D377" t="s">
        <v>337</v>
      </c>
      <c r="E377" t="s">
        <v>1035</v>
      </c>
      <c r="F377" t="s">
        <v>1036</v>
      </c>
      <c r="G377" t="s">
        <v>468</v>
      </c>
      <c r="I377" t="s">
        <v>1373</v>
      </c>
      <c r="S377" t="s">
        <v>92</v>
      </c>
      <c r="AB377" t="s">
        <v>681</v>
      </c>
      <c r="CE377" t="s">
        <v>183</v>
      </c>
      <c r="CJ377" t="s">
        <v>453</v>
      </c>
      <c r="CQ377" t="s">
        <v>99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hidden="1" customHeight="1" x14ac:dyDescent="0.2">
      <c r="A378">
        <v>378</v>
      </c>
      <c r="B378">
        <v>53</v>
      </c>
      <c r="C378" t="s">
        <v>182</v>
      </c>
      <c r="D378" t="s">
        <v>1037</v>
      </c>
      <c r="E378" t="s">
        <v>1038</v>
      </c>
      <c r="F378" t="s">
        <v>1039</v>
      </c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hidden="1" customHeight="1" x14ac:dyDescent="0.2">
      <c r="A379">
        <v>379</v>
      </c>
      <c r="B379">
        <v>46</v>
      </c>
      <c r="C379" t="s">
        <v>32</v>
      </c>
      <c r="D379" t="s">
        <v>1040</v>
      </c>
      <c r="E379" t="s">
        <v>1041</v>
      </c>
      <c r="F379" t="s">
        <v>1042</v>
      </c>
      <c r="G379" t="s">
        <v>1043</v>
      </c>
      <c r="I379" t="s">
        <v>1373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103</v>
      </c>
    </row>
    <row r="380" spans="1:161" ht="16" hidden="1" customHeight="1" x14ac:dyDescent="0.2">
      <c r="A380">
        <v>380</v>
      </c>
      <c r="B380">
        <v>14</v>
      </c>
      <c r="C380" t="s">
        <v>262</v>
      </c>
      <c r="D380" t="s">
        <v>1042</v>
      </c>
      <c r="E380" t="s">
        <v>1044</v>
      </c>
      <c r="F380" t="s">
        <v>1045</v>
      </c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hidden="1" customHeight="1" x14ac:dyDescent="0.2">
      <c r="A381">
        <v>381</v>
      </c>
      <c r="B381">
        <v>15</v>
      </c>
      <c r="C381" t="s">
        <v>262</v>
      </c>
      <c r="D381" t="s">
        <v>1046</v>
      </c>
      <c r="E381" t="s">
        <v>1047</v>
      </c>
      <c r="F381" t="s">
        <v>1048</v>
      </c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hidden="1" customHeight="1" x14ac:dyDescent="0.2">
      <c r="A382">
        <v>382</v>
      </c>
      <c r="B382">
        <v>19</v>
      </c>
      <c r="C382" t="s">
        <v>187</v>
      </c>
      <c r="D382" t="s">
        <v>1049</v>
      </c>
      <c r="E382" t="s">
        <v>1048</v>
      </c>
      <c r="F382" t="s">
        <v>1050</v>
      </c>
      <c r="I382" t="s">
        <v>1373</v>
      </c>
      <c r="AI382" t="s">
        <v>678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189</v>
      </c>
    </row>
    <row r="383" spans="1:161" ht="16" hidden="1" customHeight="1" x14ac:dyDescent="0.2">
      <c r="A383">
        <v>383</v>
      </c>
      <c r="B383">
        <v>24</v>
      </c>
      <c r="C383" t="s">
        <v>177</v>
      </c>
      <c r="D383" t="s">
        <v>1031</v>
      </c>
      <c r="E383" t="s">
        <v>1031</v>
      </c>
      <c r="F383" t="s">
        <v>1051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hidden="1" customHeight="1" x14ac:dyDescent="0.2">
      <c r="A384">
        <v>384</v>
      </c>
      <c r="B384">
        <v>15</v>
      </c>
      <c r="C384" t="s">
        <v>260</v>
      </c>
      <c r="D384" t="s">
        <v>1052</v>
      </c>
      <c r="E384" t="s">
        <v>1053</v>
      </c>
      <c r="F384" t="s">
        <v>1054</v>
      </c>
      <c r="I384" t="s">
        <v>1373</v>
      </c>
      <c r="J384" s="30"/>
      <c r="DD384"/>
      <c r="DE384"/>
      <c r="DF384"/>
      <c r="DG384"/>
      <c r="DH384"/>
      <c r="DI384"/>
      <c r="DJ384"/>
      <c r="DK384"/>
      <c r="DL384"/>
      <c r="DM384"/>
      <c r="DN384"/>
      <c r="DW384" t="s">
        <v>186</v>
      </c>
    </row>
    <row r="385" spans="1:155" ht="16" hidden="1" customHeight="1" x14ac:dyDescent="0.2">
      <c r="A385">
        <v>385</v>
      </c>
      <c r="B385">
        <v>33</v>
      </c>
      <c r="C385" t="s">
        <v>174</v>
      </c>
      <c r="D385" t="s">
        <v>1051</v>
      </c>
      <c r="E385" t="s">
        <v>1051</v>
      </c>
      <c r="F385" t="s">
        <v>1033</v>
      </c>
      <c r="G385" t="s">
        <v>1055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hidden="1" customHeight="1" x14ac:dyDescent="0.2">
      <c r="A386">
        <v>386</v>
      </c>
      <c r="B386">
        <v>41</v>
      </c>
      <c r="C386" t="s">
        <v>157</v>
      </c>
      <c r="D386" t="s">
        <v>1033</v>
      </c>
      <c r="E386" t="s">
        <v>1033</v>
      </c>
      <c r="F386" t="s">
        <v>1056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hidden="1" customHeight="1" x14ac:dyDescent="0.2">
      <c r="A387">
        <v>387</v>
      </c>
      <c r="B387">
        <v>20</v>
      </c>
      <c r="C387" t="s">
        <v>187</v>
      </c>
      <c r="D387" t="s">
        <v>1054</v>
      </c>
      <c r="E387" t="s">
        <v>1056</v>
      </c>
      <c r="F387" t="s">
        <v>1057</v>
      </c>
      <c r="I387" t="s">
        <v>1373</v>
      </c>
      <c r="AP387" t="s">
        <v>1058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186</v>
      </c>
    </row>
    <row r="388" spans="1:155" ht="16" hidden="1" customHeight="1" x14ac:dyDescent="0.2">
      <c r="A388">
        <v>388</v>
      </c>
      <c r="B388">
        <v>7</v>
      </c>
      <c r="C388" t="s">
        <v>186</v>
      </c>
      <c r="D388" t="s">
        <v>1059</v>
      </c>
      <c r="E388" t="s">
        <v>1056</v>
      </c>
      <c r="F388" t="s">
        <v>1060</v>
      </c>
      <c r="G388" t="s">
        <v>1061</v>
      </c>
      <c r="I388" t="s">
        <v>1373</v>
      </c>
      <c r="L388" t="s">
        <v>85</v>
      </c>
      <c r="AP388" t="s">
        <v>1058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259</v>
      </c>
    </row>
    <row r="389" spans="1:155" ht="16" hidden="1" customHeight="1" x14ac:dyDescent="0.2">
      <c r="A389">
        <v>389</v>
      </c>
      <c r="B389">
        <v>25</v>
      </c>
      <c r="C389" t="s">
        <v>177</v>
      </c>
      <c r="D389" t="s">
        <v>1062</v>
      </c>
      <c r="E389" t="s">
        <v>1062</v>
      </c>
      <c r="F389" t="s">
        <v>1063</v>
      </c>
      <c r="G389" t="s">
        <v>1064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hidden="1" customHeight="1" x14ac:dyDescent="0.2">
      <c r="A390">
        <v>390</v>
      </c>
      <c r="B390">
        <v>43</v>
      </c>
      <c r="C390" t="s">
        <v>184</v>
      </c>
      <c r="D390" t="s">
        <v>1062</v>
      </c>
      <c r="E390" t="s">
        <v>1062</v>
      </c>
      <c r="F390" t="s">
        <v>1065</v>
      </c>
      <c r="G390" t="s">
        <v>1066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hidden="1" customHeight="1" x14ac:dyDescent="0.2">
      <c r="A391">
        <v>391</v>
      </c>
      <c r="B391">
        <v>18</v>
      </c>
      <c r="C391" t="s">
        <v>173</v>
      </c>
      <c r="D391" t="s">
        <v>1067</v>
      </c>
      <c r="E391" t="s">
        <v>1063</v>
      </c>
      <c r="F391" t="s">
        <v>1068</v>
      </c>
      <c r="G391" t="s">
        <v>1064</v>
      </c>
      <c r="J391" t="s">
        <v>33</v>
      </c>
      <c r="S391" t="s">
        <v>92</v>
      </c>
      <c r="CF391" t="s">
        <v>206</v>
      </c>
      <c r="CJ391" t="s">
        <v>453</v>
      </c>
      <c r="CT391" t="s">
        <v>102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hidden="1" customHeight="1" x14ac:dyDescent="0.2">
      <c r="A392">
        <v>392</v>
      </c>
      <c r="B392">
        <v>34</v>
      </c>
      <c r="C392" t="s">
        <v>174</v>
      </c>
      <c r="D392" t="s">
        <v>1063</v>
      </c>
      <c r="E392" t="s">
        <v>1063</v>
      </c>
      <c r="F392" t="s">
        <v>1065</v>
      </c>
      <c r="G392" t="s">
        <v>1069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hidden="1" customHeight="1" x14ac:dyDescent="0.2">
      <c r="A393">
        <v>393</v>
      </c>
      <c r="B393">
        <v>16</v>
      </c>
      <c r="C393" t="s">
        <v>262</v>
      </c>
      <c r="D393" t="s">
        <v>1063</v>
      </c>
      <c r="E393" t="s">
        <v>1070</v>
      </c>
      <c r="F393" t="s">
        <v>1071</v>
      </c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hidden="1" customHeight="1" x14ac:dyDescent="0.2">
      <c r="A394">
        <v>394</v>
      </c>
      <c r="B394">
        <v>17</v>
      </c>
      <c r="C394" t="s">
        <v>262</v>
      </c>
      <c r="D394" t="s">
        <v>1063</v>
      </c>
      <c r="E394" t="s">
        <v>1070</v>
      </c>
      <c r="F394" t="s">
        <v>1071</v>
      </c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hidden="1" customHeight="1" x14ac:dyDescent="0.2">
      <c r="A395">
        <v>395</v>
      </c>
      <c r="B395">
        <v>9</v>
      </c>
      <c r="C395" t="s">
        <v>198</v>
      </c>
      <c r="D395" t="s">
        <v>1063</v>
      </c>
      <c r="E395" t="s">
        <v>1070</v>
      </c>
      <c r="F395" t="s">
        <v>1071</v>
      </c>
      <c r="G395" t="s">
        <v>1069</v>
      </c>
      <c r="I395" t="s">
        <v>1373</v>
      </c>
      <c r="S395" t="s">
        <v>92</v>
      </c>
      <c r="AE395" t="s">
        <v>518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196</v>
      </c>
    </row>
    <row r="396" spans="1:155" ht="16" hidden="1" customHeight="1" x14ac:dyDescent="0.2">
      <c r="A396">
        <v>396</v>
      </c>
      <c r="B396">
        <v>54</v>
      </c>
      <c r="C396" t="s">
        <v>182</v>
      </c>
      <c r="D396" t="s">
        <v>1072</v>
      </c>
      <c r="E396" t="s">
        <v>1068</v>
      </c>
      <c r="F396" t="s">
        <v>1073</v>
      </c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hidden="1" customHeight="1" x14ac:dyDescent="0.2">
      <c r="A397">
        <v>397</v>
      </c>
      <c r="B397">
        <v>55</v>
      </c>
      <c r="C397" t="s">
        <v>182</v>
      </c>
      <c r="D397" t="s">
        <v>1072</v>
      </c>
      <c r="E397" t="s">
        <v>1068</v>
      </c>
      <c r="F397" t="s">
        <v>1073</v>
      </c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hidden="1" customHeight="1" x14ac:dyDescent="0.2">
      <c r="A398">
        <v>398</v>
      </c>
      <c r="B398">
        <v>42</v>
      </c>
      <c r="C398" t="s">
        <v>157</v>
      </c>
      <c r="D398" t="s">
        <v>1065</v>
      </c>
      <c r="E398" t="s">
        <v>1065</v>
      </c>
      <c r="F398" t="s">
        <v>1074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hidden="1" customHeight="1" x14ac:dyDescent="0.2">
      <c r="A399">
        <v>399</v>
      </c>
      <c r="B399">
        <v>35</v>
      </c>
      <c r="C399" t="s">
        <v>174</v>
      </c>
      <c r="D399" t="s">
        <v>1075</v>
      </c>
      <c r="E399" t="s">
        <v>1075</v>
      </c>
      <c r="F399" t="s">
        <v>1076</v>
      </c>
      <c r="G399" t="s">
        <v>1077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hidden="1" customHeight="1" x14ac:dyDescent="0.2">
      <c r="A400">
        <v>400</v>
      </c>
      <c r="B400">
        <v>44</v>
      </c>
      <c r="C400" t="s">
        <v>184</v>
      </c>
      <c r="D400" t="s">
        <v>1075</v>
      </c>
      <c r="E400" t="s">
        <v>1075</v>
      </c>
      <c r="F400" t="s">
        <v>1076</v>
      </c>
      <c r="G400" t="s">
        <v>1077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hidden="1" customHeight="1" x14ac:dyDescent="0.2">
      <c r="A401">
        <v>401</v>
      </c>
      <c r="B401">
        <v>13</v>
      </c>
      <c r="C401" t="s">
        <v>190</v>
      </c>
      <c r="D401" t="s">
        <v>1078</v>
      </c>
      <c r="E401" t="s">
        <v>1079</v>
      </c>
      <c r="F401" t="s">
        <v>1080</v>
      </c>
      <c r="G401" t="s">
        <v>1077</v>
      </c>
      <c r="I401" t="s">
        <v>1373</v>
      </c>
      <c r="W401" t="s">
        <v>95</v>
      </c>
      <c r="BZ401" t="s">
        <v>267</v>
      </c>
      <c r="CB401" t="s">
        <v>83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hidden="1" customHeight="1" x14ac:dyDescent="0.2">
      <c r="A402">
        <v>402</v>
      </c>
      <c r="B402">
        <v>21</v>
      </c>
      <c r="C402" t="s">
        <v>187</v>
      </c>
      <c r="D402" t="s">
        <v>1081</v>
      </c>
      <c r="E402" t="s">
        <v>1082</v>
      </c>
      <c r="F402" t="s">
        <v>1083</v>
      </c>
      <c r="I402" t="s">
        <v>1373</v>
      </c>
      <c r="AK402" t="s">
        <v>888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189</v>
      </c>
    </row>
    <row r="403" spans="1:161" ht="16" hidden="1" customHeight="1" x14ac:dyDescent="0.2">
      <c r="A403">
        <v>403</v>
      </c>
      <c r="B403">
        <v>43</v>
      </c>
      <c r="C403" t="s">
        <v>157</v>
      </c>
      <c r="D403" t="s">
        <v>1076</v>
      </c>
      <c r="E403" t="s">
        <v>1076</v>
      </c>
      <c r="F403" t="s">
        <v>1084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hidden="1" customHeight="1" x14ac:dyDescent="0.2">
      <c r="A404">
        <v>404</v>
      </c>
      <c r="B404">
        <v>26</v>
      </c>
      <c r="C404" t="s">
        <v>177</v>
      </c>
      <c r="D404" t="s">
        <v>1085</v>
      </c>
      <c r="E404" t="s">
        <v>1085</v>
      </c>
      <c r="F404" t="s">
        <v>1086</v>
      </c>
      <c r="G404" t="s">
        <v>1087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hidden="1" customHeight="1" x14ac:dyDescent="0.2">
      <c r="A405">
        <v>405</v>
      </c>
      <c r="B405">
        <v>45</v>
      </c>
      <c r="C405" t="s">
        <v>184</v>
      </c>
      <c r="D405" t="s">
        <v>1085</v>
      </c>
      <c r="E405" t="s">
        <v>1085</v>
      </c>
      <c r="F405" t="s">
        <v>1086</v>
      </c>
      <c r="G405" t="s">
        <v>1087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hidden="1" customHeight="1" x14ac:dyDescent="0.2">
      <c r="A406">
        <v>406</v>
      </c>
      <c r="B406">
        <v>14</v>
      </c>
      <c r="C406" t="s">
        <v>190</v>
      </c>
      <c r="D406" t="s">
        <v>1088</v>
      </c>
      <c r="E406" t="s">
        <v>1089</v>
      </c>
      <c r="F406" t="s">
        <v>1090</v>
      </c>
      <c r="G406" t="s">
        <v>1091</v>
      </c>
      <c r="J406" t="s">
        <v>33</v>
      </c>
      <c r="U406" t="s">
        <v>93</v>
      </c>
      <c r="BZ406" t="s">
        <v>267</v>
      </c>
      <c r="CC406" t="s">
        <v>81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hidden="1" customHeight="1" x14ac:dyDescent="0.2">
      <c r="A407">
        <v>407</v>
      </c>
      <c r="B407">
        <v>56</v>
      </c>
      <c r="C407" t="s">
        <v>182</v>
      </c>
      <c r="D407" t="s">
        <v>1092</v>
      </c>
      <c r="E407" t="s">
        <v>339</v>
      </c>
      <c r="F407" t="s">
        <v>341</v>
      </c>
      <c r="I407" t="s">
        <v>1373</v>
      </c>
      <c r="AG407" t="s">
        <v>434</v>
      </c>
      <c r="CD407" t="s">
        <v>82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hidden="1" customHeight="1" x14ac:dyDescent="0.2">
      <c r="A408">
        <v>408</v>
      </c>
      <c r="B408">
        <v>47</v>
      </c>
      <c r="C408" t="s">
        <v>32</v>
      </c>
      <c r="D408" t="s">
        <v>1093</v>
      </c>
      <c r="E408" t="s">
        <v>1094</v>
      </c>
      <c r="F408" t="s">
        <v>1095</v>
      </c>
      <c r="G408" t="s">
        <v>1096</v>
      </c>
      <c r="J408" t="s">
        <v>33</v>
      </c>
      <c r="U408" t="s">
        <v>93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103</v>
      </c>
    </row>
    <row r="409" spans="1:161" ht="16" hidden="1" customHeight="1" x14ac:dyDescent="0.2">
      <c r="A409">
        <v>409</v>
      </c>
      <c r="B409">
        <v>18</v>
      </c>
      <c r="C409" t="s">
        <v>262</v>
      </c>
      <c r="D409" t="s">
        <v>1097</v>
      </c>
      <c r="E409" t="s">
        <v>340</v>
      </c>
      <c r="F409" t="s">
        <v>1098</v>
      </c>
      <c r="I409" t="s">
        <v>1373</v>
      </c>
      <c r="AI409" t="s">
        <v>678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hidden="1" customHeight="1" x14ac:dyDescent="0.2">
      <c r="A410">
        <v>410</v>
      </c>
      <c r="B410">
        <v>16</v>
      </c>
      <c r="C410" t="s">
        <v>260</v>
      </c>
      <c r="D410" t="s">
        <v>340</v>
      </c>
      <c r="E410" t="s">
        <v>1086</v>
      </c>
      <c r="F410" t="s">
        <v>342</v>
      </c>
      <c r="I410" t="s">
        <v>1373</v>
      </c>
      <c r="J410" s="30"/>
      <c r="DD410"/>
      <c r="DE410"/>
      <c r="DF410"/>
      <c r="DG410"/>
      <c r="DH410"/>
      <c r="DI410"/>
      <c r="DJ410"/>
      <c r="DK410"/>
      <c r="DL410"/>
      <c r="DM410"/>
      <c r="DN410"/>
      <c r="EF410" t="s">
        <v>189</v>
      </c>
    </row>
    <row r="411" spans="1:161" ht="16" hidden="1" customHeight="1" x14ac:dyDescent="0.2">
      <c r="A411">
        <v>411</v>
      </c>
      <c r="B411">
        <v>44</v>
      </c>
      <c r="C411" t="s">
        <v>157</v>
      </c>
      <c r="D411" t="s">
        <v>1086</v>
      </c>
      <c r="E411" t="s">
        <v>1086</v>
      </c>
      <c r="F411" t="s">
        <v>1099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hidden="1" customHeight="1" x14ac:dyDescent="0.2">
      <c r="A412">
        <v>412</v>
      </c>
      <c r="B412">
        <v>36</v>
      </c>
      <c r="C412" t="s">
        <v>174</v>
      </c>
      <c r="D412" t="s">
        <v>1100</v>
      </c>
      <c r="E412" t="s">
        <v>1100</v>
      </c>
      <c r="F412" t="s">
        <v>1101</v>
      </c>
      <c r="G412" t="s">
        <v>1102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hidden="1" customHeight="1" x14ac:dyDescent="0.2">
      <c r="A413">
        <v>413</v>
      </c>
      <c r="B413">
        <v>46</v>
      </c>
      <c r="C413" t="s">
        <v>184</v>
      </c>
      <c r="D413" t="s">
        <v>1100</v>
      </c>
      <c r="E413" t="s">
        <v>1100</v>
      </c>
      <c r="F413" t="s">
        <v>1101</v>
      </c>
      <c r="G413" t="s">
        <v>1102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hidden="1" customHeight="1" x14ac:dyDescent="0.2">
      <c r="A414">
        <v>414</v>
      </c>
      <c r="B414">
        <v>15</v>
      </c>
      <c r="C414" t="s">
        <v>190</v>
      </c>
      <c r="D414" t="s">
        <v>343</v>
      </c>
      <c r="E414" t="s">
        <v>1103</v>
      </c>
      <c r="F414" t="s">
        <v>1104</v>
      </c>
      <c r="G414" t="s">
        <v>1105</v>
      </c>
      <c r="I414" t="s">
        <v>1373</v>
      </c>
      <c r="T414" t="s">
        <v>91</v>
      </c>
      <c r="BZ414" t="s">
        <v>267</v>
      </c>
      <c r="CC414" t="s">
        <v>81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hidden="1" customHeight="1" x14ac:dyDescent="0.2">
      <c r="A415">
        <v>415</v>
      </c>
      <c r="B415">
        <v>19</v>
      </c>
      <c r="C415" t="s">
        <v>262</v>
      </c>
      <c r="D415" t="s">
        <v>344</v>
      </c>
      <c r="E415" t="s">
        <v>1106</v>
      </c>
      <c r="F415" t="s">
        <v>1107</v>
      </c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hidden="1" customHeight="1" x14ac:dyDescent="0.2">
      <c r="A416">
        <v>416</v>
      </c>
      <c r="B416">
        <v>57</v>
      </c>
      <c r="C416" t="s">
        <v>182</v>
      </c>
      <c r="D416" t="s">
        <v>345</v>
      </c>
      <c r="E416" t="s">
        <v>346</v>
      </c>
      <c r="F416" t="s">
        <v>347</v>
      </c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hidden="1" customHeight="1" x14ac:dyDescent="0.2">
      <c r="A417">
        <v>417</v>
      </c>
      <c r="B417">
        <v>48</v>
      </c>
      <c r="C417" t="s">
        <v>32</v>
      </c>
      <c r="D417" t="s">
        <v>1106</v>
      </c>
      <c r="E417" t="s">
        <v>1107</v>
      </c>
      <c r="F417" t="s">
        <v>1108</v>
      </c>
      <c r="G417" t="s">
        <v>1109</v>
      </c>
      <c r="I417" t="s">
        <v>1373</v>
      </c>
      <c r="V417" t="s">
        <v>94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191</v>
      </c>
    </row>
    <row r="418" spans="1:167" ht="16" hidden="1" customHeight="1" x14ac:dyDescent="0.2">
      <c r="A418">
        <v>418</v>
      </c>
      <c r="B418">
        <v>58</v>
      </c>
      <c r="C418" t="s">
        <v>182</v>
      </c>
      <c r="D418" t="s">
        <v>1110</v>
      </c>
      <c r="E418" t="s">
        <v>1111</v>
      </c>
      <c r="F418" t="s">
        <v>1112</v>
      </c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hidden="1" customHeight="1" x14ac:dyDescent="0.2">
      <c r="A419">
        <v>419</v>
      </c>
      <c r="B419">
        <v>49</v>
      </c>
      <c r="C419" t="s">
        <v>32</v>
      </c>
      <c r="D419" t="s">
        <v>347</v>
      </c>
      <c r="E419" t="s">
        <v>1113</v>
      </c>
      <c r="F419" t="s">
        <v>1114</v>
      </c>
      <c r="G419" t="s">
        <v>286</v>
      </c>
      <c r="I419" t="s">
        <v>1373</v>
      </c>
      <c r="V419" t="s">
        <v>94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103</v>
      </c>
    </row>
    <row r="420" spans="1:167" ht="16" hidden="1" customHeight="1" x14ac:dyDescent="0.2">
      <c r="A420">
        <v>420</v>
      </c>
      <c r="B420">
        <v>20</v>
      </c>
      <c r="C420" t="s">
        <v>262</v>
      </c>
      <c r="D420" t="s">
        <v>1114</v>
      </c>
      <c r="E420" t="s">
        <v>1115</v>
      </c>
      <c r="F420" t="s">
        <v>1116</v>
      </c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hidden="1" customHeight="1" x14ac:dyDescent="0.2">
      <c r="A421">
        <v>421</v>
      </c>
      <c r="B421">
        <v>59</v>
      </c>
      <c r="C421" t="s">
        <v>182</v>
      </c>
      <c r="D421" t="s">
        <v>1117</v>
      </c>
      <c r="E421" t="s">
        <v>1118</v>
      </c>
      <c r="F421" t="s">
        <v>1119</v>
      </c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hidden="1" customHeight="1" x14ac:dyDescent="0.2">
      <c r="A422">
        <v>422</v>
      </c>
      <c r="B422">
        <v>50</v>
      </c>
      <c r="C422" t="s">
        <v>32</v>
      </c>
      <c r="D422" t="s">
        <v>1116</v>
      </c>
      <c r="E422" t="s">
        <v>1120</v>
      </c>
      <c r="F422" t="s">
        <v>1121</v>
      </c>
      <c r="G422" t="s">
        <v>1122</v>
      </c>
      <c r="I422" t="s">
        <v>1373</v>
      </c>
      <c r="Y422" t="s">
        <v>97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191</v>
      </c>
    </row>
    <row r="423" spans="1:167" ht="16" hidden="1" customHeight="1" x14ac:dyDescent="0.2">
      <c r="A423">
        <v>423</v>
      </c>
      <c r="B423">
        <v>21</v>
      </c>
      <c r="C423" t="s">
        <v>262</v>
      </c>
      <c r="D423" t="s">
        <v>1120</v>
      </c>
      <c r="E423" t="s">
        <v>1121</v>
      </c>
      <c r="F423" t="s">
        <v>348</v>
      </c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hidden="1" customHeight="1" x14ac:dyDescent="0.2">
      <c r="A424">
        <v>424</v>
      </c>
      <c r="B424">
        <v>16</v>
      </c>
      <c r="C424" t="s">
        <v>180</v>
      </c>
      <c r="D424" t="s">
        <v>1116</v>
      </c>
      <c r="E424" t="s">
        <v>1101</v>
      </c>
      <c r="F424" t="s">
        <v>1101</v>
      </c>
      <c r="G424" t="s">
        <v>1123</v>
      </c>
      <c r="I424" t="s">
        <v>1373</v>
      </c>
      <c r="AK424" t="s">
        <v>888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199</v>
      </c>
    </row>
    <row r="425" spans="1:167" ht="16" hidden="1" customHeight="1" x14ac:dyDescent="0.2">
      <c r="A425">
        <v>425</v>
      </c>
      <c r="B425">
        <v>45</v>
      </c>
      <c r="C425" t="s">
        <v>157</v>
      </c>
      <c r="D425" t="s">
        <v>1101</v>
      </c>
      <c r="E425" t="s">
        <v>1101</v>
      </c>
      <c r="F425" t="s">
        <v>1124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hidden="1" customHeight="1" x14ac:dyDescent="0.2">
      <c r="A426">
        <v>426</v>
      </c>
      <c r="B426">
        <v>7</v>
      </c>
      <c r="C426" t="s">
        <v>179</v>
      </c>
      <c r="D426" t="s">
        <v>349</v>
      </c>
      <c r="E426" t="s">
        <v>1125</v>
      </c>
      <c r="F426" t="s">
        <v>350</v>
      </c>
      <c r="G426" t="s">
        <v>1126</v>
      </c>
      <c r="I426" t="s">
        <v>1373</v>
      </c>
      <c r="AG426" t="s">
        <v>434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235</v>
      </c>
    </row>
    <row r="427" spans="1:167" ht="16" hidden="1" customHeight="1" x14ac:dyDescent="0.2">
      <c r="A427">
        <v>427</v>
      </c>
      <c r="B427">
        <v>17</v>
      </c>
      <c r="C427" t="s">
        <v>180</v>
      </c>
      <c r="D427" t="s">
        <v>154</v>
      </c>
      <c r="E427" t="s">
        <v>1127</v>
      </c>
      <c r="F427" t="s">
        <v>351</v>
      </c>
      <c r="G427" t="s">
        <v>1128</v>
      </c>
      <c r="I427" t="s">
        <v>1373</v>
      </c>
      <c r="AG427" t="s">
        <v>434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245</v>
      </c>
    </row>
    <row r="428" spans="1:167" ht="16" hidden="1" customHeight="1" x14ac:dyDescent="0.2">
      <c r="A428">
        <v>428</v>
      </c>
      <c r="B428">
        <v>47</v>
      </c>
      <c r="C428" t="s">
        <v>184</v>
      </c>
      <c r="D428" t="s">
        <v>1129</v>
      </c>
      <c r="E428" t="s">
        <v>1129</v>
      </c>
      <c r="F428" t="s">
        <v>1130</v>
      </c>
      <c r="G428" t="s">
        <v>1131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hidden="1" customHeight="1" x14ac:dyDescent="0.2">
      <c r="A429">
        <v>429</v>
      </c>
      <c r="B429">
        <v>27</v>
      </c>
      <c r="C429" t="s">
        <v>177</v>
      </c>
      <c r="D429" t="s">
        <v>1129</v>
      </c>
      <c r="E429" t="s">
        <v>1129</v>
      </c>
      <c r="F429" t="s">
        <v>1130</v>
      </c>
      <c r="G429" t="s">
        <v>1131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hidden="1" customHeight="1" x14ac:dyDescent="0.2">
      <c r="A430">
        <v>430</v>
      </c>
      <c r="B430">
        <v>22</v>
      </c>
      <c r="C430" t="s">
        <v>262</v>
      </c>
      <c r="D430" t="s">
        <v>1129</v>
      </c>
      <c r="E430" t="s">
        <v>1132</v>
      </c>
      <c r="F430" t="s">
        <v>1133</v>
      </c>
      <c r="I430" t="s">
        <v>1373</v>
      </c>
      <c r="AI430" t="s">
        <v>678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hidden="1" customHeight="1" x14ac:dyDescent="0.2">
      <c r="A431">
        <v>431</v>
      </c>
      <c r="B431">
        <v>14</v>
      </c>
      <c r="C431" t="s">
        <v>185</v>
      </c>
      <c r="D431" t="s">
        <v>1134</v>
      </c>
      <c r="E431" t="s">
        <v>1132</v>
      </c>
      <c r="F431" t="s">
        <v>1135</v>
      </c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hidden="1" customHeight="1" x14ac:dyDescent="0.2">
      <c r="A432">
        <v>432</v>
      </c>
      <c r="B432">
        <v>60</v>
      </c>
      <c r="C432" t="s">
        <v>182</v>
      </c>
      <c r="D432" t="s">
        <v>1136</v>
      </c>
      <c r="E432" t="s">
        <v>1135</v>
      </c>
      <c r="F432" t="s">
        <v>1137</v>
      </c>
      <c r="I432" t="s">
        <v>1373</v>
      </c>
      <c r="AR432">
        <v>23</v>
      </c>
      <c r="CD432" t="s">
        <v>82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hidden="1" customHeight="1" x14ac:dyDescent="0.2">
      <c r="A433">
        <v>433</v>
      </c>
      <c r="B433">
        <v>61</v>
      </c>
      <c r="C433" t="s">
        <v>182</v>
      </c>
      <c r="D433" t="s">
        <v>1138</v>
      </c>
      <c r="E433" t="s">
        <v>1139</v>
      </c>
      <c r="F433" t="s">
        <v>1140</v>
      </c>
      <c r="I433" t="s">
        <v>1373</v>
      </c>
      <c r="AI433" t="s">
        <v>678</v>
      </c>
      <c r="CD433" t="s">
        <v>82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hidden="1" customHeight="1" x14ac:dyDescent="0.2">
      <c r="A434">
        <v>434</v>
      </c>
      <c r="B434">
        <v>51</v>
      </c>
      <c r="C434" t="s">
        <v>32</v>
      </c>
      <c r="D434" t="s">
        <v>1141</v>
      </c>
      <c r="E434" t="s">
        <v>1142</v>
      </c>
      <c r="F434" t="s">
        <v>1143</v>
      </c>
      <c r="G434" t="s">
        <v>1144</v>
      </c>
      <c r="J434" t="s">
        <v>33</v>
      </c>
      <c r="X434" t="s">
        <v>96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103</v>
      </c>
    </row>
    <row r="435" spans="1:161" ht="16" hidden="1" customHeight="1" x14ac:dyDescent="0.2">
      <c r="A435">
        <v>435</v>
      </c>
      <c r="B435">
        <v>62</v>
      </c>
      <c r="C435" t="s">
        <v>182</v>
      </c>
      <c r="D435" t="s">
        <v>1145</v>
      </c>
      <c r="E435" t="s">
        <v>1146</v>
      </c>
      <c r="F435" t="s">
        <v>1147</v>
      </c>
      <c r="I435" t="s">
        <v>1373</v>
      </c>
      <c r="AA435" t="s">
        <v>482</v>
      </c>
      <c r="CC435" t="s">
        <v>81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hidden="1" customHeight="1" x14ac:dyDescent="0.2">
      <c r="A436">
        <v>436</v>
      </c>
      <c r="B436">
        <v>52</v>
      </c>
      <c r="C436" t="s">
        <v>32</v>
      </c>
      <c r="D436" t="s">
        <v>1146</v>
      </c>
      <c r="E436" t="s">
        <v>1147</v>
      </c>
      <c r="F436" t="s">
        <v>1130</v>
      </c>
      <c r="G436" t="s">
        <v>415</v>
      </c>
      <c r="J436" t="s">
        <v>33</v>
      </c>
      <c r="X436" t="s">
        <v>96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103</v>
      </c>
    </row>
    <row r="437" spans="1:161" ht="16" hidden="1" customHeight="1" x14ac:dyDescent="0.2">
      <c r="A437">
        <v>437</v>
      </c>
      <c r="B437">
        <v>14</v>
      </c>
      <c r="C437" t="s">
        <v>181</v>
      </c>
      <c r="D437" t="s">
        <v>1140</v>
      </c>
      <c r="E437" t="s">
        <v>1130</v>
      </c>
      <c r="F437" t="s">
        <v>1148</v>
      </c>
      <c r="G437" t="s">
        <v>1149</v>
      </c>
      <c r="I437" t="s">
        <v>1373</v>
      </c>
      <c r="X437" t="s">
        <v>96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268</v>
      </c>
    </row>
    <row r="438" spans="1:161" ht="16" hidden="1" customHeight="1" x14ac:dyDescent="0.2">
      <c r="A438">
        <v>438</v>
      </c>
      <c r="B438">
        <v>46</v>
      </c>
      <c r="C438" t="s">
        <v>157</v>
      </c>
      <c r="D438" t="s">
        <v>1150</v>
      </c>
      <c r="E438" t="s">
        <v>1150</v>
      </c>
      <c r="F438" t="s">
        <v>1151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hidden="1" customHeight="1" x14ac:dyDescent="0.2">
      <c r="A439">
        <v>439</v>
      </c>
      <c r="B439">
        <v>28</v>
      </c>
      <c r="C439" t="s">
        <v>177</v>
      </c>
      <c r="D439" t="s">
        <v>1152</v>
      </c>
      <c r="E439" t="s">
        <v>1152</v>
      </c>
      <c r="F439" t="s">
        <v>1153</v>
      </c>
      <c r="G439" t="s">
        <v>1154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hidden="1" customHeight="1" x14ac:dyDescent="0.2">
      <c r="A440">
        <v>440</v>
      </c>
      <c r="B440">
        <v>48</v>
      </c>
      <c r="C440" t="s">
        <v>184</v>
      </c>
      <c r="D440" t="s">
        <v>1152</v>
      </c>
      <c r="E440" t="s">
        <v>1152</v>
      </c>
      <c r="F440" t="s">
        <v>1155</v>
      </c>
      <c r="G440" t="s">
        <v>1156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hidden="1" customHeight="1" x14ac:dyDescent="0.2">
      <c r="A441">
        <v>441</v>
      </c>
      <c r="B441">
        <v>19</v>
      </c>
      <c r="C441" t="s">
        <v>173</v>
      </c>
      <c r="D441" t="s">
        <v>1157</v>
      </c>
      <c r="E441" t="s">
        <v>1158</v>
      </c>
      <c r="F441" t="s">
        <v>1159</v>
      </c>
      <c r="G441" t="s">
        <v>1160</v>
      </c>
      <c r="J441" t="s">
        <v>33</v>
      </c>
      <c r="N441" t="s">
        <v>87</v>
      </c>
      <c r="CE441" t="s">
        <v>183</v>
      </c>
      <c r="CJ441" t="s">
        <v>453</v>
      </c>
      <c r="CS441" t="s">
        <v>101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hidden="1" customHeight="1" x14ac:dyDescent="0.2">
      <c r="A442">
        <v>442</v>
      </c>
      <c r="B442">
        <v>23</v>
      </c>
      <c r="C442" t="s">
        <v>262</v>
      </c>
      <c r="D442" t="s">
        <v>1161</v>
      </c>
      <c r="E442" t="s">
        <v>1162</v>
      </c>
      <c r="F442" t="s">
        <v>1163</v>
      </c>
      <c r="I442" t="s">
        <v>1373</v>
      </c>
      <c r="AF442" t="s">
        <v>489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hidden="1" customHeight="1" x14ac:dyDescent="0.2">
      <c r="A443">
        <v>443</v>
      </c>
      <c r="B443">
        <v>53</v>
      </c>
      <c r="C443" t="s">
        <v>32</v>
      </c>
      <c r="D443" t="s">
        <v>1162</v>
      </c>
      <c r="E443" t="s">
        <v>1163</v>
      </c>
      <c r="F443" t="s">
        <v>1164</v>
      </c>
      <c r="G443" t="s">
        <v>1165</v>
      </c>
      <c r="J443" t="s">
        <v>33</v>
      </c>
      <c r="N443" t="s">
        <v>87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103</v>
      </c>
    </row>
    <row r="444" spans="1:161" ht="16" hidden="1" customHeight="1" x14ac:dyDescent="0.2">
      <c r="A444">
        <v>444</v>
      </c>
      <c r="B444">
        <v>63</v>
      </c>
      <c r="C444" t="s">
        <v>182</v>
      </c>
      <c r="D444" t="s">
        <v>1166</v>
      </c>
      <c r="E444" t="s">
        <v>1167</v>
      </c>
      <c r="F444" t="s">
        <v>1168</v>
      </c>
      <c r="I444" t="s">
        <v>1373</v>
      </c>
      <c r="AR444">
        <v>23</v>
      </c>
      <c r="CD444" t="s">
        <v>82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hidden="1" customHeight="1" x14ac:dyDescent="0.2">
      <c r="A445">
        <v>445</v>
      </c>
      <c r="B445">
        <v>54</v>
      </c>
      <c r="C445" t="s">
        <v>32</v>
      </c>
      <c r="D445" t="s">
        <v>1169</v>
      </c>
      <c r="E445" t="s">
        <v>1170</v>
      </c>
      <c r="F445" t="s">
        <v>1171</v>
      </c>
      <c r="G445" t="s">
        <v>293</v>
      </c>
      <c r="J445" t="s">
        <v>33</v>
      </c>
      <c r="M445" t="s">
        <v>86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103</v>
      </c>
    </row>
    <row r="446" spans="1:161" ht="16" hidden="1" customHeight="1" x14ac:dyDescent="0.2">
      <c r="A446">
        <v>446</v>
      </c>
      <c r="B446">
        <v>24</v>
      </c>
      <c r="C446" t="s">
        <v>262</v>
      </c>
      <c r="D446" t="s">
        <v>1172</v>
      </c>
      <c r="E446" t="s">
        <v>1173</v>
      </c>
      <c r="F446" t="s">
        <v>1174</v>
      </c>
      <c r="I446" t="s">
        <v>1373</v>
      </c>
      <c r="AK446" t="s">
        <v>888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hidden="1" customHeight="1" x14ac:dyDescent="0.2">
      <c r="A447">
        <v>447</v>
      </c>
      <c r="B447">
        <v>55</v>
      </c>
      <c r="C447" t="s">
        <v>32</v>
      </c>
      <c r="D447" t="s">
        <v>1175</v>
      </c>
      <c r="E447" t="s">
        <v>1176</v>
      </c>
      <c r="F447" t="s">
        <v>1177</v>
      </c>
      <c r="G447" t="s">
        <v>292</v>
      </c>
      <c r="J447" t="s">
        <v>33</v>
      </c>
      <c r="N447" t="s">
        <v>87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103</v>
      </c>
    </row>
    <row r="448" spans="1:161" ht="16" hidden="1" customHeight="1" x14ac:dyDescent="0.2">
      <c r="A448">
        <v>448</v>
      </c>
      <c r="B448">
        <v>64</v>
      </c>
      <c r="C448" t="s">
        <v>182</v>
      </c>
      <c r="D448" t="s">
        <v>1178</v>
      </c>
      <c r="E448" t="s">
        <v>1179</v>
      </c>
      <c r="F448" t="s">
        <v>1180</v>
      </c>
      <c r="I448" t="s">
        <v>1373</v>
      </c>
      <c r="AQ448">
        <v>27</v>
      </c>
      <c r="CD448" t="s">
        <v>82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hidden="1" customHeight="1" x14ac:dyDescent="0.2">
      <c r="A449">
        <v>449</v>
      </c>
      <c r="B449">
        <v>17</v>
      </c>
      <c r="C449" t="s">
        <v>260</v>
      </c>
      <c r="D449" t="s">
        <v>1181</v>
      </c>
      <c r="E449" t="s">
        <v>1153</v>
      </c>
      <c r="F449" t="s">
        <v>1182</v>
      </c>
      <c r="I449" t="s">
        <v>1373</v>
      </c>
      <c r="J449" s="30"/>
      <c r="AI449" t="s">
        <v>678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116</v>
      </c>
    </row>
    <row r="450" spans="1:161" ht="16" hidden="1" customHeight="1" x14ac:dyDescent="0.2">
      <c r="A450">
        <v>450</v>
      </c>
      <c r="B450">
        <v>37</v>
      </c>
      <c r="C450" t="s">
        <v>174</v>
      </c>
      <c r="D450" t="s">
        <v>1153</v>
      </c>
      <c r="E450" t="s">
        <v>1153</v>
      </c>
      <c r="F450" t="s">
        <v>1183</v>
      </c>
      <c r="G450" t="s">
        <v>1061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hidden="1" customHeight="1" x14ac:dyDescent="0.2">
      <c r="A451">
        <v>451</v>
      </c>
      <c r="B451">
        <v>8</v>
      </c>
      <c r="C451" t="s">
        <v>186</v>
      </c>
      <c r="D451" t="s">
        <v>1184</v>
      </c>
      <c r="E451" t="s">
        <v>1185</v>
      </c>
      <c r="F451" t="s">
        <v>1186</v>
      </c>
      <c r="G451" t="s">
        <v>1061</v>
      </c>
      <c r="I451" t="s">
        <v>1373</v>
      </c>
      <c r="L451" t="s">
        <v>85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263</v>
      </c>
    </row>
    <row r="452" spans="1:161" ht="16" hidden="1" customHeight="1" x14ac:dyDescent="0.2">
      <c r="A452">
        <v>452</v>
      </c>
      <c r="B452">
        <v>22</v>
      </c>
      <c r="C452" t="s">
        <v>187</v>
      </c>
      <c r="D452" t="s">
        <v>1184</v>
      </c>
      <c r="E452" t="s">
        <v>1183</v>
      </c>
      <c r="F452" t="s">
        <v>1187</v>
      </c>
      <c r="I452" t="s">
        <v>1373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186</v>
      </c>
    </row>
    <row r="453" spans="1:161" ht="16" hidden="1" customHeight="1" x14ac:dyDescent="0.2">
      <c r="A453">
        <v>453</v>
      </c>
      <c r="B453">
        <v>29</v>
      </c>
      <c r="C453" t="s">
        <v>177</v>
      </c>
      <c r="D453" t="s">
        <v>1183</v>
      </c>
      <c r="E453" t="s">
        <v>1183</v>
      </c>
      <c r="F453" t="s">
        <v>1155</v>
      </c>
      <c r="G453" t="s">
        <v>1188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hidden="1" customHeight="1" x14ac:dyDescent="0.2">
      <c r="A454">
        <v>454</v>
      </c>
      <c r="B454">
        <v>65</v>
      </c>
      <c r="C454" t="s">
        <v>182</v>
      </c>
      <c r="D454" t="s">
        <v>1189</v>
      </c>
      <c r="E454" t="s">
        <v>1190</v>
      </c>
      <c r="F454" t="s">
        <v>1187</v>
      </c>
      <c r="I454" t="s">
        <v>1373</v>
      </c>
      <c r="AH454" t="s">
        <v>469</v>
      </c>
      <c r="CC454" t="s">
        <v>81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hidden="1" customHeight="1" x14ac:dyDescent="0.2">
      <c r="A455">
        <v>455</v>
      </c>
      <c r="B455">
        <v>56</v>
      </c>
      <c r="C455" t="s">
        <v>32</v>
      </c>
      <c r="D455" t="s">
        <v>1186</v>
      </c>
      <c r="E455" t="s">
        <v>1191</v>
      </c>
      <c r="F455" t="s">
        <v>1192</v>
      </c>
      <c r="G455" t="s">
        <v>1193</v>
      </c>
      <c r="J455" t="s">
        <v>33</v>
      </c>
      <c r="P455" t="s">
        <v>89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103</v>
      </c>
    </row>
    <row r="456" spans="1:161" ht="16" hidden="1" customHeight="1" x14ac:dyDescent="0.2">
      <c r="A456">
        <v>456</v>
      </c>
      <c r="B456">
        <v>57</v>
      </c>
      <c r="C456" t="s">
        <v>32</v>
      </c>
      <c r="D456" t="s">
        <v>1194</v>
      </c>
      <c r="E456" t="s">
        <v>1195</v>
      </c>
      <c r="F456" t="s">
        <v>1196</v>
      </c>
      <c r="G456" t="s">
        <v>1197</v>
      </c>
      <c r="J456" t="s">
        <v>33</v>
      </c>
      <c r="P456" t="s">
        <v>89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103</v>
      </c>
    </row>
    <row r="457" spans="1:161" ht="16" hidden="1" customHeight="1" x14ac:dyDescent="0.2">
      <c r="A457">
        <v>457</v>
      </c>
      <c r="B457">
        <v>15</v>
      </c>
      <c r="C457" t="s">
        <v>181</v>
      </c>
      <c r="D457" t="s">
        <v>1198</v>
      </c>
      <c r="E457" t="s">
        <v>1155</v>
      </c>
      <c r="F457" t="s">
        <v>1199</v>
      </c>
      <c r="G457" t="s">
        <v>338</v>
      </c>
      <c r="I457" t="s">
        <v>1373</v>
      </c>
      <c r="P457" t="s">
        <v>89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176</v>
      </c>
    </row>
    <row r="458" spans="1:161" ht="16" hidden="1" customHeight="1" x14ac:dyDescent="0.2">
      <c r="A458">
        <v>458</v>
      </c>
      <c r="B458">
        <v>47</v>
      </c>
      <c r="C458" t="s">
        <v>157</v>
      </c>
      <c r="D458" t="s">
        <v>1155</v>
      </c>
      <c r="E458" t="s">
        <v>1155</v>
      </c>
      <c r="F458" t="s">
        <v>1200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hidden="1" customHeight="1" x14ac:dyDescent="0.2">
      <c r="A459">
        <v>459</v>
      </c>
      <c r="B459">
        <v>30</v>
      </c>
      <c r="C459" t="s">
        <v>177</v>
      </c>
      <c r="D459" t="s">
        <v>1201</v>
      </c>
      <c r="E459" t="s">
        <v>1201</v>
      </c>
      <c r="F459" t="s">
        <v>1202</v>
      </c>
      <c r="G459" t="s">
        <v>1203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hidden="1" customHeight="1" x14ac:dyDescent="0.2">
      <c r="A460">
        <v>460</v>
      </c>
      <c r="B460">
        <v>49</v>
      </c>
      <c r="C460" t="s">
        <v>184</v>
      </c>
      <c r="D460" t="s">
        <v>1201</v>
      </c>
      <c r="E460" t="s">
        <v>1201</v>
      </c>
      <c r="F460" t="s">
        <v>1202</v>
      </c>
      <c r="G460" t="s">
        <v>1203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hidden="1" customHeight="1" x14ac:dyDescent="0.2">
      <c r="A461">
        <v>461</v>
      </c>
      <c r="B461">
        <v>20</v>
      </c>
      <c r="C461" t="s">
        <v>173</v>
      </c>
      <c r="D461" t="s">
        <v>1204</v>
      </c>
      <c r="E461" t="s">
        <v>1205</v>
      </c>
      <c r="F461" t="s">
        <v>1206</v>
      </c>
      <c r="G461" t="s">
        <v>1207</v>
      </c>
      <c r="J461" t="s">
        <v>33</v>
      </c>
      <c r="K461" t="s">
        <v>84</v>
      </c>
      <c r="CE461" t="s">
        <v>183</v>
      </c>
      <c r="CJ461" t="s">
        <v>453</v>
      </c>
      <c r="CT461" t="s">
        <v>102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hidden="1" customHeight="1" x14ac:dyDescent="0.2">
      <c r="A462">
        <v>462</v>
      </c>
      <c r="B462">
        <v>66</v>
      </c>
      <c r="C462" t="s">
        <v>182</v>
      </c>
      <c r="D462" t="s">
        <v>1208</v>
      </c>
      <c r="E462" t="s">
        <v>1209</v>
      </c>
      <c r="F462" t="s">
        <v>1210</v>
      </c>
      <c r="I462" t="s">
        <v>1373</v>
      </c>
      <c r="AQ462">
        <v>27</v>
      </c>
      <c r="CD462" t="s">
        <v>82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hidden="1" customHeight="1" x14ac:dyDescent="0.2">
      <c r="A463">
        <v>463</v>
      </c>
      <c r="B463">
        <v>58</v>
      </c>
      <c r="C463" t="s">
        <v>32</v>
      </c>
      <c r="D463" t="s">
        <v>1211</v>
      </c>
      <c r="E463" t="s">
        <v>1212</v>
      </c>
      <c r="F463" t="s">
        <v>1213</v>
      </c>
      <c r="G463" t="s">
        <v>1214</v>
      </c>
      <c r="J463" t="s">
        <v>33</v>
      </c>
      <c r="L463" t="s">
        <v>85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103</v>
      </c>
    </row>
    <row r="464" spans="1:161" ht="16" hidden="1" customHeight="1" x14ac:dyDescent="0.2">
      <c r="A464">
        <v>464</v>
      </c>
      <c r="B464">
        <v>16</v>
      </c>
      <c r="C464" t="s">
        <v>181</v>
      </c>
      <c r="D464" t="s">
        <v>1210</v>
      </c>
      <c r="E464" t="s">
        <v>1202</v>
      </c>
      <c r="F464" t="s">
        <v>1215</v>
      </c>
      <c r="G464" t="s">
        <v>1216</v>
      </c>
      <c r="I464" t="s">
        <v>1373</v>
      </c>
      <c r="K464" t="s">
        <v>84</v>
      </c>
      <c r="AC464" t="s">
        <v>392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227</v>
      </c>
    </row>
    <row r="465" spans="1:164" ht="16" hidden="1" customHeight="1" x14ac:dyDescent="0.2">
      <c r="A465">
        <v>465</v>
      </c>
      <c r="B465">
        <v>48</v>
      </c>
      <c r="C465" t="s">
        <v>157</v>
      </c>
      <c r="D465" t="s">
        <v>1202</v>
      </c>
      <c r="E465" t="s">
        <v>1202</v>
      </c>
      <c r="F465" t="s">
        <v>1217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hidden="1" customHeight="1" x14ac:dyDescent="0.2">
      <c r="A466">
        <v>466</v>
      </c>
      <c r="B466">
        <v>31</v>
      </c>
      <c r="C466" t="s">
        <v>177</v>
      </c>
      <c r="D466" t="s">
        <v>1218</v>
      </c>
      <c r="E466" t="s">
        <v>1218</v>
      </c>
      <c r="F466" t="s">
        <v>1219</v>
      </c>
      <c r="G466" t="s">
        <v>1220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hidden="1" customHeight="1" x14ac:dyDescent="0.2">
      <c r="A467">
        <v>467</v>
      </c>
      <c r="B467">
        <v>50</v>
      </c>
      <c r="C467" t="s">
        <v>184</v>
      </c>
      <c r="D467" t="s">
        <v>1218</v>
      </c>
      <c r="E467" t="s">
        <v>1218</v>
      </c>
      <c r="F467" t="s">
        <v>1219</v>
      </c>
      <c r="G467" t="s">
        <v>1220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hidden="1" customHeight="1" x14ac:dyDescent="0.2">
      <c r="A468">
        <v>468</v>
      </c>
      <c r="B468">
        <v>21</v>
      </c>
      <c r="C468" t="s">
        <v>173</v>
      </c>
      <c r="D468" t="s">
        <v>1221</v>
      </c>
      <c r="E468" t="s">
        <v>1222</v>
      </c>
      <c r="F468" t="s">
        <v>1223</v>
      </c>
      <c r="G468" t="s">
        <v>265</v>
      </c>
      <c r="J468" t="s">
        <v>33</v>
      </c>
      <c r="K468" t="s">
        <v>84</v>
      </c>
      <c r="CE468" t="s">
        <v>183</v>
      </c>
      <c r="CJ468" t="s">
        <v>453</v>
      </c>
      <c r="CR468" t="s">
        <v>100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hidden="1" customHeight="1" x14ac:dyDescent="0.2">
      <c r="A469">
        <v>469</v>
      </c>
      <c r="B469">
        <v>6</v>
      </c>
      <c r="C469" t="s">
        <v>34</v>
      </c>
      <c r="D469" t="s">
        <v>1224</v>
      </c>
      <c r="E469" t="s">
        <v>1225</v>
      </c>
      <c r="F469" t="s">
        <v>1219</v>
      </c>
      <c r="G469" t="s">
        <v>1226</v>
      </c>
      <c r="J469" t="s">
        <v>33</v>
      </c>
      <c r="K469" t="s">
        <v>84</v>
      </c>
      <c r="CC469" t="s">
        <v>81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hidden="1" customHeight="1" x14ac:dyDescent="0.2">
      <c r="A470">
        <v>470</v>
      </c>
      <c r="B470">
        <v>17</v>
      </c>
      <c r="C470" t="s">
        <v>181</v>
      </c>
      <c r="D470" t="s">
        <v>1224</v>
      </c>
      <c r="E470" t="s">
        <v>1219</v>
      </c>
      <c r="F470" t="s">
        <v>1227</v>
      </c>
      <c r="G470" t="s">
        <v>1228</v>
      </c>
      <c r="I470" t="s">
        <v>1373</v>
      </c>
      <c r="K470" t="s">
        <v>84</v>
      </c>
      <c r="AJ470" t="s">
        <v>1229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176</v>
      </c>
    </row>
    <row r="471" spans="1:164" ht="16" hidden="1" customHeight="1" x14ac:dyDescent="0.2">
      <c r="A471">
        <v>471</v>
      </c>
      <c r="B471">
        <v>49</v>
      </c>
      <c r="C471" t="s">
        <v>157</v>
      </c>
      <c r="D471" t="s">
        <v>1219</v>
      </c>
      <c r="E471" t="s">
        <v>1219</v>
      </c>
      <c r="F471" t="s">
        <v>1230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hidden="1" customHeight="1" x14ac:dyDescent="0.2">
      <c r="A472">
        <v>472</v>
      </c>
      <c r="B472">
        <v>32</v>
      </c>
      <c r="C472" t="s">
        <v>177</v>
      </c>
      <c r="D472" t="s">
        <v>1230</v>
      </c>
      <c r="E472" t="s">
        <v>1230</v>
      </c>
      <c r="F472" t="s">
        <v>1231</v>
      </c>
      <c r="G472" t="s">
        <v>1232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hidden="1" customHeight="1" x14ac:dyDescent="0.2">
      <c r="A473">
        <v>473</v>
      </c>
      <c r="B473">
        <v>51</v>
      </c>
      <c r="C473" t="s">
        <v>184</v>
      </c>
      <c r="D473" t="s">
        <v>1230</v>
      </c>
      <c r="E473" t="s">
        <v>1230</v>
      </c>
      <c r="F473" t="s">
        <v>1231</v>
      </c>
      <c r="G473" t="s">
        <v>1232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hidden="1" customHeight="1" x14ac:dyDescent="0.2">
      <c r="A474">
        <v>474</v>
      </c>
      <c r="B474">
        <v>25</v>
      </c>
      <c r="C474" t="s">
        <v>262</v>
      </c>
      <c r="D474" t="s">
        <v>1227</v>
      </c>
      <c r="E474" t="s">
        <v>1233</v>
      </c>
      <c r="F474" t="s">
        <v>1234</v>
      </c>
      <c r="J474" t="s">
        <v>33</v>
      </c>
      <c r="AF474" t="s">
        <v>489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hidden="1" customHeight="1" x14ac:dyDescent="0.2">
      <c r="A475">
        <v>475</v>
      </c>
      <c r="B475">
        <v>18</v>
      </c>
      <c r="C475" t="s">
        <v>181</v>
      </c>
      <c r="D475" t="s">
        <v>1235</v>
      </c>
      <c r="E475" t="s">
        <v>1236</v>
      </c>
      <c r="F475" t="s">
        <v>1237</v>
      </c>
      <c r="G475" t="s">
        <v>1238</v>
      </c>
      <c r="I475" t="s">
        <v>1373</v>
      </c>
      <c r="AF475" t="s">
        <v>489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268</v>
      </c>
    </row>
    <row r="476" spans="1:164" ht="16" hidden="1" customHeight="1" x14ac:dyDescent="0.2">
      <c r="A476">
        <v>476</v>
      </c>
      <c r="B476">
        <v>67</v>
      </c>
      <c r="C476" t="s">
        <v>182</v>
      </c>
      <c r="D476" t="s">
        <v>1236</v>
      </c>
      <c r="E476" t="s">
        <v>1239</v>
      </c>
      <c r="F476" t="s">
        <v>1240</v>
      </c>
      <c r="I476" t="s">
        <v>1373</v>
      </c>
      <c r="AQ476">
        <v>27</v>
      </c>
      <c r="CC476" t="s">
        <v>81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hidden="1" customHeight="1" x14ac:dyDescent="0.2">
      <c r="A477">
        <v>477</v>
      </c>
      <c r="B477">
        <v>59</v>
      </c>
      <c r="C477" t="s">
        <v>32</v>
      </c>
      <c r="D477" t="s">
        <v>1236</v>
      </c>
      <c r="E477" t="s">
        <v>1239</v>
      </c>
      <c r="F477" t="s">
        <v>1240</v>
      </c>
      <c r="G477" t="s">
        <v>1226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103</v>
      </c>
    </row>
    <row r="478" spans="1:164" ht="16" hidden="1" customHeight="1" x14ac:dyDescent="0.2">
      <c r="A478">
        <v>478</v>
      </c>
      <c r="B478">
        <v>26</v>
      </c>
      <c r="C478" t="s">
        <v>262</v>
      </c>
      <c r="D478" t="s">
        <v>1241</v>
      </c>
      <c r="E478" t="s">
        <v>1242</v>
      </c>
      <c r="F478" t="s">
        <v>1243</v>
      </c>
      <c r="I478" t="s">
        <v>1373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hidden="1" customHeight="1" x14ac:dyDescent="0.2">
      <c r="A479">
        <v>479</v>
      </c>
      <c r="B479">
        <v>60</v>
      </c>
      <c r="C479" t="s">
        <v>32</v>
      </c>
      <c r="D479" t="s">
        <v>1244</v>
      </c>
      <c r="E479" t="s">
        <v>1245</v>
      </c>
      <c r="F479" t="s">
        <v>1246</v>
      </c>
      <c r="G479" t="s">
        <v>266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103</v>
      </c>
    </row>
    <row r="480" spans="1:164" ht="16" hidden="1" customHeight="1" x14ac:dyDescent="0.2">
      <c r="A480">
        <v>480</v>
      </c>
      <c r="B480">
        <v>18</v>
      </c>
      <c r="C480" t="s">
        <v>180</v>
      </c>
      <c r="D480" t="s">
        <v>1247</v>
      </c>
      <c r="E480" t="s">
        <v>1231</v>
      </c>
      <c r="F480" t="s">
        <v>1231</v>
      </c>
      <c r="G480" t="s">
        <v>1248</v>
      </c>
      <c r="J480" t="s">
        <v>33</v>
      </c>
      <c r="K480" t="s">
        <v>84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199</v>
      </c>
    </row>
    <row r="481" spans="1:146" ht="16" hidden="1" customHeight="1" x14ac:dyDescent="0.2">
      <c r="A481">
        <v>481</v>
      </c>
      <c r="B481">
        <v>50</v>
      </c>
      <c r="C481" t="s">
        <v>157</v>
      </c>
      <c r="D481" t="s">
        <v>1231</v>
      </c>
      <c r="E481" t="s">
        <v>1231</v>
      </c>
      <c r="F481" t="s">
        <v>1249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hidden="1" customHeight="1" x14ac:dyDescent="0.2">
      <c r="A482">
        <v>482</v>
      </c>
      <c r="B482">
        <v>33</v>
      </c>
      <c r="C482" t="s">
        <v>177</v>
      </c>
      <c r="D482" t="s">
        <v>1250</v>
      </c>
      <c r="E482" t="s">
        <v>1250</v>
      </c>
      <c r="F482" t="s">
        <v>1251</v>
      </c>
      <c r="G482" t="s">
        <v>1252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hidden="1" customHeight="1" x14ac:dyDescent="0.2">
      <c r="A483">
        <v>483</v>
      </c>
      <c r="B483">
        <v>52</v>
      </c>
      <c r="C483" t="s">
        <v>184</v>
      </c>
      <c r="D483" t="s">
        <v>1250</v>
      </c>
      <c r="E483" t="s">
        <v>1250</v>
      </c>
      <c r="F483" t="s">
        <v>1251</v>
      </c>
      <c r="G483" t="s">
        <v>1252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hidden="1" customHeight="1" x14ac:dyDescent="0.2">
      <c r="A484">
        <v>484</v>
      </c>
      <c r="B484">
        <v>15</v>
      </c>
      <c r="C484" t="s">
        <v>185</v>
      </c>
      <c r="D484" t="s">
        <v>1253</v>
      </c>
      <c r="E484" t="s">
        <v>1250</v>
      </c>
      <c r="F484" t="s">
        <v>1254</v>
      </c>
      <c r="I484" t="s">
        <v>1373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hidden="1" customHeight="1" x14ac:dyDescent="0.2">
      <c r="A485">
        <v>485</v>
      </c>
      <c r="B485">
        <v>19</v>
      </c>
      <c r="C485" t="s">
        <v>181</v>
      </c>
      <c r="D485" t="s">
        <v>1250</v>
      </c>
      <c r="E485" t="s">
        <v>1251</v>
      </c>
      <c r="F485" t="s">
        <v>1255</v>
      </c>
      <c r="G485" t="s">
        <v>1252</v>
      </c>
      <c r="J485" t="s">
        <v>33</v>
      </c>
      <c r="R485" t="s">
        <v>261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227</v>
      </c>
    </row>
    <row r="486" spans="1:146" ht="16" hidden="1" customHeight="1" x14ac:dyDescent="0.2">
      <c r="A486">
        <v>486</v>
      </c>
      <c r="B486">
        <v>51</v>
      </c>
      <c r="C486" t="s">
        <v>157</v>
      </c>
      <c r="D486" t="s">
        <v>1251</v>
      </c>
      <c r="E486" t="s">
        <v>1251</v>
      </c>
      <c r="F486" t="s">
        <v>1256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hidden="1" customHeight="1" x14ac:dyDescent="0.2">
      <c r="A487">
        <v>487</v>
      </c>
      <c r="B487">
        <v>38</v>
      </c>
      <c r="C487" t="s">
        <v>174</v>
      </c>
      <c r="D487" t="s">
        <v>1257</v>
      </c>
      <c r="E487" t="s">
        <v>1257</v>
      </c>
      <c r="F487" t="s">
        <v>1258</v>
      </c>
      <c r="G487" t="s">
        <v>1259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176</v>
      </c>
    </row>
    <row r="488" spans="1:146" ht="16" hidden="1" customHeight="1" x14ac:dyDescent="0.2">
      <c r="A488">
        <v>488</v>
      </c>
      <c r="B488">
        <v>53</v>
      </c>
      <c r="C488" t="s">
        <v>184</v>
      </c>
      <c r="D488" t="s">
        <v>1257</v>
      </c>
      <c r="E488" t="s">
        <v>1257</v>
      </c>
      <c r="F488" t="s">
        <v>1260</v>
      </c>
      <c r="G488" t="s">
        <v>1259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hidden="1" customHeight="1" x14ac:dyDescent="0.2">
      <c r="A489">
        <v>489</v>
      </c>
      <c r="B489">
        <v>22</v>
      </c>
      <c r="C489" t="s">
        <v>173</v>
      </c>
      <c r="D489" t="s">
        <v>1261</v>
      </c>
      <c r="E489" t="s">
        <v>1262</v>
      </c>
      <c r="F489" t="s">
        <v>1263</v>
      </c>
      <c r="I489" t="s">
        <v>1373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hidden="1" customHeight="1" x14ac:dyDescent="0.2">
      <c r="A490">
        <v>490</v>
      </c>
      <c r="B490">
        <v>20</v>
      </c>
      <c r="C490" t="s">
        <v>181</v>
      </c>
      <c r="D490" t="s">
        <v>1264</v>
      </c>
      <c r="E490" t="s">
        <v>1258</v>
      </c>
      <c r="F490" t="s">
        <v>1260</v>
      </c>
      <c r="I490" t="s">
        <v>1373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176</v>
      </c>
    </row>
    <row r="491" spans="1:146" ht="16" hidden="1" customHeight="1" x14ac:dyDescent="0.2">
      <c r="A491">
        <v>491</v>
      </c>
      <c r="B491">
        <v>52</v>
      </c>
      <c r="C491" t="s">
        <v>157</v>
      </c>
      <c r="D491" t="s">
        <v>1260</v>
      </c>
      <c r="E491" t="s">
        <v>1260</v>
      </c>
      <c r="F491" t="s">
        <v>1265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hidden="1" customHeight="1" x14ac:dyDescent="0.2">
      <c r="A492">
        <v>492</v>
      </c>
      <c r="B492">
        <v>34</v>
      </c>
      <c r="C492" t="s">
        <v>177</v>
      </c>
      <c r="D492" t="s">
        <v>1266</v>
      </c>
      <c r="E492" t="s">
        <v>1266</v>
      </c>
      <c r="F492" t="s">
        <v>1267</v>
      </c>
      <c r="G492" t="s">
        <v>1268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hidden="1" customHeight="1" x14ac:dyDescent="0.2">
      <c r="A493">
        <v>493</v>
      </c>
      <c r="B493">
        <v>54</v>
      </c>
      <c r="C493" t="s">
        <v>184</v>
      </c>
      <c r="D493" t="s">
        <v>1266</v>
      </c>
      <c r="E493" t="s">
        <v>1266</v>
      </c>
      <c r="F493" t="s">
        <v>1269</v>
      </c>
      <c r="G493" t="s">
        <v>1270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hidden="1" customHeight="1" x14ac:dyDescent="0.2">
      <c r="A494">
        <v>494</v>
      </c>
      <c r="B494">
        <v>23</v>
      </c>
      <c r="C494" t="s">
        <v>173</v>
      </c>
      <c r="D494" t="s">
        <v>1271</v>
      </c>
      <c r="E494" t="s">
        <v>1272</v>
      </c>
      <c r="F494" t="s">
        <v>1273</v>
      </c>
      <c r="G494" t="s">
        <v>959</v>
      </c>
      <c r="J494" t="s">
        <v>33</v>
      </c>
      <c r="S494" t="s">
        <v>92</v>
      </c>
      <c r="CE494" t="s">
        <v>183</v>
      </c>
      <c r="CJ494" t="s">
        <v>453</v>
      </c>
      <c r="CS494" t="s">
        <v>101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hidden="1" customHeight="1" x14ac:dyDescent="0.2">
      <c r="A495">
        <v>495</v>
      </c>
      <c r="B495">
        <v>7</v>
      </c>
      <c r="C495" t="s">
        <v>34</v>
      </c>
      <c r="D495" t="s">
        <v>1274</v>
      </c>
      <c r="E495" t="s">
        <v>1275</v>
      </c>
      <c r="F495" t="s">
        <v>1276</v>
      </c>
      <c r="G495" t="s">
        <v>1277</v>
      </c>
      <c r="J495" t="s">
        <v>33</v>
      </c>
      <c r="S495" t="s">
        <v>92</v>
      </c>
      <c r="CB495" t="s">
        <v>83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hidden="1" customHeight="1" x14ac:dyDescent="0.2">
      <c r="A496">
        <v>496</v>
      </c>
      <c r="B496">
        <v>68</v>
      </c>
      <c r="C496" t="s">
        <v>182</v>
      </c>
      <c r="D496" t="s">
        <v>1278</v>
      </c>
      <c r="E496" t="s">
        <v>1279</v>
      </c>
      <c r="F496" t="s">
        <v>1280</v>
      </c>
      <c r="I496" t="s">
        <v>1373</v>
      </c>
      <c r="AS496">
        <v>28</v>
      </c>
      <c r="CD496" t="s">
        <v>82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hidden="1" customHeight="1" x14ac:dyDescent="0.2">
      <c r="A497">
        <v>497</v>
      </c>
      <c r="B497">
        <v>61</v>
      </c>
      <c r="C497" t="s">
        <v>32</v>
      </c>
      <c r="D497" t="s">
        <v>1279</v>
      </c>
      <c r="E497" t="s">
        <v>1280</v>
      </c>
      <c r="F497" t="s">
        <v>1281</v>
      </c>
      <c r="G497" t="s">
        <v>1282</v>
      </c>
      <c r="J497" t="s">
        <v>33</v>
      </c>
      <c r="T497" t="s">
        <v>91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103</v>
      </c>
    </row>
    <row r="498" spans="1:161" ht="16" hidden="1" customHeight="1" x14ac:dyDescent="0.2">
      <c r="A498">
        <v>498</v>
      </c>
      <c r="B498">
        <v>18</v>
      </c>
      <c r="C498" t="s">
        <v>260</v>
      </c>
      <c r="D498" t="s">
        <v>1276</v>
      </c>
      <c r="E498" t="s">
        <v>1267</v>
      </c>
      <c r="F498" t="s">
        <v>1283</v>
      </c>
      <c r="I498" t="s">
        <v>1373</v>
      </c>
      <c r="J498" s="30"/>
      <c r="DD498"/>
      <c r="DE498"/>
      <c r="DF498"/>
      <c r="DG498"/>
      <c r="DH498"/>
      <c r="DI498"/>
      <c r="DJ498"/>
      <c r="DK498"/>
      <c r="DL498"/>
      <c r="DM498"/>
      <c r="DN498"/>
      <c r="DW498" t="s">
        <v>186</v>
      </c>
    </row>
    <row r="499" spans="1:161" ht="16" hidden="1" customHeight="1" x14ac:dyDescent="0.2">
      <c r="A499">
        <v>499</v>
      </c>
      <c r="B499">
        <v>39</v>
      </c>
      <c r="C499" t="s">
        <v>174</v>
      </c>
      <c r="D499" t="s">
        <v>1267</v>
      </c>
      <c r="E499" t="s">
        <v>1267</v>
      </c>
      <c r="F499" t="s">
        <v>1284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hidden="1" customHeight="1" x14ac:dyDescent="0.2">
      <c r="A500">
        <v>500</v>
      </c>
      <c r="B500">
        <v>35</v>
      </c>
      <c r="C500" t="s">
        <v>177</v>
      </c>
      <c r="D500" t="s">
        <v>1284</v>
      </c>
      <c r="E500" t="s">
        <v>1284</v>
      </c>
      <c r="F500" t="s">
        <v>1285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hidden="1" customHeight="1" x14ac:dyDescent="0.2">
      <c r="A501">
        <v>501</v>
      </c>
      <c r="B501">
        <v>23</v>
      </c>
      <c r="C501" t="s">
        <v>187</v>
      </c>
      <c r="D501" t="s">
        <v>1286</v>
      </c>
      <c r="E501" t="s">
        <v>1287</v>
      </c>
      <c r="F501" t="s">
        <v>1288</v>
      </c>
      <c r="I501" t="s">
        <v>1373</v>
      </c>
      <c r="AH501" t="s">
        <v>469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116</v>
      </c>
    </row>
    <row r="502" spans="1:161" ht="16" hidden="1" customHeight="1" x14ac:dyDescent="0.2">
      <c r="A502">
        <v>502</v>
      </c>
      <c r="B502">
        <v>19</v>
      </c>
      <c r="C502" t="s">
        <v>260</v>
      </c>
      <c r="D502" t="s">
        <v>1288</v>
      </c>
      <c r="E502" t="s">
        <v>1285</v>
      </c>
      <c r="F502" t="s">
        <v>1289</v>
      </c>
      <c r="I502" t="s">
        <v>1373</v>
      </c>
      <c r="J502" s="30"/>
      <c r="AI502" t="s">
        <v>678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116</v>
      </c>
    </row>
    <row r="503" spans="1:161" ht="16" hidden="1" customHeight="1" x14ac:dyDescent="0.2">
      <c r="A503">
        <v>503</v>
      </c>
      <c r="B503">
        <v>40</v>
      </c>
      <c r="C503" t="s">
        <v>174</v>
      </c>
      <c r="D503" t="s">
        <v>1285</v>
      </c>
      <c r="E503" t="s">
        <v>1285</v>
      </c>
      <c r="F503" t="s">
        <v>1269</v>
      </c>
      <c r="G503" t="s">
        <v>1290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hidden="1" customHeight="1" x14ac:dyDescent="0.2">
      <c r="A504">
        <v>504</v>
      </c>
      <c r="B504">
        <v>62</v>
      </c>
      <c r="C504" t="s">
        <v>32</v>
      </c>
      <c r="D504" t="s">
        <v>1291</v>
      </c>
      <c r="E504" t="s">
        <v>1292</v>
      </c>
      <c r="F504" t="s">
        <v>1293</v>
      </c>
      <c r="G504" t="s">
        <v>1294</v>
      </c>
      <c r="I504" t="s">
        <v>1373</v>
      </c>
      <c r="P504" t="s">
        <v>89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103</v>
      </c>
    </row>
    <row r="505" spans="1:161" ht="16" hidden="1" customHeight="1" x14ac:dyDescent="0.2">
      <c r="A505">
        <v>505</v>
      </c>
      <c r="B505">
        <v>63</v>
      </c>
      <c r="C505" t="s">
        <v>32</v>
      </c>
      <c r="D505" t="s">
        <v>1295</v>
      </c>
      <c r="E505" t="s">
        <v>1296</v>
      </c>
      <c r="F505" t="s">
        <v>1297</v>
      </c>
      <c r="G505" t="s">
        <v>1298</v>
      </c>
      <c r="I505" t="s">
        <v>1373</v>
      </c>
      <c r="Q505" t="s">
        <v>90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103</v>
      </c>
    </row>
    <row r="506" spans="1:161" ht="16" hidden="1" customHeight="1" x14ac:dyDescent="0.2">
      <c r="A506">
        <v>506</v>
      </c>
      <c r="B506">
        <v>27</v>
      </c>
      <c r="C506" t="s">
        <v>262</v>
      </c>
      <c r="D506" t="s">
        <v>1299</v>
      </c>
      <c r="E506" t="s">
        <v>1300</v>
      </c>
      <c r="F506" t="s">
        <v>1301</v>
      </c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hidden="1" customHeight="1" x14ac:dyDescent="0.2">
      <c r="A507">
        <v>507</v>
      </c>
      <c r="B507">
        <v>69</v>
      </c>
      <c r="C507" t="s">
        <v>182</v>
      </c>
      <c r="D507" t="s">
        <v>1302</v>
      </c>
      <c r="E507" t="s">
        <v>1303</v>
      </c>
      <c r="F507" t="s">
        <v>1304</v>
      </c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hidden="1" customHeight="1" x14ac:dyDescent="0.2">
      <c r="A508">
        <v>508</v>
      </c>
      <c r="B508">
        <v>64</v>
      </c>
      <c r="C508" t="s">
        <v>32</v>
      </c>
      <c r="D508" t="s">
        <v>1303</v>
      </c>
      <c r="E508" t="s">
        <v>1304</v>
      </c>
      <c r="F508" t="s">
        <v>1305</v>
      </c>
      <c r="G508" t="s">
        <v>1306</v>
      </c>
      <c r="I508" t="s">
        <v>1373</v>
      </c>
      <c r="R508" t="s">
        <v>261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103</v>
      </c>
    </row>
    <row r="509" spans="1:161" ht="16" hidden="1" customHeight="1" x14ac:dyDescent="0.2">
      <c r="A509">
        <v>509</v>
      </c>
      <c r="B509">
        <v>21</v>
      </c>
      <c r="C509" t="s">
        <v>181</v>
      </c>
      <c r="D509" t="s">
        <v>1307</v>
      </c>
      <c r="E509" t="s">
        <v>1269</v>
      </c>
      <c r="F509" t="s">
        <v>1308</v>
      </c>
      <c r="G509" t="s">
        <v>1306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176</v>
      </c>
    </row>
    <row r="510" spans="1:161" ht="16" hidden="1" customHeight="1" x14ac:dyDescent="0.2">
      <c r="A510">
        <v>510</v>
      </c>
      <c r="B510">
        <v>53</v>
      </c>
      <c r="C510" t="s">
        <v>157</v>
      </c>
      <c r="D510" t="s">
        <v>1269</v>
      </c>
      <c r="E510" t="s">
        <v>1269</v>
      </c>
      <c r="F510" t="s">
        <v>1309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hidden="1" customHeight="1" x14ac:dyDescent="0.2">
      <c r="A511">
        <v>511</v>
      </c>
      <c r="B511">
        <v>41</v>
      </c>
      <c r="C511" t="s">
        <v>174</v>
      </c>
      <c r="D511" t="s">
        <v>1308</v>
      </c>
      <c r="E511" t="s">
        <v>1308</v>
      </c>
      <c r="F511" t="s">
        <v>1310</v>
      </c>
      <c r="G511" t="s">
        <v>1311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hidden="1" customHeight="1" x14ac:dyDescent="0.2">
      <c r="A512">
        <v>512</v>
      </c>
      <c r="B512">
        <v>55</v>
      </c>
      <c r="C512" t="s">
        <v>184</v>
      </c>
      <c r="D512" t="s">
        <v>1308</v>
      </c>
      <c r="E512" t="s">
        <v>1308</v>
      </c>
      <c r="F512" t="s">
        <v>1310</v>
      </c>
      <c r="G512" t="s">
        <v>1311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hidden="1" customHeight="1" x14ac:dyDescent="0.2">
      <c r="A513">
        <v>513</v>
      </c>
      <c r="B513">
        <v>28</v>
      </c>
      <c r="C513" t="s">
        <v>262</v>
      </c>
      <c r="D513" t="s">
        <v>1312</v>
      </c>
      <c r="E513" t="s">
        <v>1313</v>
      </c>
      <c r="F513" t="s">
        <v>1314</v>
      </c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hidden="1" customHeight="1" x14ac:dyDescent="0.2">
      <c r="A514">
        <v>514</v>
      </c>
      <c r="B514">
        <v>70</v>
      </c>
      <c r="C514" t="s">
        <v>182</v>
      </c>
      <c r="D514" t="s">
        <v>1313</v>
      </c>
      <c r="E514" t="s">
        <v>1314</v>
      </c>
      <c r="F514" t="s">
        <v>1315</v>
      </c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hidden="1" customHeight="1" x14ac:dyDescent="0.2">
      <c r="A515">
        <v>515</v>
      </c>
      <c r="B515">
        <v>65</v>
      </c>
      <c r="C515" t="s">
        <v>32</v>
      </c>
      <c r="D515" t="s">
        <v>1316</v>
      </c>
      <c r="E515" t="s">
        <v>1317</v>
      </c>
      <c r="F515" t="s">
        <v>1318</v>
      </c>
      <c r="G515" t="s">
        <v>1311</v>
      </c>
      <c r="I515" t="s">
        <v>1373</v>
      </c>
      <c r="U515" t="s">
        <v>93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191</v>
      </c>
    </row>
    <row r="516" spans="1:164" ht="16" hidden="1" customHeight="1" x14ac:dyDescent="0.2">
      <c r="A516">
        <v>516</v>
      </c>
      <c r="B516">
        <v>24</v>
      </c>
      <c r="C516" t="s">
        <v>187</v>
      </c>
      <c r="D516" t="s">
        <v>1319</v>
      </c>
      <c r="E516" t="s">
        <v>1318</v>
      </c>
      <c r="F516" t="s">
        <v>1320</v>
      </c>
      <c r="I516" t="s">
        <v>1373</v>
      </c>
      <c r="AP516" t="s">
        <v>1058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188</v>
      </c>
    </row>
    <row r="517" spans="1:164" ht="16" hidden="1" customHeight="1" x14ac:dyDescent="0.2">
      <c r="A517">
        <v>517</v>
      </c>
      <c r="B517">
        <v>54</v>
      </c>
      <c r="C517" t="s">
        <v>157</v>
      </c>
      <c r="D517" t="s">
        <v>1310</v>
      </c>
      <c r="E517" t="s">
        <v>1310</v>
      </c>
      <c r="F517" t="s">
        <v>1321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hidden="1" customHeight="1" x14ac:dyDescent="0.2">
      <c r="A518">
        <v>518</v>
      </c>
      <c r="B518">
        <v>19</v>
      </c>
      <c r="C518" t="s">
        <v>180</v>
      </c>
      <c r="D518" t="s">
        <v>1310</v>
      </c>
      <c r="E518" t="s">
        <v>1322</v>
      </c>
      <c r="F518" t="s">
        <v>1323</v>
      </c>
      <c r="G518" t="s">
        <v>1324</v>
      </c>
      <c r="J518" t="s">
        <v>33</v>
      </c>
      <c r="M518" t="s">
        <v>86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199</v>
      </c>
    </row>
    <row r="519" spans="1:164" ht="16" hidden="1" customHeight="1" x14ac:dyDescent="0.2">
      <c r="A519">
        <v>519</v>
      </c>
      <c r="B519">
        <v>20</v>
      </c>
      <c r="C519" t="s">
        <v>180</v>
      </c>
      <c r="D519" t="s">
        <v>1325</v>
      </c>
      <c r="E519" t="s">
        <v>1326</v>
      </c>
      <c r="F519" t="s">
        <v>1326</v>
      </c>
      <c r="G519" t="s">
        <v>1327</v>
      </c>
      <c r="J519" t="s">
        <v>33</v>
      </c>
      <c r="L519" t="s">
        <v>85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245</v>
      </c>
    </row>
    <row r="520" spans="1:164" ht="16" hidden="1" customHeight="1" x14ac:dyDescent="0.2">
      <c r="A520">
        <v>520</v>
      </c>
      <c r="B520">
        <v>16</v>
      </c>
      <c r="C520" t="s">
        <v>185</v>
      </c>
      <c r="D520" t="s">
        <v>1328</v>
      </c>
      <c r="E520" t="s">
        <v>1329</v>
      </c>
      <c r="F520" t="s">
        <v>1330</v>
      </c>
      <c r="I520" t="s">
        <v>1373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hidden="1" customHeight="1" x14ac:dyDescent="0.2">
      <c r="A521">
        <v>521</v>
      </c>
      <c r="B521">
        <v>36</v>
      </c>
      <c r="C521" t="s">
        <v>177</v>
      </c>
      <c r="D521" t="s">
        <v>1331</v>
      </c>
      <c r="E521" t="s">
        <v>1331</v>
      </c>
      <c r="F521" t="s">
        <v>1332</v>
      </c>
      <c r="G521" t="s">
        <v>1333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hidden="1" customHeight="1" x14ac:dyDescent="0.2">
      <c r="A522">
        <v>522</v>
      </c>
      <c r="B522">
        <v>56</v>
      </c>
      <c r="C522" t="s">
        <v>184</v>
      </c>
      <c r="D522" t="s">
        <v>1331</v>
      </c>
      <c r="E522" t="s">
        <v>1331</v>
      </c>
      <c r="F522" t="s">
        <v>1332</v>
      </c>
      <c r="G522" t="s">
        <v>1333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hidden="1" customHeight="1" x14ac:dyDescent="0.2">
      <c r="A523">
        <v>523</v>
      </c>
      <c r="B523">
        <v>71</v>
      </c>
      <c r="C523" t="s">
        <v>182</v>
      </c>
      <c r="D523" t="s">
        <v>1330</v>
      </c>
      <c r="E523" t="s">
        <v>1334</v>
      </c>
      <c r="F523" t="s">
        <v>1335</v>
      </c>
      <c r="I523" t="s">
        <v>1373</v>
      </c>
      <c r="AF523" t="s">
        <v>489</v>
      </c>
      <c r="CD523" t="s">
        <v>82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hidden="1" customHeight="1" x14ac:dyDescent="0.2">
      <c r="A524">
        <v>524</v>
      </c>
      <c r="B524">
        <v>66</v>
      </c>
      <c r="C524" t="s">
        <v>32</v>
      </c>
      <c r="D524" t="s">
        <v>1336</v>
      </c>
      <c r="E524" t="s">
        <v>1337</v>
      </c>
      <c r="F524" t="s">
        <v>1338</v>
      </c>
      <c r="G524" t="s">
        <v>1339</v>
      </c>
      <c r="J524" t="s">
        <v>33</v>
      </c>
      <c r="S524" t="s">
        <v>92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103</v>
      </c>
    </row>
    <row r="525" spans="1:164" ht="16" hidden="1" customHeight="1" x14ac:dyDescent="0.2">
      <c r="A525">
        <v>525</v>
      </c>
      <c r="B525">
        <v>22</v>
      </c>
      <c r="C525" t="s">
        <v>181</v>
      </c>
      <c r="D525" t="s">
        <v>1340</v>
      </c>
      <c r="E525" t="s">
        <v>1332</v>
      </c>
      <c r="F525" t="s">
        <v>1341</v>
      </c>
      <c r="G525" t="s">
        <v>1342</v>
      </c>
      <c r="I525" t="s">
        <v>1373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176</v>
      </c>
    </row>
    <row r="526" spans="1:164" ht="16" hidden="1" customHeight="1" x14ac:dyDescent="0.2">
      <c r="A526">
        <v>526</v>
      </c>
      <c r="B526">
        <v>55</v>
      </c>
      <c r="C526" t="s">
        <v>157</v>
      </c>
      <c r="D526" t="s">
        <v>1332</v>
      </c>
      <c r="E526" t="s">
        <v>1332</v>
      </c>
      <c r="F526" t="s">
        <v>1338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hidden="1" customHeight="1" x14ac:dyDescent="0.2">
      <c r="A527">
        <v>527</v>
      </c>
      <c r="B527">
        <v>37</v>
      </c>
      <c r="C527" t="s">
        <v>177</v>
      </c>
      <c r="D527" t="s">
        <v>1343</v>
      </c>
      <c r="E527" t="s">
        <v>1343</v>
      </c>
      <c r="F527" t="s">
        <v>1344</v>
      </c>
      <c r="G527" t="s">
        <v>1345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hidden="1" customHeight="1" x14ac:dyDescent="0.2">
      <c r="A528">
        <v>528</v>
      </c>
      <c r="B528">
        <v>57</v>
      </c>
      <c r="C528" t="s">
        <v>184</v>
      </c>
      <c r="D528" t="s">
        <v>1343</v>
      </c>
      <c r="E528" t="s">
        <v>1343</v>
      </c>
      <c r="F528" t="s">
        <v>1344</v>
      </c>
      <c r="G528" t="s">
        <v>1345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70" ht="16" hidden="1" customHeight="1" x14ac:dyDescent="0.2">
      <c r="A529">
        <v>529</v>
      </c>
      <c r="B529">
        <v>24</v>
      </c>
      <c r="C529" t="s">
        <v>173</v>
      </c>
      <c r="D529" t="s">
        <v>1346</v>
      </c>
      <c r="E529" t="s">
        <v>1347</v>
      </c>
      <c r="F529" t="s">
        <v>1348</v>
      </c>
      <c r="G529" t="s">
        <v>1345</v>
      </c>
      <c r="J529" t="s">
        <v>33</v>
      </c>
      <c r="O529" t="s">
        <v>88</v>
      </c>
      <c r="CE529" t="s">
        <v>183</v>
      </c>
      <c r="CJ529" t="s">
        <v>453</v>
      </c>
      <c r="CU529" t="s">
        <v>208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70" ht="16" hidden="1" customHeight="1" x14ac:dyDescent="0.2">
      <c r="A530">
        <v>530</v>
      </c>
      <c r="B530">
        <v>72</v>
      </c>
      <c r="C530" t="s">
        <v>182</v>
      </c>
      <c r="D530" t="s">
        <v>1349</v>
      </c>
      <c r="E530" t="s">
        <v>1350</v>
      </c>
      <c r="F530" t="s">
        <v>1344</v>
      </c>
      <c r="I530" t="s">
        <v>1373</v>
      </c>
      <c r="AC530" t="s">
        <v>392</v>
      </c>
      <c r="CD530" t="s">
        <v>82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70" ht="16" hidden="1" customHeight="1" x14ac:dyDescent="0.2">
      <c r="A531">
        <v>531</v>
      </c>
      <c r="B531">
        <v>20</v>
      </c>
      <c r="C531" t="s">
        <v>260</v>
      </c>
      <c r="D531" t="s">
        <v>1349</v>
      </c>
      <c r="E531" t="s">
        <v>1351</v>
      </c>
      <c r="F531" t="s">
        <v>1352</v>
      </c>
      <c r="I531" t="s">
        <v>1373</v>
      </c>
      <c r="J531" s="30"/>
      <c r="DD531"/>
      <c r="DE531"/>
      <c r="DF531"/>
      <c r="DG531"/>
      <c r="DH531"/>
      <c r="DI531"/>
      <c r="DJ531"/>
      <c r="DK531"/>
      <c r="DL531"/>
      <c r="DM531"/>
      <c r="DN531"/>
      <c r="EF531" t="s">
        <v>189</v>
      </c>
    </row>
    <row r="532" spans="1:170" ht="16" hidden="1" customHeight="1" x14ac:dyDescent="0.2">
      <c r="A532">
        <v>532</v>
      </c>
      <c r="B532">
        <v>56</v>
      </c>
      <c r="C532" t="s">
        <v>157</v>
      </c>
      <c r="D532" t="s">
        <v>1344</v>
      </c>
      <c r="E532" t="s">
        <v>1344</v>
      </c>
      <c r="F532" t="s">
        <v>1353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70" ht="16" hidden="1" customHeight="1" x14ac:dyDescent="0.2">
      <c r="A533">
        <v>533</v>
      </c>
      <c r="B533">
        <v>42</v>
      </c>
      <c r="C533" t="s">
        <v>174</v>
      </c>
      <c r="D533" t="s">
        <v>1354</v>
      </c>
      <c r="E533" t="s">
        <v>1354</v>
      </c>
      <c r="F533" t="s">
        <v>1355</v>
      </c>
      <c r="G533" t="s">
        <v>1356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70" ht="16" hidden="1" customHeight="1" x14ac:dyDescent="0.2">
      <c r="A534">
        <v>534</v>
      </c>
      <c r="B534">
        <v>58</v>
      </c>
      <c r="C534" t="s">
        <v>184</v>
      </c>
      <c r="D534" t="s">
        <v>1354</v>
      </c>
      <c r="E534" t="s">
        <v>1354</v>
      </c>
      <c r="F534" t="s">
        <v>1355</v>
      </c>
      <c r="G534" t="s">
        <v>1356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70" ht="16" hidden="1" customHeight="1" x14ac:dyDescent="0.2">
      <c r="A535">
        <v>535</v>
      </c>
      <c r="B535">
        <v>16</v>
      </c>
      <c r="C535" t="s">
        <v>190</v>
      </c>
      <c r="D535" t="s">
        <v>1357</v>
      </c>
      <c r="E535" t="s">
        <v>1358</v>
      </c>
      <c r="F535" t="s">
        <v>1359</v>
      </c>
      <c r="G535" t="s">
        <v>1356</v>
      </c>
      <c r="I535" t="s">
        <v>1373</v>
      </c>
      <c r="Q535" t="s">
        <v>90</v>
      </c>
      <c r="BZ535" t="s">
        <v>267</v>
      </c>
      <c r="CC535" t="s">
        <v>81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70" ht="16" hidden="1" customHeight="1" x14ac:dyDescent="0.2">
      <c r="A536">
        <v>536</v>
      </c>
      <c r="B536">
        <v>25</v>
      </c>
      <c r="C536" t="s">
        <v>187</v>
      </c>
      <c r="D536" t="s">
        <v>1360</v>
      </c>
      <c r="E536" t="s">
        <v>1355</v>
      </c>
      <c r="F536" t="s">
        <v>1361</v>
      </c>
      <c r="I536" t="s">
        <v>1373</v>
      </c>
      <c r="AP536" t="s">
        <v>1058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189</v>
      </c>
    </row>
    <row r="537" spans="1:170" ht="16" hidden="1" customHeight="1" x14ac:dyDescent="0.2">
      <c r="A537">
        <v>537</v>
      </c>
      <c r="B537">
        <v>57</v>
      </c>
      <c r="C537" t="s">
        <v>157</v>
      </c>
      <c r="D537" t="s">
        <v>1355</v>
      </c>
      <c r="E537" t="s">
        <v>1355</v>
      </c>
      <c r="F537" t="s">
        <v>1362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70" ht="16" hidden="1" customHeight="1" x14ac:dyDescent="0.2">
      <c r="A538">
        <v>538</v>
      </c>
      <c r="B538">
        <v>17</v>
      </c>
      <c r="C538" t="s">
        <v>190</v>
      </c>
      <c r="D538" t="s">
        <v>1363</v>
      </c>
      <c r="E538" t="s">
        <v>1364</v>
      </c>
      <c r="F538" t="s">
        <v>1365</v>
      </c>
      <c r="G538" t="s">
        <v>1366</v>
      </c>
      <c r="J538" t="s">
        <v>33</v>
      </c>
      <c r="O538" t="s">
        <v>88</v>
      </c>
      <c r="BZ538" t="s">
        <v>267</v>
      </c>
      <c r="CC538" t="s">
        <v>81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70" ht="16" hidden="1" customHeight="1" x14ac:dyDescent="0.2">
      <c r="A539">
        <v>539</v>
      </c>
      <c r="B539">
        <v>38</v>
      </c>
      <c r="C539" t="s">
        <v>177</v>
      </c>
      <c r="D539" t="s">
        <v>1364</v>
      </c>
      <c r="E539" t="s">
        <v>1364</v>
      </c>
      <c r="F539" t="s">
        <v>1367</v>
      </c>
      <c r="G539" t="s">
        <v>1366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70" ht="16" hidden="1" customHeight="1" x14ac:dyDescent="0.2">
      <c r="A540">
        <v>540</v>
      </c>
      <c r="B540">
        <v>59</v>
      </c>
      <c r="C540" t="s">
        <v>184</v>
      </c>
      <c r="D540" t="s">
        <v>1364</v>
      </c>
      <c r="E540" t="s">
        <v>1364</v>
      </c>
      <c r="F540" t="s">
        <v>1367</v>
      </c>
      <c r="G540" t="s">
        <v>1366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70" ht="16" hidden="1" customHeight="1" x14ac:dyDescent="0.2">
      <c r="A541">
        <v>541</v>
      </c>
      <c r="B541">
        <v>73</v>
      </c>
      <c r="C541" t="s">
        <v>182</v>
      </c>
      <c r="D541" t="s">
        <v>1365</v>
      </c>
      <c r="E541" t="s">
        <v>1368</v>
      </c>
      <c r="F541" t="s">
        <v>1369</v>
      </c>
      <c r="I541" t="s">
        <v>1373</v>
      </c>
      <c r="AJ541" t="s">
        <v>1229</v>
      </c>
      <c r="CC541" t="s">
        <v>81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70" ht="16" hidden="1" customHeight="1" x14ac:dyDescent="0.2">
      <c r="A542">
        <v>542</v>
      </c>
      <c r="B542">
        <v>21</v>
      </c>
      <c r="C542" t="s">
        <v>260</v>
      </c>
      <c r="D542" t="s">
        <v>1370</v>
      </c>
      <c r="E542" t="s">
        <v>1368</v>
      </c>
      <c r="F542" t="s">
        <v>1371</v>
      </c>
      <c r="I542" t="s">
        <v>1373</v>
      </c>
      <c r="J542" s="30"/>
      <c r="DD542"/>
      <c r="DE542"/>
      <c r="DF542"/>
      <c r="DG542"/>
      <c r="DH542"/>
      <c r="DI542"/>
      <c r="DJ542"/>
      <c r="DK542"/>
      <c r="DL542"/>
      <c r="DM542"/>
      <c r="DN542"/>
      <c r="EF542" t="s">
        <v>189</v>
      </c>
    </row>
    <row r="543" spans="1:170" ht="16" customHeight="1" x14ac:dyDescent="0.2">
      <c r="A543">
        <v>543</v>
      </c>
      <c r="B543">
        <v>58</v>
      </c>
      <c r="C543" t="s">
        <v>157</v>
      </c>
      <c r="D543" t="s">
        <v>1367</v>
      </c>
      <c r="E543" t="s">
        <v>1367</v>
      </c>
      <c r="F543" t="s">
        <v>1372</v>
      </c>
      <c r="DD543"/>
      <c r="DE543"/>
      <c r="DF543"/>
      <c r="DG543"/>
      <c r="DH543"/>
      <c r="DI543"/>
      <c r="DJ543"/>
      <c r="DK543"/>
      <c r="DL543"/>
      <c r="DM543"/>
      <c r="DN543"/>
      <c r="FN543">
        <v>2</v>
      </c>
    </row>
    <row r="544" spans="1:170" s="38" customFormat="1" ht="16" hidden="1" customHeight="1" x14ac:dyDescent="0.2">
      <c r="A544" s="38">
        <v>172</v>
      </c>
      <c r="B544" s="38">
        <v>26</v>
      </c>
      <c r="C544" s="38" t="s">
        <v>182</v>
      </c>
      <c r="D544" s="38" t="s">
        <v>672</v>
      </c>
      <c r="E544" s="38" t="s">
        <v>679</v>
      </c>
      <c r="F544" s="38" t="s">
        <v>680</v>
      </c>
      <c r="I544" s="38" t="s">
        <v>1373</v>
      </c>
      <c r="AE544" s="38" t="s">
        <v>518</v>
      </c>
      <c r="CC544" s="38" t="s">
        <v>81</v>
      </c>
      <c r="FA544" s="38" t="s">
        <v>192</v>
      </c>
    </row>
    <row r="545" spans="1:157" s="38" customFormat="1" ht="16" hidden="1" customHeight="1" x14ac:dyDescent="0.2">
      <c r="A545" s="38">
        <v>174</v>
      </c>
      <c r="B545" s="38">
        <v>27</v>
      </c>
      <c r="C545" s="38" t="s">
        <v>182</v>
      </c>
      <c r="D545" s="38" t="s">
        <v>215</v>
      </c>
      <c r="E545" s="38" t="s">
        <v>218</v>
      </c>
      <c r="F545" s="38" t="s">
        <v>256</v>
      </c>
      <c r="I545" s="38" t="s">
        <v>1373</v>
      </c>
      <c r="AN545" s="38" t="s">
        <v>662</v>
      </c>
      <c r="CC545" s="38" t="s">
        <v>81</v>
      </c>
      <c r="FA545" s="38" t="s">
        <v>192</v>
      </c>
    </row>
    <row r="546" spans="1:157" s="38" customFormat="1" ht="16" hidden="1" customHeight="1" x14ac:dyDescent="0.2">
      <c r="A546" s="38">
        <v>191</v>
      </c>
      <c r="B546" s="38">
        <v>34</v>
      </c>
      <c r="C546" s="38" t="s">
        <v>182</v>
      </c>
      <c r="D546" s="38" t="s">
        <v>712</v>
      </c>
      <c r="E546" s="38" t="s">
        <v>713</v>
      </c>
      <c r="F546" s="38" t="s">
        <v>715</v>
      </c>
      <c r="I546" s="38" t="s">
        <v>1373</v>
      </c>
      <c r="AD546" s="38" t="s">
        <v>399</v>
      </c>
      <c r="CC546" s="38" t="s">
        <v>81</v>
      </c>
      <c r="FA546" s="38" t="s">
        <v>192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E546" xr:uid="{00000000-0009-0000-0000-000000000000}">
    <filterColumn colId="2">
      <filters>
        <filter val="FIN 1"/>
        <filter val="FIN 2"/>
        <filter val="KICK OFF 1"/>
        <filter val="KICK OFF 2"/>
      </filters>
    </filterColumn>
  </autoFilter>
  <mergeCells count="25">
    <mergeCell ref="K1:Z1"/>
    <mergeCell ref="I1:J1"/>
    <mergeCell ref="AA1:BY1"/>
    <mergeCell ref="DW1:DZ1"/>
    <mergeCell ref="EA1:EE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G2" sqref="G2"/>
    </sheetView>
  </sheetViews>
  <sheetFormatPr baseColWidth="10" defaultRowHeight="16" x14ac:dyDescent="0.2"/>
  <cols>
    <col min="3" max="3" width="13.6640625" customWidth="1"/>
    <col min="13" max="13" width="11" style="29"/>
  </cols>
  <sheetData>
    <row r="1" spans="1:14" x14ac:dyDescent="0.2">
      <c r="A1" t="s">
        <v>55</v>
      </c>
      <c r="B1" t="s">
        <v>48</v>
      </c>
      <c r="C1" t="s">
        <v>1380</v>
      </c>
      <c r="D1" t="s">
        <v>49</v>
      </c>
      <c r="E1" t="s">
        <v>35</v>
      </c>
      <c r="F1" t="s">
        <v>1378</v>
      </c>
      <c r="G1" t="s">
        <v>33</v>
      </c>
      <c r="H1" t="s">
        <v>31</v>
      </c>
      <c r="I1" t="s">
        <v>53</v>
      </c>
      <c r="J1" t="s">
        <v>54</v>
      </c>
      <c r="K1" t="s">
        <v>52</v>
      </c>
      <c r="L1" t="s">
        <v>51</v>
      </c>
      <c r="M1" s="29" t="s">
        <v>50</v>
      </c>
      <c r="N1" t="s">
        <v>1383</v>
      </c>
    </row>
    <row r="2" spans="1:14" x14ac:dyDescent="0.2">
      <c r="A2">
        <v>1</v>
      </c>
      <c r="B2" s="28">
        <v>45585</v>
      </c>
      <c r="C2" s="28" t="s">
        <v>1381</v>
      </c>
      <c r="D2" t="s">
        <v>1379</v>
      </c>
      <c r="E2">
        <v>2</v>
      </c>
      <c r="F2" t="s">
        <v>1373</v>
      </c>
      <c r="G2" s="1" t="s">
        <v>1374</v>
      </c>
      <c r="H2" t="s">
        <v>1373</v>
      </c>
      <c r="I2" t="s">
        <v>1382</v>
      </c>
      <c r="J2" t="s">
        <v>1382</v>
      </c>
      <c r="K2" t="s">
        <v>69</v>
      </c>
      <c r="L2" t="s">
        <v>70</v>
      </c>
      <c r="M2" s="29" t="s">
        <v>1375</v>
      </c>
      <c r="N2" t="s">
        <v>1384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6"/>
  </cols>
  <sheetData>
    <row r="2" spans="2:26" x14ac:dyDescent="0.2">
      <c r="S2" s="33" t="s">
        <v>129</v>
      </c>
    </row>
    <row r="3" spans="2:26" x14ac:dyDescent="0.2">
      <c r="S3" s="1" t="s">
        <v>104</v>
      </c>
    </row>
    <row r="4" spans="2:26" x14ac:dyDescent="0.2">
      <c r="S4" s="1" t="s">
        <v>115</v>
      </c>
      <c r="V4" s="34">
        <v>0</v>
      </c>
      <c r="W4" s="35">
        <v>0</v>
      </c>
      <c r="X4" s="35">
        <f>+MINUTE(V4)</f>
        <v>0</v>
      </c>
      <c r="Y4" s="36">
        <f>+SECOND(V4)</f>
        <v>0</v>
      </c>
      <c r="Z4" t="str">
        <f>+CONCATENATE(W4&amp;X4&amp;":"&amp;Y4)</f>
        <v>00:0</v>
      </c>
    </row>
    <row r="5" spans="2:26" x14ac:dyDescent="0.2">
      <c r="S5" s="1" t="s">
        <v>120</v>
      </c>
      <c r="V5" s="34">
        <v>0</v>
      </c>
      <c r="W5" s="35">
        <v>0</v>
      </c>
      <c r="X5">
        <f t="shared" ref="X5:X68" si="0">+MINUTE(V5)</f>
        <v>0</v>
      </c>
      <c r="Y5" s="3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121</v>
      </c>
      <c r="V6" s="34">
        <v>6.9444444444448361E-5</v>
      </c>
      <c r="W6" s="35">
        <v>0</v>
      </c>
      <c r="X6">
        <f t="shared" si="0"/>
        <v>0</v>
      </c>
      <c r="Y6" s="36">
        <f t="shared" si="1"/>
        <v>6</v>
      </c>
      <c r="Z6" t="str">
        <f t="shared" si="2"/>
        <v>00:6</v>
      </c>
    </row>
    <row r="7" spans="2:26" x14ac:dyDescent="0.2">
      <c r="S7" s="1" t="s">
        <v>125</v>
      </c>
      <c r="V7" s="34">
        <v>3.4722222222222793E-4</v>
      </c>
      <c r="W7" s="35">
        <v>0</v>
      </c>
      <c r="X7">
        <f t="shared" si="0"/>
        <v>0</v>
      </c>
      <c r="Y7" s="36">
        <f t="shared" si="1"/>
        <v>30</v>
      </c>
      <c r="Z7" t="str">
        <f t="shared" si="2"/>
        <v>00:30</v>
      </c>
    </row>
    <row r="8" spans="2:26" x14ac:dyDescent="0.2">
      <c r="S8" s="1" t="s">
        <v>126</v>
      </c>
      <c r="V8" s="34">
        <v>3.4722222222222793E-4</v>
      </c>
      <c r="W8" s="35">
        <v>0</v>
      </c>
      <c r="X8">
        <f t="shared" si="0"/>
        <v>0</v>
      </c>
      <c r="Y8" s="36">
        <f t="shared" si="1"/>
        <v>30</v>
      </c>
      <c r="Z8" t="str">
        <f t="shared" si="2"/>
        <v>00:30</v>
      </c>
    </row>
    <row r="9" spans="2:26" x14ac:dyDescent="0.2">
      <c r="S9" s="1" t="s">
        <v>127</v>
      </c>
      <c r="V9" s="34">
        <v>3.4722222222222793E-4</v>
      </c>
      <c r="W9" s="35">
        <v>0</v>
      </c>
      <c r="X9">
        <f t="shared" si="0"/>
        <v>0</v>
      </c>
      <c r="Y9" s="36">
        <f t="shared" si="1"/>
        <v>30</v>
      </c>
      <c r="Z9" t="str">
        <f t="shared" si="2"/>
        <v>00:30</v>
      </c>
    </row>
    <row r="10" spans="2:26" x14ac:dyDescent="0.2">
      <c r="S10" s="1" t="s">
        <v>144</v>
      </c>
      <c r="V10" s="34">
        <v>6.3657407407408106E-4</v>
      </c>
      <c r="W10" s="35">
        <v>0</v>
      </c>
      <c r="X10">
        <f t="shared" si="0"/>
        <v>0</v>
      </c>
      <c r="Y10" s="36">
        <f t="shared" si="1"/>
        <v>55</v>
      </c>
      <c r="Z10" t="str">
        <f t="shared" si="2"/>
        <v>00:55</v>
      </c>
    </row>
    <row r="11" spans="2:26" x14ac:dyDescent="0.2">
      <c r="E11" t="s">
        <v>79</v>
      </c>
      <c r="F11" t="s">
        <v>80</v>
      </c>
      <c r="S11" s="1" t="s">
        <v>128</v>
      </c>
      <c r="V11" s="34">
        <v>6.3657407407408106E-4</v>
      </c>
      <c r="W11" s="35">
        <v>0</v>
      </c>
      <c r="X11">
        <f t="shared" si="0"/>
        <v>0</v>
      </c>
      <c r="Y11" s="3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74</v>
      </c>
      <c r="E12">
        <f>+COUNTIF($H$12:$I$56,D12)</f>
        <v>0</v>
      </c>
      <c r="F12">
        <f>+COUNTIF($M$12:$N$51,D12)</f>
        <v>0</v>
      </c>
      <c r="H12" s="1" t="s">
        <v>159</v>
      </c>
      <c r="I12" s="1"/>
      <c r="M12" s="1" t="s">
        <v>159</v>
      </c>
      <c r="N12">
        <f t="shared" ref="N12:N22" si="3">+COUNTIF($H$12:$I$51,M12)</f>
        <v>1</v>
      </c>
      <c r="S12" s="1" t="s">
        <v>118</v>
      </c>
      <c r="V12" s="34">
        <v>6.3657407407408106E-4</v>
      </c>
      <c r="W12" s="35">
        <v>0</v>
      </c>
      <c r="X12">
        <f t="shared" si="0"/>
        <v>0</v>
      </c>
      <c r="Y12" s="3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73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160</v>
      </c>
      <c r="I13" s="1"/>
      <c r="M13" s="1" t="s">
        <v>247</v>
      </c>
      <c r="N13">
        <f t="shared" si="3"/>
        <v>1</v>
      </c>
      <c r="S13" s="1" t="s">
        <v>119</v>
      </c>
      <c r="V13" s="34">
        <v>6.4814814814815463E-4</v>
      </c>
      <c r="W13" s="35">
        <v>0</v>
      </c>
      <c r="X13">
        <f t="shared" si="0"/>
        <v>0</v>
      </c>
      <c r="Y13" s="3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75</v>
      </c>
      <c r="E14">
        <f t="shared" si="4"/>
        <v>0</v>
      </c>
      <c r="F14">
        <f t="shared" si="5"/>
        <v>0</v>
      </c>
      <c r="H14" s="1" t="s">
        <v>163</v>
      </c>
      <c r="I14" s="1"/>
      <c r="M14" s="1" t="s">
        <v>160</v>
      </c>
      <c r="N14">
        <f t="shared" si="3"/>
        <v>2</v>
      </c>
      <c r="S14" s="1" t="s">
        <v>122</v>
      </c>
      <c r="V14" s="34">
        <v>6.4814814814815463E-4</v>
      </c>
      <c r="W14" s="35">
        <v>0</v>
      </c>
      <c r="X14">
        <f t="shared" si="0"/>
        <v>0</v>
      </c>
      <c r="Y14" s="3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56</v>
      </c>
      <c r="E15">
        <f t="shared" si="4"/>
        <v>0</v>
      </c>
      <c r="F15">
        <f t="shared" si="5"/>
        <v>0</v>
      </c>
      <c r="H15" s="1" t="s">
        <v>161</v>
      </c>
      <c r="I15" s="1"/>
      <c r="M15" s="1" t="s">
        <v>164</v>
      </c>
      <c r="N15">
        <f t="shared" si="3"/>
        <v>2</v>
      </c>
      <c r="S15" s="1" t="s">
        <v>123</v>
      </c>
      <c r="V15" s="34">
        <v>7.2916666666666963E-4</v>
      </c>
      <c r="W15" s="35">
        <v>0</v>
      </c>
      <c r="X15">
        <f t="shared" si="0"/>
        <v>1</v>
      </c>
      <c r="Y15" s="3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72</v>
      </c>
      <c r="E16">
        <f t="shared" si="4"/>
        <v>0</v>
      </c>
      <c r="F16">
        <f t="shared" si="5"/>
        <v>0</v>
      </c>
      <c r="H16" s="1" t="s">
        <v>158</v>
      </c>
      <c r="I16" s="1"/>
      <c r="M16" s="1" t="s">
        <v>162</v>
      </c>
      <c r="N16">
        <f t="shared" si="3"/>
        <v>2</v>
      </c>
      <c r="S16" s="1" t="s">
        <v>132</v>
      </c>
      <c r="V16" s="34">
        <v>1.5509259259259348E-3</v>
      </c>
      <c r="W16" s="35">
        <v>0</v>
      </c>
      <c r="X16">
        <f t="shared" si="0"/>
        <v>2</v>
      </c>
      <c r="Y16" s="3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71</v>
      </c>
      <c r="E17">
        <f t="shared" si="4"/>
        <v>0</v>
      </c>
      <c r="F17">
        <f t="shared" ref="F17:F31" si="6">+COUNTIF($M$12:$N$51,D17)</f>
        <v>0</v>
      </c>
      <c r="H17" s="1" t="s">
        <v>246</v>
      </c>
      <c r="I17" s="1"/>
      <c r="M17" s="1" t="s">
        <v>161</v>
      </c>
      <c r="N17">
        <f t="shared" si="3"/>
        <v>3</v>
      </c>
      <c r="S17" s="1" t="s">
        <v>135</v>
      </c>
      <c r="V17" s="34">
        <v>1.5625000000000083E-3</v>
      </c>
      <c r="W17" s="35">
        <v>0</v>
      </c>
      <c r="X17">
        <f t="shared" si="0"/>
        <v>2</v>
      </c>
      <c r="Y17" s="3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58</v>
      </c>
      <c r="E18">
        <f t="shared" si="4"/>
        <v>0</v>
      </c>
      <c r="F18">
        <f t="shared" si="6"/>
        <v>0</v>
      </c>
      <c r="H18" s="1" t="s">
        <v>246</v>
      </c>
      <c r="I18" s="1"/>
      <c r="M18" s="1" t="s">
        <v>239</v>
      </c>
      <c r="N18">
        <f t="shared" si="3"/>
        <v>3</v>
      </c>
      <c r="S18" s="1" t="s">
        <v>140</v>
      </c>
      <c r="V18" s="34">
        <v>1.94444444444445E-3</v>
      </c>
      <c r="W18" s="35">
        <v>0</v>
      </c>
      <c r="X18">
        <f t="shared" si="0"/>
        <v>2</v>
      </c>
      <c r="Y18" s="3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57</v>
      </c>
      <c r="E19">
        <f t="shared" si="4"/>
        <v>0</v>
      </c>
      <c r="F19">
        <f t="shared" si="6"/>
        <v>0</v>
      </c>
      <c r="H19" s="1" t="s">
        <v>164</v>
      </c>
      <c r="I19" s="1"/>
      <c r="M19" s="1" t="s">
        <v>163</v>
      </c>
      <c r="N19">
        <f t="shared" si="3"/>
        <v>4</v>
      </c>
      <c r="S19" s="1" t="s">
        <v>143</v>
      </c>
      <c r="V19" s="34">
        <v>1.94444444444445E-3</v>
      </c>
      <c r="W19" s="35">
        <v>0</v>
      </c>
      <c r="X19">
        <f t="shared" si="0"/>
        <v>2</v>
      </c>
      <c r="Y19" s="3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63</v>
      </c>
      <c r="E20">
        <f t="shared" si="4"/>
        <v>0</v>
      </c>
      <c r="F20">
        <f t="shared" si="6"/>
        <v>0</v>
      </c>
      <c r="H20" s="1" t="s">
        <v>247</v>
      </c>
      <c r="I20" s="1"/>
      <c r="M20" s="1" t="s">
        <v>246</v>
      </c>
      <c r="N20">
        <f t="shared" si="3"/>
        <v>4</v>
      </c>
      <c r="S20" s="1" t="s">
        <v>141</v>
      </c>
      <c r="V20" s="34">
        <v>1.9791666666666707E-3</v>
      </c>
      <c r="W20" s="35">
        <v>0</v>
      </c>
      <c r="X20">
        <f t="shared" si="0"/>
        <v>2</v>
      </c>
      <c r="Y20" s="3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64</v>
      </c>
      <c r="E21">
        <f t="shared" si="4"/>
        <v>0</v>
      </c>
      <c r="F21">
        <f t="shared" si="6"/>
        <v>0</v>
      </c>
      <c r="H21" s="1" t="s">
        <v>163</v>
      </c>
      <c r="I21" s="1"/>
      <c r="M21" s="1" t="s">
        <v>241</v>
      </c>
      <c r="N21">
        <f t="shared" si="3"/>
        <v>6</v>
      </c>
      <c r="S21" s="1" t="s">
        <v>142</v>
      </c>
      <c r="V21" s="34">
        <v>1.9791666666666707E-3</v>
      </c>
      <c r="W21" s="35">
        <v>0</v>
      </c>
      <c r="X21">
        <f t="shared" si="0"/>
        <v>2</v>
      </c>
      <c r="Y21" s="3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76</v>
      </c>
      <c r="E22">
        <f t="shared" si="4"/>
        <v>0</v>
      </c>
      <c r="F22">
        <f t="shared" si="6"/>
        <v>0</v>
      </c>
      <c r="H22" s="1" t="s">
        <v>241</v>
      </c>
      <c r="I22" s="1"/>
      <c r="M22" s="1" t="s">
        <v>158</v>
      </c>
      <c r="N22">
        <f t="shared" si="3"/>
        <v>7</v>
      </c>
      <c r="S22" s="1" t="s">
        <v>148</v>
      </c>
      <c r="V22" s="34">
        <v>2.025462962962972E-3</v>
      </c>
      <c r="W22" s="35">
        <v>0</v>
      </c>
      <c r="X22">
        <f t="shared" si="0"/>
        <v>2</v>
      </c>
      <c r="Y22" s="3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60</v>
      </c>
      <c r="E23">
        <f t="shared" si="4"/>
        <v>0</v>
      </c>
      <c r="F23">
        <f t="shared" si="6"/>
        <v>0</v>
      </c>
      <c r="H23" s="1" t="s">
        <v>161</v>
      </c>
      <c r="I23" s="1"/>
      <c r="S23" s="1" t="s">
        <v>149</v>
      </c>
      <c r="V23" s="34">
        <v>2.0717592592592662E-3</v>
      </c>
      <c r="W23" s="35">
        <v>0</v>
      </c>
      <c r="X23">
        <f t="shared" si="0"/>
        <v>2</v>
      </c>
      <c r="Y23" s="3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67</v>
      </c>
      <c r="E24">
        <f t="shared" si="4"/>
        <v>0</v>
      </c>
      <c r="F24">
        <f t="shared" si="6"/>
        <v>0</v>
      </c>
      <c r="H24" s="1" t="s">
        <v>163</v>
      </c>
      <c r="I24" s="1"/>
      <c r="S24" s="1" t="s">
        <v>150</v>
      </c>
      <c r="V24" s="34">
        <v>2.1296296296296341E-3</v>
      </c>
      <c r="W24" s="35">
        <v>0</v>
      </c>
      <c r="X24">
        <f t="shared" si="0"/>
        <v>3</v>
      </c>
      <c r="Y24" s="3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59</v>
      </c>
      <c r="E25">
        <f t="shared" si="4"/>
        <v>0</v>
      </c>
      <c r="F25">
        <f t="shared" si="6"/>
        <v>0</v>
      </c>
      <c r="H25" s="1" t="s">
        <v>163</v>
      </c>
      <c r="I25" s="1"/>
      <c r="V25" s="34">
        <v>2.1990740740740825E-3</v>
      </c>
      <c r="W25" s="35">
        <v>0</v>
      </c>
      <c r="X25">
        <f t="shared" si="0"/>
        <v>3</v>
      </c>
      <c r="Y25" s="3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77</v>
      </c>
      <c r="E26">
        <f t="shared" si="4"/>
        <v>0</v>
      </c>
      <c r="F26">
        <f t="shared" si="6"/>
        <v>0</v>
      </c>
      <c r="H26" s="1" t="s">
        <v>158</v>
      </c>
      <c r="I26" s="1"/>
      <c r="V26" s="34">
        <v>2.2453703703703767E-3</v>
      </c>
      <c r="W26" s="35">
        <v>0</v>
      </c>
      <c r="X26">
        <f t="shared" si="0"/>
        <v>3</v>
      </c>
      <c r="Y26" s="3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78</v>
      </c>
      <c r="E27">
        <f t="shared" si="4"/>
        <v>0</v>
      </c>
      <c r="F27">
        <f t="shared" si="6"/>
        <v>0</v>
      </c>
      <c r="H27" s="1" t="s">
        <v>239</v>
      </c>
      <c r="I27" s="1"/>
      <c r="V27" s="34">
        <v>2.2685185185185239E-3</v>
      </c>
      <c r="W27" s="35">
        <v>0</v>
      </c>
      <c r="X27">
        <f t="shared" si="0"/>
        <v>3</v>
      </c>
      <c r="Y27" s="3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105</v>
      </c>
      <c r="E28">
        <f t="shared" si="4"/>
        <v>0</v>
      </c>
      <c r="F28">
        <f t="shared" si="6"/>
        <v>0</v>
      </c>
      <c r="H28" s="1" t="s">
        <v>158</v>
      </c>
      <c r="I28" s="1"/>
      <c r="V28" s="34">
        <v>2.2685185185185239E-3</v>
      </c>
      <c r="W28" s="35">
        <v>0</v>
      </c>
      <c r="X28">
        <f t="shared" si="0"/>
        <v>3</v>
      </c>
      <c r="Y28" s="3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111</v>
      </c>
      <c r="E29">
        <f t="shared" si="4"/>
        <v>0</v>
      </c>
      <c r="F29">
        <f t="shared" si="6"/>
        <v>0</v>
      </c>
      <c r="H29" s="1" t="s">
        <v>241</v>
      </c>
      <c r="I29" s="1"/>
      <c r="V29" s="34">
        <v>2.2685185185185239E-3</v>
      </c>
      <c r="W29" s="35">
        <v>0</v>
      </c>
      <c r="X29">
        <f t="shared" si="0"/>
        <v>3</v>
      </c>
      <c r="Y29" s="3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109</v>
      </c>
      <c r="E30">
        <f t="shared" si="4"/>
        <v>0</v>
      </c>
      <c r="F30">
        <f t="shared" si="6"/>
        <v>0</v>
      </c>
      <c r="H30" s="1" t="s">
        <v>241</v>
      </c>
      <c r="I30" s="1"/>
      <c r="V30" s="34">
        <v>2.3495370370370389E-3</v>
      </c>
      <c r="W30" s="35">
        <v>0</v>
      </c>
      <c r="X30">
        <f t="shared" si="0"/>
        <v>3</v>
      </c>
      <c r="Y30" s="3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110</v>
      </c>
      <c r="E31">
        <f t="shared" si="4"/>
        <v>0</v>
      </c>
      <c r="F31">
        <f t="shared" si="6"/>
        <v>0</v>
      </c>
      <c r="H31" s="1" t="s">
        <v>158</v>
      </c>
      <c r="I31" s="1"/>
      <c r="V31" s="34">
        <v>3.4490740740740766E-3</v>
      </c>
      <c r="W31" s="35">
        <v>0</v>
      </c>
      <c r="X31">
        <f t="shared" si="0"/>
        <v>4</v>
      </c>
      <c r="Y31" s="36">
        <f t="shared" si="1"/>
        <v>58</v>
      </c>
      <c r="Z31" t="str">
        <f t="shared" si="2"/>
        <v>04:58</v>
      </c>
    </row>
    <row r="32" spans="2:26" x14ac:dyDescent="0.2">
      <c r="H32" s="1" t="s">
        <v>239</v>
      </c>
      <c r="I32" s="1"/>
      <c r="V32" s="34">
        <v>3.4490740740740766E-3</v>
      </c>
      <c r="W32" s="35">
        <v>0</v>
      </c>
      <c r="X32">
        <f t="shared" si="0"/>
        <v>4</v>
      </c>
      <c r="Y32" s="36">
        <f t="shared" si="1"/>
        <v>58</v>
      </c>
      <c r="Z32" t="str">
        <f t="shared" si="2"/>
        <v>04:58</v>
      </c>
    </row>
    <row r="33" spans="4:26" x14ac:dyDescent="0.2">
      <c r="D33" s="103" t="s">
        <v>112</v>
      </c>
      <c r="E33" s="103"/>
      <c r="F33" s="103"/>
      <c r="H33" s="1" t="s">
        <v>164</v>
      </c>
      <c r="I33" s="1"/>
      <c r="V33" s="34">
        <v>3.5300925925925916E-3</v>
      </c>
      <c r="W33" s="35">
        <v>0</v>
      </c>
      <c r="X33">
        <f t="shared" si="0"/>
        <v>5</v>
      </c>
      <c r="Y33" s="36">
        <f t="shared" si="1"/>
        <v>5</v>
      </c>
      <c r="Z33" t="str">
        <f t="shared" si="2"/>
        <v>05:5</v>
      </c>
    </row>
    <row r="34" spans="4:26" x14ac:dyDescent="0.2">
      <c r="D34" s="103" t="s">
        <v>113</v>
      </c>
      <c r="E34" s="103"/>
      <c r="F34" s="103"/>
      <c r="H34" s="1" t="s">
        <v>162</v>
      </c>
      <c r="I34" s="1"/>
      <c r="V34" s="34">
        <v>3.5532407407407388E-3</v>
      </c>
      <c r="W34" s="35">
        <v>0</v>
      </c>
      <c r="X34">
        <f t="shared" si="0"/>
        <v>5</v>
      </c>
      <c r="Y34" s="36">
        <f t="shared" si="1"/>
        <v>7</v>
      </c>
      <c r="Z34" t="str">
        <f t="shared" si="2"/>
        <v>05:7</v>
      </c>
    </row>
    <row r="35" spans="4:26" x14ac:dyDescent="0.2">
      <c r="H35" s="1" t="s">
        <v>161</v>
      </c>
      <c r="I35" s="1"/>
      <c r="V35" s="34">
        <v>3.6111111111111135E-3</v>
      </c>
      <c r="W35" s="35">
        <v>0</v>
      </c>
      <c r="X35">
        <f t="shared" si="0"/>
        <v>5</v>
      </c>
      <c r="Y35" s="36">
        <f t="shared" si="1"/>
        <v>12</v>
      </c>
      <c r="Z35" t="str">
        <f t="shared" si="2"/>
        <v>05:12</v>
      </c>
    </row>
    <row r="36" spans="4:26" x14ac:dyDescent="0.2">
      <c r="H36" s="1" t="s">
        <v>246</v>
      </c>
      <c r="I36" s="1"/>
      <c r="V36" s="34">
        <v>3.6458333333333343E-3</v>
      </c>
      <c r="W36" s="35">
        <v>0</v>
      </c>
      <c r="X36">
        <f t="shared" si="0"/>
        <v>5</v>
      </c>
      <c r="Y36" s="36">
        <f t="shared" si="1"/>
        <v>15</v>
      </c>
      <c r="Z36" t="str">
        <f t="shared" si="2"/>
        <v>05:15</v>
      </c>
    </row>
    <row r="37" spans="4:26" x14ac:dyDescent="0.2">
      <c r="D37" s="1" t="s">
        <v>72</v>
      </c>
      <c r="E37">
        <f>+COUNTIF($H$12:$I$56,D37)</f>
        <v>0</v>
      </c>
      <c r="F37">
        <f t="shared" ref="F37" si="7">+COUNTIF($M$12:$N$51,D37)</f>
        <v>0</v>
      </c>
      <c r="H37" s="1" t="s">
        <v>241</v>
      </c>
      <c r="I37" s="1"/>
      <c r="V37" s="34">
        <v>3.6921296296296285E-3</v>
      </c>
      <c r="W37" s="35">
        <v>0</v>
      </c>
      <c r="X37">
        <f t="shared" si="0"/>
        <v>5</v>
      </c>
      <c r="Y37" s="36">
        <f t="shared" si="1"/>
        <v>19</v>
      </c>
      <c r="Z37" t="str">
        <f t="shared" si="2"/>
        <v>05:19</v>
      </c>
    </row>
    <row r="38" spans="4:26" x14ac:dyDescent="0.2">
      <c r="H38" s="1" t="s">
        <v>158</v>
      </c>
      <c r="I38" s="1"/>
      <c r="V38" s="34">
        <v>3.7152777777777757E-3</v>
      </c>
      <c r="W38" s="35">
        <v>0</v>
      </c>
      <c r="X38">
        <f t="shared" si="0"/>
        <v>5</v>
      </c>
      <c r="Y38" s="36">
        <f t="shared" si="1"/>
        <v>21</v>
      </c>
      <c r="Z38" t="str">
        <f t="shared" si="2"/>
        <v>05:21</v>
      </c>
    </row>
    <row r="39" spans="4:26" x14ac:dyDescent="0.2">
      <c r="H39" s="1" t="s">
        <v>158</v>
      </c>
      <c r="I39" s="1"/>
      <c r="V39" s="34">
        <v>3.7731481481481505E-3</v>
      </c>
      <c r="W39" s="35">
        <v>0</v>
      </c>
      <c r="X39">
        <f t="shared" si="0"/>
        <v>5</v>
      </c>
      <c r="Y39" s="36">
        <f t="shared" si="1"/>
        <v>26</v>
      </c>
      <c r="Z39" t="str">
        <f t="shared" si="2"/>
        <v>05:26</v>
      </c>
    </row>
    <row r="40" spans="4:26" x14ac:dyDescent="0.2">
      <c r="H40" s="1" t="s">
        <v>241</v>
      </c>
      <c r="I40" s="1"/>
      <c r="V40" s="34">
        <v>3.8425925925925919E-3</v>
      </c>
      <c r="W40" s="35">
        <v>0</v>
      </c>
      <c r="X40">
        <f t="shared" si="0"/>
        <v>5</v>
      </c>
      <c r="Y40" s="36">
        <f t="shared" si="1"/>
        <v>32</v>
      </c>
      <c r="Z40" t="str">
        <f t="shared" si="2"/>
        <v>05:32</v>
      </c>
    </row>
    <row r="41" spans="4:26" x14ac:dyDescent="0.2">
      <c r="H41" s="1" t="s">
        <v>239</v>
      </c>
      <c r="I41" s="1"/>
      <c r="V41" s="34">
        <v>4.4791666666666799E-3</v>
      </c>
      <c r="W41" s="35">
        <v>0</v>
      </c>
      <c r="X41">
        <f t="shared" si="0"/>
        <v>6</v>
      </c>
      <c r="Y41" s="36">
        <f t="shared" si="1"/>
        <v>27</v>
      </c>
      <c r="Z41" t="str">
        <f t="shared" si="2"/>
        <v>06:27</v>
      </c>
    </row>
    <row r="42" spans="4:26" x14ac:dyDescent="0.2">
      <c r="H42" s="1" t="s">
        <v>246</v>
      </c>
      <c r="I42" s="1"/>
      <c r="V42" s="34">
        <v>4.4791666666666799E-3</v>
      </c>
      <c r="W42" s="35">
        <v>0</v>
      </c>
      <c r="X42">
        <f t="shared" si="0"/>
        <v>6</v>
      </c>
      <c r="Y42" s="36">
        <f t="shared" si="1"/>
        <v>27</v>
      </c>
      <c r="Z42" t="str">
        <f t="shared" si="2"/>
        <v>06:27</v>
      </c>
    </row>
    <row r="43" spans="4:26" x14ac:dyDescent="0.2">
      <c r="H43" s="1" t="s">
        <v>241</v>
      </c>
      <c r="I43" s="1"/>
      <c r="V43" s="34">
        <v>4.5138888888889006E-3</v>
      </c>
      <c r="W43" s="35">
        <v>0</v>
      </c>
      <c r="X43">
        <f t="shared" si="0"/>
        <v>6</v>
      </c>
      <c r="Y43" s="36">
        <f t="shared" si="1"/>
        <v>30</v>
      </c>
      <c r="Z43" t="str">
        <f t="shared" si="2"/>
        <v>06:30</v>
      </c>
    </row>
    <row r="44" spans="4:26" x14ac:dyDescent="0.2">
      <c r="H44" s="1" t="s">
        <v>158</v>
      </c>
      <c r="I44" s="1"/>
      <c r="V44" s="34">
        <v>4.583333333333342E-3</v>
      </c>
      <c r="W44" s="35">
        <v>0</v>
      </c>
      <c r="X44">
        <f t="shared" si="0"/>
        <v>6</v>
      </c>
      <c r="Y44" s="36">
        <f t="shared" si="1"/>
        <v>36</v>
      </c>
      <c r="Z44" t="str">
        <f t="shared" si="2"/>
        <v>06:36</v>
      </c>
    </row>
    <row r="45" spans="4:26" x14ac:dyDescent="0.2">
      <c r="H45" s="1" t="s">
        <v>160</v>
      </c>
      <c r="I45" s="1"/>
      <c r="V45" s="34">
        <v>4.7222222222222318E-3</v>
      </c>
      <c r="W45" s="35">
        <v>0</v>
      </c>
      <c r="X45">
        <f t="shared" si="0"/>
        <v>6</v>
      </c>
      <c r="Y45" s="36">
        <f t="shared" si="1"/>
        <v>48</v>
      </c>
      <c r="Z45" t="str">
        <f t="shared" si="2"/>
        <v>06:48</v>
      </c>
    </row>
    <row r="46" spans="4:26" x14ac:dyDescent="0.2">
      <c r="H46" s="1" t="s">
        <v>162</v>
      </c>
      <c r="I46" s="1"/>
      <c r="V46" s="34">
        <v>5.2662037037037104E-3</v>
      </c>
      <c r="W46" s="35">
        <v>0</v>
      </c>
      <c r="X46">
        <f t="shared" si="0"/>
        <v>7</v>
      </c>
      <c r="Y46" s="3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4">
        <v>5.2662037037037104E-3</v>
      </c>
      <c r="W47" s="35">
        <v>0</v>
      </c>
      <c r="X47">
        <f t="shared" si="0"/>
        <v>7</v>
      </c>
      <c r="Y47" s="3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4">
        <v>5.277777777777784E-3</v>
      </c>
      <c r="W48" s="35">
        <v>0</v>
      </c>
      <c r="X48">
        <f t="shared" si="0"/>
        <v>7</v>
      </c>
      <c r="Y48" s="3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4">
        <v>5.3472222222222324E-3</v>
      </c>
      <c r="W49" s="35">
        <v>0</v>
      </c>
      <c r="X49">
        <f t="shared" si="0"/>
        <v>7</v>
      </c>
      <c r="Y49" s="3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4">
        <v>6.1805555555555641E-3</v>
      </c>
      <c r="W50" s="35">
        <v>0</v>
      </c>
      <c r="X50">
        <f t="shared" si="0"/>
        <v>8</v>
      </c>
      <c r="Y50" s="3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4">
        <v>6.1805555555555641E-3</v>
      </c>
      <c r="W51" s="35">
        <v>0</v>
      </c>
      <c r="X51">
        <f t="shared" si="0"/>
        <v>8</v>
      </c>
      <c r="Y51" s="3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4">
        <v>6.1805555555555641E-3</v>
      </c>
      <c r="W52" s="35">
        <v>0</v>
      </c>
      <c r="X52">
        <f t="shared" si="0"/>
        <v>8</v>
      </c>
      <c r="Y52" s="3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4">
        <v>6.2731481481481527E-3</v>
      </c>
      <c r="W53" s="35">
        <v>0</v>
      </c>
      <c r="X53">
        <f t="shared" si="0"/>
        <v>9</v>
      </c>
      <c r="Y53" s="3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4">
        <v>6.3078703703703734E-3</v>
      </c>
      <c r="W54" s="35">
        <v>0</v>
      </c>
      <c r="X54">
        <f t="shared" si="0"/>
        <v>9</v>
      </c>
      <c r="Y54" s="3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4">
        <v>7.2453703703703812E-3</v>
      </c>
      <c r="W55" s="34"/>
      <c r="X55">
        <f t="shared" si="0"/>
        <v>10</v>
      </c>
      <c r="Y55" s="3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4">
        <v>7.2453703703703812E-3</v>
      </c>
      <c r="W56" s="34"/>
      <c r="X56">
        <f t="shared" si="0"/>
        <v>10</v>
      </c>
      <c r="Y56" s="36">
        <f t="shared" si="1"/>
        <v>26</v>
      </c>
      <c r="Z56" t="str">
        <f t="shared" si="2"/>
        <v>10:26</v>
      </c>
    </row>
    <row r="57" spans="8:26" x14ac:dyDescent="0.2">
      <c r="H57" s="1"/>
      <c r="V57" s="34">
        <v>7.2569444444444547E-3</v>
      </c>
      <c r="W57" s="34"/>
      <c r="X57">
        <f t="shared" si="0"/>
        <v>10</v>
      </c>
      <c r="Y57" s="36">
        <f t="shared" si="1"/>
        <v>27</v>
      </c>
      <c r="Z57" t="str">
        <f t="shared" si="2"/>
        <v>10:27</v>
      </c>
    </row>
    <row r="58" spans="8:26" x14ac:dyDescent="0.2">
      <c r="H58" s="1"/>
      <c r="V58" s="34">
        <v>7.3611111111111169E-3</v>
      </c>
      <c r="W58" s="34"/>
      <c r="X58">
        <f t="shared" si="0"/>
        <v>10</v>
      </c>
      <c r="Y58" s="36">
        <f t="shared" si="1"/>
        <v>36</v>
      </c>
      <c r="Z58" t="str">
        <f t="shared" si="2"/>
        <v>10:36</v>
      </c>
    </row>
    <row r="59" spans="8:26" x14ac:dyDescent="0.2">
      <c r="H59" s="1"/>
      <c r="V59" s="34">
        <v>7.7199074074074114E-3</v>
      </c>
      <c r="W59" s="34"/>
      <c r="X59">
        <f t="shared" si="0"/>
        <v>11</v>
      </c>
      <c r="Y59" s="36">
        <f t="shared" si="1"/>
        <v>7</v>
      </c>
      <c r="Z59" t="str">
        <f t="shared" si="2"/>
        <v>11:7</v>
      </c>
    </row>
    <row r="60" spans="8:26" x14ac:dyDescent="0.2">
      <c r="H60" s="1"/>
      <c r="V60" s="34">
        <v>7.7199074074074114E-3</v>
      </c>
      <c r="W60" s="34"/>
      <c r="X60">
        <f t="shared" si="0"/>
        <v>11</v>
      </c>
      <c r="Y60" s="36">
        <f t="shared" si="1"/>
        <v>7</v>
      </c>
      <c r="Z60" t="str">
        <f t="shared" si="2"/>
        <v>11:7</v>
      </c>
    </row>
    <row r="61" spans="8:26" x14ac:dyDescent="0.2">
      <c r="H61" s="1"/>
      <c r="V61" s="34">
        <v>7.731481481481485E-3</v>
      </c>
      <c r="W61" s="34"/>
      <c r="X61">
        <f t="shared" si="0"/>
        <v>11</v>
      </c>
      <c r="Y61" s="36">
        <f t="shared" si="1"/>
        <v>8</v>
      </c>
      <c r="Z61" t="str">
        <f t="shared" si="2"/>
        <v>11:8</v>
      </c>
    </row>
    <row r="62" spans="8:26" x14ac:dyDescent="0.2">
      <c r="H62" s="1"/>
      <c r="V62" s="34">
        <v>8.1018518518518601E-3</v>
      </c>
      <c r="W62" s="34"/>
      <c r="X62">
        <f t="shared" si="0"/>
        <v>11</v>
      </c>
      <c r="Y62" s="36">
        <f t="shared" si="1"/>
        <v>40</v>
      </c>
      <c r="Z62" t="str">
        <f t="shared" si="2"/>
        <v>11:40</v>
      </c>
    </row>
    <row r="63" spans="8:26" x14ac:dyDescent="0.2">
      <c r="H63" s="1"/>
      <c r="V63" s="34">
        <v>8.1134259259259336E-3</v>
      </c>
      <c r="W63" s="34"/>
      <c r="X63">
        <f t="shared" si="0"/>
        <v>11</v>
      </c>
      <c r="Y63" s="36">
        <f t="shared" si="1"/>
        <v>41</v>
      </c>
      <c r="Z63" t="str">
        <f t="shared" si="2"/>
        <v>11:41</v>
      </c>
    </row>
    <row r="64" spans="8:26" x14ac:dyDescent="0.2">
      <c r="H64" s="1"/>
      <c r="V64" s="34">
        <v>8.1250000000000072E-3</v>
      </c>
      <c r="W64" s="34"/>
      <c r="X64">
        <f t="shared" si="0"/>
        <v>11</v>
      </c>
      <c r="Y64" s="36">
        <f t="shared" si="1"/>
        <v>42</v>
      </c>
      <c r="Z64" t="str">
        <f t="shared" si="2"/>
        <v>11:42</v>
      </c>
    </row>
    <row r="65" spans="8:26" x14ac:dyDescent="0.2">
      <c r="H65" s="1"/>
      <c r="V65" s="34">
        <v>8.1481481481481544E-3</v>
      </c>
      <c r="W65" s="34"/>
      <c r="X65">
        <f t="shared" si="0"/>
        <v>11</v>
      </c>
      <c r="Y65" s="36">
        <f t="shared" si="1"/>
        <v>44</v>
      </c>
      <c r="Z65" t="str">
        <f t="shared" si="2"/>
        <v>11:44</v>
      </c>
    </row>
    <row r="66" spans="8:26" x14ac:dyDescent="0.2">
      <c r="H66" s="1"/>
      <c r="V66" s="34">
        <v>8.9467592592592654E-3</v>
      </c>
      <c r="W66" s="34"/>
      <c r="X66">
        <f t="shared" si="0"/>
        <v>12</v>
      </c>
      <c r="Y66" s="36">
        <f t="shared" si="1"/>
        <v>53</v>
      </c>
      <c r="Z66" t="str">
        <f t="shared" si="2"/>
        <v>12:53</v>
      </c>
    </row>
    <row r="67" spans="8:26" x14ac:dyDescent="0.2">
      <c r="H67" s="1"/>
      <c r="V67" s="34">
        <v>8.9467592592592654E-3</v>
      </c>
      <c r="W67" s="34"/>
      <c r="X67">
        <f t="shared" si="0"/>
        <v>12</v>
      </c>
      <c r="Y67" s="36">
        <f t="shared" si="1"/>
        <v>53</v>
      </c>
      <c r="Z67" t="str">
        <f t="shared" si="2"/>
        <v>12:53</v>
      </c>
    </row>
    <row r="68" spans="8:26" x14ac:dyDescent="0.2">
      <c r="H68" s="1"/>
      <c r="V68" s="34">
        <v>8.9699074074074125E-3</v>
      </c>
      <c r="W68" s="34"/>
      <c r="X68">
        <f t="shared" si="0"/>
        <v>12</v>
      </c>
      <c r="Y68" s="36">
        <f t="shared" si="1"/>
        <v>55</v>
      </c>
      <c r="Z68" t="str">
        <f t="shared" si="2"/>
        <v>12:55</v>
      </c>
    </row>
    <row r="69" spans="8:26" x14ac:dyDescent="0.2">
      <c r="H69" s="1"/>
      <c r="V69" s="34">
        <v>9.0277777777777804E-3</v>
      </c>
      <c r="W69" s="34"/>
      <c r="X69">
        <f t="shared" ref="X69:X132" si="8">+MINUTE(V69)</f>
        <v>13</v>
      </c>
      <c r="Y69" s="3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4">
        <v>9.039351851851854E-3</v>
      </c>
      <c r="W70" s="34"/>
      <c r="X70">
        <f t="shared" si="8"/>
        <v>13</v>
      </c>
      <c r="Y70" s="36">
        <f t="shared" si="9"/>
        <v>1</v>
      </c>
      <c r="Z70" t="str">
        <f t="shared" si="10"/>
        <v>13:1</v>
      </c>
    </row>
    <row r="71" spans="8:26" x14ac:dyDescent="0.2">
      <c r="H71" s="1"/>
      <c r="V71" s="34">
        <v>9.7222222222222224E-3</v>
      </c>
      <c r="W71" s="34"/>
      <c r="X71">
        <f t="shared" si="8"/>
        <v>14</v>
      </c>
      <c r="Y71" s="36">
        <f t="shared" si="9"/>
        <v>0</v>
      </c>
      <c r="Z71" t="str">
        <f t="shared" si="10"/>
        <v>14:0</v>
      </c>
    </row>
    <row r="72" spans="8:26" x14ac:dyDescent="0.2">
      <c r="H72" s="1"/>
      <c r="V72" s="34">
        <v>9.7453703703703695E-3</v>
      </c>
      <c r="W72" s="34"/>
      <c r="X72">
        <f t="shared" si="8"/>
        <v>14</v>
      </c>
      <c r="Y72" s="36">
        <f t="shared" si="9"/>
        <v>2</v>
      </c>
      <c r="Z72" t="str">
        <f t="shared" si="10"/>
        <v>14:2</v>
      </c>
    </row>
    <row r="73" spans="8:26" x14ac:dyDescent="0.2">
      <c r="H73" s="1"/>
      <c r="V73" s="34">
        <v>9.7453703703703695E-3</v>
      </c>
      <c r="W73" s="34"/>
      <c r="X73">
        <f t="shared" si="8"/>
        <v>14</v>
      </c>
      <c r="Y73" s="36">
        <f t="shared" si="9"/>
        <v>2</v>
      </c>
      <c r="Z73" t="str">
        <f t="shared" si="10"/>
        <v>14:2</v>
      </c>
    </row>
    <row r="74" spans="8:26" x14ac:dyDescent="0.2">
      <c r="H74" s="1"/>
      <c r="V74" s="34">
        <v>9.8611111111111191E-3</v>
      </c>
      <c r="W74" s="34"/>
      <c r="X74">
        <f t="shared" si="8"/>
        <v>14</v>
      </c>
      <c r="Y74" s="36">
        <f t="shared" si="9"/>
        <v>12</v>
      </c>
      <c r="Z74" t="str">
        <f t="shared" si="10"/>
        <v>14:12</v>
      </c>
    </row>
    <row r="75" spans="8:26" x14ac:dyDescent="0.2">
      <c r="H75" s="1"/>
      <c r="V75" s="34">
        <v>9.8958333333333398E-3</v>
      </c>
      <c r="W75" s="34"/>
      <c r="X75">
        <f t="shared" si="8"/>
        <v>14</v>
      </c>
      <c r="Y75" s="36">
        <f t="shared" si="9"/>
        <v>15</v>
      </c>
      <c r="Z75" t="str">
        <f t="shared" si="10"/>
        <v>14:15</v>
      </c>
    </row>
    <row r="76" spans="8:26" x14ac:dyDescent="0.2">
      <c r="H76" s="1"/>
      <c r="V76" s="34">
        <v>9.8958333333333398E-3</v>
      </c>
      <c r="W76" s="34"/>
      <c r="X76">
        <f t="shared" si="8"/>
        <v>14</v>
      </c>
      <c r="Y76" s="36">
        <f t="shared" si="9"/>
        <v>15</v>
      </c>
      <c r="Z76" t="str">
        <f t="shared" si="10"/>
        <v>14:15</v>
      </c>
    </row>
    <row r="77" spans="8:26" x14ac:dyDescent="0.2">
      <c r="H77" s="1"/>
      <c r="V77" s="34">
        <v>1.0879629629629635E-2</v>
      </c>
      <c r="W77" s="34"/>
      <c r="X77">
        <f t="shared" si="8"/>
        <v>15</v>
      </c>
      <c r="Y77" s="36">
        <f t="shared" si="9"/>
        <v>40</v>
      </c>
      <c r="Z77" t="str">
        <f t="shared" si="10"/>
        <v>15:40</v>
      </c>
    </row>
    <row r="78" spans="8:26" x14ac:dyDescent="0.2">
      <c r="H78" s="1"/>
      <c r="V78" s="34">
        <v>1.0879629629629635E-2</v>
      </c>
      <c r="W78" s="34"/>
      <c r="X78">
        <f t="shared" si="8"/>
        <v>15</v>
      </c>
      <c r="Y78" s="36">
        <f t="shared" si="9"/>
        <v>40</v>
      </c>
      <c r="Z78" t="str">
        <f t="shared" si="10"/>
        <v>15:40</v>
      </c>
    </row>
    <row r="79" spans="8:26" x14ac:dyDescent="0.2">
      <c r="H79" s="1"/>
      <c r="V79" s="34">
        <v>1.0891203703703708E-2</v>
      </c>
      <c r="W79" s="34"/>
      <c r="X79">
        <f t="shared" si="8"/>
        <v>15</v>
      </c>
      <c r="Y79" s="36">
        <f t="shared" si="9"/>
        <v>41</v>
      </c>
      <c r="Z79" t="str">
        <f t="shared" si="10"/>
        <v>15:41</v>
      </c>
    </row>
    <row r="80" spans="8:26" x14ac:dyDescent="0.2">
      <c r="H80" s="1"/>
      <c r="V80" s="34">
        <v>1.113425925925926E-2</v>
      </c>
      <c r="W80" s="34"/>
      <c r="X80">
        <f t="shared" si="8"/>
        <v>16</v>
      </c>
      <c r="Y80" s="36">
        <f t="shared" si="9"/>
        <v>2</v>
      </c>
      <c r="Z80" t="str">
        <f t="shared" si="10"/>
        <v>16:2</v>
      </c>
    </row>
    <row r="81" spans="8:26" x14ac:dyDescent="0.2">
      <c r="H81" s="1"/>
      <c r="V81" s="34">
        <v>1.1168981481481481E-2</v>
      </c>
      <c r="W81" s="34"/>
      <c r="X81">
        <f t="shared" si="8"/>
        <v>16</v>
      </c>
      <c r="Y81" s="36">
        <f t="shared" si="9"/>
        <v>5</v>
      </c>
      <c r="Z81" t="str">
        <f t="shared" si="10"/>
        <v>16:5</v>
      </c>
    </row>
    <row r="82" spans="8:26" x14ac:dyDescent="0.2">
      <c r="H82" s="1"/>
      <c r="V82" s="34">
        <v>1.1238425925925929E-2</v>
      </c>
      <c r="W82" s="34"/>
      <c r="X82">
        <f t="shared" si="8"/>
        <v>16</v>
      </c>
      <c r="Y82" s="36">
        <f t="shared" si="9"/>
        <v>11</v>
      </c>
      <c r="Z82" t="str">
        <f t="shared" si="10"/>
        <v>16:11</v>
      </c>
    </row>
    <row r="83" spans="8:26" x14ac:dyDescent="0.2">
      <c r="H83" s="1"/>
      <c r="V83" s="34">
        <v>1.127314814814815E-2</v>
      </c>
      <c r="W83" s="34"/>
      <c r="X83">
        <f t="shared" si="8"/>
        <v>16</v>
      </c>
      <c r="Y83" s="36">
        <f t="shared" si="9"/>
        <v>14</v>
      </c>
      <c r="Z83" t="str">
        <f t="shared" si="10"/>
        <v>16:14</v>
      </c>
    </row>
    <row r="84" spans="8:26" x14ac:dyDescent="0.2">
      <c r="H84" s="1"/>
      <c r="V84" s="34">
        <v>1.1307870370370371E-2</v>
      </c>
      <c r="W84" s="34"/>
      <c r="X84">
        <f t="shared" si="8"/>
        <v>16</v>
      </c>
      <c r="Y84" s="36">
        <f t="shared" si="9"/>
        <v>17</v>
      </c>
      <c r="Z84" t="str">
        <f t="shared" si="10"/>
        <v>16:17</v>
      </c>
    </row>
    <row r="85" spans="8:26" x14ac:dyDescent="0.2">
      <c r="H85" s="1"/>
      <c r="V85" s="34">
        <v>1.2268518518518519E-2</v>
      </c>
      <c r="W85" s="34"/>
      <c r="X85">
        <f t="shared" si="8"/>
        <v>17</v>
      </c>
      <c r="Y85" s="36">
        <f t="shared" si="9"/>
        <v>40</v>
      </c>
      <c r="Z85" t="str">
        <f t="shared" si="10"/>
        <v>17:40</v>
      </c>
    </row>
    <row r="86" spans="8:26" x14ac:dyDescent="0.2">
      <c r="H86" s="1"/>
      <c r="V86" s="34">
        <v>1.2268518518518519E-2</v>
      </c>
      <c r="W86" s="34"/>
      <c r="X86">
        <f t="shared" si="8"/>
        <v>17</v>
      </c>
      <c r="Y86" s="36">
        <f t="shared" si="9"/>
        <v>40</v>
      </c>
      <c r="Z86" t="str">
        <f t="shared" si="10"/>
        <v>17:40</v>
      </c>
    </row>
    <row r="87" spans="8:26" x14ac:dyDescent="0.2">
      <c r="H87" s="1"/>
      <c r="V87" s="34">
        <v>1.2268518518518519E-2</v>
      </c>
      <c r="W87" s="34"/>
      <c r="X87">
        <f t="shared" si="8"/>
        <v>17</v>
      </c>
      <c r="Y87" s="36">
        <f t="shared" si="9"/>
        <v>40</v>
      </c>
      <c r="Z87" t="str">
        <f t="shared" si="10"/>
        <v>17:40</v>
      </c>
    </row>
    <row r="88" spans="8:26" x14ac:dyDescent="0.2">
      <c r="H88" s="1"/>
      <c r="V88" s="34">
        <v>1.2326388888888887E-2</v>
      </c>
      <c r="W88" s="34"/>
      <c r="X88">
        <f t="shared" si="8"/>
        <v>17</v>
      </c>
      <c r="Y88" s="36">
        <f t="shared" si="9"/>
        <v>45</v>
      </c>
      <c r="Z88" t="str">
        <f t="shared" si="10"/>
        <v>17:45</v>
      </c>
    </row>
    <row r="89" spans="8:26" x14ac:dyDescent="0.2">
      <c r="V89" s="34">
        <v>1.2372685185185181E-2</v>
      </c>
      <c r="W89" s="34"/>
      <c r="X89">
        <f t="shared" si="8"/>
        <v>17</v>
      </c>
      <c r="Y89" s="36">
        <f t="shared" si="9"/>
        <v>49</v>
      </c>
      <c r="Z89" t="str">
        <f t="shared" si="10"/>
        <v>17:49</v>
      </c>
    </row>
    <row r="90" spans="8:26" x14ac:dyDescent="0.2">
      <c r="V90" s="34">
        <v>1.3032407407407416E-2</v>
      </c>
      <c r="W90" s="34"/>
      <c r="X90">
        <f t="shared" si="8"/>
        <v>18</v>
      </c>
      <c r="Y90" s="36">
        <f t="shared" si="9"/>
        <v>46</v>
      </c>
      <c r="Z90" t="str">
        <f t="shared" si="10"/>
        <v>18:46</v>
      </c>
    </row>
    <row r="91" spans="8:26" x14ac:dyDescent="0.2">
      <c r="V91" s="34">
        <v>1.3090277777777784E-2</v>
      </c>
      <c r="W91" s="34"/>
      <c r="X91">
        <f t="shared" si="8"/>
        <v>18</v>
      </c>
      <c r="Y91" s="36">
        <f t="shared" si="9"/>
        <v>51</v>
      </c>
      <c r="Z91" t="str">
        <f t="shared" si="10"/>
        <v>18:51</v>
      </c>
    </row>
    <row r="92" spans="8:26" x14ac:dyDescent="0.2">
      <c r="V92" s="34">
        <v>1.3090277777777784E-2</v>
      </c>
      <c r="W92" s="34"/>
      <c r="X92">
        <f t="shared" si="8"/>
        <v>18</v>
      </c>
      <c r="Y92" s="36">
        <f t="shared" si="9"/>
        <v>51</v>
      </c>
      <c r="Z92" t="str">
        <f t="shared" si="10"/>
        <v>18:51</v>
      </c>
    </row>
    <row r="93" spans="8:26" x14ac:dyDescent="0.2">
      <c r="V93" s="34">
        <v>1.3101851851851865E-2</v>
      </c>
      <c r="W93" s="34"/>
      <c r="X93">
        <f t="shared" si="8"/>
        <v>18</v>
      </c>
      <c r="Y93" s="36">
        <f t="shared" si="9"/>
        <v>52</v>
      </c>
      <c r="Z93" t="str">
        <f t="shared" si="10"/>
        <v>18:52</v>
      </c>
    </row>
    <row r="94" spans="8:26" x14ac:dyDescent="0.2">
      <c r="V94" s="34">
        <v>1.3726851851851858E-2</v>
      </c>
      <c r="W94" s="34"/>
      <c r="X94">
        <f t="shared" si="8"/>
        <v>19</v>
      </c>
      <c r="Y94" s="36">
        <f t="shared" si="9"/>
        <v>46</v>
      </c>
      <c r="Z94" t="str">
        <f t="shared" si="10"/>
        <v>19:46</v>
      </c>
    </row>
    <row r="95" spans="8:26" x14ac:dyDescent="0.2">
      <c r="V95" s="34">
        <v>1.3726851851851858E-2</v>
      </c>
      <c r="W95" s="34"/>
      <c r="X95">
        <f t="shared" si="8"/>
        <v>19</v>
      </c>
      <c r="Y95" s="36">
        <f t="shared" si="9"/>
        <v>46</v>
      </c>
      <c r="Z95" t="str">
        <f t="shared" si="10"/>
        <v>19:46</v>
      </c>
    </row>
    <row r="96" spans="8:26" x14ac:dyDescent="0.2">
      <c r="V96" s="34">
        <v>1.3726851851851858E-2</v>
      </c>
      <c r="W96" s="34"/>
      <c r="X96">
        <f t="shared" si="8"/>
        <v>19</v>
      </c>
      <c r="Y96" s="36">
        <f t="shared" si="9"/>
        <v>46</v>
      </c>
      <c r="Z96" t="str">
        <f t="shared" si="10"/>
        <v>19:46</v>
      </c>
    </row>
    <row r="97" spans="22:26" x14ac:dyDescent="0.2">
      <c r="V97" s="34">
        <v>1.4201388888888895E-2</v>
      </c>
      <c r="W97" s="34"/>
      <c r="X97">
        <f t="shared" si="8"/>
        <v>20</v>
      </c>
      <c r="Y97" s="36">
        <f t="shared" si="9"/>
        <v>27</v>
      </c>
      <c r="Z97" t="str">
        <f t="shared" si="10"/>
        <v>20:27</v>
      </c>
    </row>
    <row r="98" spans="22:26" x14ac:dyDescent="0.2">
      <c r="V98" s="34">
        <v>1.4201388888888895E-2</v>
      </c>
      <c r="W98" s="34"/>
      <c r="X98">
        <f t="shared" si="8"/>
        <v>20</v>
      </c>
      <c r="Y98" s="36">
        <f t="shared" si="9"/>
        <v>27</v>
      </c>
      <c r="Z98" t="str">
        <f t="shared" si="10"/>
        <v>20:27</v>
      </c>
    </row>
    <row r="99" spans="22:26" x14ac:dyDescent="0.2">
      <c r="V99" s="34">
        <v>1.424768518518519E-2</v>
      </c>
      <c r="W99" s="34"/>
      <c r="X99">
        <f t="shared" si="8"/>
        <v>20</v>
      </c>
      <c r="Y99" s="36">
        <f t="shared" si="9"/>
        <v>31</v>
      </c>
      <c r="Z99" t="str">
        <f t="shared" si="10"/>
        <v>20:31</v>
      </c>
    </row>
    <row r="100" spans="22:26" x14ac:dyDescent="0.2">
      <c r="V100" s="34">
        <v>1.428240740740741E-2</v>
      </c>
      <c r="W100" s="34"/>
      <c r="X100">
        <f t="shared" si="8"/>
        <v>20</v>
      </c>
      <c r="Y100" s="36">
        <f t="shared" si="9"/>
        <v>34</v>
      </c>
      <c r="Z100" t="str">
        <f t="shared" si="10"/>
        <v>20:34</v>
      </c>
    </row>
    <row r="101" spans="22:26" x14ac:dyDescent="0.2">
      <c r="V101" s="34">
        <v>1.4988425925925933E-2</v>
      </c>
      <c r="W101" s="34"/>
      <c r="X101">
        <f t="shared" si="8"/>
        <v>21</v>
      </c>
      <c r="Y101" s="36">
        <f t="shared" si="9"/>
        <v>35</v>
      </c>
      <c r="Z101" t="str">
        <f t="shared" si="10"/>
        <v>21:35</v>
      </c>
    </row>
    <row r="102" spans="22:26" x14ac:dyDescent="0.2">
      <c r="V102" s="34">
        <v>1.4988425925925933E-2</v>
      </c>
      <c r="W102" s="34"/>
      <c r="X102">
        <f t="shared" si="8"/>
        <v>21</v>
      </c>
      <c r="Y102" s="36">
        <f t="shared" si="9"/>
        <v>35</v>
      </c>
      <c r="Z102" t="str">
        <f t="shared" si="10"/>
        <v>21:35</v>
      </c>
    </row>
    <row r="103" spans="22:26" x14ac:dyDescent="0.2">
      <c r="V103" s="34">
        <v>1.5000000000000006E-2</v>
      </c>
      <c r="W103" s="34"/>
      <c r="X103">
        <f t="shared" si="8"/>
        <v>21</v>
      </c>
      <c r="Y103" s="36">
        <f t="shared" si="9"/>
        <v>36</v>
      </c>
      <c r="Z103" t="str">
        <f t="shared" si="10"/>
        <v>21:36</v>
      </c>
    </row>
    <row r="104" spans="22:26" x14ac:dyDescent="0.2">
      <c r="V104" s="34">
        <v>1.5115740740740749E-2</v>
      </c>
      <c r="W104" s="34"/>
      <c r="X104">
        <f t="shared" si="8"/>
        <v>21</v>
      </c>
      <c r="Y104" s="36">
        <f t="shared" si="9"/>
        <v>46</v>
      </c>
      <c r="Z104" t="str">
        <f t="shared" si="10"/>
        <v>21:46</v>
      </c>
    </row>
    <row r="105" spans="22:26" x14ac:dyDescent="0.2">
      <c r="V105" s="34">
        <v>1.5254629629629639E-2</v>
      </c>
      <c r="W105" s="34"/>
      <c r="X105">
        <f t="shared" si="8"/>
        <v>21</v>
      </c>
      <c r="Y105" s="36">
        <f t="shared" si="9"/>
        <v>58</v>
      </c>
      <c r="Z105" t="str">
        <f t="shared" si="10"/>
        <v>21:58</v>
      </c>
    </row>
    <row r="106" spans="22:26" x14ac:dyDescent="0.2">
      <c r="V106" s="34">
        <v>1.5277777777777786E-2</v>
      </c>
      <c r="W106" s="34"/>
      <c r="X106">
        <f t="shared" si="8"/>
        <v>22</v>
      </c>
      <c r="Y106" s="36">
        <f t="shared" si="9"/>
        <v>0</v>
      </c>
      <c r="Z106" t="str">
        <f t="shared" si="10"/>
        <v>22:0</v>
      </c>
    </row>
    <row r="107" spans="22:26" x14ac:dyDescent="0.2">
      <c r="V107" s="34">
        <v>1.532407407407408E-2</v>
      </c>
      <c r="W107" s="34"/>
      <c r="X107">
        <f t="shared" si="8"/>
        <v>22</v>
      </c>
      <c r="Y107" s="36">
        <f t="shared" si="9"/>
        <v>4</v>
      </c>
      <c r="Z107" t="str">
        <f t="shared" si="10"/>
        <v>22:4</v>
      </c>
    </row>
    <row r="108" spans="22:26" x14ac:dyDescent="0.2">
      <c r="V108" s="34">
        <v>1.7222222222222222E-2</v>
      </c>
      <c r="W108" s="34"/>
      <c r="X108">
        <f t="shared" si="8"/>
        <v>24</v>
      </c>
      <c r="Y108" s="36">
        <f t="shared" si="9"/>
        <v>48</v>
      </c>
      <c r="Z108" t="str">
        <f t="shared" si="10"/>
        <v>24:48</v>
      </c>
    </row>
    <row r="109" spans="22:26" x14ac:dyDescent="0.2">
      <c r="V109" s="34">
        <v>1.7222222222222222E-2</v>
      </c>
      <c r="W109" s="34"/>
      <c r="X109">
        <f t="shared" si="8"/>
        <v>24</v>
      </c>
      <c r="Y109" s="36">
        <f t="shared" si="9"/>
        <v>48</v>
      </c>
      <c r="Z109" t="str">
        <f t="shared" si="10"/>
        <v>24:48</v>
      </c>
    </row>
    <row r="110" spans="22:26" x14ac:dyDescent="0.2">
      <c r="V110" s="34">
        <v>1.7962962962962972E-2</v>
      </c>
      <c r="W110" s="34"/>
      <c r="X110">
        <f t="shared" si="8"/>
        <v>25</v>
      </c>
      <c r="Y110" s="36">
        <f t="shared" si="9"/>
        <v>52</v>
      </c>
      <c r="Z110" t="str">
        <f t="shared" si="10"/>
        <v>25:52</v>
      </c>
    </row>
    <row r="111" spans="22:26" x14ac:dyDescent="0.2">
      <c r="V111" s="34">
        <v>1.7962962962962972E-2</v>
      </c>
      <c r="W111" s="34"/>
      <c r="X111">
        <f t="shared" si="8"/>
        <v>25</v>
      </c>
      <c r="Y111" s="36">
        <f t="shared" si="9"/>
        <v>52</v>
      </c>
      <c r="Z111" t="str">
        <f t="shared" si="10"/>
        <v>25:52</v>
      </c>
    </row>
    <row r="112" spans="22:26" x14ac:dyDescent="0.2">
      <c r="V112" s="34">
        <v>1.8043981481481487E-2</v>
      </c>
      <c r="W112" s="34"/>
      <c r="X112">
        <f t="shared" si="8"/>
        <v>25</v>
      </c>
      <c r="Y112" s="36">
        <f t="shared" si="9"/>
        <v>59</v>
      </c>
      <c r="Z112" t="str">
        <f t="shared" si="10"/>
        <v>25:59</v>
      </c>
    </row>
    <row r="113" spans="22:26" x14ac:dyDescent="0.2">
      <c r="V113" s="34">
        <v>1.8113425925925929E-2</v>
      </c>
      <c r="W113" s="34"/>
      <c r="X113">
        <f t="shared" si="8"/>
        <v>26</v>
      </c>
      <c r="Y113" s="36">
        <f t="shared" si="9"/>
        <v>5</v>
      </c>
      <c r="Z113" t="str">
        <f t="shared" si="10"/>
        <v>26:5</v>
      </c>
    </row>
    <row r="114" spans="22:26" x14ac:dyDescent="0.2">
      <c r="V114" s="34">
        <v>1.8159722222222223E-2</v>
      </c>
      <c r="W114" s="34"/>
      <c r="X114">
        <f t="shared" si="8"/>
        <v>26</v>
      </c>
      <c r="Y114" s="36">
        <f t="shared" si="9"/>
        <v>9</v>
      </c>
      <c r="Z114" t="str">
        <f t="shared" si="10"/>
        <v>26:9</v>
      </c>
    </row>
    <row r="115" spans="22:26" x14ac:dyDescent="0.2">
      <c r="V115" s="34">
        <v>1.9166666666666665E-2</v>
      </c>
      <c r="W115" s="34"/>
      <c r="X115">
        <f t="shared" si="8"/>
        <v>27</v>
      </c>
      <c r="Y115" s="36">
        <f t="shared" si="9"/>
        <v>36</v>
      </c>
      <c r="Z115" t="str">
        <f t="shared" si="10"/>
        <v>27:36</v>
      </c>
    </row>
    <row r="116" spans="22:26" x14ac:dyDescent="0.2">
      <c r="V116" s="34">
        <v>1.9166666666666665E-2</v>
      </c>
      <c r="W116" s="34"/>
      <c r="X116">
        <f t="shared" si="8"/>
        <v>27</v>
      </c>
      <c r="Y116" s="36">
        <f t="shared" si="9"/>
        <v>36</v>
      </c>
      <c r="Z116" t="str">
        <f t="shared" si="10"/>
        <v>27:36</v>
      </c>
    </row>
    <row r="117" spans="22:26" x14ac:dyDescent="0.2">
      <c r="V117" s="34">
        <v>1.9189814814814819E-2</v>
      </c>
      <c r="W117" s="34"/>
      <c r="X117">
        <f t="shared" si="8"/>
        <v>27</v>
      </c>
      <c r="Y117" s="36">
        <f t="shared" si="9"/>
        <v>38</v>
      </c>
      <c r="Z117" t="str">
        <f t="shared" si="10"/>
        <v>27:38</v>
      </c>
    </row>
    <row r="118" spans="22:26" x14ac:dyDescent="0.2">
      <c r="V118" s="34">
        <v>1.9293981481481481E-2</v>
      </c>
      <c r="W118" s="34"/>
      <c r="X118">
        <f t="shared" si="8"/>
        <v>27</v>
      </c>
      <c r="Y118" s="36">
        <f t="shared" si="9"/>
        <v>47</v>
      </c>
      <c r="Z118" t="str">
        <f t="shared" si="10"/>
        <v>27:47</v>
      </c>
    </row>
    <row r="119" spans="22:26" x14ac:dyDescent="0.2">
      <c r="V119" s="34">
        <v>1.9317129629629629E-2</v>
      </c>
      <c r="W119" s="34"/>
      <c r="X119">
        <f t="shared" si="8"/>
        <v>27</v>
      </c>
      <c r="Y119" s="36">
        <f t="shared" si="9"/>
        <v>49</v>
      </c>
      <c r="Z119" t="str">
        <f t="shared" si="10"/>
        <v>27:49</v>
      </c>
    </row>
    <row r="120" spans="22:26" x14ac:dyDescent="0.2">
      <c r="V120" s="34">
        <v>1.9351851851851856E-2</v>
      </c>
      <c r="W120" s="34"/>
      <c r="X120">
        <f t="shared" si="8"/>
        <v>27</v>
      </c>
      <c r="Y120" s="36">
        <f t="shared" si="9"/>
        <v>52</v>
      </c>
      <c r="Z120" t="str">
        <f t="shared" si="10"/>
        <v>27:52</v>
      </c>
    </row>
    <row r="121" spans="22:26" x14ac:dyDescent="0.2">
      <c r="V121" s="34">
        <v>1.9386574074074077E-2</v>
      </c>
      <c r="W121" s="34"/>
      <c r="X121">
        <f t="shared" si="8"/>
        <v>27</v>
      </c>
      <c r="Y121" s="36">
        <f t="shared" si="9"/>
        <v>55</v>
      </c>
      <c r="Z121" t="str">
        <f t="shared" si="10"/>
        <v>27:55</v>
      </c>
    </row>
    <row r="122" spans="22:26" x14ac:dyDescent="0.2">
      <c r="V122" s="34">
        <v>1.9432870370370371E-2</v>
      </c>
      <c r="W122" s="34"/>
      <c r="X122">
        <f t="shared" si="8"/>
        <v>27</v>
      </c>
      <c r="Y122" s="36">
        <f t="shared" si="9"/>
        <v>59</v>
      </c>
      <c r="Z122" t="str">
        <f t="shared" si="10"/>
        <v>27:59</v>
      </c>
    </row>
    <row r="123" spans="22:26" x14ac:dyDescent="0.2">
      <c r="V123" s="34">
        <v>1.9745370370370371E-2</v>
      </c>
      <c r="W123" s="34"/>
      <c r="X123">
        <f t="shared" si="8"/>
        <v>28</v>
      </c>
      <c r="Y123" s="36">
        <f t="shared" si="9"/>
        <v>26</v>
      </c>
      <c r="Z123" t="str">
        <f t="shared" si="10"/>
        <v>28:26</v>
      </c>
    </row>
    <row r="124" spans="22:26" x14ac:dyDescent="0.2">
      <c r="V124" s="34">
        <v>1.9745370370370371E-2</v>
      </c>
      <c r="W124" s="34"/>
      <c r="X124">
        <f t="shared" si="8"/>
        <v>28</v>
      </c>
      <c r="Y124" s="36">
        <f t="shared" si="9"/>
        <v>26</v>
      </c>
      <c r="Z124" t="str">
        <f t="shared" si="10"/>
        <v>28:26</v>
      </c>
    </row>
    <row r="125" spans="22:26" x14ac:dyDescent="0.2">
      <c r="V125" s="34">
        <v>1.9745370370370371E-2</v>
      </c>
      <c r="W125" s="34"/>
      <c r="X125">
        <f t="shared" si="8"/>
        <v>28</v>
      </c>
      <c r="Y125" s="36">
        <f t="shared" si="9"/>
        <v>26</v>
      </c>
      <c r="Z125" t="str">
        <f t="shared" si="10"/>
        <v>28:26</v>
      </c>
    </row>
    <row r="126" spans="22:26" x14ac:dyDescent="0.2">
      <c r="V126" s="34">
        <v>1.9861111111111107E-2</v>
      </c>
      <c r="W126" s="34"/>
      <c r="X126">
        <f t="shared" si="8"/>
        <v>28</v>
      </c>
      <c r="Y126" s="36">
        <f t="shared" si="9"/>
        <v>36</v>
      </c>
      <c r="Z126" t="str">
        <f t="shared" si="10"/>
        <v>28:36</v>
      </c>
    </row>
    <row r="127" spans="22:26" x14ac:dyDescent="0.2">
      <c r="V127" s="34">
        <v>2.011574074074074E-2</v>
      </c>
      <c r="W127" s="34"/>
      <c r="X127">
        <f t="shared" si="8"/>
        <v>28</v>
      </c>
      <c r="Y127" s="36">
        <f t="shared" si="9"/>
        <v>58</v>
      </c>
      <c r="Z127" t="str">
        <f t="shared" si="10"/>
        <v>28:58</v>
      </c>
    </row>
    <row r="128" spans="22:26" x14ac:dyDescent="0.2">
      <c r="V128" s="34">
        <v>2.011574074074074E-2</v>
      </c>
      <c r="W128" s="34"/>
      <c r="X128">
        <f t="shared" si="8"/>
        <v>28</v>
      </c>
      <c r="Y128" s="36">
        <f t="shared" si="9"/>
        <v>58</v>
      </c>
      <c r="Z128" t="str">
        <f t="shared" si="10"/>
        <v>28:58</v>
      </c>
    </row>
    <row r="129" spans="22:26" x14ac:dyDescent="0.2">
      <c r="V129" s="34">
        <v>2.011574074074074E-2</v>
      </c>
      <c r="W129" s="34"/>
      <c r="X129">
        <f t="shared" si="8"/>
        <v>28</v>
      </c>
      <c r="Y129" s="36">
        <f t="shared" si="9"/>
        <v>58</v>
      </c>
      <c r="Z129" t="str">
        <f t="shared" si="10"/>
        <v>28:58</v>
      </c>
    </row>
    <row r="130" spans="22:26" x14ac:dyDescent="0.2">
      <c r="V130" s="34">
        <v>2.0335648148148158E-2</v>
      </c>
      <c r="W130" s="34"/>
      <c r="X130">
        <f t="shared" si="8"/>
        <v>29</v>
      </c>
      <c r="Y130" s="36">
        <f t="shared" si="9"/>
        <v>17</v>
      </c>
      <c r="Z130" t="str">
        <f t="shared" si="10"/>
        <v>29:17</v>
      </c>
    </row>
    <row r="131" spans="22:26" x14ac:dyDescent="0.2">
      <c r="V131" s="34">
        <v>2.0370370370370379E-2</v>
      </c>
      <c r="W131" s="34"/>
      <c r="X131">
        <f t="shared" si="8"/>
        <v>29</v>
      </c>
      <c r="Y131" s="36">
        <f t="shared" si="9"/>
        <v>20</v>
      </c>
      <c r="Z131" t="str">
        <f t="shared" si="10"/>
        <v>29:20</v>
      </c>
    </row>
    <row r="132" spans="22:26" x14ac:dyDescent="0.2">
      <c r="V132" s="34">
        <v>2.0393518518518526E-2</v>
      </c>
      <c r="W132" s="34"/>
      <c r="X132">
        <f t="shared" si="8"/>
        <v>29</v>
      </c>
      <c r="Y132" s="36">
        <f t="shared" si="9"/>
        <v>22</v>
      </c>
      <c r="Z132" t="str">
        <f t="shared" si="10"/>
        <v>29:22</v>
      </c>
    </row>
    <row r="133" spans="22:26" x14ac:dyDescent="0.2">
      <c r="V133" s="34">
        <v>2.04050925925926E-2</v>
      </c>
      <c r="W133" s="34"/>
      <c r="X133">
        <f t="shared" ref="X133:X196" si="11">+MINUTE(V133)</f>
        <v>29</v>
      </c>
      <c r="Y133" s="3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4">
        <v>2.0532407407407416E-2</v>
      </c>
      <c r="W134" s="34"/>
      <c r="X134">
        <f t="shared" si="11"/>
        <v>29</v>
      </c>
      <c r="Y134" s="36">
        <f t="shared" si="12"/>
        <v>34</v>
      </c>
      <c r="Z134" t="str">
        <f t="shared" si="13"/>
        <v>29:34</v>
      </c>
    </row>
    <row r="135" spans="22:26" x14ac:dyDescent="0.2">
      <c r="V135" s="34">
        <v>2.0613425925925938E-2</v>
      </c>
      <c r="W135" s="34"/>
      <c r="X135">
        <f t="shared" si="11"/>
        <v>29</v>
      </c>
      <c r="Y135" s="36">
        <f t="shared" si="12"/>
        <v>41</v>
      </c>
      <c r="Z135" t="str">
        <f t="shared" si="13"/>
        <v>29:41</v>
      </c>
    </row>
    <row r="136" spans="22:26" x14ac:dyDescent="0.2">
      <c r="V136" s="34">
        <v>2.0613425925925938E-2</v>
      </c>
      <c r="W136" s="34"/>
      <c r="X136">
        <f t="shared" si="11"/>
        <v>29</v>
      </c>
      <c r="Y136" s="36">
        <f t="shared" si="12"/>
        <v>41</v>
      </c>
      <c r="Z136" t="str">
        <f t="shared" si="13"/>
        <v>29:41</v>
      </c>
    </row>
    <row r="137" spans="22:26" x14ac:dyDescent="0.2">
      <c r="V137" s="34">
        <v>2.1354166666666674E-2</v>
      </c>
      <c r="W137" s="34"/>
      <c r="X137">
        <f t="shared" si="11"/>
        <v>30</v>
      </c>
      <c r="Y137" s="36">
        <f t="shared" si="12"/>
        <v>45</v>
      </c>
      <c r="Z137" t="str">
        <f t="shared" si="13"/>
        <v>30:45</v>
      </c>
    </row>
    <row r="138" spans="22:26" x14ac:dyDescent="0.2">
      <c r="V138" s="34">
        <v>2.1655092592592601E-2</v>
      </c>
      <c r="W138" s="34"/>
      <c r="X138">
        <f t="shared" si="11"/>
        <v>31</v>
      </c>
      <c r="Y138" s="36">
        <f t="shared" si="12"/>
        <v>11</v>
      </c>
      <c r="Z138" t="str">
        <f t="shared" si="13"/>
        <v>31:11</v>
      </c>
    </row>
    <row r="139" spans="22:26" x14ac:dyDescent="0.2">
      <c r="V139" s="34">
        <v>2.1655092592592601E-2</v>
      </c>
      <c r="W139" s="34"/>
      <c r="X139">
        <f t="shared" si="11"/>
        <v>31</v>
      </c>
      <c r="Y139" s="36">
        <f t="shared" si="12"/>
        <v>11</v>
      </c>
      <c r="Z139" t="str">
        <f t="shared" si="13"/>
        <v>31:11</v>
      </c>
    </row>
    <row r="140" spans="22:26" x14ac:dyDescent="0.2">
      <c r="V140" s="34">
        <v>2.2002314814814822E-2</v>
      </c>
      <c r="W140" s="34"/>
      <c r="X140">
        <f t="shared" si="11"/>
        <v>31</v>
      </c>
      <c r="Y140" s="36">
        <f t="shared" si="12"/>
        <v>41</v>
      </c>
      <c r="Z140" t="str">
        <f t="shared" si="13"/>
        <v>31:41</v>
      </c>
    </row>
    <row r="141" spans="22:26" x14ac:dyDescent="0.2">
      <c r="V141" s="34">
        <v>2.2048611111111116E-2</v>
      </c>
      <c r="W141" s="34"/>
      <c r="X141">
        <f t="shared" si="11"/>
        <v>31</v>
      </c>
      <c r="Y141" s="36">
        <f t="shared" si="12"/>
        <v>45</v>
      </c>
      <c r="Z141" t="str">
        <f t="shared" si="13"/>
        <v>31:45</v>
      </c>
    </row>
    <row r="142" spans="22:26" x14ac:dyDescent="0.2">
      <c r="V142" s="34">
        <v>2.2557870370370374E-2</v>
      </c>
      <c r="W142" s="34"/>
      <c r="X142">
        <f t="shared" si="11"/>
        <v>32</v>
      </c>
      <c r="Y142" s="36">
        <f t="shared" si="12"/>
        <v>29</v>
      </c>
      <c r="Z142" t="str">
        <f t="shared" si="13"/>
        <v>32:29</v>
      </c>
    </row>
    <row r="143" spans="22:26" x14ac:dyDescent="0.2">
      <c r="V143" s="34">
        <v>2.2557870370370374E-2</v>
      </c>
      <c r="W143" s="34"/>
      <c r="X143">
        <f t="shared" si="11"/>
        <v>32</v>
      </c>
      <c r="Y143" s="36">
        <f t="shared" si="12"/>
        <v>29</v>
      </c>
      <c r="Z143" t="str">
        <f t="shared" si="13"/>
        <v>32:29</v>
      </c>
    </row>
    <row r="144" spans="22:26" x14ac:dyDescent="0.2">
      <c r="V144" s="34">
        <v>2.2581018518518521E-2</v>
      </c>
      <c r="W144" s="34"/>
      <c r="X144">
        <f t="shared" si="11"/>
        <v>32</v>
      </c>
      <c r="Y144" s="36">
        <f t="shared" si="12"/>
        <v>31</v>
      </c>
      <c r="Z144" t="str">
        <f t="shared" si="13"/>
        <v>32:31</v>
      </c>
    </row>
    <row r="145" spans="22:26" x14ac:dyDescent="0.2">
      <c r="V145" s="34">
        <v>2.2858796296296301E-2</v>
      </c>
      <c r="W145" s="34"/>
      <c r="X145">
        <f t="shared" si="11"/>
        <v>32</v>
      </c>
      <c r="Y145" s="36">
        <f t="shared" si="12"/>
        <v>55</v>
      </c>
      <c r="Z145" t="str">
        <f t="shared" si="13"/>
        <v>32:55</v>
      </c>
    </row>
    <row r="146" spans="22:26" x14ac:dyDescent="0.2">
      <c r="V146" s="34">
        <v>2.2928240740740742E-2</v>
      </c>
      <c r="W146" s="34"/>
      <c r="X146">
        <f t="shared" si="11"/>
        <v>33</v>
      </c>
      <c r="Y146" s="36">
        <f t="shared" si="12"/>
        <v>1</v>
      </c>
      <c r="Z146" t="str">
        <f t="shared" si="13"/>
        <v>33:1</v>
      </c>
    </row>
    <row r="147" spans="22:26" x14ac:dyDescent="0.2">
      <c r="V147" s="34">
        <v>2.299768518518519E-2</v>
      </c>
      <c r="W147" s="34"/>
      <c r="X147">
        <f t="shared" si="11"/>
        <v>33</v>
      </c>
      <c r="Y147" s="36">
        <f t="shared" si="12"/>
        <v>7</v>
      </c>
      <c r="Z147" t="str">
        <f t="shared" si="13"/>
        <v>33:7</v>
      </c>
    </row>
    <row r="148" spans="22:26" x14ac:dyDescent="0.2">
      <c r="V148" s="34">
        <v>2.3298611111111117E-2</v>
      </c>
      <c r="W148" s="34"/>
      <c r="X148">
        <f t="shared" si="11"/>
        <v>33</v>
      </c>
      <c r="Y148" s="36">
        <f t="shared" si="12"/>
        <v>33</v>
      </c>
      <c r="Z148" t="str">
        <f t="shared" si="13"/>
        <v>33:33</v>
      </c>
    </row>
    <row r="149" spans="22:26" x14ac:dyDescent="0.2">
      <c r="V149" s="34">
        <v>2.3298611111111117E-2</v>
      </c>
      <c r="W149" s="34"/>
      <c r="X149">
        <f t="shared" si="11"/>
        <v>33</v>
      </c>
      <c r="Y149" s="36">
        <f t="shared" si="12"/>
        <v>33</v>
      </c>
      <c r="Z149" t="str">
        <f t="shared" si="13"/>
        <v>33:33</v>
      </c>
    </row>
    <row r="150" spans="22:26" x14ac:dyDescent="0.2">
      <c r="V150" s="34">
        <v>2.3368055555555566E-2</v>
      </c>
      <c r="W150" s="34"/>
      <c r="X150">
        <f t="shared" si="11"/>
        <v>33</v>
      </c>
      <c r="Y150" s="36">
        <f t="shared" si="12"/>
        <v>39</v>
      </c>
      <c r="Z150" t="str">
        <f t="shared" si="13"/>
        <v>33:39</v>
      </c>
    </row>
    <row r="151" spans="22:26" x14ac:dyDescent="0.2">
      <c r="V151" s="34">
        <v>2.3368055555555566E-2</v>
      </c>
      <c r="W151" s="34"/>
      <c r="X151">
        <f t="shared" si="11"/>
        <v>33</v>
      </c>
      <c r="Y151" s="36">
        <f t="shared" si="12"/>
        <v>39</v>
      </c>
      <c r="Z151" t="str">
        <f t="shared" si="13"/>
        <v>33:39</v>
      </c>
    </row>
    <row r="152" spans="22:26" x14ac:dyDescent="0.2">
      <c r="V152" s="34">
        <v>2.3402777777777786E-2</v>
      </c>
      <c r="W152" s="34"/>
      <c r="X152">
        <f t="shared" si="11"/>
        <v>33</v>
      </c>
      <c r="Y152" s="36">
        <f t="shared" si="12"/>
        <v>42</v>
      </c>
      <c r="Z152" t="str">
        <f t="shared" si="13"/>
        <v>33:42</v>
      </c>
    </row>
    <row r="153" spans="22:26" x14ac:dyDescent="0.2">
      <c r="V153" s="34">
        <v>2.3402777777777786E-2</v>
      </c>
      <c r="W153" s="34"/>
      <c r="X153">
        <f t="shared" si="11"/>
        <v>33</v>
      </c>
      <c r="Y153" s="36">
        <f t="shared" si="12"/>
        <v>42</v>
      </c>
      <c r="Z153" t="str">
        <f t="shared" si="13"/>
        <v>33:42</v>
      </c>
    </row>
    <row r="154" spans="22:26" x14ac:dyDescent="0.2">
      <c r="V154" s="34">
        <v>2.3437500000000007E-2</v>
      </c>
      <c r="W154" s="34"/>
      <c r="X154">
        <f t="shared" si="11"/>
        <v>33</v>
      </c>
      <c r="Y154" s="36">
        <f t="shared" si="12"/>
        <v>45</v>
      </c>
      <c r="Z154" t="str">
        <f t="shared" si="13"/>
        <v>33:45</v>
      </c>
    </row>
    <row r="155" spans="22:26" x14ac:dyDescent="0.2">
      <c r="V155" s="34">
        <v>2.3530092592592602E-2</v>
      </c>
      <c r="W155" s="34"/>
      <c r="X155">
        <f t="shared" si="11"/>
        <v>33</v>
      </c>
      <c r="Y155" s="36">
        <f t="shared" si="12"/>
        <v>53</v>
      </c>
      <c r="Z155" t="str">
        <f t="shared" si="13"/>
        <v>33:53</v>
      </c>
    </row>
    <row r="156" spans="22:26" x14ac:dyDescent="0.2">
      <c r="V156" s="34">
        <v>2.3599537037037044E-2</v>
      </c>
      <c r="W156" s="34"/>
      <c r="X156">
        <f t="shared" si="11"/>
        <v>33</v>
      </c>
      <c r="Y156" s="36">
        <f t="shared" si="12"/>
        <v>59</v>
      </c>
      <c r="Z156" t="str">
        <f t="shared" si="13"/>
        <v>33:59</v>
      </c>
    </row>
    <row r="157" spans="22:26" x14ac:dyDescent="0.2">
      <c r="V157" s="34">
        <v>2.3668981481481485E-2</v>
      </c>
      <c r="W157" s="34"/>
      <c r="X157">
        <f t="shared" si="11"/>
        <v>34</v>
      </c>
      <c r="Y157" s="36">
        <f t="shared" si="12"/>
        <v>5</v>
      </c>
      <c r="Z157" t="str">
        <f t="shared" si="13"/>
        <v>34:5</v>
      </c>
    </row>
    <row r="158" spans="22:26" x14ac:dyDescent="0.2">
      <c r="V158" s="34">
        <v>2.3692129629629632E-2</v>
      </c>
      <c r="W158" s="34"/>
      <c r="X158">
        <f t="shared" si="11"/>
        <v>34</v>
      </c>
      <c r="Y158" s="36">
        <f t="shared" si="12"/>
        <v>7</v>
      </c>
      <c r="Z158" t="str">
        <f t="shared" si="13"/>
        <v>34:7</v>
      </c>
    </row>
    <row r="159" spans="22:26" x14ac:dyDescent="0.2">
      <c r="V159" s="34">
        <v>2.3761574074074074E-2</v>
      </c>
      <c r="W159" s="34"/>
      <c r="X159">
        <f t="shared" si="11"/>
        <v>34</v>
      </c>
      <c r="Y159" s="36">
        <f t="shared" si="12"/>
        <v>13</v>
      </c>
      <c r="Z159" t="str">
        <f t="shared" si="13"/>
        <v>34:13</v>
      </c>
    </row>
    <row r="160" spans="22:26" x14ac:dyDescent="0.2">
      <c r="V160" s="34">
        <v>2.3784722222222221E-2</v>
      </c>
      <c r="W160" s="34"/>
      <c r="X160">
        <f t="shared" si="11"/>
        <v>34</v>
      </c>
      <c r="Y160" s="36">
        <f t="shared" si="12"/>
        <v>15</v>
      </c>
      <c r="Z160" t="str">
        <f t="shared" si="13"/>
        <v>34:15</v>
      </c>
    </row>
    <row r="161" spans="22:26" x14ac:dyDescent="0.2">
      <c r="V161" s="34">
        <v>2.3807870370370382E-2</v>
      </c>
      <c r="W161" s="34"/>
      <c r="X161">
        <f t="shared" si="11"/>
        <v>34</v>
      </c>
      <c r="Y161" s="36">
        <f t="shared" si="12"/>
        <v>17</v>
      </c>
      <c r="Z161" t="str">
        <f t="shared" si="13"/>
        <v>34:17</v>
      </c>
    </row>
    <row r="162" spans="22:26" x14ac:dyDescent="0.2">
      <c r="V162" s="34">
        <v>2.3807870370370382E-2</v>
      </c>
      <c r="W162" s="34"/>
      <c r="X162">
        <f t="shared" si="11"/>
        <v>34</v>
      </c>
      <c r="Y162" s="36">
        <f t="shared" si="12"/>
        <v>17</v>
      </c>
      <c r="Z162" t="str">
        <f t="shared" si="13"/>
        <v>34:17</v>
      </c>
    </row>
    <row r="163" spans="22:26" x14ac:dyDescent="0.2">
      <c r="V163" s="34">
        <v>2.3854166666666676E-2</v>
      </c>
      <c r="W163" s="34"/>
      <c r="X163">
        <f t="shared" si="11"/>
        <v>34</v>
      </c>
      <c r="Y163" s="36">
        <f t="shared" si="12"/>
        <v>21</v>
      </c>
      <c r="Z163" t="str">
        <f t="shared" si="13"/>
        <v>34:21</v>
      </c>
    </row>
    <row r="164" spans="22:26" x14ac:dyDescent="0.2">
      <c r="V164" s="34">
        <v>2.3854166666666676E-2</v>
      </c>
      <c r="W164" s="34"/>
      <c r="X164">
        <f t="shared" si="11"/>
        <v>34</v>
      </c>
      <c r="Y164" s="36">
        <f t="shared" si="12"/>
        <v>21</v>
      </c>
      <c r="Z164" t="str">
        <f t="shared" si="13"/>
        <v>34:21</v>
      </c>
    </row>
    <row r="165" spans="22:26" x14ac:dyDescent="0.2">
      <c r="V165" s="34">
        <v>2.3865740740740743E-2</v>
      </c>
      <c r="W165" s="34"/>
      <c r="X165">
        <f t="shared" si="11"/>
        <v>34</v>
      </c>
      <c r="Y165" s="36">
        <f t="shared" si="12"/>
        <v>22</v>
      </c>
      <c r="Z165" t="str">
        <f t="shared" si="13"/>
        <v>34:22</v>
      </c>
    </row>
    <row r="166" spans="22:26" x14ac:dyDescent="0.2">
      <c r="V166" s="34">
        <v>2.3877314814814823E-2</v>
      </c>
      <c r="W166" s="34"/>
      <c r="X166">
        <f t="shared" si="11"/>
        <v>34</v>
      </c>
      <c r="Y166" s="36">
        <f t="shared" si="12"/>
        <v>23</v>
      </c>
      <c r="Z166" t="str">
        <f t="shared" si="13"/>
        <v>34:23</v>
      </c>
    </row>
    <row r="167" spans="22:26" x14ac:dyDescent="0.2">
      <c r="V167" s="34">
        <v>2.4687500000000001E-2</v>
      </c>
      <c r="W167" s="34"/>
      <c r="X167">
        <f t="shared" si="11"/>
        <v>35</v>
      </c>
      <c r="Y167" s="36">
        <f t="shared" si="12"/>
        <v>33</v>
      </c>
      <c r="Z167" t="str">
        <f t="shared" si="13"/>
        <v>35:33</v>
      </c>
    </row>
    <row r="168" spans="22:26" x14ac:dyDescent="0.2">
      <c r="V168" s="34">
        <v>2.4687500000000001E-2</v>
      </c>
      <c r="W168" s="34"/>
      <c r="X168">
        <f t="shared" si="11"/>
        <v>35</v>
      </c>
      <c r="Y168" s="36">
        <f t="shared" si="12"/>
        <v>33</v>
      </c>
      <c r="Z168" t="str">
        <f t="shared" si="13"/>
        <v>35:33</v>
      </c>
    </row>
    <row r="169" spans="22:26" x14ac:dyDescent="0.2">
      <c r="V169" s="34">
        <v>2.5405092592592604E-2</v>
      </c>
      <c r="W169" s="34"/>
      <c r="X169">
        <f t="shared" si="11"/>
        <v>36</v>
      </c>
      <c r="Y169" s="36">
        <f t="shared" si="12"/>
        <v>35</v>
      </c>
      <c r="Z169" t="str">
        <f t="shared" si="13"/>
        <v>36:35</v>
      </c>
    </row>
    <row r="170" spans="22:26" x14ac:dyDescent="0.2">
      <c r="V170" s="34">
        <v>2.5405092592592604E-2</v>
      </c>
      <c r="W170" s="34"/>
      <c r="X170">
        <f t="shared" si="11"/>
        <v>36</v>
      </c>
      <c r="Y170" s="36">
        <f t="shared" si="12"/>
        <v>35</v>
      </c>
      <c r="Z170" t="str">
        <f t="shared" si="13"/>
        <v>36:35</v>
      </c>
    </row>
    <row r="171" spans="22:26" x14ac:dyDescent="0.2">
      <c r="V171" s="34">
        <v>2.5416666666666685E-2</v>
      </c>
      <c r="W171" s="34"/>
      <c r="X171">
        <f t="shared" si="11"/>
        <v>36</v>
      </c>
      <c r="Y171" s="36">
        <f t="shared" si="12"/>
        <v>36</v>
      </c>
      <c r="Z171" t="str">
        <f t="shared" si="13"/>
        <v>36:36</v>
      </c>
    </row>
    <row r="172" spans="22:26" x14ac:dyDescent="0.2">
      <c r="V172" s="34">
        <v>2.5543981481481501E-2</v>
      </c>
      <c r="W172" s="34"/>
      <c r="X172">
        <f t="shared" si="11"/>
        <v>36</v>
      </c>
      <c r="Y172" s="36">
        <f t="shared" si="12"/>
        <v>47</v>
      </c>
      <c r="Z172" t="str">
        <f t="shared" si="13"/>
        <v>36:47</v>
      </c>
    </row>
    <row r="173" spans="22:26" x14ac:dyDescent="0.2">
      <c r="V173" s="34">
        <v>2.6053240740740752E-2</v>
      </c>
      <c r="W173" s="34"/>
      <c r="X173">
        <f t="shared" si="11"/>
        <v>37</v>
      </c>
      <c r="Y173" s="36">
        <f t="shared" si="12"/>
        <v>31</v>
      </c>
      <c r="Z173" t="str">
        <f t="shared" si="13"/>
        <v>37:31</v>
      </c>
    </row>
    <row r="174" spans="22:26" x14ac:dyDescent="0.2">
      <c r="V174" s="34">
        <v>2.6087962962962979E-2</v>
      </c>
      <c r="W174" s="34"/>
      <c r="X174">
        <f t="shared" si="11"/>
        <v>37</v>
      </c>
      <c r="Y174" s="36">
        <f t="shared" si="12"/>
        <v>34</v>
      </c>
      <c r="Z174" t="str">
        <f t="shared" si="13"/>
        <v>37:34</v>
      </c>
    </row>
    <row r="175" spans="22:26" x14ac:dyDescent="0.2">
      <c r="V175" s="34">
        <v>2.6122685185185193E-2</v>
      </c>
      <c r="W175" s="34"/>
      <c r="X175">
        <f t="shared" si="11"/>
        <v>37</v>
      </c>
      <c r="Y175" s="36">
        <f t="shared" si="12"/>
        <v>37</v>
      </c>
      <c r="Z175" t="str">
        <f t="shared" si="13"/>
        <v>37:37</v>
      </c>
    </row>
    <row r="176" spans="22:26" x14ac:dyDescent="0.2">
      <c r="V176" s="34">
        <v>2.6400462962962973E-2</v>
      </c>
      <c r="W176" s="34"/>
      <c r="X176">
        <f t="shared" si="11"/>
        <v>38</v>
      </c>
      <c r="Y176" s="36">
        <f t="shared" si="12"/>
        <v>1</v>
      </c>
      <c r="Z176" t="str">
        <f t="shared" si="13"/>
        <v>38:1</v>
      </c>
    </row>
    <row r="177" spans="22:26" x14ac:dyDescent="0.2">
      <c r="V177" s="34">
        <v>2.6400462962962973E-2</v>
      </c>
      <c r="W177" s="34"/>
      <c r="X177">
        <f t="shared" si="11"/>
        <v>38</v>
      </c>
      <c r="Y177" s="36">
        <f t="shared" si="12"/>
        <v>1</v>
      </c>
      <c r="Z177" t="str">
        <f t="shared" si="13"/>
        <v>38:1</v>
      </c>
    </row>
    <row r="178" spans="22:26" x14ac:dyDescent="0.2">
      <c r="V178" s="34">
        <v>2.64351851851852E-2</v>
      </c>
      <c r="W178" s="34"/>
      <c r="X178">
        <f t="shared" si="11"/>
        <v>38</v>
      </c>
      <c r="Y178" s="36">
        <f t="shared" si="12"/>
        <v>4</v>
      </c>
      <c r="Z178" t="str">
        <f t="shared" si="13"/>
        <v>38:4</v>
      </c>
    </row>
    <row r="179" spans="22:26" x14ac:dyDescent="0.2">
      <c r="V179" s="34">
        <v>2.6458333333333348E-2</v>
      </c>
      <c r="W179" s="34"/>
      <c r="X179">
        <f t="shared" si="11"/>
        <v>38</v>
      </c>
      <c r="Y179" s="36">
        <f t="shared" si="12"/>
        <v>6</v>
      </c>
      <c r="Z179" t="str">
        <f t="shared" si="13"/>
        <v>38:6</v>
      </c>
    </row>
    <row r="180" spans="22:26" x14ac:dyDescent="0.2">
      <c r="V180" s="34">
        <v>2.6458333333333348E-2</v>
      </c>
      <c r="W180" s="34"/>
      <c r="X180">
        <f t="shared" si="11"/>
        <v>38</v>
      </c>
      <c r="Y180" s="36">
        <f t="shared" si="12"/>
        <v>6</v>
      </c>
      <c r="Z180" t="str">
        <f t="shared" si="13"/>
        <v>38:6</v>
      </c>
    </row>
    <row r="181" spans="22:26" x14ac:dyDescent="0.2">
      <c r="V181" s="34">
        <v>2.6990740740740746E-2</v>
      </c>
      <c r="W181" s="34"/>
      <c r="X181">
        <f t="shared" si="11"/>
        <v>38</v>
      </c>
      <c r="Y181" s="36">
        <f t="shared" si="12"/>
        <v>52</v>
      </c>
      <c r="Z181" t="str">
        <f t="shared" si="13"/>
        <v>38:52</v>
      </c>
    </row>
    <row r="182" spans="22:26" x14ac:dyDescent="0.2">
      <c r="V182" s="34">
        <v>2.7025462962962973E-2</v>
      </c>
      <c r="W182" s="34"/>
      <c r="X182">
        <f t="shared" si="11"/>
        <v>38</v>
      </c>
      <c r="Y182" s="36">
        <f t="shared" si="12"/>
        <v>55</v>
      </c>
      <c r="Z182" t="str">
        <f t="shared" si="13"/>
        <v>38:55</v>
      </c>
    </row>
    <row r="183" spans="22:26" x14ac:dyDescent="0.2">
      <c r="V183" s="34">
        <v>2.8113425925925931E-2</v>
      </c>
      <c r="W183" s="34"/>
      <c r="X183">
        <f t="shared" si="11"/>
        <v>40</v>
      </c>
      <c r="Y183" s="36">
        <f t="shared" si="12"/>
        <v>29</v>
      </c>
      <c r="Z183" t="str">
        <f t="shared" si="13"/>
        <v>40:29</v>
      </c>
    </row>
    <row r="184" spans="22:26" x14ac:dyDescent="0.2">
      <c r="V184" s="34">
        <v>2.8113425925925931E-2</v>
      </c>
      <c r="W184" s="34"/>
      <c r="X184">
        <f t="shared" si="11"/>
        <v>40</v>
      </c>
      <c r="Y184" s="36">
        <f t="shared" si="12"/>
        <v>29</v>
      </c>
      <c r="Z184" t="str">
        <f t="shared" si="13"/>
        <v>40:29</v>
      </c>
    </row>
    <row r="185" spans="22:26" x14ac:dyDescent="0.2">
      <c r="V185" s="34">
        <v>2.8136574074074078E-2</v>
      </c>
      <c r="W185" s="34"/>
      <c r="X185">
        <f t="shared" si="11"/>
        <v>40</v>
      </c>
      <c r="Y185" s="36">
        <f t="shared" si="12"/>
        <v>31</v>
      </c>
      <c r="Z185" t="str">
        <f t="shared" si="13"/>
        <v>40:31</v>
      </c>
    </row>
    <row r="186" spans="22:26" x14ac:dyDescent="0.2">
      <c r="V186" s="34">
        <v>2.8136574074074078E-2</v>
      </c>
      <c r="W186" s="34"/>
      <c r="X186">
        <f t="shared" si="11"/>
        <v>40</v>
      </c>
      <c r="Y186" s="36">
        <f t="shared" si="12"/>
        <v>31</v>
      </c>
      <c r="Z186" t="str">
        <f t="shared" si="13"/>
        <v>40:31</v>
      </c>
    </row>
    <row r="187" spans="22:26" x14ac:dyDescent="0.2">
      <c r="V187" s="34">
        <v>2.8194444444444453E-2</v>
      </c>
      <c r="W187" s="34"/>
      <c r="X187">
        <f t="shared" si="11"/>
        <v>40</v>
      </c>
      <c r="Y187" s="36">
        <f t="shared" si="12"/>
        <v>36</v>
      </c>
      <c r="Z187" t="str">
        <f t="shared" si="13"/>
        <v>40:36</v>
      </c>
    </row>
    <row r="188" spans="22:26" x14ac:dyDescent="0.2">
      <c r="V188" s="34">
        <v>2.8263888888888894E-2</v>
      </c>
      <c r="W188" s="34"/>
      <c r="X188">
        <f t="shared" si="11"/>
        <v>40</v>
      </c>
      <c r="Y188" s="36">
        <f t="shared" si="12"/>
        <v>42</v>
      </c>
      <c r="Z188" t="str">
        <f t="shared" si="13"/>
        <v>40:42</v>
      </c>
    </row>
    <row r="189" spans="22:26" x14ac:dyDescent="0.2">
      <c r="V189" s="34">
        <v>2.8275462962962961E-2</v>
      </c>
      <c r="W189" s="34"/>
      <c r="X189">
        <f t="shared" si="11"/>
        <v>40</v>
      </c>
      <c r="Y189" s="36">
        <f t="shared" si="12"/>
        <v>43</v>
      </c>
      <c r="Z189" t="str">
        <f t="shared" si="13"/>
        <v>40:43</v>
      </c>
    </row>
    <row r="190" spans="22:26" x14ac:dyDescent="0.2">
      <c r="V190" s="34">
        <v>2.8333333333333335E-2</v>
      </c>
      <c r="W190" s="34"/>
      <c r="X190">
        <f t="shared" si="11"/>
        <v>40</v>
      </c>
      <c r="Y190" s="36">
        <f t="shared" si="12"/>
        <v>48</v>
      </c>
      <c r="Z190" t="str">
        <f t="shared" si="13"/>
        <v>40:48</v>
      </c>
    </row>
    <row r="191" spans="22:26" x14ac:dyDescent="0.2">
      <c r="V191" s="34">
        <v>2.8356481481481483E-2</v>
      </c>
      <c r="W191" s="34"/>
      <c r="X191">
        <f t="shared" si="11"/>
        <v>40</v>
      </c>
      <c r="Y191" s="36">
        <f t="shared" si="12"/>
        <v>50</v>
      </c>
      <c r="Z191" t="str">
        <f t="shared" si="13"/>
        <v>40:50</v>
      </c>
    </row>
    <row r="192" spans="22:26" x14ac:dyDescent="0.2">
      <c r="V192" s="34">
        <v>2.8437500000000004E-2</v>
      </c>
      <c r="W192" s="34"/>
      <c r="X192">
        <f t="shared" si="11"/>
        <v>40</v>
      </c>
      <c r="Y192" s="36">
        <f t="shared" si="12"/>
        <v>57</v>
      </c>
      <c r="Z192" t="str">
        <f t="shared" si="13"/>
        <v>40:57</v>
      </c>
    </row>
    <row r="193" spans="22:26" x14ac:dyDescent="0.2">
      <c r="V193" s="34">
        <v>2.8541666666666674E-2</v>
      </c>
      <c r="W193" s="34"/>
      <c r="X193">
        <f t="shared" si="11"/>
        <v>41</v>
      </c>
      <c r="Y193" s="36">
        <f t="shared" si="12"/>
        <v>6</v>
      </c>
      <c r="Z193" t="str">
        <f t="shared" si="13"/>
        <v>41:6</v>
      </c>
    </row>
    <row r="194" spans="22:26" x14ac:dyDescent="0.2">
      <c r="V194" s="34">
        <v>2.8622685185185182E-2</v>
      </c>
      <c r="W194" s="34"/>
      <c r="X194">
        <f t="shared" si="11"/>
        <v>41</v>
      </c>
      <c r="Y194" s="36">
        <f t="shared" si="12"/>
        <v>13</v>
      </c>
      <c r="Z194" t="str">
        <f t="shared" si="13"/>
        <v>41:13</v>
      </c>
    </row>
    <row r="195" spans="22:26" x14ac:dyDescent="0.2">
      <c r="V195" s="34">
        <v>2.8680555555555556E-2</v>
      </c>
      <c r="W195" s="34"/>
      <c r="X195">
        <f t="shared" si="11"/>
        <v>41</v>
      </c>
      <c r="Y195" s="36">
        <f t="shared" si="12"/>
        <v>18</v>
      </c>
      <c r="Z195" t="str">
        <f t="shared" si="13"/>
        <v>41:18</v>
      </c>
    </row>
    <row r="196" spans="22:26" x14ac:dyDescent="0.2">
      <c r="V196" s="34">
        <v>2.8715277777777784E-2</v>
      </c>
      <c r="W196" s="34"/>
      <c r="X196">
        <f t="shared" si="11"/>
        <v>41</v>
      </c>
      <c r="Y196" s="36">
        <f t="shared" si="12"/>
        <v>21</v>
      </c>
      <c r="Z196" t="str">
        <f t="shared" si="13"/>
        <v>41:21</v>
      </c>
    </row>
    <row r="197" spans="22:26" x14ac:dyDescent="0.2">
      <c r="V197" s="34">
        <v>2.8761574074074078E-2</v>
      </c>
      <c r="W197" s="34"/>
      <c r="X197">
        <f t="shared" ref="X197:X240" si="14">+MINUTE(V197)</f>
        <v>41</v>
      </c>
      <c r="Y197" s="3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4">
        <v>2.8761574074074078E-2</v>
      </c>
      <c r="W198" s="34"/>
      <c r="X198">
        <f t="shared" si="14"/>
        <v>41</v>
      </c>
      <c r="Y198" s="36">
        <f t="shared" si="15"/>
        <v>25</v>
      </c>
      <c r="Z198" t="str">
        <f t="shared" si="16"/>
        <v>41:25</v>
      </c>
    </row>
    <row r="199" spans="22:26" x14ac:dyDescent="0.2">
      <c r="V199" s="34">
        <v>2.945601851851852E-2</v>
      </c>
      <c r="W199" s="34"/>
      <c r="X199">
        <f t="shared" si="14"/>
        <v>42</v>
      </c>
      <c r="Y199" s="36">
        <f t="shared" si="15"/>
        <v>25</v>
      </c>
      <c r="Z199" t="str">
        <f t="shared" si="16"/>
        <v>42:25</v>
      </c>
    </row>
    <row r="200" spans="22:26" x14ac:dyDescent="0.2">
      <c r="V200" s="34">
        <v>2.9502314814814815E-2</v>
      </c>
      <c r="W200" s="34"/>
      <c r="X200">
        <f t="shared" si="14"/>
        <v>42</v>
      </c>
      <c r="Y200" s="36">
        <f t="shared" si="15"/>
        <v>29</v>
      </c>
      <c r="Z200" t="str">
        <f t="shared" si="16"/>
        <v>42:29</v>
      </c>
    </row>
    <row r="201" spans="22:26" x14ac:dyDescent="0.2">
      <c r="V201" s="34">
        <v>2.9502314814814815E-2</v>
      </c>
      <c r="W201" s="34"/>
      <c r="X201">
        <f t="shared" si="14"/>
        <v>42</v>
      </c>
      <c r="Y201" s="36">
        <f t="shared" si="15"/>
        <v>29</v>
      </c>
      <c r="Z201" t="str">
        <f t="shared" si="16"/>
        <v>42:29</v>
      </c>
    </row>
    <row r="202" spans="22:26" x14ac:dyDescent="0.2">
      <c r="V202" s="34">
        <v>2.9548611111111109E-2</v>
      </c>
      <c r="W202" s="34"/>
      <c r="X202">
        <f t="shared" si="14"/>
        <v>42</v>
      </c>
      <c r="Y202" s="36">
        <f t="shared" si="15"/>
        <v>33</v>
      </c>
      <c r="Z202" t="str">
        <f t="shared" si="16"/>
        <v>42:33</v>
      </c>
    </row>
    <row r="203" spans="22:26" x14ac:dyDescent="0.2">
      <c r="V203" s="34">
        <v>2.9548611111111109E-2</v>
      </c>
      <c r="W203" s="34"/>
      <c r="X203">
        <f t="shared" si="14"/>
        <v>42</v>
      </c>
      <c r="Y203" s="36">
        <f t="shared" si="15"/>
        <v>33</v>
      </c>
      <c r="Z203" t="str">
        <f t="shared" si="16"/>
        <v>42:33</v>
      </c>
    </row>
    <row r="204" spans="22:26" x14ac:dyDescent="0.2">
      <c r="V204" s="34">
        <v>2.9583333333333336E-2</v>
      </c>
      <c r="W204" s="34"/>
      <c r="X204">
        <f t="shared" si="14"/>
        <v>42</v>
      </c>
      <c r="Y204" s="36">
        <f t="shared" si="15"/>
        <v>36</v>
      </c>
      <c r="Z204" t="str">
        <f t="shared" si="16"/>
        <v>42:36</v>
      </c>
    </row>
    <row r="205" spans="22:26" x14ac:dyDescent="0.2">
      <c r="V205" s="34">
        <v>2.9583333333333336E-2</v>
      </c>
      <c r="W205" s="34"/>
      <c r="X205">
        <f t="shared" si="14"/>
        <v>42</v>
      </c>
      <c r="Y205" s="36">
        <f t="shared" si="15"/>
        <v>36</v>
      </c>
      <c r="Z205" t="str">
        <f t="shared" si="16"/>
        <v>42:36</v>
      </c>
    </row>
    <row r="206" spans="22:26" x14ac:dyDescent="0.2">
      <c r="V206" s="34">
        <v>2.9594907407407403E-2</v>
      </c>
      <c r="W206" s="34"/>
      <c r="X206">
        <f t="shared" si="14"/>
        <v>42</v>
      </c>
      <c r="Y206" s="36">
        <f t="shared" si="15"/>
        <v>37</v>
      </c>
      <c r="Z206" t="str">
        <f t="shared" si="16"/>
        <v>42:37</v>
      </c>
    </row>
    <row r="207" spans="22:26" x14ac:dyDescent="0.2">
      <c r="V207" s="34">
        <v>2.9687500000000006E-2</v>
      </c>
      <c r="W207" s="34"/>
      <c r="X207">
        <f t="shared" si="14"/>
        <v>42</v>
      </c>
      <c r="Y207" s="36">
        <f t="shared" si="15"/>
        <v>45</v>
      </c>
      <c r="Z207" t="str">
        <f t="shared" si="16"/>
        <v>42:45</v>
      </c>
    </row>
    <row r="208" spans="22:26" x14ac:dyDescent="0.2">
      <c r="V208" s="34">
        <v>2.9699074074074072E-2</v>
      </c>
      <c r="W208" s="34"/>
      <c r="X208">
        <f t="shared" si="14"/>
        <v>42</v>
      </c>
      <c r="Y208" s="36">
        <f t="shared" si="15"/>
        <v>46</v>
      </c>
      <c r="Z208" t="str">
        <f t="shared" si="16"/>
        <v>42:46</v>
      </c>
    </row>
    <row r="209" spans="22:26" x14ac:dyDescent="0.2">
      <c r="V209" s="34">
        <v>2.9699074074074072E-2</v>
      </c>
      <c r="W209" s="34"/>
      <c r="X209">
        <f t="shared" si="14"/>
        <v>42</v>
      </c>
      <c r="Y209" s="36">
        <f t="shared" si="15"/>
        <v>46</v>
      </c>
      <c r="Z209" t="str">
        <f t="shared" si="16"/>
        <v>42:46</v>
      </c>
    </row>
    <row r="210" spans="22:26" x14ac:dyDescent="0.2">
      <c r="V210" s="34">
        <v>2.9699074074074072E-2</v>
      </c>
      <c r="W210" s="34"/>
      <c r="X210">
        <f t="shared" si="14"/>
        <v>42</v>
      </c>
      <c r="Y210" s="36">
        <f t="shared" si="15"/>
        <v>46</v>
      </c>
      <c r="Z210" t="str">
        <f t="shared" si="16"/>
        <v>42:46</v>
      </c>
    </row>
    <row r="211" spans="22:26" x14ac:dyDescent="0.2">
      <c r="V211" s="34">
        <v>2.9814814814814808E-2</v>
      </c>
      <c r="W211" s="34"/>
      <c r="X211">
        <f t="shared" si="14"/>
        <v>42</v>
      </c>
      <c r="Y211" s="36">
        <f t="shared" si="15"/>
        <v>56</v>
      </c>
      <c r="Z211" t="str">
        <f t="shared" si="16"/>
        <v>42:56</v>
      </c>
    </row>
    <row r="212" spans="22:26" x14ac:dyDescent="0.2">
      <c r="V212" s="34">
        <v>2.9849537037037036E-2</v>
      </c>
      <c r="W212" s="34"/>
      <c r="X212">
        <f t="shared" si="14"/>
        <v>42</v>
      </c>
      <c r="Y212" s="36">
        <f t="shared" si="15"/>
        <v>59</v>
      </c>
      <c r="Z212" t="str">
        <f t="shared" si="16"/>
        <v>42:59</v>
      </c>
    </row>
    <row r="213" spans="22:26" x14ac:dyDescent="0.2">
      <c r="V213" s="34">
        <v>2.9849537037037036E-2</v>
      </c>
      <c r="W213" s="34"/>
      <c r="X213">
        <f t="shared" si="14"/>
        <v>42</v>
      </c>
      <c r="Y213" s="36">
        <f t="shared" si="15"/>
        <v>59</v>
      </c>
      <c r="Z213" t="str">
        <f t="shared" si="16"/>
        <v>42:59</v>
      </c>
    </row>
    <row r="214" spans="22:26" x14ac:dyDescent="0.2">
      <c r="V214" s="34">
        <v>3.0532407407407397E-2</v>
      </c>
      <c r="W214" s="34"/>
      <c r="X214">
        <f t="shared" si="14"/>
        <v>43</v>
      </c>
      <c r="Y214" s="36">
        <f t="shared" si="15"/>
        <v>58</v>
      </c>
      <c r="Z214" t="str">
        <f t="shared" si="16"/>
        <v>43:58</v>
      </c>
    </row>
    <row r="215" spans="22:26" x14ac:dyDescent="0.2">
      <c r="V215" s="34">
        <v>3.0613425925925933E-2</v>
      </c>
      <c r="W215" s="34"/>
      <c r="X215">
        <f t="shared" si="14"/>
        <v>44</v>
      </c>
      <c r="Y215" s="36">
        <f t="shared" si="15"/>
        <v>5</v>
      </c>
      <c r="Z215" t="str">
        <f t="shared" si="16"/>
        <v>44:5</v>
      </c>
    </row>
    <row r="216" spans="22:26" x14ac:dyDescent="0.2">
      <c r="V216" s="34">
        <v>3.1504629629629632E-2</v>
      </c>
      <c r="W216" s="34"/>
      <c r="X216">
        <f t="shared" si="14"/>
        <v>45</v>
      </c>
      <c r="Y216" s="36">
        <f t="shared" si="15"/>
        <v>22</v>
      </c>
      <c r="Z216" t="str">
        <f t="shared" si="16"/>
        <v>45:22</v>
      </c>
    </row>
    <row r="217" spans="22:26" x14ac:dyDescent="0.2">
      <c r="V217" s="34">
        <v>3.1504629629629632E-2</v>
      </c>
      <c r="W217" s="34"/>
      <c r="X217">
        <f t="shared" si="14"/>
        <v>45</v>
      </c>
      <c r="Y217" s="36">
        <f t="shared" si="15"/>
        <v>22</v>
      </c>
      <c r="Z217" t="str">
        <f t="shared" si="16"/>
        <v>45:22</v>
      </c>
    </row>
    <row r="218" spans="22:26" x14ac:dyDescent="0.2">
      <c r="V218" s="34">
        <v>3.1712962962962971E-2</v>
      </c>
      <c r="W218" s="34"/>
      <c r="X218">
        <f t="shared" si="14"/>
        <v>45</v>
      </c>
      <c r="Y218" s="36">
        <f t="shared" si="15"/>
        <v>40</v>
      </c>
      <c r="Z218" t="str">
        <f t="shared" si="16"/>
        <v>45:40</v>
      </c>
    </row>
    <row r="219" spans="22:26" x14ac:dyDescent="0.2">
      <c r="V219" s="34">
        <v>3.2037037037037044E-2</v>
      </c>
      <c r="W219" s="34"/>
      <c r="X219">
        <f t="shared" si="14"/>
        <v>46</v>
      </c>
      <c r="Y219" s="36">
        <f t="shared" si="15"/>
        <v>8</v>
      </c>
      <c r="Z219" t="str">
        <f t="shared" si="16"/>
        <v>46:8</v>
      </c>
    </row>
    <row r="220" spans="22:26" x14ac:dyDescent="0.2">
      <c r="V220" s="34">
        <v>3.2650462962962964E-2</v>
      </c>
      <c r="W220" s="34"/>
      <c r="X220">
        <f t="shared" si="14"/>
        <v>47</v>
      </c>
      <c r="Y220" s="36">
        <f t="shared" si="15"/>
        <v>1</v>
      </c>
      <c r="Z220" t="str">
        <f t="shared" si="16"/>
        <v>47:1</v>
      </c>
    </row>
    <row r="221" spans="22:26" x14ac:dyDescent="0.2">
      <c r="V221" s="34">
        <v>3.2650462962962964E-2</v>
      </c>
      <c r="W221" s="34"/>
      <c r="X221">
        <f t="shared" si="14"/>
        <v>47</v>
      </c>
      <c r="Y221" s="36">
        <f t="shared" si="15"/>
        <v>1</v>
      </c>
      <c r="Z221" t="str">
        <f t="shared" si="16"/>
        <v>47:1</v>
      </c>
    </row>
    <row r="222" spans="22:26" x14ac:dyDescent="0.2">
      <c r="V222" s="34">
        <v>3.2650462962962964E-2</v>
      </c>
      <c r="W222" s="34"/>
      <c r="X222">
        <f t="shared" si="14"/>
        <v>47</v>
      </c>
      <c r="Y222" s="36">
        <f t="shared" si="15"/>
        <v>1</v>
      </c>
      <c r="Z222" t="str">
        <f t="shared" si="16"/>
        <v>47:1</v>
      </c>
    </row>
    <row r="223" spans="22:26" x14ac:dyDescent="0.2">
      <c r="V223" s="34">
        <v>3.2719907407407406E-2</v>
      </c>
      <c r="W223" s="34"/>
      <c r="X223">
        <f t="shared" si="14"/>
        <v>47</v>
      </c>
      <c r="Y223" s="36">
        <f t="shared" si="15"/>
        <v>7</v>
      </c>
      <c r="Z223" t="str">
        <f t="shared" si="16"/>
        <v>47:7</v>
      </c>
    </row>
    <row r="224" spans="22:26" x14ac:dyDescent="0.2">
      <c r="V224" s="34">
        <v>3.2731481481481486E-2</v>
      </c>
      <c r="W224" s="34"/>
      <c r="X224">
        <f t="shared" si="14"/>
        <v>47</v>
      </c>
      <c r="Y224" s="36">
        <f t="shared" si="15"/>
        <v>8</v>
      </c>
      <c r="Z224" t="str">
        <f t="shared" si="16"/>
        <v>47:8</v>
      </c>
    </row>
    <row r="225" spans="22:26" x14ac:dyDescent="0.2">
      <c r="V225" s="34">
        <v>3.27662037037037E-2</v>
      </c>
      <c r="W225" s="34"/>
      <c r="X225">
        <f t="shared" si="14"/>
        <v>47</v>
      </c>
      <c r="Y225" s="36">
        <f t="shared" si="15"/>
        <v>11</v>
      </c>
      <c r="Z225" t="str">
        <f t="shared" si="16"/>
        <v>47:11</v>
      </c>
    </row>
    <row r="226" spans="22:26" x14ac:dyDescent="0.2">
      <c r="V226" s="34">
        <v>3.2824074074074075E-2</v>
      </c>
      <c r="W226" s="34"/>
      <c r="X226">
        <f t="shared" si="14"/>
        <v>47</v>
      </c>
      <c r="Y226" s="36">
        <f t="shared" si="15"/>
        <v>16</v>
      </c>
      <c r="Z226" t="str">
        <f t="shared" si="16"/>
        <v>47:16</v>
      </c>
    </row>
    <row r="227" spans="22:26" x14ac:dyDescent="0.2">
      <c r="V227" s="34">
        <v>3.2928240740740744E-2</v>
      </c>
      <c r="W227" s="34"/>
      <c r="X227">
        <f t="shared" si="14"/>
        <v>47</v>
      </c>
      <c r="Y227" s="36">
        <f t="shared" si="15"/>
        <v>25</v>
      </c>
      <c r="Z227" t="str">
        <f t="shared" si="16"/>
        <v>47:25</v>
      </c>
    </row>
    <row r="228" spans="22:26" x14ac:dyDescent="0.2">
      <c r="V228" s="34">
        <v>3.2986111111111105E-2</v>
      </c>
      <c r="W228" s="34"/>
      <c r="X228">
        <f t="shared" si="14"/>
        <v>47</v>
      </c>
      <c r="Y228" s="36">
        <f t="shared" si="15"/>
        <v>30</v>
      </c>
      <c r="Z228" t="str">
        <f t="shared" si="16"/>
        <v>47:30</v>
      </c>
    </row>
    <row r="229" spans="22:26" x14ac:dyDescent="0.2">
      <c r="V229" s="34">
        <v>3.3530092592592611E-2</v>
      </c>
      <c r="W229" s="34"/>
      <c r="X229">
        <f t="shared" si="14"/>
        <v>48</v>
      </c>
      <c r="Y229" s="36">
        <f t="shared" si="15"/>
        <v>17</v>
      </c>
      <c r="Z229" t="str">
        <f t="shared" si="16"/>
        <v>48:17</v>
      </c>
    </row>
    <row r="230" spans="22:26" x14ac:dyDescent="0.2">
      <c r="V230" s="34">
        <v>3.3530092592592611E-2</v>
      </c>
      <c r="W230" s="34"/>
      <c r="X230">
        <f t="shared" si="14"/>
        <v>48</v>
      </c>
      <c r="Y230" s="36">
        <f t="shared" si="15"/>
        <v>17</v>
      </c>
      <c r="Z230" t="str">
        <f t="shared" si="16"/>
        <v>48:17</v>
      </c>
    </row>
    <row r="231" spans="22:26" x14ac:dyDescent="0.2">
      <c r="V231" s="34">
        <v>3.3530092592592611E-2</v>
      </c>
      <c r="W231" s="34"/>
      <c r="X231">
        <f t="shared" si="14"/>
        <v>48</v>
      </c>
      <c r="Y231" s="36">
        <f t="shared" si="15"/>
        <v>17</v>
      </c>
      <c r="Z231" t="str">
        <f t="shared" si="16"/>
        <v>48:17</v>
      </c>
    </row>
    <row r="232" spans="22:26" x14ac:dyDescent="0.2">
      <c r="V232" s="34">
        <v>3.36226851851852E-2</v>
      </c>
      <c r="W232" s="34"/>
      <c r="X232">
        <f t="shared" si="14"/>
        <v>48</v>
      </c>
      <c r="Y232" s="36">
        <f t="shared" si="15"/>
        <v>25</v>
      </c>
      <c r="Z232" t="str">
        <f t="shared" si="16"/>
        <v>48:25</v>
      </c>
    </row>
    <row r="233" spans="22:26" x14ac:dyDescent="0.2">
      <c r="V233" s="34">
        <v>3.3773148148148163E-2</v>
      </c>
      <c r="W233" s="34"/>
      <c r="X233">
        <f t="shared" si="14"/>
        <v>48</v>
      </c>
      <c r="Y233" s="36">
        <f t="shared" si="15"/>
        <v>38</v>
      </c>
      <c r="Z233" t="str">
        <f t="shared" si="16"/>
        <v>48:38</v>
      </c>
    </row>
    <row r="234" spans="22:26" x14ac:dyDescent="0.2">
      <c r="V234" s="34">
        <v>3.3773148148148163E-2</v>
      </c>
      <c r="W234" s="34"/>
      <c r="X234">
        <f t="shared" si="14"/>
        <v>48</v>
      </c>
      <c r="Y234" s="36">
        <f t="shared" si="15"/>
        <v>38</v>
      </c>
      <c r="Z234" t="str">
        <f t="shared" si="16"/>
        <v>48:38</v>
      </c>
    </row>
    <row r="235" spans="22:26" x14ac:dyDescent="0.2">
      <c r="V235" s="34">
        <v>3.379629629629631E-2</v>
      </c>
      <c r="W235" s="34"/>
      <c r="X235">
        <f t="shared" si="14"/>
        <v>48</v>
      </c>
      <c r="Y235" s="36">
        <f t="shared" si="15"/>
        <v>40</v>
      </c>
      <c r="Z235" t="str">
        <f t="shared" si="16"/>
        <v>48:40</v>
      </c>
    </row>
    <row r="236" spans="22:26" x14ac:dyDescent="0.2">
      <c r="V236" s="34">
        <v>3.379629629629631E-2</v>
      </c>
      <c r="W236" s="34"/>
      <c r="X236">
        <f t="shared" si="14"/>
        <v>48</v>
      </c>
      <c r="Y236" s="36">
        <f t="shared" si="15"/>
        <v>40</v>
      </c>
      <c r="Z236" t="str">
        <f t="shared" si="16"/>
        <v>48:40</v>
      </c>
    </row>
    <row r="237" spans="22:26" x14ac:dyDescent="0.2">
      <c r="V237" s="34">
        <v>2.2858796296296301E-2</v>
      </c>
      <c r="W237" s="34"/>
      <c r="X237">
        <f t="shared" si="14"/>
        <v>32</v>
      </c>
      <c r="Y237" s="36">
        <f t="shared" si="15"/>
        <v>55</v>
      </c>
      <c r="Z237" t="str">
        <f t="shared" si="16"/>
        <v>32:55</v>
      </c>
    </row>
    <row r="238" spans="22:26" x14ac:dyDescent="0.2">
      <c r="V238" s="34">
        <v>2.8541666666666674E-2</v>
      </c>
      <c r="W238" s="34"/>
      <c r="X238">
        <f t="shared" si="14"/>
        <v>41</v>
      </c>
      <c r="Y238" s="36">
        <f t="shared" si="15"/>
        <v>6</v>
      </c>
      <c r="Z238" t="str">
        <f t="shared" si="16"/>
        <v>41:6</v>
      </c>
    </row>
    <row r="239" spans="22:26" x14ac:dyDescent="0.2">
      <c r="V239" s="34">
        <v>2.8622685185185182E-2</v>
      </c>
      <c r="W239" s="34"/>
      <c r="X239">
        <f t="shared" si="14"/>
        <v>41</v>
      </c>
      <c r="Y239" s="36">
        <f t="shared" si="15"/>
        <v>13</v>
      </c>
      <c r="Z239" t="str">
        <f t="shared" si="16"/>
        <v>41:13</v>
      </c>
    </row>
    <row r="240" spans="22:26" x14ac:dyDescent="0.2">
      <c r="V240" s="34">
        <v>2.8715277777777784E-2</v>
      </c>
      <c r="W240" s="34"/>
      <c r="X240">
        <f t="shared" si="14"/>
        <v>41</v>
      </c>
      <c r="Y240" s="3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2025-02-25T14:58:02Z</dcterms:modified>
</cp:coreProperties>
</file>