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Business Intelligence\Tableau\Estadios\"/>
    </mc:Choice>
  </mc:AlternateContent>
  <xr:revisionPtr revIDLastSave="0" documentId="13_ncr:1_{8913297E-32E3-4D1F-BFF0-2681434ED0FC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Estadios" sheetId="2" r:id="rId1"/>
    <sheet name="Sheet1" sheetId="1" r:id="rId2"/>
  </sheets>
  <definedNames>
    <definedName name="_xlnm._FilterDatabase" localSheetId="0" hidden="1">Estadios!$A$1:$O$19</definedName>
    <definedName name="_xlnm._FilterDatabase" localSheetId="1" hidden="1">Sheet1!$A$1:$O$31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9" i="2" l="1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</calcChain>
</file>

<file path=xl/sharedStrings.xml><?xml version="1.0" encoding="utf-8"?>
<sst xmlns="http://schemas.openxmlformats.org/spreadsheetml/2006/main" count="503" uniqueCount="279">
  <si>
    <t>long</t>
  </si>
  <si>
    <t>lat</t>
  </si>
  <si>
    <t>club</t>
  </si>
  <si>
    <t>estadio</t>
  </si>
  <si>
    <t>web</t>
  </si>
  <si>
    <t>facebook</t>
  </si>
  <si>
    <t>twitter</t>
  </si>
  <si>
    <t>contacto</t>
  </si>
  <si>
    <t>objeto</t>
  </si>
  <si>
    <t>calle</t>
  </si>
  <si>
    <t>altura</t>
  </si>
  <si>
    <t>barrio</t>
  </si>
  <si>
    <t>comuna</t>
  </si>
  <si>
    <t>codigo_postal</t>
  </si>
  <si>
    <t>codigo_postal_argentino</t>
  </si>
  <si>
    <t>Club Atletico River Plate</t>
  </si>
  <si>
    <t>Club Atlético Vélez Sarsfield</t>
  </si>
  <si>
    <t>Club Atlético Boca Juniors</t>
  </si>
  <si>
    <t>Club Atlético Huracán</t>
  </si>
  <si>
    <t>Club Atlético San Lorenzo de Almagro</t>
  </si>
  <si>
    <t>Club Deportivo Español de Buenos Aires</t>
  </si>
  <si>
    <t>Club Atlético Nueva Chicago</t>
  </si>
  <si>
    <t>Asociación Atlética Argentinos Juniors</t>
  </si>
  <si>
    <t>Club Ferro Carril Oeste</t>
  </si>
  <si>
    <t>Club Atlético All Boys</t>
  </si>
  <si>
    <t>Club Atlético Atlanta</t>
  </si>
  <si>
    <t>Club Atlético Defensores de Belgrano</t>
  </si>
  <si>
    <t>Club Atlético Excursionistas</t>
  </si>
  <si>
    <t>Club Atlético Barracas Central</t>
  </si>
  <si>
    <t>Club Comunicaciones</t>
  </si>
  <si>
    <t>Club Atlético General Lamadrid</t>
  </si>
  <si>
    <t>Buenos Aires Lawn Tennis Club</t>
  </si>
  <si>
    <t>Campo Argentino de Polo</t>
  </si>
  <si>
    <t>GEBA (sede Jorge Newbery)</t>
  </si>
  <si>
    <t>Luna Park</t>
  </si>
  <si>
    <t>Estadio Mary Terán de Weiss</t>
  </si>
  <si>
    <t>Club Atlético Obras Sanitarias de la Nación</t>
  </si>
  <si>
    <t>Deportivo Riestra Asociación de Fomento Barrio Colón</t>
  </si>
  <si>
    <t>Centro Nacional de Alto Rendimiento Deportivo</t>
  </si>
  <si>
    <t>Autodromo Oscar y Juan Galvez</t>
  </si>
  <si>
    <t>Sacachispas Fútbol Club</t>
  </si>
  <si>
    <t>Monumental Antonio Vespucio Liberti</t>
  </si>
  <si>
    <t>José Amalfitani</t>
  </si>
  <si>
    <t>Alberto J. Armando</t>
  </si>
  <si>
    <t>Tomás Adolfo Ducó</t>
  </si>
  <si>
    <t>Pedro Bidegain</t>
  </si>
  <si>
    <t>Estadio Nueva España</t>
  </si>
  <si>
    <t>República de Mataderos</t>
  </si>
  <si>
    <t>Diego Armando Maradona</t>
  </si>
  <si>
    <t>Arquitecto Ricardo Etcheverri</t>
  </si>
  <si>
    <t>Estadio Islas Malvinas</t>
  </si>
  <si>
    <t>Don León Kolbowsky</t>
  </si>
  <si>
    <t>Juan Pasquale</t>
  </si>
  <si>
    <t>Coliseo del Bajo Belgrano</t>
  </si>
  <si>
    <t>Claudio Chiqui" Tapia "</t>
  </si>
  <si>
    <t>Alfredo Ramos</t>
  </si>
  <si>
    <t>Estadio Enrique Sexto</t>
  </si>
  <si>
    <t>Billoch Caride</t>
  </si>
  <si>
    <t>"La Catedral del Polo"</t>
  </si>
  <si>
    <t>Microestadio Luis Conde</t>
  </si>
  <si>
    <t>Guillermo Laza</t>
  </si>
  <si>
    <t>Microestadio Malvinas Argentinas</t>
  </si>
  <si>
    <t>Microestadio River Plate</t>
  </si>
  <si>
    <t>Hector Etchart</t>
  </si>
  <si>
    <t>Cenard</t>
  </si>
  <si>
    <t>“Beto” Larrosa</t>
  </si>
  <si>
    <t>http://www.cariverplate.com.ar/</t>
  </si>
  <si>
    <t>http://www.velezsarsfield.com.ar/</t>
  </si>
  <si>
    <t>http://www.bocajuniors.com.ar/</t>
  </si>
  <si>
    <t>http://www.cahuracan.com/</t>
  </si>
  <si>
    <t>http://www.sanlorenzo.com.ar/</t>
  </si>
  <si>
    <t>http://www.cde.com.ar/</t>
  </si>
  <si>
    <t>http://canuevachicago.com.ar</t>
  </si>
  <si>
    <t>https://www.argentinosjuniors.com.ar/</t>
  </si>
  <si>
    <t>http://www.ferrocarriloeste.org.ar/</t>
  </si>
  <si>
    <t>http://www.caallboys.com.ar/</t>
  </si>
  <si>
    <t>http://www.caatlanta.com.ar/</t>
  </si>
  <si>
    <t>http://www.defeweb.com.ar/</t>
  </si>
  <si>
    <t>http://www.excursionistas.org.ar/</t>
  </si>
  <si>
    <t>http://www.barracascentral.com/</t>
  </si>
  <si>
    <t>http://www.clubcomunicaciones.com.ar/</t>
  </si>
  <si>
    <t>http://www.lamadrid.org.ar/</t>
  </si>
  <si>
    <t>http://www.baltc.net/</t>
  </si>
  <si>
    <t>http://aapolo.com/</t>
  </si>
  <si>
    <t>http://www.portaldegeba.com/</t>
  </si>
  <si>
    <t>http://www.lunapark.com.ar/</t>
  </si>
  <si>
    <t>http://www.buenosaires.gob.ar/corporacionsur/iniciativasdelacorporacion/parque-roca-sector-c</t>
  </si>
  <si>
    <t>http://www.obrasclub.com.ar/</t>
  </si>
  <si>
    <t>http://www.mundoriestra.com.ar/</t>
  </si>
  <si>
    <t>http://www.deportes.gov.ar/ </t>
  </si>
  <si>
    <t>http://www.autodromoba.com.ar/</t>
  </si>
  <si>
    <t>info@pasionlila.com.ar</t>
  </si>
  <si>
    <t>https://www.facebook.com/riverplateoficial</t>
  </si>
  <si>
    <t>https://www.facebook.com/velezsarsfield</t>
  </si>
  <si>
    <t>https://www.facebook.com/BocaJuniors</t>
  </si>
  <si>
    <t>https://www.facebook.com/CAHuracan</t>
  </si>
  <si>
    <t>https://www.facebook.com/SanLorenzo</t>
  </si>
  <si>
    <t>https://www.facebook.com/pages/Club-Deportivo-Espa%C3%B1ol-Oficial/165965500136401?fref=ts</t>
  </si>
  <si>
    <t>https://www.facebook.com/PrensaNuevaChicago</t>
  </si>
  <si>
    <t>https://www.facebook.com/AAAJOficial</t>
  </si>
  <si>
    <t>https://www.facebook.com/FerroOficial</t>
  </si>
  <si>
    <t>https://www.facebook.com/caallboysoficial</t>
  </si>
  <si>
    <t>https://www.facebook.com/ClubAtleticoAtlantaOficial</t>
  </si>
  <si>
    <t>https://www.facebook.com/pages/Defensores-de-Belgrano/181270058574986</t>
  </si>
  <si>
    <t>https://www.facebook.com/ExcursioOficial</t>
  </si>
  <si>
    <t>https://www.facebook.com/bcentral</t>
  </si>
  <si>
    <t>https://www.facebook.com/clubcomunicacionesoficial</t>
  </si>
  <si>
    <t>https://www.facebook.com/PrensaLamadrid</t>
  </si>
  <si>
    <t>https://www.facebook.com/BuenosAiresLTC</t>
  </si>
  <si>
    <t>https://www.facebook.com/asociaciondepolo</t>
  </si>
  <si>
    <t>https://www.facebook.com/ClubdeGimnasiayEsgrima</t>
  </si>
  <si>
    <t>https://www.facebook.com/stadiumLunaPark</t>
  </si>
  <si>
    <t>https://www.facebook.com/ClubObras</t>
  </si>
  <si>
    <t>https://www.facebook.com/deportivoriestra</t>
  </si>
  <si>
    <t>www.facebook.com/CeNARD.Argentina</t>
  </si>
  <si>
    <t>https://www.facebook.com/pages/Aut%C3%B3dromo-de-Buenos-Aires-Oscar-y-Juan-G%C3%A1lvez-Oficial/151530198244691?fref=photo</t>
  </si>
  <si>
    <t>https://www.facebook.com/sacachispaspasion</t>
  </si>
  <si>
    <t>https://twitter.com/@CARPoficial</t>
  </si>
  <si>
    <t>https://twitter.com/Velez</t>
  </si>
  <si>
    <t>https://twitter.com/BocaJrsOficial</t>
  </si>
  <si>
    <t>https://twitter.com/CAHuracan</t>
  </si>
  <si>
    <t>https://twitter.com/SanLorenzo</t>
  </si>
  <si>
    <t>https://twitter.com/prensacde</t>
  </si>
  <si>
    <t>https://twitter.com/prensachicago</t>
  </si>
  <si>
    <t>https://twitter.com/PrensaAAAJ</t>
  </si>
  <si>
    <t>https://twitter.com/FerroOficial</t>
  </si>
  <si>
    <t>https://twitter.com/caallboys</t>
  </si>
  <si>
    <t>https://twitter.com/atlantaoficial</t>
  </si>
  <si>
    <t>https://twitter.com/defeweb</t>
  </si>
  <si>
    <t>https://twitter.com/excursioOficial</t>
  </si>
  <si>
    <t>https://twitter.com/barracascentral</t>
  </si>
  <si>
    <t>https://twitter.com/ClubComu</t>
  </si>
  <si>
    <t>https://twitter.com/Lamadridprensa</t>
  </si>
  <si>
    <t>https://twitter.com/asocdepolo</t>
  </si>
  <si>
    <t>https://twitter.com/gebaoficial</t>
  </si>
  <si>
    <t>https://twitter.com/stadiumlunapark</t>
  </si>
  <si>
    <t>https://twitter.com/clubobras</t>
  </si>
  <si>
    <t>https://twitter.com/prensariestra</t>
  </si>
  <si>
    <t>https://twitter.com/Sacapasion</t>
  </si>
  <si>
    <t>54 11) 4789 1200</t>
  </si>
  <si>
    <t>(54-11) 4641-5653/5763/4014</t>
  </si>
  <si>
    <t>5777-1200</t>
  </si>
  <si>
    <t>4911-9313/0757</t>
  </si>
  <si>
    <t>4016-2600.</t>
  </si>
  <si>
    <t>4619-1515/1516</t>
  </si>
  <si>
    <t>4687-2538</t>
  </si>
  <si>
    <t>4581-1243</t>
  </si>
  <si>
    <t>4431-8282</t>
  </si>
  <si>
    <t>4639-8688</t>
  </si>
  <si>
    <t>4856-5999</t>
  </si>
  <si>
    <t>4702-8967</t>
  </si>
  <si>
    <t>4788-8007</t>
  </si>
  <si>
    <t>4301-5855</t>
  </si>
  <si>
    <t>4504-5454 </t>
  </si>
  <si>
    <t>4567-6239</t>
  </si>
  <si>
    <t>4772 0983/ 9227</t>
  </si>
  <si>
    <t>http://aapolo.com/contacto</t>
  </si>
  <si>
    <t>4382-0031/34</t>
  </si>
  <si>
    <t>5279-5279</t>
  </si>
  <si>
    <t>4702-4655/4702-9467</t>
  </si>
  <si>
    <t>4921-7657 / 4918-0455</t>
  </si>
  <si>
    <t>4552-5603/4551-6887</t>
  </si>
  <si>
    <t>4789 1200</t>
  </si>
  <si>
    <t>4704-1600/84/85</t>
  </si>
  <si>
    <t>4604-9100</t>
  </si>
  <si>
    <t>4919-1152</t>
  </si>
  <si>
    <t>Estadio</t>
  </si>
  <si>
    <t>Av. Figueroa Alcorta</t>
  </si>
  <si>
    <t>Av. Juan B. Justo</t>
  </si>
  <si>
    <t>Brandsen</t>
  </si>
  <si>
    <t>Av. Amancio Alcorta</t>
  </si>
  <si>
    <t>Av. Perito Moreno y Varela</t>
  </si>
  <si>
    <t>Santiago de Compostela</t>
  </si>
  <si>
    <t>Justo Suárez</t>
  </si>
  <si>
    <t>Gavilan</t>
  </si>
  <si>
    <t>Av. Avellaneda</t>
  </si>
  <si>
    <t>Av. Álvarez Jonte</t>
  </si>
  <si>
    <t>Humboldt</t>
  </si>
  <si>
    <t>Av. Comodoro Rivadavia</t>
  </si>
  <si>
    <t>La Pampa</t>
  </si>
  <si>
    <t>Olavarria y Luna</t>
  </si>
  <si>
    <t>Tinogasta y Julio Cortázar</t>
  </si>
  <si>
    <t>Desaguadero</t>
  </si>
  <si>
    <t>Olleros</t>
  </si>
  <si>
    <t>Av. Del Libertador y Dorrego</t>
  </si>
  <si>
    <t>Marcelino Freyre</t>
  </si>
  <si>
    <t>Arzobispo Espinosa</t>
  </si>
  <si>
    <t>Av. Madero</t>
  </si>
  <si>
    <t>Av. Roca</t>
  </si>
  <si>
    <t>Avenida del Libertador</t>
  </si>
  <si>
    <t>Av. Ana M. Janer y Varela</t>
  </si>
  <si>
    <t>Gutemberg</t>
  </si>
  <si>
    <t>Av. Miguel Sánchez</t>
  </si>
  <si>
    <t>Av. Coronel Roca y Gral. Paz</t>
  </si>
  <si>
    <t>Av. Lacarra entre Av. Fco. Fernández. de la Cruz y José Barros Pazos</t>
  </si>
  <si>
    <t>Belgrano</t>
  </si>
  <si>
    <t>Liniers</t>
  </si>
  <si>
    <t>Boca</t>
  </si>
  <si>
    <t>Parque Patricios</t>
  </si>
  <si>
    <t>Flores</t>
  </si>
  <si>
    <t>Parque Avellaneda</t>
  </si>
  <si>
    <t>Mataderos</t>
  </si>
  <si>
    <t>Villa Gral. Mitre</t>
  </si>
  <si>
    <t>Caballito</t>
  </si>
  <si>
    <t>Monte Castro</t>
  </si>
  <si>
    <t>Villa Crespo</t>
  </si>
  <si>
    <t>Nuñez</t>
  </si>
  <si>
    <t>Barracas</t>
  </si>
  <si>
    <t>Villa Devoto</t>
  </si>
  <si>
    <t>Palermo</t>
  </si>
  <si>
    <t>San Nicolas</t>
  </si>
  <si>
    <t>Villa Soldati</t>
  </si>
  <si>
    <t>Paternal</t>
  </si>
  <si>
    <t>Villa Riachuelo</t>
  </si>
  <si>
    <t>Comuna 13</t>
  </si>
  <si>
    <t>Comuna 9</t>
  </si>
  <si>
    <t>Comuna 4</t>
  </si>
  <si>
    <t>Comuna 7</t>
  </si>
  <si>
    <t>Comuna 11</t>
  </si>
  <si>
    <t>Comuna 6</t>
  </si>
  <si>
    <t>Comuna 10</t>
  </si>
  <si>
    <t>Comuna 15</t>
  </si>
  <si>
    <t>Comuna 14</t>
  </si>
  <si>
    <t>Comuna 1</t>
  </si>
  <si>
    <t>Comuna 8</t>
  </si>
  <si>
    <t>C1428BCL</t>
  </si>
  <si>
    <t>C1408AKU</t>
  </si>
  <si>
    <t>C1161AAQ</t>
  </si>
  <si>
    <t>C1437HTN</t>
  </si>
  <si>
    <t>C1407MDB</t>
  </si>
  <si>
    <t>C1440BHH</t>
  </si>
  <si>
    <t>C1416ACS</t>
  </si>
  <si>
    <t>C1405CNZ</t>
  </si>
  <si>
    <t>C1407GOV</t>
  </si>
  <si>
    <t>C1414CSH</t>
  </si>
  <si>
    <t>C1429DBQ</t>
  </si>
  <si>
    <t>C1428DZB</t>
  </si>
  <si>
    <t xml:space="preserve">C1437FFC </t>
  </si>
  <si>
    <t>C1417BST</t>
  </si>
  <si>
    <t>C1426CRB</t>
  </si>
  <si>
    <t>C1157AAL</t>
  </si>
  <si>
    <t>C1106ACR</t>
  </si>
  <si>
    <t>C1437KAN</t>
  </si>
  <si>
    <t>C1429BMG</t>
  </si>
  <si>
    <t>C1427CQD</t>
  </si>
  <si>
    <t>Gavilan 2151</t>
  </si>
  <si>
    <t>Av. Álvarez Jonte 4180</t>
  </si>
  <si>
    <t>Humboldt 374</t>
  </si>
  <si>
    <t>Luna 1201</t>
  </si>
  <si>
    <t>Brandsen 805</t>
  </si>
  <si>
    <t>Av. Comodoro Rivadavia 1450</t>
  </si>
  <si>
    <t>La Pampa 1376</t>
  </si>
  <si>
    <t>Desaguadero 3180</t>
  </si>
  <si>
    <t>Av. Amancio Alcorta 2570</t>
  </si>
  <si>
    <t>Justo Suárez 6900</t>
  </si>
  <si>
    <t>Av. Figueroa Alcorta 7597</t>
  </si>
  <si>
    <t>Av. Perito Moreno 2145</t>
  </si>
  <si>
    <t>Av. Juan B. Justo 9200</t>
  </si>
  <si>
    <t xml:space="preserve">Tinogasta y Julio Cortázar </t>
  </si>
  <si>
    <t>Santiago de Compostela 3801</t>
  </si>
  <si>
    <t>Av. Avellaneda 1240</t>
  </si>
  <si>
    <t xml:space="preserve">Av. Ana M. Janer y Varela </t>
  </si>
  <si>
    <t xml:space="preserve">Av. Lacarra y José Barros Pazos </t>
  </si>
  <si>
    <t>Club</t>
  </si>
  <si>
    <t>Claudio "Chiqui" Tapia</t>
  </si>
  <si>
    <t>Ciudad</t>
  </si>
  <si>
    <t>Ciudad de Buenos Aires</t>
  </si>
  <si>
    <t>Dummy</t>
  </si>
  <si>
    <t>Provincia</t>
  </si>
  <si>
    <t xml:space="preserve">Año Construccion </t>
  </si>
  <si>
    <t>Capacidad</t>
  </si>
  <si>
    <t>Dimension (M2)</t>
  </si>
  <si>
    <t>Categoría Actual</t>
  </si>
  <si>
    <t>Primera Division</t>
  </si>
  <si>
    <t>Deportivo Riestra</t>
  </si>
  <si>
    <t>Primera B Metropolitana</t>
  </si>
  <si>
    <t>Primera C Metropolitana</t>
  </si>
  <si>
    <t>Primera B Nacional</t>
  </si>
  <si>
    <t>Agronomia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</si>
</sst>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6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43" fontId="3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0" borderId="2" xfId="0" applyFont="1" applyFill="1" applyBorder="1" applyAlignment="1">
      <alignment horizontal="center" vertical="top"/>
    </xf>
    <xf numFmtId="166" fontId="0" fillId="0" borderId="0" xfId="2" applyNumberFormat="1" applyFont="1"/>
  </cellXfs>
  <cellStyles count="3">
    <cellStyle name="Hipervínculo" xfId="1" builtinId="8"/>
    <cellStyle name="Millares" xfId="2" builtinId="3"/>
    <cellStyle name="Normal" xfId="0" builtinId="0"/>
  </cellStyles>
  <dxfs count="1">
    <dxf>
      <fill>
        <patternFill patternType="solid">
          <fgColor rgb="FFFABF8F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sanlorenzo.com.ar/" TargetMode="External"/><Relationship Id="rId18" Type="http://schemas.openxmlformats.org/officeDocument/2006/relationships/hyperlink" Target="https://twitter.com/prensacde" TargetMode="External"/><Relationship Id="rId26" Type="http://schemas.openxmlformats.org/officeDocument/2006/relationships/hyperlink" Target="https://www.facebook.com/FerroOficial" TargetMode="External"/><Relationship Id="rId39" Type="http://schemas.openxmlformats.org/officeDocument/2006/relationships/hyperlink" Target="https://twitter.com/excursioOficial" TargetMode="External"/><Relationship Id="rId21" Type="http://schemas.openxmlformats.org/officeDocument/2006/relationships/hyperlink" Target="https://twitter.com/prensachicago" TargetMode="External"/><Relationship Id="rId34" Type="http://schemas.openxmlformats.org/officeDocument/2006/relationships/hyperlink" Target="http://www.defeweb.com.ar/" TargetMode="External"/><Relationship Id="rId42" Type="http://schemas.openxmlformats.org/officeDocument/2006/relationships/hyperlink" Target="https://twitter.com/barracascentral" TargetMode="External"/><Relationship Id="rId47" Type="http://schemas.openxmlformats.org/officeDocument/2006/relationships/hyperlink" Target="https://www.facebook.com/PrensaLamadrid" TargetMode="External"/><Relationship Id="rId50" Type="http://schemas.openxmlformats.org/officeDocument/2006/relationships/hyperlink" Target="https://www.facebook.com/deportivoriestra" TargetMode="External"/><Relationship Id="rId55" Type="http://schemas.openxmlformats.org/officeDocument/2006/relationships/hyperlink" Target="http://www.autodromoba.com.ar/" TargetMode="External"/><Relationship Id="rId63" Type="http://schemas.openxmlformats.org/officeDocument/2006/relationships/hyperlink" Target="http://aapolo.com/" TargetMode="External"/><Relationship Id="rId68" Type="http://schemas.openxmlformats.org/officeDocument/2006/relationships/hyperlink" Target="http://www.bocajuniors.com.ar/" TargetMode="External"/><Relationship Id="rId76" Type="http://schemas.openxmlformats.org/officeDocument/2006/relationships/hyperlink" Target="https://www.facebook.com/FerroOficial" TargetMode="External"/><Relationship Id="rId84" Type="http://schemas.openxmlformats.org/officeDocument/2006/relationships/hyperlink" Target="http://www.portaldegeba.com/" TargetMode="External"/><Relationship Id="rId7" Type="http://schemas.openxmlformats.org/officeDocument/2006/relationships/hyperlink" Target="http://www.bocajuniors.com.ar/" TargetMode="External"/><Relationship Id="rId71" Type="http://schemas.openxmlformats.org/officeDocument/2006/relationships/hyperlink" Target="http://www.obrasclub.com.ar/" TargetMode="External"/><Relationship Id="rId2" Type="http://schemas.openxmlformats.org/officeDocument/2006/relationships/hyperlink" Target="https://www.facebook.com/riverplateoficial" TargetMode="External"/><Relationship Id="rId16" Type="http://schemas.openxmlformats.org/officeDocument/2006/relationships/hyperlink" Target="http://www.cde.com.ar/" TargetMode="External"/><Relationship Id="rId29" Type="http://schemas.openxmlformats.org/officeDocument/2006/relationships/hyperlink" Target="https://www.facebook.com/caallboysoficial" TargetMode="External"/><Relationship Id="rId11" Type="http://schemas.openxmlformats.org/officeDocument/2006/relationships/hyperlink" Target="https://www.facebook.com/CAHuracan" TargetMode="External"/><Relationship Id="rId24" Type="http://schemas.openxmlformats.org/officeDocument/2006/relationships/hyperlink" Target="https://twitter.com/PrensaAAAJ" TargetMode="External"/><Relationship Id="rId32" Type="http://schemas.openxmlformats.org/officeDocument/2006/relationships/hyperlink" Target="https://www.facebook.com/ClubAtleticoAtlantaOficial" TargetMode="External"/><Relationship Id="rId37" Type="http://schemas.openxmlformats.org/officeDocument/2006/relationships/hyperlink" Target="http://www.excursionistas.org.ar/" TargetMode="External"/><Relationship Id="rId40" Type="http://schemas.openxmlformats.org/officeDocument/2006/relationships/hyperlink" Target="http://www.barracascentral.com/" TargetMode="External"/><Relationship Id="rId45" Type="http://schemas.openxmlformats.org/officeDocument/2006/relationships/hyperlink" Target="https://twitter.com/ClubComu" TargetMode="External"/><Relationship Id="rId53" Type="http://schemas.openxmlformats.org/officeDocument/2006/relationships/hyperlink" Target="https://twitter.com/Sacapasion" TargetMode="External"/><Relationship Id="rId58" Type="http://schemas.openxmlformats.org/officeDocument/2006/relationships/hyperlink" Target="https://www.facebook.com/AAAJOficial" TargetMode="External"/><Relationship Id="rId66" Type="http://schemas.openxmlformats.org/officeDocument/2006/relationships/hyperlink" Target="https://twitter.com/BocaJrsOficial" TargetMode="External"/><Relationship Id="rId74" Type="http://schemas.openxmlformats.org/officeDocument/2006/relationships/hyperlink" Target="http://www.cariverplate.com.ar/" TargetMode="External"/><Relationship Id="rId79" Type="http://schemas.openxmlformats.org/officeDocument/2006/relationships/hyperlink" Target="https://twitter.com/stadiumlunapark" TargetMode="External"/><Relationship Id="rId5" Type="http://schemas.openxmlformats.org/officeDocument/2006/relationships/hyperlink" Target="https://www.facebook.com/velezsarsfield" TargetMode="External"/><Relationship Id="rId61" Type="http://schemas.openxmlformats.org/officeDocument/2006/relationships/hyperlink" Target="https://twitter.com/asocdepolo" TargetMode="External"/><Relationship Id="rId82" Type="http://schemas.openxmlformats.org/officeDocument/2006/relationships/hyperlink" Target="https://twitter.com/gebaoficial" TargetMode="External"/><Relationship Id="rId10" Type="http://schemas.openxmlformats.org/officeDocument/2006/relationships/hyperlink" Target="http://www.cahuracan.com/" TargetMode="External"/><Relationship Id="rId19" Type="http://schemas.openxmlformats.org/officeDocument/2006/relationships/hyperlink" Target="http://canuevachicago.com.ar/" TargetMode="External"/><Relationship Id="rId31" Type="http://schemas.openxmlformats.org/officeDocument/2006/relationships/hyperlink" Target="http://www.caatlanta.com.ar/" TargetMode="External"/><Relationship Id="rId44" Type="http://schemas.openxmlformats.org/officeDocument/2006/relationships/hyperlink" Target="https://www.facebook.com/clubcomunicacionesoficial" TargetMode="External"/><Relationship Id="rId52" Type="http://schemas.openxmlformats.org/officeDocument/2006/relationships/hyperlink" Target="https://www.facebook.com/sacachispaspasion" TargetMode="External"/><Relationship Id="rId60" Type="http://schemas.openxmlformats.org/officeDocument/2006/relationships/hyperlink" Target="http://aapolo.com/contacto" TargetMode="External"/><Relationship Id="rId65" Type="http://schemas.openxmlformats.org/officeDocument/2006/relationships/hyperlink" Target="http://www.baltc.net/" TargetMode="External"/><Relationship Id="rId73" Type="http://schemas.openxmlformats.org/officeDocument/2006/relationships/hyperlink" Target="https://www.facebook.com/riverplateoficial" TargetMode="External"/><Relationship Id="rId78" Type="http://schemas.openxmlformats.org/officeDocument/2006/relationships/hyperlink" Target="http://www.buenosaires.gob.ar/corporacionsur/iniciativasdelacorporacion/parque-roca-sector-c" TargetMode="External"/><Relationship Id="rId81" Type="http://schemas.openxmlformats.org/officeDocument/2006/relationships/hyperlink" Target="http://www.lunapark.com.ar/" TargetMode="External"/><Relationship Id="rId4" Type="http://schemas.openxmlformats.org/officeDocument/2006/relationships/hyperlink" Target="http://www.velezsarsfield.com.ar/" TargetMode="External"/><Relationship Id="rId9" Type="http://schemas.openxmlformats.org/officeDocument/2006/relationships/hyperlink" Target="https://twitter.com/BocaJrsOficial" TargetMode="External"/><Relationship Id="rId14" Type="http://schemas.openxmlformats.org/officeDocument/2006/relationships/hyperlink" Target="https://www.facebook.com/SanLorenzo" TargetMode="External"/><Relationship Id="rId22" Type="http://schemas.openxmlformats.org/officeDocument/2006/relationships/hyperlink" Target="https://www.argentinosjuniors.com.ar/" TargetMode="External"/><Relationship Id="rId27" Type="http://schemas.openxmlformats.org/officeDocument/2006/relationships/hyperlink" Target="https://twitter.com/FerroOficial" TargetMode="External"/><Relationship Id="rId30" Type="http://schemas.openxmlformats.org/officeDocument/2006/relationships/hyperlink" Target="https://twitter.com/caallboys" TargetMode="External"/><Relationship Id="rId35" Type="http://schemas.openxmlformats.org/officeDocument/2006/relationships/hyperlink" Target="https://www.facebook.com/pages/Defensores-de-Belgrano/181270058574986" TargetMode="External"/><Relationship Id="rId43" Type="http://schemas.openxmlformats.org/officeDocument/2006/relationships/hyperlink" Target="http://www.clubcomunicaciones.com.ar/" TargetMode="External"/><Relationship Id="rId48" Type="http://schemas.openxmlformats.org/officeDocument/2006/relationships/hyperlink" Target="https://twitter.com/Lamadridprensa" TargetMode="External"/><Relationship Id="rId56" Type="http://schemas.openxmlformats.org/officeDocument/2006/relationships/hyperlink" Target="http://www.deportes.gov.ar/&#160;" TargetMode="External"/><Relationship Id="rId64" Type="http://schemas.openxmlformats.org/officeDocument/2006/relationships/hyperlink" Target="https://www.facebook.com/BuenosAiresLTC" TargetMode="External"/><Relationship Id="rId69" Type="http://schemas.openxmlformats.org/officeDocument/2006/relationships/hyperlink" Target="https://twitter.com/clubobras" TargetMode="External"/><Relationship Id="rId77" Type="http://schemas.openxmlformats.org/officeDocument/2006/relationships/hyperlink" Target="http://www.ferrocarriloeste.org.ar/" TargetMode="External"/><Relationship Id="rId8" Type="http://schemas.openxmlformats.org/officeDocument/2006/relationships/hyperlink" Target="https://www.facebook.com/BocaJuniors" TargetMode="External"/><Relationship Id="rId51" Type="http://schemas.openxmlformats.org/officeDocument/2006/relationships/hyperlink" Target="https://twitter.com/prensariestra" TargetMode="External"/><Relationship Id="rId72" Type="http://schemas.openxmlformats.org/officeDocument/2006/relationships/hyperlink" Target="https://twitter.com/@CARPoficial" TargetMode="External"/><Relationship Id="rId80" Type="http://schemas.openxmlformats.org/officeDocument/2006/relationships/hyperlink" Target="https://www.facebook.com/stadiumLunaPark" TargetMode="External"/><Relationship Id="rId3" Type="http://schemas.openxmlformats.org/officeDocument/2006/relationships/hyperlink" Target="https://twitter.com/@CARPoficial" TargetMode="External"/><Relationship Id="rId12" Type="http://schemas.openxmlformats.org/officeDocument/2006/relationships/hyperlink" Target="https://twitter.com/CAHuracan" TargetMode="External"/><Relationship Id="rId17" Type="http://schemas.openxmlformats.org/officeDocument/2006/relationships/hyperlink" Target="https://www.facebook.com/pages/Club-Deportivo-Espa%C3%B1ol-Oficial/165965500136401?fref=ts" TargetMode="External"/><Relationship Id="rId25" Type="http://schemas.openxmlformats.org/officeDocument/2006/relationships/hyperlink" Target="http://www.ferrocarriloeste.org.ar/" TargetMode="External"/><Relationship Id="rId33" Type="http://schemas.openxmlformats.org/officeDocument/2006/relationships/hyperlink" Target="https://twitter.com/atlantaoficial" TargetMode="External"/><Relationship Id="rId38" Type="http://schemas.openxmlformats.org/officeDocument/2006/relationships/hyperlink" Target="https://www.facebook.com/ExcursioOficial" TargetMode="External"/><Relationship Id="rId46" Type="http://schemas.openxmlformats.org/officeDocument/2006/relationships/hyperlink" Target="http://www.lamadrid.org.ar/" TargetMode="External"/><Relationship Id="rId59" Type="http://schemas.openxmlformats.org/officeDocument/2006/relationships/hyperlink" Target="https://www.argentinosjuniors.com.ar/" TargetMode="External"/><Relationship Id="rId67" Type="http://schemas.openxmlformats.org/officeDocument/2006/relationships/hyperlink" Target="https://www.facebook.com/BocaJuniors" TargetMode="External"/><Relationship Id="rId20" Type="http://schemas.openxmlformats.org/officeDocument/2006/relationships/hyperlink" Target="https://www.facebook.com/PrensaNuevaChicago" TargetMode="External"/><Relationship Id="rId41" Type="http://schemas.openxmlformats.org/officeDocument/2006/relationships/hyperlink" Target="https://www.facebook.com/bcentral" TargetMode="External"/><Relationship Id="rId54" Type="http://schemas.openxmlformats.org/officeDocument/2006/relationships/hyperlink" Target="https://www.facebook.com/pages/Aut%C3%B3dromo-de-Buenos-Aires-Oscar-y-Juan-G%C3%A1lvez-Oficial/151530198244691?fref=photo" TargetMode="External"/><Relationship Id="rId62" Type="http://schemas.openxmlformats.org/officeDocument/2006/relationships/hyperlink" Target="https://www.facebook.com/asociaciondepolo" TargetMode="External"/><Relationship Id="rId70" Type="http://schemas.openxmlformats.org/officeDocument/2006/relationships/hyperlink" Target="https://www.facebook.com/ClubObras" TargetMode="External"/><Relationship Id="rId75" Type="http://schemas.openxmlformats.org/officeDocument/2006/relationships/hyperlink" Target="https://twitter.com/FerroOficial" TargetMode="External"/><Relationship Id="rId83" Type="http://schemas.openxmlformats.org/officeDocument/2006/relationships/hyperlink" Target="https://www.facebook.com/ClubdeGimnasiayEsgrima" TargetMode="External"/><Relationship Id="rId1" Type="http://schemas.openxmlformats.org/officeDocument/2006/relationships/hyperlink" Target="http://www.cariverplate.com.ar/" TargetMode="External"/><Relationship Id="rId6" Type="http://schemas.openxmlformats.org/officeDocument/2006/relationships/hyperlink" Target="https://twitter.com/Velez" TargetMode="External"/><Relationship Id="rId15" Type="http://schemas.openxmlformats.org/officeDocument/2006/relationships/hyperlink" Target="https://twitter.com/SanLorenzo" TargetMode="External"/><Relationship Id="rId23" Type="http://schemas.openxmlformats.org/officeDocument/2006/relationships/hyperlink" Target="https://www.facebook.com/AAAJOficial" TargetMode="External"/><Relationship Id="rId28" Type="http://schemas.openxmlformats.org/officeDocument/2006/relationships/hyperlink" Target="http://www.caallboys.com.ar/" TargetMode="External"/><Relationship Id="rId36" Type="http://schemas.openxmlformats.org/officeDocument/2006/relationships/hyperlink" Target="https://twitter.com/defeweb" TargetMode="External"/><Relationship Id="rId49" Type="http://schemas.openxmlformats.org/officeDocument/2006/relationships/hyperlink" Target="http://www.mundoriestra.com.ar/" TargetMode="External"/><Relationship Id="rId57" Type="http://schemas.openxmlformats.org/officeDocument/2006/relationships/hyperlink" Target="https://twitter.com/PrensaAAA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3C9BD-9F9F-4A35-AA55-D2B285A2FCE2}">
  <dimension ref="A1:O19"/>
  <sheetViews>
    <sheetView tabSelected="1" topLeftCell="E1" workbookViewId="0">
      <selection activeCell="I14" sqref="I14"/>
    </sheetView>
  </sheetViews>
  <sheetFormatPr baseColWidth="10" defaultColWidth="9.140625" defaultRowHeight="15" x14ac:dyDescent="0.25"/>
  <cols>
    <col min="3" max="3" width="49.7109375" bestFit="1" customWidth="1"/>
    <col min="4" max="4" width="35.28515625" customWidth="1"/>
    <col min="5" max="5" width="9.140625" customWidth="1"/>
    <col min="6" max="6" width="60.7109375" customWidth="1"/>
    <col min="7" max="7" width="17.85546875" customWidth="1"/>
    <col min="8" max="8" width="12.5703125" customWidth="1"/>
    <col min="9" max="10" width="22.140625" customWidth="1"/>
    <col min="11" max="13" width="9.140625" customWidth="1"/>
    <col min="14" max="14" width="15.28515625" customWidth="1"/>
    <col min="15" max="15" width="15.42578125" bestFit="1" customWidth="1"/>
  </cols>
  <sheetData>
    <row r="1" spans="1:15" x14ac:dyDescent="0.25">
      <c r="A1" s="1" t="s">
        <v>0</v>
      </c>
      <c r="B1" s="1" t="s">
        <v>1</v>
      </c>
      <c r="C1" s="1" t="s">
        <v>263</v>
      </c>
      <c r="D1" s="1" t="s">
        <v>166</v>
      </c>
      <c r="E1" s="1" t="s">
        <v>8</v>
      </c>
      <c r="F1" s="1" t="s">
        <v>9</v>
      </c>
      <c r="G1" s="1" t="s">
        <v>11</v>
      </c>
      <c r="H1" s="1" t="s">
        <v>12</v>
      </c>
      <c r="I1" s="6" t="s">
        <v>265</v>
      </c>
      <c r="J1" s="6" t="s">
        <v>268</v>
      </c>
      <c r="K1" s="6" t="s">
        <v>267</v>
      </c>
      <c r="L1" s="6" t="s">
        <v>269</v>
      </c>
      <c r="M1" s="6" t="s">
        <v>270</v>
      </c>
      <c r="N1" s="6" t="s">
        <v>271</v>
      </c>
      <c r="O1" s="6" t="s">
        <v>272</v>
      </c>
    </row>
    <row r="2" spans="1:15" x14ac:dyDescent="0.25">
      <c r="A2">
        <v>-58.473028203508299</v>
      </c>
      <c r="B2">
        <v>-34.606276407655599</v>
      </c>
      <c r="C2" t="s">
        <v>22</v>
      </c>
      <c r="D2" s="5" t="s">
        <v>48</v>
      </c>
      <c r="E2" t="s">
        <v>166</v>
      </c>
      <c r="F2" t="s">
        <v>245</v>
      </c>
      <c r="G2" t="s">
        <v>202</v>
      </c>
      <c r="H2" t="s">
        <v>218</v>
      </c>
      <c r="I2" t="s">
        <v>266</v>
      </c>
      <c r="J2" t="s">
        <v>266</v>
      </c>
      <c r="K2">
        <v>1</v>
      </c>
      <c r="L2">
        <v>2003</v>
      </c>
      <c r="M2" s="7">
        <v>24000</v>
      </c>
      <c r="N2">
        <f>100*66</f>
        <v>6600</v>
      </c>
      <c r="O2" t="s">
        <v>273</v>
      </c>
    </row>
    <row r="3" spans="1:15" x14ac:dyDescent="0.25">
      <c r="A3">
        <v>-58.4978449274547</v>
      </c>
      <c r="B3">
        <v>-34.616526064943201</v>
      </c>
      <c r="C3" t="s">
        <v>24</v>
      </c>
      <c r="D3" s="5" t="s">
        <v>50</v>
      </c>
      <c r="E3" t="s">
        <v>166</v>
      </c>
      <c r="F3" t="s">
        <v>246</v>
      </c>
      <c r="G3" t="s">
        <v>204</v>
      </c>
      <c r="H3" t="s">
        <v>220</v>
      </c>
      <c r="I3" t="s">
        <v>266</v>
      </c>
      <c r="J3" t="s">
        <v>266</v>
      </c>
      <c r="K3">
        <v>1</v>
      </c>
      <c r="L3">
        <v>1963</v>
      </c>
      <c r="M3" s="7">
        <v>21500</v>
      </c>
      <c r="N3">
        <f>103*69</f>
        <v>7107</v>
      </c>
      <c r="O3" t="s">
        <v>277</v>
      </c>
    </row>
    <row r="4" spans="1:15" x14ac:dyDescent="0.25">
      <c r="A4">
        <v>-58.449273837511598</v>
      </c>
      <c r="B4">
        <v>-34.594909042197699</v>
      </c>
      <c r="C4" t="s">
        <v>25</v>
      </c>
      <c r="D4" s="5" t="s">
        <v>51</v>
      </c>
      <c r="E4" t="s">
        <v>166</v>
      </c>
      <c r="F4" t="s">
        <v>247</v>
      </c>
      <c r="G4" t="s">
        <v>205</v>
      </c>
      <c r="H4" t="s">
        <v>221</v>
      </c>
      <c r="I4" t="s">
        <v>266</v>
      </c>
      <c r="J4" t="s">
        <v>266</v>
      </c>
      <c r="K4">
        <v>1</v>
      </c>
      <c r="L4">
        <v>1960</v>
      </c>
      <c r="M4" s="7">
        <v>14000</v>
      </c>
      <c r="N4">
        <f>105*68</f>
        <v>7140</v>
      </c>
      <c r="O4" t="s">
        <v>277</v>
      </c>
    </row>
    <row r="5" spans="1:15" x14ac:dyDescent="0.25">
      <c r="A5">
        <v>-58.396861190706609</v>
      </c>
      <c r="B5">
        <v>-34.647504376853597</v>
      </c>
      <c r="C5" t="s">
        <v>28</v>
      </c>
      <c r="D5" s="5" t="s">
        <v>264</v>
      </c>
      <c r="E5" t="s">
        <v>166</v>
      </c>
      <c r="F5" t="s">
        <v>248</v>
      </c>
      <c r="G5" t="s">
        <v>207</v>
      </c>
      <c r="H5" t="s">
        <v>216</v>
      </c>
      <c r="I5" t="s">
        <v>266</v>
      </c>
      <c r="J5" t="s">
        <v>266</v>
      </c>
      <c r="K5">
        <v>1</v>
      </c>
      <c r="L5">
        <v>1930</v>
      </c>
      <c r="M5" s="7">
        <v>3700</v>
      </c>
      <c r="N5">
        <f>105*60</f>
        <v>6300</v>
      </c>
      <c r="O5" t="s">
        <v>277</v>
      </c>
    </row>
    <row r="6" spans="1:15" x14ac:dyDescent="0.25">
      <c r="A6">
        <v>-58.364757863882502</v>
      </c>
      <c r="B6">
        <v>-34.635736105427199</v>
      </c>
      <c r="C6" t="s">
        <v>17</v>
      </c>
      <c r="D6" s="5" t="s">
        <v>43</v>
      </c>
      <c r="E6" t="s">
        <v>166</v>
      </c>
      <c r="F6" t="s">
        <v>249</v>
      </c>
      <c r="G6" t="s">
        <v>197</v>
      </c>
      <c r="H6" t="s">
        <v>216</v>
      </c>
      <c r="I6" t="s">
        <v>266</v>
      </c>
      <c r="J6" t="s">
        <v>266</v>
      </c>
      <c r="K6">
        <v>1</v>
      </c>
      <c r="L6">
        <v>1940</v>
      </c>
      <c r="M6" s="7">
        <v>54000</v>
      </c>
      <c r="N6">
        <f>105*68</f>
        <v>7140</v>
      </c>
      <c r="O6" t="s">
        <v>273</v>
      </c>
    </row>
    <row r="7" spans="1:15" x14ac:dyDescent="0.25">
      <c r="A7">
        <v>-58.461926529388997</v>
      </c>
      <c r="B7">
        <v>-34.541177456343313</v>
      </c>
      <c r="C7" t="s">
        <v>26</v>
      </c>
      <c r="D7" s="5" t="s">
        <v>52</v>
      </c>
      <c r="E7" t="s">
        <v>166</v>
      </c>
      <c r="F7" t="s">
        <v>250</v>
      </c>
      <c r="G7" t="s">
        <v>206</v>
      </c>
      <c r="H7" t="s">
        <v>214</v>
      </c>
      <c r="I7" t="s">
        <v>266</v>
      </c>
      <c r="J7" t="s">
        <v>266</v>
      </c>
      <c r="K7">
        <v>1</v>
      </c>
      <c r="L7">
        <v>1910</v>
      </c>
      <c r="M7" s="7">
        <v>10000</v>
      </c>
      <c r="N7">
        <f>98*68</f>
        <v>6664</v>
      </c>
      <c r="O7" t="s">
        <v>277</v>
      </c>
    </row>
    <row r="8" spans="1:15" x14ac:dyDescent="0.25">
      <c r="A8">
        <v>-58.443155796216487</v>
      </c>
      <c r="B8">
        <v>-34.558838853139598</v>
      </c>
      <c r="C8" t="s">
        <v>27</v>
      </c>
      <c r="D8" s="5" t="s">
        <v>53</v>
      </c>
      <c r="E8" t="s">
        <v>166</v>
      </c>
      <c r="F8" t="s">
        <v>251</v>
      </c>
      <c r="G8" t="s">
        <v>195</v>
      </c>
      <c r="H8" t="s">
        <v>214</v>
      </c>
      <c r="I8" t="s">
        <v>266</v>
      </c>
      <c r="J8" t="s">
        <v>266</v>
      </c>
      <c r="K8">
        <v>1</v>
      </c>
      <c r="L8">
        <v>1912</v>
      </c>
      <c r="M8" s="7">
        <v>7200</v>
      </c>
      <c r="N8">
        <f>99*67</f>
        <v>6633</v>
      </c>
      <c r="O8" t="s">
        <v>276</v>
      </c>
    </row>
    <row r="9" spans="1:15" x14ac:dyDescent="0.25">
      <c r="A9">
        <v>-58.515691828641302</v>
      </c>
      <c r="B9">
        <v>-34.613286933038601</v>
      </c>
      <c r="C9" t="s">
        <v>30</v>
      </c>
      <c r="D9" s="5" t="s">
        <v>56</v>
      </c>
      <c r="E9" t="s">
        <v>166</v>
      </c>
      <c r="F9" t="s">
        <v>252</v>
      </c>
      <c r="G9" t="s">
        <v>208</v>
      </c>
      <c r="H9" t="s">
        <v>218</v>
      </c>
      <c r="I9" t="s">
        <v>266</v>
      </c>
      <c r="J9" t="s">
        <v>266</v>
      </c>
      <c r="K9">
        <v>1</v>
      </c>
      <c r="L9">
        <v>1951</v>
      </c>
      <c r="M9" s="7">
        <v>3500</v>
      </c>
      <c r="N9">
        <f>96*67</f>
        <v>6432</v>
      </c>
      <c r="O9" t="s">
        <v>276</v>
      </c>
    </row>
    <row r="10" spans="1:15" x14ac:dyDescent="0.25">
      <c r="A10">
        <v>-58.396565931141303</v>
      </c>
      <c r="B10">
        <v>-34.643461682811314</v>
      </c>
      <c r="C10" t="s">
        <v>18</v>
      </c>
      <c r="D10" s="5" t="s">
        <v>44</v>
      </c>
      <c r="E10" t="s">
        <v>166</v>
      </c>
      <c r="F10" t="s">
        <v>253</v>
      </c>
      <c r="G10" t="s">
        <v>198</v>
      </c>
      <c r="H10" t="s">
        <v>216</v>
      </c>
      <c r="I10" t="s">
        <v>266</v>
      </c>
      <c r="J10" t="s">
        <v>266</v>
      </c>
      <c r="K10">
        <v>1</v>
      </c>
      <c r="L10">
        <v>1949</v>
      </c>
      <c r="M10" s="7">
        <v>48300</v>
      </c>
      <c r="N10">
        <f>105*70</f>
        <v>7350</v>
      </c>
      <c r="O10" t="s">
        <v>273</v>
      </c>
    </row>
    <row r="11" spans="1:15" x14ac:dyDescent="0.25">
      <c r="A11">
        <v>-58.499753303469298</v>
      </c>
      <c r="B11">
        <v>-34.6680548186919</v>
      </c>
      <c r="C11" t="s">
        <v>21</v>
      </c>
      <c r="D11" s="5" t="s">
        <v>47</v>
      </c>
      <c r="E11" t="s">
        <v>166</v>
      </c>
      <c r="F11" t="s">
        <v>254</v>
      </c>
      <c r="G11" t="s">
        <v>201</v>
      </c>
      <c r="H11" t="s">
        <v>215</v>
      </c>
      <c r="I11" t="s">
        <v>266</v>
      </c>
      <c r="J11" t="s">
        <v>266</v>
      </c>
      <c r="K11">
        <v>1</v>
      </c>
      <c r="L11">
        <v>1940</v>
      </c>
      <c r="M11" s="7">
        <v>29000</v>
      </c>
      <c r="N11">
        <f>70*105</f>
        <v>7350</v>
      </c>
      <c r="O11" t="s">
        <v>277</v>
      </c>
    </row>
    <row r="12" spans="1:15" x14ac:dyDescent="0.25">
      <c r="A12">
        <v>-58.449766337744293</v>
      </c>
      <c r="B12">
        <v>-34.545305627398399</v>
      </c>
      <c r="C12" t="s">
        <v>15</v>
      </c>
      <c r="D12" s="5" t="s">
        <v>41</v>
      </c>
      <c r="E12" t="s">
        <v>166</v>
      </c>
      <c r="F12" t="s">
        <v>255</v>
      </c>
      <c r="G12" t="s">
        <v>195</v>
      </c>
      <c r="H12" t="s">
        <v>214</v>
      </c>
      <c r="I12" t="s">
        <v>266</v>
      </c>
      <c r="J12" t="s">
        <v>266</v>
      </c>
      <c r="K12">
        <v>1</v>
      </c>
      <c r="L12">
        <v>1938</v>
      </c>
      <c r="M12" s="7">
        <v>70000</v>
      </c>
      <c r="N12">
        <f>70*105</f>
        <v>7350</v>
      </c>
      <c r="O12" t="s">
        <v>273</v>
      </c>
    </row>
    <row r="13" spans="1:15" x14ac:dyDescent="0.25">
      <c r="A13">
        <v>-58.440220653796899</v>
      </c>
      <c r="B13">
        <v>-34.652037774848999</v>
      </c>
      <c r="C13" t="s">
        <v>19</v>
      </c>
      <c r="D13" s="5" t="s">
        <v>45</v>
      </c>
      <c r="E13" t="s">
        <v>166</v>
      </c>
      <c r="F13" t="s">
        <v>256</v>
      </c>
      <c r="G13" t="s">
        <v>199</v>
      </c>
      <c r="H13" t="s">
        <v>217</v>
      </c>
      <c r="I13" t="s">
        <v>266</v>
      </c>
      <c r="J13" t="s">
        <v>266</v>
      </c>
      <c r="K13">
        <v>1</v>
      </c>
      <c r="L13">
        <v>1993</v>
      </c>
      <c r="M13" s="7">
        <v>48000</v>
      </c>
      <c r="N13">
        <f>110*70</f>
        <v>7700</v>
      </c>
      <c r="O13" t="s">
        <v>273</v>
      </c>
    </row>
    <row r="14" spans="1:15" x14ac:dyDescent="0.25">
      <c r="A14">
        <v>-58.520663302398788</v>
      </c>
      <c r="B14">
        <v>-34.6353302822112</v>
      </c>
      <c r="C14" t="s">
        <v>16</v>
      </c>
      <c r="D14" s="5" t="s">
        <v>42</v>
      </c>
      <c r="E14" t="s">
        <v>166</v>
      </c>
      <c r="F14" t="s">
        <v>257</v>
      </c>
      <c r="G14" t="s">
        <v>196</v>
      </c>
      <c r="H14" t="s">
        <v>215</v>
      </c>
      <c r="I14" t="s">
        <v>266</v>
      </c>
      <c r="J14" t="s">
        <v>266</v>
      </c>
      <c r="K14">
        <v>1</v>
      </c>
      <c r="L14">
        <v>1951</v>
      </c>
      <c r="M14" s="7">
        <v>49500</v>
      </c>
      <c r="N14">
        <f>105*70</f>
        <v>7350</v>
      </c>
      <c r="O14" t="s">
        <v>273</v>
      </c>
    </row>
    <row r="15" spans="1:15" x14ac:dyDescent="0.25">
      <c r="A15">
        <v>-58.488457685237897</v>
      </c>
      <c r="B15">
        <v>-34.594141459214498</v>
      </c>
      <c r="C15" t="s">
        <v>29</v>
      </c>
      <c r="D15" s="5" t="s">
        <v>55</v>
      </c>
      <c r="E15" t="s">
        <v>166</v>
      </c>
      <c r="F15" t="s">
        <v>258</v>
      </c>
      <c r="G15" t="s">
        <v>278</v>
      </c>
      <c r="H15" t="s">
        <v>221</v>
      </c>
      <c r="I15" t="s">
        <v>266</v>
      </c>
      <c r="J15" t="s">
        <v>266</v>
      </c>
      <c r="K15">
        <v>1</v>
      </c>
      <c r="L15">
        <v>1962</v>
      </c>
      <c r="M15" s="7">
        <v>3500</v>
      </c>
      <c r="N15">
        <f>105*70</f>
        <v>7350</v>
      </c>
      <c r="O15" t="s">
        <v>275</v>
      </c>
    </row>
    <row r="16" spans="1:15" x14ac:dyDescent="0.25">
      <c r="A16">
        <v>-58.464525557280602</v>
      </c>
      <c r="B16">
        <v>-34.657867784691803</v>
      </c>
      <c r="C16" t="s">
        <v>20</v>
      </c>
      <c r="D16" s="5" t="s">
        <v>46</v>
      </c>
      <c r="E16" t="s">
        <v>166</v>
      </c>
      <c r="F16" t="s">
        <v>259</v>
      </c>
      <c r="G16" t="s">
        <v>200</v>
      </c>
      <c r="H16" t="s">
        <v>215</v>
      </c>
      <c r="I16" t="s">
        <v>266</v>
      </c>
      <c r="J16" t="s">
        <v>266</v>
      </c>
      <c r="K16">
        <v>1</v>
      </c>
      <c r="L16">
        <v>1981</v>
      </c>
      <c r="M16" s="7">
        <v>32500</v>
      </c>
      <c r="N16">
        <f>105*68</f>
        <v>7140</v>
      </c>
      <c r="O16" t="s">
        <v>276</v>
      </c>
    </row>
    <row r="17" spans="1:15" x14ac:dyDescent="0.25">
      <c r="A17">
        <v>-58.447687480609503</v>
      </c>
      <c r="B17">
        <v>-34.618584040839899</v>
      </c>
      <c r="C17" t="s">
        <v>23</v>
      </c>
      <c r="D17" s="5" t="s">
        <v>49</v>
      </c>
      <c r="E17" t="s">
        <v>166</v>
      </c>
      <c r="F17" t="s">
        <v>260</v>
      </c>
      <c r="G17" t="s">
        <v>203</v>
      </c>
      <c r="H17" t="s">
        <v>219</v>
      </c>
      <c r="I17" t="s">
        <v>266</v>
      </c>
      <c r="J17" t="s">
        <v>266</v>
      </c>
      <c r="K17">
        <v>1</v>
      </c>
      <c r="L17">
        <v>1905</v>
      </c>
      <c r="M17" s="7">
        <v>24400</v>
      </c>
      <c r="N17">
        <f>70*105</f>
        <v>7350</v>
      </c>
      <c r="O17" t="s">
        <v>277</v>
      </c>
    </row>
    <row r="18" spans="1:15" x14ac:dyDescent="0.25">
      <c r="A18">
        <v>-58.443404135618998</v>
      </c>
      <c r="B18">
        <v>-34.653340614049398</v>
      </c>
      <c r="C18" t="s">
        <v>274</v>
      </c>
      <c r="D18" s="5" t="s">
        <v>60</v>
      </c>
      <c r="E18" t="s">
        <v>166</v>
      </c>
      <c r="F18" t="s">
        <v>261</v>
      </c>
      <c r="G18" t="s">
        <v>211</v>
      </c>
      <c r="H18" t="s">
        <v>224</v>
      </c>
      <c r="I18" t="s">
        <v>266</v>
      </c>
      <c r="J18" t="s">
        <v>266</v>
      </c>
      <c r="K18">
        <v>1</v>
      </c>
      <c r="L18">
        <v>1993</v>
      </c>
      <c r="M18" s="7">
        <v>3000</v>
      </c>
      <c r="O18" t="s">
        <v>277</v>
      </c>
    </row>
    <row r="19" spans="1:15" x14ac:dyDescent="0.25">
      <c r="A19">
        <v>-58.451896145027497</v>
      </c>
      <c r="B19">
        <v>-34.664572778008299</v>
      </c>
      <c r="C19" t="s">
        <v>40</v>
      </c>
      <c r="D19" s="5" t="s">
        <v>65</v>
      </c>
      <c r="E19" t="s">
        <v>166</v>
      </c>
      <c r="F19" t="s">
        <v>262</v>
      </c>
      <c r="G19" t="s">
        <v>211</v>
      </c>
      <c r="H19" t="s">
        <v>224</v>
      </c>
      <c r="I19" t="s">
        <v>266</v>
      </c>
      <c r="J19" t="s">
        <v>266</v>
      </c>
      <c r="K19">
        <v>1</v>
      </c>
      <c r="L19">
        <v>1954</v>
      </c>
      <c r="M19" s="7">
        <v>4000</v>
      </c>
      <c r="N19">
        <f>96*67</f>
        <v>6432</v>
      </c>
      <c r="O19" t="s">
        <v>275</v>
      </c>
    </row>
  </sheetData>
  <autoFilter ref="A1:O19" xr:uid="{6D98D6D3-C655-4B08-AA23-5AF93C6142C7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31"/>
  <sheetViews>
    <sheetView workbookViewId="0">
      <selection activeCell="D15" sqref="D15"/>
    </sheetView>
  </sheetViews>
  <sheetFormatPr baseColWidth="10" defaultColWidth="9.140625" defaultRowHeight="15" x14ac:dyDescent="0.25"/>
  <cols>
    <col min="3" max="3" width="49.7109375" bestFit="1" customWidth="1"/>
    <col min="4" max="4" width="35.28515625" bestFit="1" customWidth="1"/>
    <col min="5" max="5" width="88.7109375" bestFit="1" customWidth="1"/>
    <col min="10" max="10" width="60.710937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-58.473028203508299</v>
      </c>
      <c r="B2">
        <v>-34.606276407655599</v>
      </c>
      <c r="C2" t="s">
        <v>22</v>
      </c>
      <c r="D2" s="3" t="s">
        <v>48</v>
      </c>
      <c r="E2" s="2" t="s">
        <v>73</v>
      </c>
      <c r="F2" s="2" t="s">
        <v>99</v>
      </c>
      <c r="G2" s="2" t="s">
        <v>124</v>
      </c>
      <c r="H2" t="s">
        <v>146</v>
      </c>
      <c r="I2" t="s">
        <v>166</v>
      </c>
      <c r="J2" t="s">
        <v>174</v>
      </c>
      <c r="K2">
        <v>2151</v>
      </c>
      <c r="L2" t="s">
        <v>202</v>
      </c>
      <c r="M2" t="s">
        <v>218</v>
      </c>
      <c r="N2">
        <v>1416</v>
      </c>
      <c r="O2" t="s">
        <v>231</v>
      </c>
    </row>
    <row r="3" spans="1:15" hidden="1" x14ac:dyDescent="0.25">
      <c r="A3">
        <v>-58.471469748784003</v>
      </c>
      <c r="B3">
        <v>-34.591905313484901</v>
      </c>
      <c r="C3" t="s">
        <v>22</v>
      </c>
      <c r="D3" s="4" t="s">
        <v>61</v>
      </c>
      <c r="E3" s="2" t="s">
        <v>73</v>
      </c>
      <c r="F3" s="2" t="s">
        <v>99</v>
      </c>
      <c r="G3" s="2" t="s">
        <v>124</v>
      </c>
      <c r="H3" t="s">
        <v>161</v>
      </c>
      <c r="I3" t="s">
        <v>166</v>
      </c>
      <c r="J3" t="s">
        <v>191</v>
      </c>
      <c r="K3">
        <v>350</v>
      </c>
      <c r="L3" t="s">
        <v>212</v>
      </c>
      <c r="M3" t="s">
        <v>221</v>
      </c>
      <c r="N3">
        <v>1427</v>
      </c>
      <c r="O3" t="s">
        <v>244</v>
      </c>
    </row>
    <row r="4" spans="1:15" hidden="1" x14ac:dyDescent="0.25">
      <c r="A4">
        <v>-58.4679400686761</v>
      </c>
      <c r="B4">
        <v>-34.698094232850998</v>
      </c>
      <c r="C4" t="s">
        <v>39</v>
      </c>
      <c r="D4" s="4"/>
      <c r="E4" s="2" t="s">
        <v>90</v>
      </c>
      <c r="F4" s="2" t="s">
        <v>115</v>
      </c>
      <c r="H4" t="s">
        <v>164</v>
      </c>
      <c r="I4" t="s">
        <v>166</v>
      </c>
      <c r="J4" t="s">
        <v>193</v>
      </c>
      <c r="L4" t="s">
        <v>213</v>
      </c>
      <c r="M4" t="s">
        <v>224</v>
      </c>
    </row>
    <row r="5" spans="1:15" hidden="1" x14ac:dyDescent="0.25">
      <c r="A5">
        <v>-58.430281663077707</v>
      </c>
      <c r="B5">
        <v>-34.562238253128697</v>
      </c>
      <c r="C5" t="s">
        <v>31</v>
      </c>
      <c r="D5" s="4" t="s">
        <v>57</v>
      </c>
      <c r="E5" s="2" t="s">
        <v>82</v>
      </c>
      <c r="F5" s="2" t="s">
        <v>108</v>
      </c>
      <c r="H5" t="s">
        <v>155</v>
      </c>
      <c r="I5" t="s">
        <v>166</v>
      </c>
      <c r="J5" t="s">
        <v>183</v>
      </c>
      <c r="K5">
        <v>1510</v>
      </c>
      <c r="L5" t="s">
        <v>209</v>
      </c>
      <c r="M5" t="s">
        <v>222</v>
      </c>
      <c r="N5">
        <v>1426</v>
      </c>
      <c r="O5" t="s">
        <v>239</v>
      </c>
    </row>
    <row r="6" spans="1:15" hidden="1" x14ac:dyDescent="0.25">
      <c r="A6">
        <v>-58.426561865441798</v>
      </c>
      <c r="B6">
        <v>-34.571553766288503</v>
      </c>
      <c r="C6" t="s">
        <v>32</v>
      </c>
      <c r="D6" s="4" t="s">
        <v>58</v>
      </c>
      <c r="E6" s="2" t="s">
        <v>83</v>
      </c>
      <c r="F6" s="2" t="s">
        <v>109</v>
      </c>
      <c r="G6" s="2" t="s">
        <v>133</v>
      </c>
      <c r="H6" s="2" t="s">
        <v>156</v>
      </c>
      <c r="I6" t="s">
        <v>166</v>
      </c>
      <c r="J6" t="s">
        <v>184</v>
      </c>
      <c r="L6" t="s">
        <v>209</v>
      </c>
      <c r="M6" t="s">
        <v>222</v>
      </c>
    </row>
    <row r="7" spans="1:15" hidden="1" x14ac:dyDescent="0.25">
      <c r="A7">
        <v>-58.456713141317003</v>
      </c>
      <c r="B7">
        <v>-34.546329566775199</v>
      </c>
      <c r="C7" t="s">
        <v>38</v>
      </c>
      <c r="D7" s="4" t="s">
        <v>64</v>
      </c>
      <c r="E7" s="2" t="s">
        <v>89</v>
      </c>
      <c r="F7" t="s">
        <v>114</v>
      </c>
      <c r="H7" t="s">
        <v>163</v>
      </c>
      <c r="I7" t="s">
        <v>166</v>
      </c>
      <c r="J7" t="s">
        <v>192</v>
      </c>
      <c r="K7">
        <v>1050</v>
      </c>
      <c r="L7" t="s">
        <v>206</v>
      </c>
      <c r="M7" t="s">
        <v>214</v>
      </c>
    </row>
    <row r="8" spans="1:15" x14ac:dyDescent="0.25">
      <c r="A8">
        <v>-58.4978449274547</v>
      </c>
      <c r="B8">
        <v>-34.616526064943201</v>
      </c>
      <c r="C8" t="s">
        <v>24</v>
      </c>
      <c r="D8" s="3" t="s">
        <v>50</v>
      </c>
      <c r="E8" s="2" t="s">
        <v>75</v>
      </c>
      <c r="F8" s="2" t="s">
        <v>101</v>
      </c>
      <c r="G8" s="2" t="s">
        <v>126</v>
      </c>
      <c r="H8" t="s">
        <v>148</v>
      </c>
      <c r="I8" t="s">
        <v>166</v>
      </c>
      <c r="J8" t="s">
        <v>176</v>
      </c>
      <c r="K8">
        <v>4180</v>
      </c>
      <c r="L8" t="s">
        <v>204</v>
      </c>
      <c r="M8" t="s">
        <v>220</v>
      </c>
      <c r="N8">
        <v>1407</v>
      </c>
      <c r="O8" t="s">
        <v>233</v>
      </c>
    </row>
    <row r="9" spans="1:15" x14ac:dyDescent="0.25">
      <c r="A9">
        <v>-58.449273837511598</v>
      </c>
      <c r="B9">
        <v>-34.594909042197699</v>
      </c>
      <c r="C9" t="s">
        <v>25</v>
      </c>
      <c r="D9" s="3" t="s">
        <v>51</v>
      </c>
      <c r="E9" s="2" t="s">
        <v>76</v>
      </c>
      <c r="F9" s="2" t="s">
        <v>102</v>
      </c>
      <c r="G9" s="2" t="s">
        <v>127</v>
      </c>
      <c r="H9" t="s">
        <v>149</v>
      </c>
      <c r="I9" t="s">
        <v>166</v>
      </c>
      <c r="J9" t="s">
        <v>177</v>
      </c>
      <c r="K9">
        <v>374</v>
      </c>
      <c r="L9" t="s">
        <v>205</v>
      </c>
      <c r="M9" t="s">
        <v>221</v>
      </c>
      <c r="N9">
        <v>1414</v>
      </c>
      <c r="O9" t="s">
        <v>234</v>
      </c>
    </row>
    <row r="10" spans="1:15" x14ac:dyDescent="0.25">
      <c r="A10">
        <v>-58.396861190706609</v>
      </c>
      <c r="B10">
        <v>-34.647504376853597</v>
      </c>
      <c r="C10" t="s">
        <v>28</v>
      </c>
      <c r="D10" s="3" t="s">
        <v>54</v>
      </c>
      <c r="E10" s="2" t="s">
        <v>79</v>
      </c>
      <c r="F10" s="2" t="s">
        <v>105</v>
      </c>
      <c r="G10" s="2" t="s">
        <v>130</v>
      </c>
      <c r="H10" t="s">
        <v>152</v>
      </c>
      <c r="I10" t="s">
        <v>166</v>
      </c>
      <c r="J10" t="s">
        <v>180</v>
      </c>
      <c r="L10" t="s">
        <v>207</v>
      </c>
      <c r="M10" t="s">
        <v>216</v>
      </c>
      <c r="N10">
        <v>1437</v>
      </c>
      <c r="O10" t="s">
        <v>237</v>
      </c>
    </row>
    <row r="11" spans="1:15" x14ac:dyDescent="0.25">
      <c r="A11">
        <v>-58.364757863882502</v>
      </c>
      <c r="B11">
        <v>-34.635736105427199</v>
      </c>
      <c r="C11" t="s">
        <v>17</v>
      </c>
      <c r="D11" s="3" t="s">
        <v>43</v>
      </c>
      <c r="E11" s="2" t="s">
        <v>68</v>
      </c>
      <c r="F11" s="2" t="s">
        <v>94</v>
      </c>
      <c r="G11" s="2" t="s">
        <v>119</v>
      </c>
      <c r="H11" t="s">
        <v>141</v>
      </c>
      <c r="I11" t="s">
        <v>166</v>
      </c>
      <c r="J11" t="s">
        <v>169</v>
      </c>
      <c r="K11">
        <v>805</v>
      </c>
      <c r="L11" t="s">
        <v>197</v>
      </c>
      <c r="M11" t="s">
        <v>216</v>
      </c>
      <c r="N11">
        <v>1161</v>
      </c>
      <c r="O11" t="s">
        <v>227</v>
      </c>
    </row>
    <row r="12" spans="1:15" hidden="1" x14ac:dyDescent="0.25">
      <c r="A12">
        <v>-58.365849582506897</v>
      </c>
      <c r="B12">
        <v>-34.632031223171403</v>
      </c>
      <c r="C12" t="s">
        <v>17</v>
      </c>
      <c r="D12" s="4" t="s">
        <v>59</v>
      </c>
      <c r="E12" s="2" t="s">
        <v>68</v>
      </c>
      <c r="F12" s="2" t="s">
        <v>94</v>
      </c>
      <c r="G12" s="2" t="s">
        <v>119</v>
      </c>
      <c r="H12" t="s">
        <v>141</v>
      </c>
      <c r="I12" t="s">
        <v>166</v>
      </c>
      <c r="J12" t="s">
        <v>186</v>
      </c>
      <c r="K12">
        <v>600</v>
      </c>
      <c r="L12" t="s">
        <v>197</v>
      </c>
      <c r="M12" t="s">
        <v>216</v>
      </c>
      <c r="N12">
        <v>1157</v>
      </c>
      <c r="O12" t="s">
        <v>240</v>
      </c>
    </row>
    <row r="13" spans="1:15" x14ac:dyDescent="0.25">
      <c r="A13">
        <v>-58.461926529388997</v>
      </c>
      <c r="B13">
        <v>-34.541177456343313</v>
      </c>
      <c r="C13" t="s">
        <v>26</v>
      </c>
      <c r="D13" s="3" t="s">
        <v>52</v>
      </c>
      <c r="E13" s="2" t="s">
        <v>77</v>
      </c>
      <c r="F13" s="2" t="s">
        <v>103</v>
      </c>
      <c r="G13" s="2" t="s">
        <v>128</v>
      </c>
      <c r="H13" t="s">
        <v>150</v>
      </c>
      <c r="I13" t="s">
        <v>166</v>
      </c>
      <c r="J13" t="s">
        <v>178</v>
      </c>
      <c r="K13">
        <v>1450</v>
      </c>
      <c r="L13" t="s">
        <v>206</v>
      </c>
      <c r="M13" t="s">
        <v>214</v>
      </c>
      <c r="N13">
        <v>1429</v>
      </c>
      <c r="O13" t="s">
        <v>235</v>
      </c>
    </row>
    <row r="14" spans="1:15" x14ac:dyDescent="0.25">
      <c r="A14">
        <v>-58.443155796216487</v>
      </c>
      <c r="B14">
        <v>-34.558838853139598</v>
      </c>
      <c r="C14" t="s">
        <v>27</v>
      </c>
      <c r="D14" s="3" t="s">
        <v>53</v>
      </c>
      <c r="E14" s="2" t="s">
        <v>78</v>
      </c>
      <c r="F14" s="2" t="s">
        <v>104</v>
      </c>
      <c r="G14" s="2" t="s">
        <v>129</v>
      </c>
      <c r="H14" t="s">
        <v>151</v>
      </c>
      <c r="I14" t="s">
        <v>166</v>
      </c>
      <c r="J14" t="s">
        <v>179</v>
      </c>
      <c r="K14">
        <v>1376</v>
      </c>
      <c r="L14" t="s">
        <v>195</v>
      </c>
      <c r="M14" t="s">
        <v>214</v>
      </c>
      <c r="N14">
        <v>1428</v>
      </c>
      <c r="O14" t="s">
        <v>236</v>
      </c>
    </row>
    <row r="15" spans="1:15" x14ac:dyDescent="0.25">
      <c r="A15">
        <v>-58.515691828641302</v>
      </c>
      <c r="B15">
        <v>-34.613286933038601</v>
      </c>
      <c r="C15" t="s">
        <v>30</v>
      </c>
      <c r="D15" s="3" t="s">
        <v>56</v>
      </c>
      <c r="E15" s="2" t="s">
        <v>81</v>
      </c>
      <c r="F15" s="2" t="s">
        <v>107</v>
      </c>
      <c r="G15" s="2" t="s">
        <v>132</v>
      </c>
      <c r="H15" t="s">
        <v>154</v>
      </c>
      <c r="I15" t="s">
        <v>166</v>
      </c>
      <c r="J15" t="s">
        <v>182</v>
      </c>
      <c r="K15">
        <v>3180</v>
      </c>
      <c r="L15" t="s">
        <v>208</v>
      </c>
      <c r="M15" t="s">
        <v>218</v>
      </c>
      <c r="N15">
        <v>1417</v>
      </c>
      <c r="O15" t="s">
        <v>238</v>
      </c>
    </row>
    <row r="16" spans="1:15" x14ac:dyDescent="0.25">
      <c r="A16">
        <v>-58.396565931141303</v>
      </c>
      <c r="B16">
        <v>-34.643461682811314</v>
      </c>
      <c r="C16" t="s">
        <v>18</v>
      </c>
      <c r="D16" s="3" t="s">
        <v>44</v>
      </c>
      <c r="E16" s="2" t="s">
        <v>69</v>
      </c>
      <c r="F16" s="2" t="s">
        <v>95</v>
      </c>
      <c r="G16" s="2" t="s">
        <v>120</v>
      </c>
      <c r="H16" t="s">
        <v>142</v>
      </c>
      <c r="I16" t="s">
        <v>166</v>
      </c>
      <c r="J16" t="s">
        <v>170</v>
      </c>
      <c r="K16">
        <v>2570</v>
      </c>
      <c r="L16" t="s">
        <v>198</v>
      </c>
      <c r="M16" t="s">
        <v>216</v>
      </c>
      <c r="N16">
        <v>1437</v>
      </c>
      <c r="O16" t="s">
        <v>228</v>
      </c>
    </row>
    <row r="17" spans="1:15" x14ac:dyDescent="0.25">
      <c r="A17">
        <v>-58.499753303469298</v>
      </c>
      <c r="B17">
        <v>-34.6680548186919</v>
      </c>
      <c r="C17" t="s">
        <v>21</v>
      </c>
      <c r="D17" s="3" t="s">
        <v>47</v>
      </c>
      <c r="E17" s="2" t="s">
        <v>72</v>
      </c>
      <c r="F17" s="2" t="s">
        <v>98</v>
      </c>
      <c r="G17" s="2" t="s">
        <v>123</v>
      </c>
      <c r="H17" t="s">
        <v>145</v>
      </c>
      <c r="I17" t="s">
        <v>166</v>
      </c>
      <c r="J17" t="s">
        <v>173</v>
      </c>
      <c r="K17">
        <v>6900</v>
      </c>
      <c r="L17" t="s">
        <v>201</v>
      </c>
      <c r="M17" t="s">
        <v>215</v>
      </c>
      <c r="N17">
        <v>1440</v>
      </c>
      <c r="O17" t="s">
        <v>230</v>
      </c>
    </row>
    <row r="18" spans="1:15" hidden="1" x14ac:dyDescent="0.25">
      <c r="A18">
        <v>-58.458121852163401</v>
      </c>
      <c r="B18">
        <v>-34.545537538516001</v>
      </c>
      <c r="C18" t="s">
        <v>36</v>
      </c>
      <c r="D18" s="4"/>
      <c r="E18" s="2" t="s">
        <v>87</v>
      </c>
      <c r="F18" s="2" t="s">
        <v>112</v>
      </c>
      <c r="G18" s="2" t="s">
        <v>136</v>
      </c>
      <c r="H18" t="s">
        <v>159</v>
      </c>
      <c r="I18" t="s">
        <v>166</v>
      </c>
      <c r="J18" t="s">
        <v>189</v>
      </c>
      <c r="K18">
        <v>7395</v>
      </c>
      <c r="L18" t="s">
        <v>206</v>
      </c>
      <c r="M18" t="s">
        <v>214</v>
      </c>
      <c r="N18">
        <v>1429</v>
      </c>
      <c r="O18" t="s">
        <v>243</v>
      </c>
    </row>
    <row r="19" spans="1:15" x14ac:dyDescent="0.25">
      <c r="A19">
        <v>-58.449766337744293</v>
      </c>
      <c r="B19">
        <v>-34.545305627398399</v>
      </c>
      <c r="C19" t="s">
        <v>15</v>
      </c>
      <c r="D19" s="3" t="s">
        <v>41</v>
      </c>
      <c r="E19" s="2" t="s">
        <v>66</v>
      </c>
      <c r="F19" s="2" t="s">
        <v>92</v>
      </c>
      <c r="G19" s="2" t="s">
        <v>117</v>
      </c>
      <c r="H19" t="s">
        <v>139</v>
      </c>
      <c r="I19" t="s">
        <v>166</v>
      </c>
      <c r="J19" t="s">
        <v>167</v>
      </c>
      <c r="K19">
        <v>7597</v>
      </c>
      <c r="L19" t="s">
        <v>195</v>
      </c>
      <c r="M19" t="s">
        <v>214</v>
      </c>
      <c r="N19">
        <v>1428</v>
      </c>
      <c r="O19" t="s">
        <v>225</v>
      </c>
    </row>
    <row r="20" spans="1:15" hidden="1" x14ac:dyDescent="0.25">
      <c r="A20">
        <v>-58.448637184002713</v>
      </c>
      <c r="B20">
        <v>-34.546426323620601</v>
      </c>
      <c r="C20" t="s">
        <v>15</v>
      </c>
      <c r="D20" s="4" t="s">
        <v>62</v>
      </c>
      <c r="E20" s="2" t="s">
        <v>66</v>
      </c>
      <c r="F20" s="2" t="s">
        <v>92</v>
      </c>
      <c r="G20" s="2" t="s">
        <v>117</v>
      </c>
      <c r="H20" t="s">
        <v>162</v>
      </c>
      <c r="I20" t="s">
        <v>166</v>
      </c>
      <c r="J20" t="s">
        <v>167</v>
      </c>
      <c r="K20">
        <v>7597</v>
      </c>
      <c r="L20" t="s">
        <v>195</v>
      </c>
      <c r="M20" t="s">
        <v>214</v>
      </c>
      <c r="N20">
        <v>1428</v>
      </c>
      <c r="O20" t="s">
        <v>225</v>
      </c>
    </row>
    <row r="21" spans="1:15" x14ac:dyDescent="0.25">
      <c r="A21">
        <v>-58.440220653796899</v>
      </c>
      <c r="B21">
        <v>-34.652037774848999</v>
      </c>
      <c r="C21" t="s">
        <v>19</v>
      </c>
      <c r="D21" s="3" t="s">
        <v>45</v>
      </c>
      <c r="E21" s="2" t="s">
        <v>70</v>
      </c>
      <c r="F21" s="2" t="s">
        <v>96</v>
      </c>
      <c r="G21" s="2" t="s">
        <v>121</v>
      </c>
      <c r="H21" t="s">
        <v>143</v>
      </c>
      <c r="I21" t="s">
        <v>166</v>
      </c>
      <c r="J21" t="s">
        <v>171</v>
      </c>
      <c r="L21" t="s">
        <v>199</v>
      </c>
      <c r="M21" t="s">
        <v>217</v>
      </c>
    </row>
    <row r="22" spans="1:15" x14ac:dyDescent="0.25">
      <c r="A22">
        <v>-58.520663302398788</v>
      </c>
      <c r="B22">
        <v>-34.6353302822112</v>
      </c>
      <c r="C22" t="s">
        <v>16</v>
      </c>
      <c r="D22" s="3" t="s">
        <v>42</v>
      </c>
      <c r="E22" s="2" t="s">
        <v>67</v>
      </c>
      <c r="F22" s="2" t="s">
        <v>93</v>
      </c>
      <c r="G22" s="2" t="s">
        <v>118</v>
      </c>
      <c r="H22" t="s">
        <v>140</v>
      </c>
      <c r="I22" t="s">
        <v>166</v>
      </c>
      <c r="J22" t="s">
        <v>168</v>
      </c>
      <c r="K22">
        <v>9200</v>
      </c>
      <c r="L22" t="s">
        <v>196</v>
      </c>
      <c r="M22" t="s">
        <v>215</v>
      </c>
      <c r="N22">
        <v>1408</v>
      </c>
      <c r="O22" t="s">
        <v>226</v>
      </c>
    </row>
    <row r="23" spans="1:15" x14ac:dyDescent="0.25">
      <c r="A23">
        <v>-58.488457685237897</v>
      </c>
      <c r="B23">
        <v>-34.594141459214498</v>
      </c>
      <c r="C23" t="s">
        <v>29</v>
      </c>
      <c r="D23" s="3" t="s">
        <v>55</v>
      </c>
      <c r="E23" s="2" t="s">
        <v>80</v>
      </c>
      <c r="F23" s="2" t="s">
        <v>106</v>
      </c>
      <c r="G23" s="2" t="s">
        <v>131</v>
      </c>
      <c r="H23" t="s">
        <v>153</v>
      </c>
      <c r="I23" t="s">
        <v>166</v>
      </c>
      <c r="J23" t="s">
        <v>181</v>
      </c>
      <c r="L23" t="s">
        <v>278</v>
      </c>
      <c r="M23" t="s">
        <v>221</v>
      </c>
    </row>
    <row r="24" spans="1:15" x14ac:dyDescent="0.25">
      <c r="A24">
        <v>-58.464525557280602</v>
      </c>
      <c r="B24">
        <v>-34.657867784691803</v>
      </c>
      <c r="C24" t="s">
        <v>20</v>
      </c>
      <c r="D24" s="3" t="s">
        <v>46</v>
      </c>
      <c r="E24" s="2" t="s">
        <v>71</v>
      </c>
      <c r="F24" s="2" t="s">
        <v>97</v>
      </c>
      <c r="G24" s="2" t="s">
        <v>122</v>
      </c>
      <c r="H24" t="s">
        <v>144</v>
      </c>
      <c r="I24" t="s">
        <v>166</v>
      </c>
      <c r="J24" t="s">
        <v>172</v>
      </c>
      <c r="K24">
        <v>3801</v>
      </c>
      <c r="L24" t="s">
        <v>200</v>
      </c>
      <c r="M24" t="s">
        <v>215</v>
      </c>
      <c r="N24">
        <v>1407</v>
      </c>
      <c r="O24" t="s">
        <v>229</v>
      </c>
    </row>
    <row r="25" spans="1:15" x14ac:dyDescent="0.25">
      <c r="A25">
        <v>-58.447687480609503</v>
      </c>
      <c r="B25">
        <v>-34.618584040839899</v>
      </c>
      <c r="C25" t="s">
        <v>23</v>
      </c>
      <c r="D25" s="3" t="s">
        <v>49</v>
      </c>
      <c r="E25" s="2" t="s">
        <v>74</v>
      </c>
      <c r="F25" s="2" t="s">
        <v>100</v>
      </c>
      <c r="G25" s="2" t="s">
        <v>125</v>
      </c>
      <c r="H25" t="s">
        <v>147</v>
      </c>
      <c r="I25" t="s">
        <v>166</v>
      </c>
      <c r="J25" t="s">
        <v>175</v>
      </c>
      <c r="K25">
        <v>1240</v>
      </c>
      <c r="L25" t="s">
        <v>203</v>
      </c>
      <c r="M25" t="s">
        <v>219</v>
      </c>
      <c r="N25">
        <v>1405</v>
      </c>
      <c r="O25" t="s">
        <v>232</v>
      </c>
    </row>
    <row r="26" spans="1:15" hidden="1" x14ac:dyDescent="0.25">
      <c r="A26">
        <v>-58.448835282947208</v>
      </c>
      <c r="B26">
        <v>-34.618521573103898</v>
      </c>
      <c r="C26" t="s">
        <v>23</v>
      </c>
      <c r="D26" s="4" t="s">
        <v>63</v>
      </c>
      <c r="E26" s="2" t="s">
        <v>74</v>
      </c>
      <c r="F26" s="2" t="s">
        <v>100</v>
      </c>
      <c r="G26" s="2" t="s">
        <v>125</v>
      </c>
      <c r="H26" t="s">
        <v>147</v>
      </c>
      <c r="I26" t="s">
        <v>166</v>
      </c>
      <c r="J26" t="s">
        <v>175</v>
      </c>
      <c r="K26">
        <v>1240</v>
      </c>
      <c r="L26" t="s">
        <v>203</v>
      </c>
      <c r="M26" t="s">
        <v>219</v>
      </c>
      <c r="N26">
        <v>1405</v>
      </c>
      <c r="O26" t="s">
        <v>232</v>
      </c>
    </row>
    <row r="27" spans="1:15" x14ac:dyDescent="0.25">
      <c r="A27">
        <v>-58.443404135618998</v>
      </c>
      <c r="B27">
        <v>-34.653340614049398</v>
      </c>
      <c r="C27" t="s">
        <v>37</v>
      </c>
      <c r="D27" s="3" t="s">
        <v>60</v>
      </c>
      <c r="E27" s="2" t="s">
        <v>88</v>
      </c>
      <c r="F27" s="2" t="s">
        <v>113</v>
      </c>
      <c r="G27" s="2" t="s">
        <v>137</v>
      </c>
      <c r="H27" t="s">
        <v>160</v>
      </c>
      <c r="I27" t="s">
        <v>166</v>
      </c>
      <c r="J27" t="s">
        <v>190</v>
      </c>
      <c r="L27" t="s">
        <v>211</v>
      </c>
      <c r="M27" t="s">
        <v>224</v>
      </c>
    </row>
    <row r="28" spans="1:15" hidden="1" x14ac:dyDescent="0.25">
      <c r="A28">
        <v>-58.446196583368</v>
      </c>
      <c r="B28">
        <v>-34.677176843559202</v>
      </c>
      <c r="C28" t="s">
        <v>35</v>
      </c>
      <c r="D28" s="4"/>
      <c r="E28" s="2" t="s">
        <v>86</v>
      </c>
      <c r="I28" t="s">
        <v>166</v>
      </c>
      <c r="J28" t="s">
        <v>188</v>
      </c>
      <c r="K28">
        <v>3490</v>
      </c>
      <c r="L28" t="s">
        <v>211</v>
      </c>
      <c r="M28" t="s">
        <v>224</v>
      </c>
      <c r="N28">
        <v>1437</v>
      </c>
      <c r="O28" t="s">
        <v>242</v>
      </c>
    </row>
    <row r="29" spans="1:15" hidden="1" x14ac:dyDescent="0.25">
      <c r="A29">
        <v>-58.419469908515609</v>
      </c>
      <c r="B29">
        <v>-34.568039737144801</v>
      </c>
      <c r="C29" t="s">
        <v>33</v>
      </c>
      <c r="D29" s="4"/>
      <c r="E29" s="2" t="s">
        <v>84</v>
      </c>
      <c r="F29" s="2" t="s">
        <v>110</v>
      </c>
      <c r="G29" s="2" t="s">
        <v>134</v>
      </c>
      <c r="H29" t="s">
        <v>157</v>
      </c>
      <c r="I29" t="s">
        <v>166</v>
      </c>
      <c r="J29" t="s">
        <v>185</v>
      </c>
      <c r="K29">
        <v>3831</v>
      </c>
      <c r="L29" t="s">
        <v>209</v>
      </c>
      <c r="M29" t="s">
        <v>222</v>
      </c>
    </row>
    <row r="30" spans="1:15" hidden="1" x14ac:dyDescent="0.25">
      <c r="A30">
        <v>-58.3684286442721</v>
      </c>
      <c r="B30">
        <v>-34.602620813572997</v>
      </c>
      <c r="C30" t="s">
        <v>34</v>
      </c>
      <c r="D30" s="4"/>
      <c r="E30" s="2" t="s">
        <v>85</v>
      </c>
      <c r="F30" s="2" t="s">
        <v>111</v>
      </c>
      <c r="G30" s="2" t="s">
        <v>135</v>
      </c>
      <c r="H30" t="s">
        <v>158</v>
      </c>
      <c r="I30" t="s">
        <v>166</v>
      </c>
      <c r="J30" t="s">
        <v>187</v>
      </c>
      <c r="K30">
        <v>420</v>
      </c>
      <c r="L30" t="s">
        <v>210</v>
      </c>
      <c r="M30" t="s">
        <v>223</v>
      </c>
      <c r="N30">
        <v>1106</v>
      </c>
      <c r="O30" t="s">
        <v>241</v>
      </c>
    </row>
    <row r="31" spans="1:15" x14ac:dyDescent="0.25">
      <c r="A31">
        <v>-58.451896145027497</v>
      </c>
      <c r="B31">
        <v>-34.664572778008299</v>
      </c>
      <c r="C31" t="s">
        <v>40</v>
      </c>
      <c r="D31" s="3" t="s">
        <v>65</v>
      </c>
      <c r="E31" t="s">
        <v>91</v>
      </c>
      <c r="F31" s="2" t="s">
        <v>116</v>
      </c>
      <c r="G31" s="2" t="s">
        <v>138</v>
      </c>
      <c r="H31" t="s">
        <v>165</v>
      </c>
      <c r="I31" t="s">
        <v>166</v>
      </c>
      <c r="J31" t="s">
        <v>194</v>
      </c>
      <c r="L31" t="s">
        <v>211</v>
      </c>
      <c r="M31" t="s">
        <v>224</v>
      </c>
    </row>
  </sheetData>
  <autoFilter ref="A1:O31" xr:uid="{924E4E1C-B47F-4B88-A75C-AEFD3EF1A656}">
    <filterColumn colId="3">
      <colorFilter dxfId="0"/>
    </filterColumn>
    <sortState xmlns:xlrd2="http://schemas.microsoft.com/office/spreadsheetml/2017/richdata2" ref="A2:O31">
      <sortCondition ref="C1"/>
    </sortState>
  </autoFilter>
  <hyperlinks>
    <hyperlink ref="E19" r:id="rId1" xr:uid="{00000000-0004-0000-0000-000000000000}"/>
    <hyperlink ref="F19" r:id="rId2" xr:uid="{00000000-0004-0000-0000-000001000000}"/>
    <hyperlink ref="G19" r:id="rId3" xr:uid="{00000000-0004-0000-0000-000002000000}"/>
    <hyperlink ref="E22" r:id="rId4" xr:uid="{00000000-0004-0000-0000-000003000000}"/>
    <hyperlink ref="F22" r:id="rId5" xr:uid="{00000000-0004-0000-0000-000004000000}"/>
    <hyperlink ref="G22" r:id="rId6" xr:uid="{00000000-0004-0000-0000-000005000000}"/>
    <hyperlink ref="E11" r:id="rId7" xr:uid="{00000000-0004-0000-0000-000006000000}"/>
    <hyperlink ref="F11" r:id="rId8" xr:uid="{00000000-0004-0000-0000-000007000000}"/>
    <hyperlink ref="G11" r:id="rId9" xr:uid="{00000000-0004-0000-0000-000008000000}"/>
    <hyperlink ref="E16" r:id="rId10" xr:uid="{00000000-0004-0000-0000-000009000000}"/>
    <hyperlink ref="F16" r:id="rId11" xr:uid="{00000000-0004-0000-0000-00000A000000}"/>
    <hyperlink ref="G16" r:id="rId12" xr:uid="{00000000-0004-0000-0000-00000B000000}"/>
    <hyperlink ref="E21" r:id="rId13" xr:uid="{00000000-0004-0000-0000-00000C000000}"/>
    <hyperlink ref="F21" r:id="rId14" xr:uid="{00000000-0004-0000-0000-00000D000000}"/>
    <hyperlink ref="G21" r:id="rId15" xr:uid="{00000000-0004-0000-0000-00000E000000}"/>
    <hyperlink ref="E24" r:id="rId16" xr:uid="{00000000-0004-0000-0000-00000F000000}"/>
    <hyperlink ref="F24" r:id="rId17" xr:uid="{00000000-0004-0000-0000-000010000000}"/>
    <hyperlink ref="G24" r:id="rId18" xr:uid="{00000000-0004-0000-0000-000011000000}"/>
    <hyperlink ref="E17" r:id="rId19" xr:uid="{00000000-0004-0000-0000-000012000000}"/>
    <hyperlink ref="F17" r:id="rId20" xr:uid="{00000000-0004-0000-0000-000013000000}"/>
    <hyperlink ref="G17" r:id="rId21" xr:uid="{00000000-0004-0000-0000-000014000000}"/>
    <hyperlink ref="E2" r:id="rId22" xr:uid="{00000000-0004-0000-0000-000015000000}"/>
    <hyperlink ref="F2" r:id="rId23" xr:uid="{00000000-0004-0000-0000-000016000000}"/>
    <hyperlink ref="G2" r:id="rId24" xr:uid="{00000000-0004-0000-0000-000017000000}"/>
    <hyperlink ref="E25" r:id="rId25" xr:uid="{00000000-0004-0000-0000-000018000000}"/>
    <hyperlink ref="F25" r:id="rId26" xr:uid="{00000000-0004-0000-0000-000019000000}"/>
    <hyperlink ref="G25" r:id="rId27" xr:uid="{00000000-0004-0000-0000-00001A000000}"/>
    <hyperlink ref="E8" r:id="rId28" xr:uid="{00000000-0004-0000-0000-00001B000000}"/>
    <hyperlink ref="F8" r:id="rId29" xr:uid="{00000000-0004-0000-0000-00001C000000}"/>
    <hyperlink ref="G8" r:id="rId30" xr:uid="{00000000-0004-0000-0000-00001D000000}"/>
    <hyperlink ref="E9" r:id="rId31" xr:uid="{00000000-0004-0000-0000-00001E000000}"/>
    <hyperlink ref="F9" r:id="rId32" xr:uid="{00000000-0004-0000-0000-00001F000000}"/>
    <hyperlink ref="G9" r:id="rId33" xr:uid="{00000000-0004-0000-0000-000020000000}"/>
    <hyperlink ref="E13" r:id="rId34" xr:uid="{00000000-0004-0000-0000-000021000000}"/>
    <hyperlink ref="F13" r:id="rId35" xr:uid="{00000000-0004-0000-0000-000022000000}"/>
    <hyperlink ref="G13" r:id="rId36" xr:uid="{00000000-0004-0000-0000-000023000000}"/>
    <hyperlink ref="E14" r:id="rId37" xr:uid="{00000000-0004-0000-0000-000024000000}"/>
    <hyperlink ref="F14" r:id="rId38" xr:uid="{00000000-0004-0000-0000-000025000000}"/>
    <hyperlink ref="G14" r:id="rId39" xr:uid="{00000000-0004-0000-0000-000026000000}"/>
    <hyperlink ref="E10" r:id="rId40" xr:uid="{00000000-0004-0000-0000-000027000000}"/>
    <hyperlink ref="F10" r:id="rId41" xr:uid="{00000000-0004-0000-0000-000028000000}"/>
    <hyperlink ref="G10" r:id="rId42" xr:uid="{00000000-0004-0000-0000-000029000000}"/>
    <hyperlink ref="E23" r:id="rId43" xr:uid="{00000000-0004-0000-0000-00002A000000}"/>
    <hyperlink ref="F23" r:id="rId44" xr:uid="{00000000-0004-0000-0000-00002B000000}"/>
    <hyperlink ref="G23" r:id="rId45" xr:uid="{00000000-0004-0000-0000-00002C000000}"/>
    <hyperlink ref="E15" r:id="rId46" xr:uid="{00000000-0004-0000-0000-00002D000000}"/>
    <hyperlink ref="F15" r:id="rId47" xr:uid="{00000000-0004-0000-0000-00002E000000}"/>
    <hyperlink ref="G15" r:id="rId48" xr:uid="{00000000-0004-0000-0000-00002F000000}"/>
    <hyperlink ref="E27" r:id="rId49" xr:uid="{00000000-0004-0000-0000-000043000000}"/>
    <hyperlink ref="F27" r:id="rId50" xr:uid="{00000000-0004-0000-0000-000044000000}"/>
    <hyperlink ref="G27" r:id="rId51" xr:uid="{00000000-0004-0000-0000-000045000000}"/>
    <hyperlink ref="F31" r:id="rId52" xr:uid="{00000000-0004-0000-0000-000052000000}"/>
    <hyperlink ref="G31" r:id="rId53" xr:uid="{00000000-0004-0000-0000-000053000000}"/>
    <hyperlink ref="F4" r:id="rId54" xr:uid="{00000000-0004-0000-0000-000051000000}"/>
    <hyperlink ref="E4" r:id="rId55" xr:uid="{00000000-0004-0000-0000-000050000000}"/>
    <hyperlink ref="E7" r:id="rId56" xr:uid="{00000000-0004-0000-0000-00004F000000}"/>
    <hyperlink ref="G3" r:id="rId57" xr:uid="{00000000-0004-0000-0000-000048000000}"/>
    <hyperlink ref="F3" r:id="rId58" xr:uid="{00000000-0004-0000-0000-000047000000}"/>
    <hyperlink ref="E3" r:id="rId59" xr:uid="{00000000-0004-0000-0000-000046000000}"/>
    <hyperlink ref="H6" r:id="rId60" xr:uid="{00000000-0004-0000-0000-000035000000}"/>
    <hyperlink ref="G6" r:id="rId61" xr:uid="{00000000-0004-0000-0000-000034000000}"/>
    <hyperlink ref="F6" r:id="rId62" xr:uid="{00000000-0004-0000-0000-000033000000}"/>
    <hyperlink ref="E6" r:id="rId63" xr:uid="{00000000-0004-0000-0000-000032000000}"/>
    <hyperlink ref="F5" r:id="rId64" xr:uid="{00000000-0004-0000-0000-000031000000}"/>
    <hyperlink ref="E5" r:id="rId65" xr:uid="{00000000-0004-0000-0000-000030000000}"/>
    <hyperlink ref="G12" r:id="rId66" xr:uid="{00000000-0004-0000-0000-00003B000000}"/>
    <hyperlink ref="F12" r:id="rId67" xr:uid="{00000000-0004-0000-0000-00003A000000}"/>
    <hyperlink ref="E12" r:id="rId68" xr:uid="{00000000-0004-0000-0000-000039000000}"/>
    <hyperlink ref="G18" r:id="rId69" xr:uid="{00000000-0004-0000-0000-000042000000}"/>
    <hyperlink ref="F18" r:id="rId70" xr:uid="{00000000-0004-0000-0000-000041000000}"/>
    <hyperlink ref="E18" r:id="rId71" xr:uid="{00000000-0004-0000-0000-000040000000}"/>
    <hyperlink ref="G20" r:id="rId72" xr:uid="{00000000-0004-0000-0000-00004B000000}"/>
    <hyperlink ref="F20" r:id="rId73" xr:uid="{00000000-0004-0000-0000-00004A000000}"/>
    <hyperlink ref="E20" r:id="rId74" xr:uid="{00000000-0004-0000-0000-000049000000}"/>
    <hyperlink ref="G26" r:id="rId75" xr:uid="{00000000-0004-0000-0000-00004E000000}"/>
    <hyperlink ref="F26" r:id="rId76" xr:uid="{00000000-0004-0000-0000-00004D000000}"/>
    <hyperlink ref="E26" r:id="rId77" xr:uid="{00000000-0004-0000-0000-00004C000000}"/>
    <hyperlink ref="E28" r:id="rId78" xr:uid="{00000000-0004-0000-0000-00003F000000}"/>
    <hyperlink ref="G30" r:id="rId79" xr:uid="{00000000-0004-0000-0000-00003E000000}"/>
    <hyperlink ref="F30" r:id="rId80" xr:uid="{00000000-0004-0000-0000-00003D000000}"/>
    <hyperlink ref="E30" r:id="rId81" xr:uid="{00000000-0004-0000-0000-00003C000000}"/>
    <hyperlink ref="G29" r:id="rId82" xr:uid="{00000000-0004-0000-0000-000038000000}"/>
    <hyperlink ref="F29" r:id="rId83" xr:uid="{00000000-0004-0000-0000-000037000000}"/>
    <hyperlink ref="E29" r:id="rId84" xr:uid="{00000000-0004-0000-0000-000036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Estadios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2019-10-27T12:53:35Z</dcterms:created>
  <dcterms:modified xsi:type="dcterms:W3CDTF">2021-12-05T20:34:38Z</dcterms:modified>
</cp:coreProperties>
</file>