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0" yWindow="570" windowWidth="18615" windowHeight="9150"/>
  </bookViews>
  <sheets>
    <sheet name="Métricas" sheetId="1" r:id="rId1"/>
  </sheets>
  <calcPr calcId="144525"/>
</workbook>
</file>

<file path=xl/calcChain.xml><?xml version="1.0" encoding="utf-8"?>
<calcChain xmlns="http://schemas.openxmlformats.org/spreadsheetml/2006/main">
  <c r="N16" i="1" l="1"/>
  <c r="N15" i="1"/>
  <c r="J16" i="1"/>
  <c r="E22" i="1" l="1"/>
  <c r="E31" i="1" s="1"/>
  <c r="M18" i="1"/>
  <c r="L18" i="1"/>
  <c r="E32" i="1" s="1"/>
  <c r="K18" i="1"/>
  <c r="G18" i="1"/>
  <c r="F18" i="1"/>
  <c r="J17" i="1"/>
  <c r="N17" i="1" s="1"/>
  <c r="B17" i="1"/>
  <c r="J15" i="1"/>
  <c r="B15" i="1"/>
  <c r="J14" i="1"/>
  <c r="B14" i="1"/>
  <c r="J13" i="1"/>
  <c r="N13" i="1" s="1"/>
  <c r="B13" i="1"/>
  <c r="E8" i="1"/>
  <c r="E30" i="1" s="1"/>
  <c r="E4" i="1"/>
  <c r="E29" i="1" s="1"/>
  <c r="E27" i="1" l="1"/>
  <c r="E25" i="1"/>
  <c r="E28" i="1"/>
  <c r="J18" i="1"/>
  <c r="E33" i="1" s="1"/>
  <c r="E34" i="1" s="1"/>
  <c r="F29" i="1" s="1"/>
  <c r="N14" i="1"/>
  <c r="N18" i="1" s="1"/>
  <c r="E26" i="1" s="1"/>
  <c r="F33" i="1" l="1"/>
  <c r="F31" i="1"/>
  <c r="F32" i="1"/>
  <c r="F30" i="1"/>
</calcChain>
</file>

<file path=xl/sharedStrings.xml><?xml version="1.0" encoding="utf-8"?>
<sst xmlns="http://schemas.openxmlformats.org/spreadsheetml/2006/main" count="48" uniqueCount="36">
  <si>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</si>
  <si>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</si>
  <si>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</si>
  <si>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</si>
  <si>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</si>
  <si>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</si>
  <si>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</si>
  <si>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</si>
  <si>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</si>
  <si>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</si>
  <si>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</si>
  <si>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</si>
  <si>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</si>
  <si>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</si>
  <si>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</si>
  <si>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</si>
  <si>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</si>
  <si>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</si>
  <si>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</si>
  <si>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</si>
  <si>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</si>
  <si>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</si>
  <si>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</si>
  <si>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</si>
  <si>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</si>
  <si>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</si>
  <si>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</si>
  <si>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Ejecución de Prueba</t>
  </si>
  <si>
    <t>Tiempo Resolución Errores Lógicos</t>
  </si>
  <si>
    <t>Tiempo Efectivo de Desarrollo</t>
  </si>
  <si>
    <t>Tiempo Total</t>
  </si>
  <si>
    <t>Creacion de modelos</t>
  </si>
  <si>
    <t>Creacion de Controladores</t>
  </si>
  <si>
    <t>Script</t>
  </si>
  <si>
    <t>Creacion de Servicios</t>
  </si>
  <si>
    <t>creacion de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</si>
</sst>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"/>
    <numFmt numFmtId="165" formatCode="0.0%"/>
  </numFmts>
  <fonts count="7">
    <font>
      <sz val="11"/>
      <color theme="1"/>
      <name val="Calibri"/>
      <scheme val="minor"/>
    </font>
    <font>
      <b/>
      <sz val="12"/>
      <color theme="0"/>
      <name val="Calibri"/>
    </font>
    <font>
      <sz val="11"/>
      <name val="Calibri"/>
    </font>
    <font>
      <sz val="11"/>
      <color theme="0"/>
      <name val="Calibri"/>
    </font>
    <font>
      <b/>
      <sz val="11"/>
      <color theme="0"/>
      <name val="Calibri"/>
    </font>
    <font>
      <b/>
      <sz val="11"/>
      <color theme="1"/>
      <name val="Calibri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548DD4"/>
        <bgColor rgb="FF548DD4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0" fontId="6" fillId="5" borderId="12" xfId="0" applyNumberFormat="1" applyFont="1" applyFill="1" applyBorder="1" applyAlignment="1">
      <alignment horizontal="center" vertical="center" wrapText="1"/>
    </xf>
    <xf numFmtId="20" fontId="6" fillId="5" borderId="13" xfId="0" applyNumberFormat="1" applyFont="1" applyFill="1" applyBorder="1" applyAlignment="1">
      <alignment horizontal="center" vertical="center" wrapText="1"/>
    </xf>
    <xf numFmtId="164" fontId="5" fillId="4" borderId="14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vertical="center" wrapText="1"/>
    </xf>
    <xf numFmtId="0" fontId="6" fillId="2" borderId="16" xfId="0" applyFont="1" applyFill="1" applyBorder="1" applyAlignment="1">
      <alignment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4" borderId="33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1" fontId="5" fillId="4" borderId="8" xfId="0" applyNumberFormat="1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20" fontId="6" fillId="5" borderId="33" xfId="0" applyNumberFormat="1" applyFont="1" applyFill="1" applyBorder="1" applyAlignment="1">
      <alignment horizontal="center" vertical="center" wrapText="1"/>
    </xf>
    <xf numFmtId="20" fontId="6" fillId="5" borderId="11" xfId="0" applyNumberFormat="1" applyFont="1" applyFill="1" applyBorder="1" applyAlignment="1">
      <alignment horizontal="center" vertical="center" wrapText="1"/>
    </xf>
    <xf numFmtId="20" fontId="6" fillId="5" borderId="9" xfId="0" applyNumberFormat="1" applyFont="1" applyFill="1" applyBorder="1" applyAlignment="1">
      <alignment horizontal="center" vertical="center" wrapText="1"/>
    </xf>
    <xf numFmtId="164" fontId="5" fillId="4" borderId="16" xfId="0" applyNumberFormat="1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1" fontId="6" fillId="5" borderId="11" xfId="0" applyNumberFormat="1" applyFont="1" applyFill="1" applyBorder="1" applyAlignment="1">
      <alignment horizontal="center" vertical="center" wrapText="1"/>
    </xf>
    <xf numFmtId="164" fontId="5" fillId="4" borderId="10" xfId="0" applyNumberFormat="1" applyFont="1" applyFill="1" applyBorder="1" applyAlignment="1">
      <alignment horizontal="center" vertical="center" wrapText="1"/>
    </xf>
    <xf numFmtId="1" fontId="5" fillId="4" borderId="40" xfId="0" applyNumberFormat="1" applyFont="1" applyFill="1" applyBorder="1" applyAlignment="1">
      <alignment horizontal="center" vertical="center" wrapText="1"/>
    </xf>
    <xf numFmtId="164" fontId="5" fillId="4" borderId="41" xfId="0" applyNumberFormat="1" applyFont="1" applyFill="1" applyBorder="1" applyAlignment="1">
      <alignment horizontal="center" vertical="center" wrapText="1"/>
    </xf>
    <xf numFmtId="164" fontId="5" fillId="4" borderId="42" xfId="0" applyNumberFormat="1" applyFont="1" applyFill="1" applyBorder="1" applyAlignment="1">
      <alignment horizontal="center" vertical="center" wrapText="1"/>
    </xf>
    <xf numFmtId="164" fontId="5" fillId="4" borderId="13" xfId="0" applyNumberFormat="1" applyFont="1" applyFill="1" applyBorder="1" applyAlignment="1">
      <alignment horizontal="center" vertical="center" wrapText="1"/>
    </xf>
    <xf numFmtId="164" fontId="5" fillId="4" borderId="43" xfId="0" applyNumberFormat="1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 wrapText="1"/>
    </xf>
    <xf numFmtId="1" fontId="5" fillId="4" borderId="42" xfId="0" applyNumberFormat="1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4" borderId="46" xfId="0" applyFont="1" applyFill="1" applyBorder="1" applyAlignment="1">
      <alignment vertical="center" wrapText="1"/>
    </xf>
    <xf numFmtId="0" fontId="6" fillId="4" borderId="47" xfId="0" applyFont="1" applyFill="1" applyBorder="1" applyAlignment="1">
      <alignment vertical="center" wrapText="1"/>
    </xf>
    <xf numFmtId="0" fontId="6" fillId="4" borderId="48" xfId="0" applyFont="1" applyFill="1" applyBorder="1" applyAlignment="1">
      <alignment vertical="center" wrapText="1"/>
    </xf>
    <xf numFmtId="0" fontId="6" fillId="4" borderId="49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50" xfId="0" applyFont="1" applyFill="1" applyBorder="1" applyAlignment="1">
      <alignment vertical="center" wrapText="1"/>
    </xf>
    <xf numFmtId="164" fontId="5" fillId="4" borderId="9" xfId="0" applyNumberFormat="1" applyFont="1" applyFill="1" applyBorder="1" applyAlignment="1">
      <alignment horizontal="center" vertical="center" wrapText="1"/>
    </xf>
    <xf numFmtId="165" fontId="5" fillId="4" borderId="9" xfId="0" applyNumberFormat="1" applyFont="1" applyFill="1" applyBorder="1" applyAlignment="1">
      <alignment horizontal="center" vertical="center" wrapText="1"/>
    </xf>
    <xf numFmtId="0" fontId="6" fillId="4" borderId="53" xfId="0" applyFont="1" applyFill="1" applyBorder="1" applyAlignment="1">
      <alignment vertical="center" wrapText="1"/>
    </xf>
    <xf numFmtId="0" fontId="6" fillId="4" borderId="54" xfId="0" applyFont="1" applyFill="1" applyBorder="1" applyAlignment="1">
      <alignment vertical="center" wrapText="1"/>
    </xf>
    <xf numFmtId="0" fontId="6" fillId="4" borderId="55" xfId="0" applyFont="1" applyFill="1" applyBorder="1" applyAlignment="1">
      <alignment vertical="center" wrapText="1"/>
    </xf>
    <xf numFmtId="49" fontId="5" fillId="4" borderId="44" xfId="0" applyNumberFormat="1" applyFont="1" applyFill="1" applyBorder="1" applyAlignment="1">
      <alignment horizontal="left" vertical="center" wrapText="1"/>
    </xf>
    <xf numFmtId="0" fontId="2" fillId="0" borderId="24" xfId="0" applyFont="1" applyBorder="1"/>
    <xf numFmtId="0" fontId="2" fillId="0" borderId="45" xfId="0" applyFont="1" applyBorder="1"/>
    <xf numFmtId="49" fontId="5" fillId="4" borderId="37" xfId="0" applyNumberFormat="1" applyFont="1" applyFill="1" applyBorder="1" applyAlignment="1">
      <alignment horizontal="left" vertical="center" wrapText="1"/>
    </xf>
    <xf numFmtId="0" fontId="2" fillId="0" borderId="38" xfId="0" applyFont="1" applyBorder="1"/>
    <xf numFmtId="0" fontId="2" fillId="0" borderId="51" xfId="0" applyFont="1" applyBorder="1"/>
    <xf numFmtId="164" fontId="5" fillId="4" borderId="52" xfId="0" applyNumberFormat="1" applyFont="1" applyFill="1" applyBorder="1" applyAlignment="1">
      <alignment horizontal="center" vertical="center" wrapText="1"/>
    </xf>
    <xf numFmtId="1" fontId="5" fillId="4" borderId="36" xfId="0" applyNumberFormat="1" applyFont="1" applyFill="1" applyBorder="1" applyAlignment="1">
      <alignment horizontal="center" vertical="center" wrapText="1"/>
    </xf>
    <xf numFmtId="165" fontId="5" fillId="4" borderId="36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2" fillId="0" borderId="6" xfId="0" applyFont="1" applyBorder="1"/>
    <xf numFmtId="0" fontId="2" fillId="0" borderId="7" xfId="0" applyFont="1" applyBorder="1"/>
    <xf numFmtId="2" fontId="5" fillId="4" borderId="36" xfId="0" applyNumberFormat="1" applyFont="1" applyFill="1" applyBorder="1" applyAlignment="1">
      <alignment horizontal="center" vertical="center" wrapText="1"/>
    </xf>
    <xf numFmtId="49" fontId="6" fillId="5" borderId="36" xfId="0" applyNumberFormat="1" applyFont="1" applyFill="1" applyBorder="1" applyAlignment="1">
      <alignment horizontal="left" vertical="center" wrapText="1"/>
    </xf>
    <xf numFmtId="0" fontId="2" fillId="0" borderId="25" xfId="0" applyFont="1" applyBorder="1"/>
    <xf numFmtId="0" fontId="5" fillId="4" borderId="37" xfId="0" applyFont="1" applyFill="1" applyBorder="1" applyAlignment="1">
      <alignment horizontal="right" vertical="center" wrapText="1"/>
    </xf>
    <xf numFmtId="0" fontId="2" fillId="0" borderId="39" xfId="0" applyFont="1" applyBorder="1"/>
    <xf numFmtId="0" fontId="6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5" fillId="4" borderId="1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5" fillId="4" borderId="18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0" xfId="0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1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5" fillId="4" borderId="23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2" fillId="0" borderId="34" xfId="0" applyFont="1" applyBorder="1"/>
    <xf numFmtId="0" fontId="5" fillId="4" borderId="27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6" fillId="2" borderId="4" xfId="0" applyFont="1" applyFill="1" applyBorder="1" applyAlignment="1">
      <alignment horizontal="center" vertical="center" wrapText="1"/>
    </xf>
    <xf numFmtId="20" fontId="6" fillId="5" borderId="45" xfId="0" applyNumberFormat="1" applyFont="1" applyFill="1" applyBorder="1" applyAlignment="1">
      <alignment horizontal="center" vertical="center" wrapText="1"/>
    </xf>
    <xf numFmtId="0" fontId="6" fillId="5" borderId="45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49" fontId="6" fillId="5" borderId="25" xfId="0" applyNumberFormat="1" applyFont="1" applyFill="1" applyBorder="1" applyAlignment="1">
      <alignment horizontal="left" vertical="center" wrapText="1"/>
    </xf>
    <xf numFmtId="49" fontId="6" fillId="5" borderId="22" xfId="0" applyNumberFormat="1" applyFont="1" applyFill="1" applyBorder="1" applyAlignment="1">
      <alignment horizontal="left" vertical="center" wrapText="1"/>
    </xf>
    <xf numFmtId="21" fontId="6" fillId="5" borderId="33" xfId="0" applyNumberFormat="1" applyFont="1" applyFill="1" applyBorder="1" applyAlignment="1">
      <alignment horizontal="center" vertical="center" wrapText="1"/>
    </xf>
    <xf numFmtId="21" fontId="6" fillId="5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cat>
            <c:strRef>
              <c:f>Métricas!$B$25:$B$33</c:f>
              <c:strCache>
                <c:ptCount val="9"/>
                <c:pt idx="0">
                  <c:v>Líneas de Código (LOC)</c:v>
                </c:pt>
                <c:pt idx="1">
                  <c:v>LOC / Hora</c:v>
                </c:pt>
                <c:pt idx="2">
                  <c:v>Errores Lógicos / 100 LOC</c:v>
                </c:pt>
                <c:pt idx="3">
                  <c:v>Porcentaje Errores Lógicos</c:v>
                </c:pt>
                <c:pt idx="4">
                  <c:v>Tiempo de Análisis</c:v>
                </c:pt>
                <c:pt idx="5">
                  <c:v>Tiempo de Preparación de Prueba</c:v>
                </c:pt>
                <c:pt idx="6">
                  <c:v>Tiempo de Ejecución de Prueba</c:v>
                </c:pt>
                <c:pt idx="7">
                  <c:v>Tiempo Resolución Errores Lógicos</c:v>
                </c:pt>
                <c:pt idx="8">
                  <c:v>Tiempo Efectivo de Desarrollo</c:v>
                </c:pt>
              </c:strCache>
            </c:strRef>
          </c:cat>
          <c:val>
            <c:numRef>
              <c:f>Métricas!$C$25:$C$33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cat>
            <c:strRef>
              <c:f>Métricas!$B$25:$B$33</c:f>
              <c:strCache>
                <c:ptCount val="9"/>
                <c:pt idx="0">
                  <c:v>Líneas de Código (LOC)</c:v>
                </c:pt>
                <c:pt idx="1">
                  <c:v>LOC / Hora</c:v>
                </c:pt>
                <c:pt idx="2">
                  <c:v>Errores Lógicos / 100 LOC</c:v>
                </c:pt>
                <c:pt idx="3">
                  <c:v>Porcentaje Errores Lógicos</c:v>
                </c:pt>
                <c:pt idx="4">
                  <c:v>Tiempo de Análisis</c:v>
                </c:pt>
                <c:pt idx="5">
                  <c:v>Tiempo de Preparación de Prueba</c:v>
                </c:pt>
                <c:pt idx="6">
                  <c:v>Tiempo de Ejecución de Prueba</c:v>
                </c:pt>
                <c:pt idx="7">
                  <c:v>Tiempo Resolución Errores Lógicos</c:v>
                </c:pt>
                <c:pt idx="8">
                  <c:v>Tiempo Efectivo de Desarrollo</c:v>
                </c:pt>
              </c:strCache>
            </c:strRef>
          </c:cat>
          <c:val>
            <c:numRef>
              <c:f>Métricas!$D$25:$D$33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24</xdr:row>
      <xdr:rowOff>66676</xdr:rowOff>
    </xdr:from>
    <xdr:to>
      <xdr:col>11</xdr:col>
      <xdr:colOff>704851</xdr:colOff>
      <xdr:row>34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topLeftCell="C1" workbookViewId="0">
      <selection activeCell="C22" sqref="C22"/>
    </sheetView>
  </sheetViews>
  <sheetFormatPr baseColWidth="10" defaultColWidth="14.42578125" defaultRowHeight="15" customHeight="1"/>
  <cols>
    <col min="1" max="1" width="1.140625" customWidth="1"/>
    <col min="2" max="2" width="11.85546875" customWidth="1"/>
    <col min="3" max="11" width="11.42578125" customWidth="1"/>
    <col min="12" max="12" width="13" customWidth="1"/>
    <col min="13" max="14" width="11.42578125" customWidth="1"/>
    <col min="15" max="15" width="1.140625" customWidth="1"/>
    <col min="16" max="16" width="11.42578125" hidden="1" customWidth="1"/>
    <col min="17" max="26" width="10.7109375" customWidth="1"/>
  </cols>
  <sheetData>
    <row r="1" spans="1:26" ht="23.25" customHeight="1">
      <c r="A1" s="1"/>
      <c r="B1" s="1" t="s">
        <v>0</v>
      </c>
      <c r="C1" s="80"/>
      <c r="D1" s="70"/>
      <c r="E1" s="70"/>
      <c r="F1" s="70"/>
      <c r="G1" s="70"/>
      <c r="H1" s="70"/>
      <c r="I1" s="70"/>
      <c r="J1" s="70"/>
      <c r="K1" s="70"/>
      <c r="L1" s="70"/>
      <c r="M1" s="70"/>
      <c r="N1" s="7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/>
      <c r="B2" s="61" t="s">
        <v>1</v>
      </c>
      <c r="C2" s="62"/>
      <c r="D2" s="62"/>
      <c r="E2" s="63"/>
      <c r="F2" s="3"/>
      <c r="G2" s="3"/>
      <c r="H2" s="3"/>
      <c r="I2" s="3"/>
      <c r="J2" s="3"/>
      <c r="K2" s="3"/>
      <c r="L2" s="3"/>
      <c r="M2" s="3"/>
      <c r="N2" s="3"/>
      <c r="O2" s="2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0">
      <c r="A3" s="5"/>
      <c r="B3" s="6" t="s">
        <v>2</v>
      </c>
      <c r="C3" s="7" t="s">
        <v>3</v>
      </c>
      <c r="D3" s="7" t="s">
        <v>4</v>
      </c>
      <c r="E3" s="8" t="s">
        <v>5</v>
      </c>
      <c r="F3" s="81"/>
      <c r="G3" s="70"/>
      <c r="H3" s="70"/>
      <c r="I3" s="70"/>
      <c r="J3" s="70"/>
      <c r="K3" s="70"/>
      <c r="L3" s="70"/>
      <c r="M3" s="70"/>
      <c r="N3" s="71"/>
      <c r="O3" s="5"/>
      <c r="P3" s="9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10"/>
      <c r="B4" s="11">
        <v>0.16666666666666666</v>
      </c>
      <c r="C4" s="12">
        <v>0.41666666666666669</v>
      </c>
      <c r="D4" s="12">
        <v>0.59722222222222221</v>
      </c>
      <c r="E4" s="13">
        <f>IFERROR(IF(OR(ISBLANK(C4),ISBLANK(D4)),"Completar",IF(D4&gt;=C4,D4-C4,"Error")),"Error")</f>
        <v>0.18055555555555552</v>
      </c>
      <c r="F4" s="69"/>
      <c r="G4" s="70"/>
      <c r="H4" s="70"/>
      <c r="I4" s="70"/>
      <c r="J4" s="70"/>
      <c r="K4" s="70"/>
      <c r="L4" s="70"/>
      <c r="M4" s="70"/>
      <c r="N4" s="71"/>
      <c r="O4" s="10"/>
      <c r="P4" s="14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6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7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" customHeight="1">
      <c r="A6" s="2"/>
      <c r="B6" s="61" t="s">
        <v>6</v>
      </c>
      <c r="C6" s="62"/>
      <c r="D6" s="62"/>
      <c r="E6" s="63"/>
      <c r="F6" s="3"/>
      <c r="G6" s="3"/>
      <c r="H6" s="3"/>
      <c r="I6" s="3"/>
      <c r="J6" s="3"/>
      <c r="K6" s="3"/>
      <c r="L6" s="3"/>
      <c r="M6" s="3"/>
      <c r="N6" s="3"/>
      <c r="O6" s="2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">
      <c r="A7" s="5"/>
      <c r="B7" s="6" t="s">
        <v>2</v>
      </c>
      <c r="C7" s="7" t="s">
        <v>3</v>
      </c>
      <c r="D7" s="7" t="s">
        <v>4</v>
      </c>
      <c r="E7" s="8" t="s">
        <v>5</v>
      </c>
      <c r="F7" s="81"/>
      <c r="G7" s="70"/>
      <c r="H7" s="70"/>
      <c r="I7" s="70"/>
      <c r="J7" s="70"/>
      <c r="K7" s="70"/>
      <c r="L7" s="70"/>
      <c r="M7" s="70"/>
      <c r="N7" s="71"/>
      <c r="O7" s="5"/>
      <c r="P7" s="9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10"/>
      <c r="B8" s="11">
        <v>6.25E-2</v>
      </c>
      <c r="C8" s="12">
        <v>0.41666666666666669</v>
      </c>
      <c r="D8" s="12">
        <v>0.64583333333333337</v>
      </c>
      <c r="E8" s="13">
        <f>IFERROR(IF(OR(ISBLANK(C8),ISBLANK(D8)),"Completar",IF(D8&gt;=C8,D8-C8,"Error")),"Error")</f>
        <v>0.22916666666666669</v>
      </c>
      <c r="F8" s="69"/>
      <c r="G8" s="70"/>
      <c r="H8" s="70"/>
      <c r="I8" s="70"/>
      <c r="J8" s="70"/>
      <c r="K8" s="70"/>
      <c r="L8" s="70"/>
      <c r="M8" s="70"/>
      <c r="N8" s="71"/>
      <c r="O8" s="10"/>
      <c r="P8" s="14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6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7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" customHeight="1">
      <c r="A10" s="2"/>
      <c r="B10" s="61" t="s">
        <v>7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3"/>
      <c r="O10" s="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.5" customHeight="1">
      <c r="A11" s="5"/>
      <c r="B11" s="72" t="s">
        <v>8</v>
      </c>
      <c r="C11" s="74" t="s">
        <v>9</v>
      </c>
      <c r="D11" s="75"/>
      <c r="E11" s="76"/>
      <c r="F11" s="82" t="s">
        <v>10</v>
      </c>
      <c r="G11" s="83"/>
      <c r="H11" s="84" t="s">
        <v>11</v>
      </c>
      <c r="I11" s="53"/>
      <c r="J11" s="66"/>
      <c r="K11" s="82" t="s">
        <v>12</v>
      </c>
      <c r="L11" s="83"/>
      <c r="M11" s="85" t="s">
        <v>13</v>
      </c>
      <c r="N11" s="87" t="s">
        <v>5</v>
      </c>
      <c r="O11" s="5"/>
      <c r="P11" s="9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0">
      <c r="A12" s="5"/>
      <c r="B12" s="73"/>
      <c r="C12" s="77"/>
      <c r="D12" s="78"/>
      <c r="E12" s="79"/>
      <c r="F12" s="19" t="s">
        <v>14</v>
      </c>
      <c r="G12" s="20" t="s">
        <v>15</v>
      </c>
      <c r="H12" s="9" t="s">
        <v>3</v>
      </c>
      <c r="I12" s="7" t="s">
        <v>4</v>
      </c>
      <c r="J12" s="21" t="s">
        <v>15</v>
      </c>
      <c r="K12" s="19" t="s">
        <v>16</v>
      </c>
      <c r="L12" s="20" t="s">
        <v>17</v>
      </c>
      <c r="M12" s="86"/>
      <c r="N12" s="88"/>
      <c r="O12" s="5"/>
      <c r="P12" s="9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10"/>
      <c r="B13" s="22">
        <f t="shared" ref="B13:B17" si="0">ROW($B13)-12</f>
        <v>1</v>
      </c>
      <c r="C13" s="65" t="s">
        <v>31</v>
      </c>
      <c r="D13" s="92"/>
      <c r="E13" s="93"/>
      <c r="F13" s="23">
        <v>500</v>
      </c>
      <c r="G13" s="24">
        <v>0.1875</v>
      </c>
      <c r="H13" s="25">
        <v>0.3888888888888889</v>
      </c>
      <c r="I13" s="26">
        <v>0.74305555555555547</v>
      </c>
      <c r="J13" s="27">
        <f t="shared" ref="J13:J17" si="1">IFERROR(IF(OR(ISBLANK(H13),ISBLANK(I13)),"Completar",IF(I13&gt;=H13,I13-H13,"Error")),"Error")</f>
        <v>0.35416666666666657</v>
      </c>
      <c r="K13" s="28">
        <v>8</v>
      </c>
      <c r="L13" s="24">
        <v>2.0833333333333332E-2</v>
      </c>
      <c r="M13" s="29">
        <v>929</v>
      </c>
      <c r="N13" s="30">
        <f t="shared" ref="N13:N17" si="2">IFERROR(IF(OR(J13="Completar",ISBLANK(L13)),"Completar",J13+L13),"Error")</f>
        <v>0.37499999999999989</v>
      </c>
      <c r="O13" s="10"/>
      <c r="P13" s="14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10"/>
      <c r="B14" s="22">
        <f t="shared" si="0"/>
        <v>2</v>
      </c>
      <c r="C14" s="65" t="s">
        <v>32</v>
      </c>
      <c r="D14" s="92"/>
      <c r="E14" s="93"/>
      <c r="F14" s="23">
        <v>650</v>
      </c>
      <c r="G14" s="24">
        <v>0.22916666666666666</v>
      </c>
      <c r="H14" s="25">
        <v>0.36805555555555558</v>
      </c>
      <c r="I14" s="26">
        <v>0.67708333333333337</v>
      </c>
      <c r="J14" s="27">
        <f t="shared" si="1"/>
        <v>0.30902777777777779</v>
      </c>
      <c r="K14" s="28">
        <v>10</v>
      </c>
      <c r="L14" s="24">
        <v>4.1666666666666664E-2</v>
      </c>
      <c r="M14" s="29">
        <v>838</v>
      </c>
      <c r="N14" s="30">
        <f t="shared" si="2"/>
        <v>0.35069444444444448</v>
      </c>
      <c r="O14" s="10"/>
      <c r="P14" s="14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0.25" customHeight="1">
      <c r="A15" s="10"/>
      <c r="B15" s="22">
        <f t="shared" si="0"/>
        <v>3</v>
      </c>
      <c r="C15" s="65" t="s">
        <v>33</v>
      </c>
      <c r="D15" s="92"/>
      <c r="E15" s="93"/>
      <c r="F15" s="23">
        <v>100</v>
      </c>
      <c r="G15" s="24">
        <v>4.1666666666666664E-2</v>
      </c>
      <c r="H15" s="25">
        <v>0.84444444444444444</v>
      </c>
      <c r="I15" s="26">
        <v>0.86805555555555547</v>
      </c>
      <c r="J15" s="27">
        <f t="shared" si="1"/>
        <v>2.3611111111111027E-2</v>
      </c>
      <c r="K15" s="28">
        <v>0</v>
      </c>
      <c r="L15" s="24">
        <v>0</v>
      </c>
      <c r="M15" s="29">
        <v>54</v>
      </c>
      <c r="N15" s="30">
        <f>IFERROR(IF(OR(J15="Completar",ISBLANK(L15)),"Completar",J15+L15),"Error")</f>
        <v>2.3611111111111027E-2</v>
      </c>
      <c r="O15" s="10"/>
      <c r="P15" s="14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>
      <c r="A16" s="89"/>
      <c r="B16" s="22">
        <v>4</v>
      </c>
      <c r="C16" s="65" t="s">
        <v>34</v>
      </c>
      <c r="D16" s="94"/>
      <c r="E16" s="95"/>
      <c r="F16" s="23">
        <v>250</v>
      </c>
      <c r="G16" s="24">
        <v>6.25E-2</v>
      </c>
      <c r="H16" s="90">
        <v>0.33333333333333331</v>
      </c>
      <c r="I16" s="26">
        <v>0.3923611111111111</v>
      </c>
      <c r="J16" s="27">
        <f t="shared" si="1"/>
        <v>5.902777777777779E-2</v>
      </c>
      <c r="K16" s="28">
        <v>5</v>
      </c>
      <c r="L16" s="24">
        <v>2.0833333333333332E-2</v>
      </c>
      <c r="M16" s="29">
        <v>149</v>
      </c>
      <c r="N16" s="30">
        <f>IFERROR(IF(OR(J16="Completar",ISBLANK(L16)),"Completar",J16+L16),"Error")</f>
        <v>7.9861111111111119E-2</v>
      </c>
      <c r="O16" s="89"/>
      <c r="P16" s="91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10"/>
      <c r="B17" s="22">
        <f t="shared" si="0"/>
        <v>5</v>
      </c>
      <c r="C17" s="65" t="s">
        <v>35</v>
      </c>
      <c r="D17" s="92"/>
      <c r="E17" s="93"/>
      <c r="F17" s="23">
        <v>900</v>
      </c>
      <c r="G17" s="24">
        <v>0.35416666666666669</v>
      </c>
      <c r="H17" s="25">
        <v>0.57013888888888886</v>
      </c>
      <c r="I17" s="26">
        <v>0.97916666666666663</v>
      </c>
      <c r="J17" s="27">
        <f t="shared" si="1"/>
        <v>0.40902777777777777</v>
      </c>
      <c r="K17" s="28">
        <v>15</v>
      </c>
      <c r="L17" s="96">
        <v>7.2916666666666671E-2</v>
      </c>
      <c r="M17" s="29">
        <v>2978</v>
      </c>
      <c r="N17" s="30">
        <f t="shared" si="2"/>
        <v>0.48194444444444445</v>
      </c>
      <c r="O17" s="10"/>
      <c r="P17" s="14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5"/>
      <c r="B18" s="67" t="s">
        <v>18</v>
      </c>
      <c r="C18" s="56"/>
      <c r="D18" s="56"/>
      <c r="E18" s="68"/>
      <c r="F18" s="31">
        <f t="shared" ref="F18:G18" si="3">SUM(F13:F17)</f>
        <v>2400</v>
      </c>
      <c r="G18" s="32">
        <f t="shared" si="3"/>
        <v>0.875</v>
      </c>
      <c r="H18" s="33"/>
      <c r="I18" s="34"/>
      <c r="J18" s="35">
        <f>IF(OR(COUNTIF(J13:J17,"Error")&gt;0,COUNTIF(J13:J17,"Completar")&gt;0),"Error",SUM(J13:J17))</f>
        <v>1.1548611111111109</v>
      </c>
      <c r="K18" s="36">
        <f t="shared" ref="K18:M18" si="4">SUM(K13:K17)</f>
        <v>38</v>
      </c>
      <c r="L18" s="32">
        <f t="shared" si="4"/>
        <v>0.15625</v>
      </c>
      <c r="M18" s="37">
        <f t="shared" si="4"/>
        <v>4948</v>
      </c>
      <c r="N18" s="13">
        <f>IF(OR(COUNTIF(N13:N17,"Error")&gt;0,COUNTIF(N13:N17,"Completar")&gt;0),"Error",SUM(N13:N17))</f>
        <v>1.3111111111111111</v>
      </c>
      <c r="O18" s="5"/>
      <c r="P18" s="38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6" customHeight="1">
      <c r="A19" s="16"/>
      <c r="B19" s="10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" customHeight="1">
      <c r="A20" s="2"/>
      <c r="B20" s="61" t="s">
        <v>19</v>
      </c>
      <c r="C20" s="62"/>
      <c r="D20" s="62"/>
      <c r="E20" s="63"/>
      <c r="F20" s="3"/>
      <c r="G20" s="3"/>
      <c r="H20" s="3"/>
      <c r="I20" s="3"/>
      <c r="J20" s="3"/>
      <c r="K20" s="3"/>
      <c r="L20" s="3"/>
      <c r="M20" s="3"/>
      <c r="N20" s="3"/>
      <c r="O20" s="2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30">
      <c r="A21" s="5"/>
      <c r="B21" s="6" t="s">
        <v>2</v>
      </c>
      <c r="C21" s="7" t="s">
        <v>3</v>
      </c>
      <c r="D21" s="7" t="s">
        <v>4</v>
      </c>
      <c r="E21" s="8" t="s">
        <v>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9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10"/>
      <c r="B22" s="97">
        <v>8.3333333333333329E-2</v>
      </c>
      <c r="C22" s="12">
        <v>0.54166666666666663</v>
      </c>
      <c r="D22" s="12">
        <v>0.74305555555555547</v>
      </c>
      <c r="E22" s="13">
        <f>IFERROR(IF(OR(ISBLANK(C22),ISBLANK(D22)),"Completar",IF(D22&gt;=C22,D22-C22,"Error")),"Error")</f>
        <v>0.20138888888888884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6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16"/>
      <c r="B24" s="61" t="s">
        <v>20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3"/>
      <c r="O24" s="16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5" customHeight="1">
      <c r="A25" s="16"/>
      <c r="B25" s="52" t="s">
        <v>21</v>
      </c>
      <c r="C25" s="53"/>
      <c r="D25" s="54"/>
      <c r="E25" s="59">
        <f>M18</f>
        <v>4948</v>
      </c>
      <c r="F25" s="54"/>
      <c r="G25" s="41"/>
      <c r="H25" s="42"/>
      <c r="I25" s="42"/>
      <c r="J25" s="42"/>
      <c r="K25" s="42"/>
      <c r="L25" s="42"/>
      <c r="M25" s="42"/>
      <c r="N25" s="43"/>
      <c r="O25" s="16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5.75" customHeight="1">
      <c r="A26" s="16"/>
      <c r="B26" s="52" t="s">
        <v>22</v>
      </c>
      <c r="C26" s="53"/>
      <c r="D26" s="54"/>
      <c r="E26" s="64">
        <f>IF(M18=0,0,IFERROR(M18/(N18*24),"Error"))</f>
        <v>157.24576271186439</v>
      </c>
      <c r="F26" s="54"/>
      <c r="G26" s="44"/>
      <c r="H26" s="45"/>
      <c r="I26" s="45"/>
      <c r="J26" s="45"/>
      <c r="K26" s="45"/>
      <c r="L26" s="45"/>
      <c r="M26" s="45"/>
      <c r="N26" s="46"/>
      <c r="O26" s="16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5" customHeight="1">
      <c r="A27" s="16"/>
      <c r="B27" s="52" t="s">
        <v>23</v>
      </c>
      <c r="C27" s="53"/>
      <c r="D27" s="54"/>
      <c r="E27" s="59">
        <f>IF(K18=0,0,IFERROR(ROUNDUP(K18/(M18/100),0),"Error"))</f>
        <v>1</v>
      </c>
      <c r="F27" s="54"/>
      <c r="G27" s="44"/>
      <c r="H27" s="45"/>
      <c r="I27" s="45"/>
      <c r="J27" s="45"/>
      <c r="K27" s="45"/>
      <c r="L27" s="45"/>
      <c r="M27" s="45"/>
      <c r="N27" s="46"/>
      <c r="O27" s="16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5" customHeight="1">
      <c r="A28" s="16"/>
      <c r="B28" s="52" t="s">
        <v>24</v>
      </c>
      <c r="C28" s="53"/>
      <c r="D28" s="54"/>
      <c r="E28" s="60">
        <f>IF(K18=0,0,IFERROR(K18/M18,"Error"))</f>
        <v>7.679870654810024E-3</v>
      </c>
      <c r="F28" s="54"/>
      <c r="G28" s="44"/>
      <c r="H28" s="45"/>
      <c r="I28" s="45"/>
      <c r="J28" s="45"/>
      <c r="K28" s="45"/>
      <c r="L28" s="45"/>
      <c r="M28" s="45"/>
      <c r="N28" s="46"/>
      <c r="O28" s="16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5" customHeight="1">
      <c r="A29" s="16"/>
      <c r="B29" s="52" t="s">
        <v>25</v>
      </c>
      <c r="C29" s="53"/>
      <c r="D29" s="54"/>
      <c r="E29" s="47">
        <f>E4</f>
        <v>0.18055555555555552</v>
      </c>
      <c r="F29" s="48">
        <f t="shared" ref="F29:F33" si="5">IF(E29="Completar",E29,IFERROR(E29/$E$34,"Error"))</f>
        <v>9.3930635838150284E-2</v>
      </c>
      <c r="G29" s="44"/>
      <c r="H29" s="45"/>
      <c r="I29" s="45"/>
      <c r="J29" s="45"/>
      <c r="K29" s="45"/>
      <c r="L29" s="45"/>
      <c r="M29" s="45"/>
      <c r="N29" s="46"/>
      <c r="O29" s="16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5" customHeight="1">
      <c r="A30" s="16"/>
      <c r="B30" s="52" t="s">
        <v>26</v>
      </c>
      <c r="C30" s="53"/>
      <c r="D30" s="54"/>
      <c r="E30" s="47">
        <f>E8</f>
        <v>0.22916666666666669</v>
      </c>
      <c r="F30" s="48">
        <f t="shared" si="5"/>
        <v>0.11921965317919077</v>
      </c>
      <c r="G30" s="44"/>
      <c r="H30" s="45"/>
      <c r="I30" s="45"/>
      <c r="J30" s="45"/>
      <c r="K30" s="45"/>
      <c r="L30" s="45"/>
      <c r="M30" s="45"/>
      <c r="N30" s="46"/>
      <c r="O30" s="16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5" customHeight="1">
      <c r="A31" s="16"/>
      <c r="B31" s="52" t="s">
        <v>27</v>
      </c>
      <c r="C31" s="53"/>
      <c r="D31" s="54"/>
      <c r="E31" s="47">
        <f>E22</f>
        <v>0.20138888888888884</v>
      </c>
      <c r="F31" s="48">
        <f t="shared" si="5"/>
        <v>0.10476878612716761</v>
      </c>
      <c r="G31" s="44"/>
      <c r="H31" s="45"/>
      <c r="I31" s="45"/>
      <c r="J31" s="45"/>
      <c r="K31" s="45"/>
      <c r="L31" s="45"/>
      <c r="M31" s="45"/>
      <c r="N31" s="46"/>
      <c r="O31" s="16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5" customHeight="1">
      <c r="A32" s="16"/>
      <c r="B32" s="52" t="s">
        <v>28</v>
      </c>
      <c r="C32" s="53"/>
      <c r="D32" s="54"/>
      <c r="E32" s="47">
        <f>L18</f>
        <v>0.15625</v>
      </c>
      <c r="F32" s="48">
        <f t="shared" si="5"/>
        <v>8.1286127167630062E-2</v>
      </c>
      <c r="G32" s="44"/>
      <c r="H32" s="45"/>
      <c r="I32" s="45"/>
      <c r="J32" s="45"/>
      <c r="K32" s="45"/>
      <c r="L32" s="45"/>
      <c r="M32" s="45"/>
      <c r="N32" s="46"/>
      <c r="O32" s="16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5" customHeight="1">
      <c r="A33" s="16"/>
      <c r="B33" s="52" t="s">
        <v>29</v>
      </c>
      <c r="C33" s="53"/>
      <c r="D33" s="54"/>
      <c r="E33" s="47">
        <f>J18</f>
        <v>1.1548611111111109</v>
      </c>
      <c r="F33" s="48">
        <f t="shared" si="5"/>
        <v>0.60079479768786126</v>
      </c>
      <c r="G33" s="44"/>
      <c r="H33" s="45"/>
      <c r="I33" s="45"/>
      <c r="J33" s="45"/>
      <c r="K33" s="45"/>
      <c r="L33" s="45"/>
      <c r="M33" s="45"/>
      <c r="N33" s="46"/>
      <c r="O33" s="16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5" customHeight="1">
      <c r="A34" s="16"/>
      <c r="B34" s="55" t="s">
        <v>30</v>
      </c>
      <c r="C34" s="56"/>
      <c r="D34" s="57"/>
      <c r="E34" s="58">
        <f>IF(COUNTIF(E29:E33,"Error")=0,SUM(E29:E33),"Error")</f>
        <v>1.9222222222222221</v>
      </c>
      <c r="F34" s="57"/>
      <c r="G34" s="49"/>
      <c r="H34" s="50"/>
      <c r="I34" s="50"/>
      <c r="J34" s="50"/>
      <c r="K34" s="50"/>
      <c r="L34" s="50"/>
      <c r="M34" s="50"/>
      <c r="N34" s="51"/>
      <c r="O34" s="16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6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hidden="1" customHeight="1">
      <c r="A36" s="16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16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5.75" hidden="1" customHeight="1">
      <c r="A37" s="16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16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5.75" hidden="1" customHeight="1">
      <c r="A38" s="16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16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5.75" hidden="1" customHeight="1">
      <c r="A39" s="16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16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5.75" hidden="1" customHeight="1">
      <c r="A40" s="16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16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5.75" hidden="1" customHeight="1">
      <c r="A41" s="16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16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5.75" hidden="1" customHeight="1">
      <c r="A42" s="16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16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5.75" hidden="1" customHeight="1">
      <c r="A43" s="16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16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5.75" hidden="1" customHeight="1">
      <c r="A44" s="16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16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5.75" hidden="1" customHeight="1">
      <c r="A45" s="16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16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5.75" hidden="1" customHeight="1">
      <c r="A46" s="16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16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5.75" hidden="1" customHeight="1">
      <c r="A47" s="16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16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5.75" hidden="1" customHeight="1">
      <c r="A48" s="16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16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5.75" hidden="1" customHeight="1">
      <c r="A49" s="16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16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5.75" hidden="1" customHeight="1">
      <c r="A50" s="16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16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5.75" hidden="1" customHeight="1">
      <c r="A51" s="16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16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5.75" hidden="1" customHeight="1">
      <c r="A52" s="16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16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5.75" hidden="1" customHeight="1">
      <c r="A53" s="16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16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5.75" hidden="1" customHeight="1">
      <c r="A54" s="16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16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5.75" hidden="1" customHeight="1">
      <c r="A55" s="16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16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5.75" hidden="1" customHeight="1">
      <c r="A56" s="16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16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5.75" hidden="1" customHeight="1">
      <c r="A57" s="16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16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5.75" hidden="1" customHeight="1">
      <c r="A58" s="16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16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5.75" hidden="1" customHeight="1">
      <c r="A59" s="16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16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5.75" customHeight="1">
      <c r="A60" s="16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16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5.75" customHeight="1">
      <c r="A61" s="16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16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5.75" customHeight="1">
      <c r="A62" s="16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16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5.75" customHeight="1">
      <c r="A63" s="16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16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5.75" customHeight="1">
      <c r="A64" s="16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16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5.75" customHeight="1">
      <c r="A65" s="16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16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5.75" customHeight="1">
      <c r="A66" s="16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16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5.75" customHeight="1">
      <c r="A67" s="16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16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5.75" customHeight="1">
      <c r="A68" s="16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16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5.75" customHeight="1">
      <c r="A69" s="16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16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5.75" customHeight="1">
      <c r="A70" s="16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16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5.75" customHeight="1">
      <c r="A71" s="16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16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5.75" customHeight="1">
      <c r="A72" s="16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16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5.75" customHeight="1">
      <c r="A73" s="16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16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5.75" customHeight="1">
      <c r="A74" s="16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16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5.75" customHeight="1">
      <c r="A75" s="16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16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5.75" customHeight="1">
      <c r="A76" s="16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16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5.75" customHeight="1">
      <c r="A77" s="16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16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5.75" customHeight="1">
      <c r="A78" s="16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16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5.75" customHeight="1">
      <c r="A79" s="16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16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5.75" customHeight="1">
      <c r="A80" s="16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16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5.75" customHeight="1">
      <c r="A81" s="16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16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5.75" customHeight="1">
      <c r="A82" s="16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16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5.75" customHeight="1">
      <c r="A83" s="16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16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5.75" customHeight="1">
      <c r="A84" s="16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16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5.75" customHeight="1">
      <c r="A85" s="16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16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5.75" customHeight="1">
      <c r="A86" s="16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16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5.75" customHeight="1">
      <c r="A87" s="16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16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5.75" customHeight="1">
      <c r="A88" s="16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16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5.75" customHeight="1">
      <c r="A89" s="16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16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5.75" customHeight="1">
      <c r="A90" s="16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16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5.75" customHeight="1">
      <c r="A91" s="16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16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5.75" customHeight="1">
      <c r="A92" s="16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16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5.75" customHeight="1">
      <c r="A93" s="16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16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5.75" customHeight="1">
      <c r="A94" s="16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16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5.75" customHeight="1">
      <c r="A95" s="16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16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5.75" customHeight="1">
      <c r="A96" s="16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16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5.75" customHeight="1">
      <c r="A97" s="16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16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5.75" customHeight="1">
      <c r="A98" s="16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16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5.75" customHeight="1">
      <c r="A99" s="16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16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5.75" customHeight="1">
      <c r="A100" s="16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16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5.75" customHeight="1">
      <c r="A101" s="16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16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5.75" customHeight="1">
      <c r="A102" s="16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16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5.75" customHeight="1">
      <c r="A103" s="16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16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5.75" customHeight="1">
      <c r="A104" s="16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16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5.75" customHeight="1">
      <c r="A105" s="16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16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5.75" customHeight="1">
      <c r="A106" s="16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16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5.75" customHeight="1">
      <c r="A107" s="16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16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5.75" customHeight="1">
      <c r="A108" s="16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16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5.75" customHeight="1">
      <c r="A109" s="16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16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5.75" customHeight="1">
      <c r="A110" s="16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16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5.75" customHeight="1">
      <c r="A111" s="16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16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5.75" customHeight="1">
      <c r="A112" s="16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16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5.75" customHeight="1">
      <c r="A113" s="16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16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5.75" customHeight="1">
      <c r="A114" s="16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16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5.75" customHeight="1">
      <c r="A115" s="16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16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5.75" customHeight="1">
      <c r="A116" s="16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16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5.75" customHeight="1">
      <c r="A117" s="16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16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5.75" customHeight="1">
      <c r="A118" s="16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16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5.75" customHeight="1">
      <c r="A119" s="16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16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5.75" customHeight="1">
      <c r="A120" s="16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16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5.75" customHeight="1">
      <c r="A121" s="16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16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5.75" customHeight="1">
      <c r="A122" s="16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16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5.75" customHeight="1">
      <c r="A123" s="16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16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5.75" customHeight="1">
      <c r="A124" s="16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16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5.75" customHeight="1">
      <c r="A125" s="16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16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5.75" customHeight="1">
      <c r="A126" s="16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16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5.75" customHeight="1">
      <c r="A127" s="16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16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5.75" customHeight="1">
      <c r="A128" s="16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16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5.75" customHeight="1">
      <c r="A129" s="16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16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5.75" customHeight="1">
      <c r="A130" s="16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16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5.75" customHeight="1">
      <c r="A131" s="16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16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5.75" customHeight="1">
      <c r="A132" s="16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16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5.75" customHeight="1">
      <c r="A133" s="16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16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5.75" customHeight="1">
      <c r="A134" s="16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16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5.75" customHeight="1">
      <c r="A135" s="16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16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5.75" customHeight="1">
      <c r="A136" s="16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16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5.75" customHeight="1">
      <c r="A137" s="16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16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5.75" customHeight="1">
      <c r="A138" s="16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16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5.75" customHeight="1">
      <c r="A139" s="16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16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5.75" customHeight="1">
      <c r="A140" s="16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16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5.75" customHeight="1">
      <c r="A141" s="16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16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5.75" customHeight="1">
      <c r="A142" s="16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16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5.75" customHeight="1">
      <c r="A143" s="16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16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5.75" customHeight="1">
      <c r="A144" s="16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16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5.75" customHeight="1">
      <c r="A145" s="16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16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5.75" customHeight="1">
      <c r="A146" s="16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16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5.75" customHeight="1">
      <c r="A147" s="16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16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5.75" customHeight="1">
      <c r="A148" s="16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16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5.75" customHeight="1">
      <c r="A149" s="16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16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5.75" customHeight="1">
      <c r="A150" s="16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16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5.75" customHeight="1">
      <c r="A151" s="16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16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5.75" customHeight="1">
      <c r="A152" s="16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16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5.75" customHeight="1">
      <c r="A153" s="16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16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5.75" customHeight="1">
      <c r="A154" s="16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16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5.75" customHeight="1">
      <c r="A155" s="16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16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5.75" customHeight="1">
      <c r="A156" s="16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16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5.75" customHeight="1">
      <c r="A157" s="16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16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5.75" customHeight="1">
      <c r="A158" s="16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16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5.75" customHeight="1">
      <c r="A159" s="16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16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5.75" customHeight="1">
      <c r="A160" s="16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16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5.75" customHeight="1">
      <c r="A161" s="16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16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5.75" customHeight="1">
      <c r="A162" s="16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16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5.75" customHeight="1">
      <c r="A163" s="16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16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5.75" customHeight="1">
      <c r="A164" s="16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16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5.75" customHeight="1">
      <c r="A165" s="16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16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5.75" customHeight="1">
      <c r="A166" s="16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16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5.75" customHeight="1">
      <c r="A167" s="16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16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5.75" customHeight="1">
      <c r="A168" s="16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16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5.75" customHeight="1">
      <c r="A169" s="16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16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5.75" customHeight="1">
      <c r="A170" s="16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16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5.75" customHeight="1">
      <c r="A171" s="16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16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5.75" customHeight="1">
      <c r="A172" s="16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16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5.75" customHeight="1">
      <c r="A173" s="16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16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5.75" customHeight="1">
      <c r="A174" s="16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16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5.75" customHeight="1">
      <c r="A175" s="16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16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5.75" customHeight="1">
      <c r="A176" s="16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16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5.75" customHeight="1">
      <c r="A177" s="16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16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5.75" customHeight="1">
      <c r="A178" s="16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16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5.75" customHeight="1">
      <c r="A179" s="16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16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5.75" customHeight="1">
      <c r="A180" s="16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16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5.75" customHeight="1">
      <c r="A181" s="16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16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5.75" customHeight="1">
      <c r="A182" s="16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16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5.75" customHeight="1">
      <c r="A183" s="16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16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5.75" customHeight="1">
      <c r="A184" s="16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16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5.75" customHeight="1">
      <c r="A185" s="16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16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5.75" customHeight="1">
      <c r="A186" s="16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16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5.75" customHeight="1">
      <c r="A187" s="16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16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5.75" customHeight="1">
      <c r="A188" s="16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16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5.75" customHeight="1">
      <c r="A189" s="16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16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5.75" customHeight="1">
      <c r="A190" s="16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16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5.75" customHeight="1">
      <c r="A191" s="16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16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5.75" customHeight="1">
      <c r="A192" s="16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16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5.75" customHeight="1">
      <c r="A193" s="16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16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5.75" customHeight="1">
      <c r="A194" s="16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16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5.75" customHeight="1">
      <c r="A195" s="16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16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5.75" customHeight="1">
      <c r="A196" s="16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16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5.75" customHeight="1">
      <c r="A197" s="16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16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5.75" customHeight="1">
      <c r="A198" s="16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16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5.75" customHeight="1">
      <c r="A199" s="16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16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5.75" customHeight="1">
      <c r="A200" s="16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16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5.75" customHeight="1">
      <c r="A201" s="16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16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5.75" customHeight="1">
      <c r="A202" s="16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16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5.75" customHeight="1">
      <c r="A203" s="16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16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5.75" customHeight="1">
      <c r="A204" s="16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16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5.75" customHeight="1">
      <c r="A205" s="16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16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5.75" customHeight="1">
      <c r="A206" s="16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16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5.75" customHeight="1">
      <c r="A207" s="16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16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5.75" customHeight="1">
      <c r="A208" s="16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16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5.75" customHeight="1">
      <c r="A209" s="16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16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5.75" customHeight="1">
      <c r="A210" s="16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16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5.75" customHeight="1">
      <c r="A211" s="16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16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5.75" customHeight="1">
      <c r="A212" s="16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16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5.75" customHeight="1">
      <c r="A213" s="16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16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5.75" customHeight="1">
      <c r="A214" s="16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16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5.75" customHeight="1">
      <c r="A215" s="16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16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5.75" customHeight="1">
      <c r="A216" s="16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16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5.75" customHeight="1">
      <c r="A217" s="16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16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5.75" customHeight="1">
      <c r="A218" s="16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16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5.75" customHeight="1">
      <c r="A219" s="16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16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5.75" customHeight="1">
      <c r="A220" s="16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16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5.75" customHeight="1">
      <c r="A221" s="16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16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5.75" customHeight="1">
      <c r="A222" s="16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16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5.75" customHeight="1">
      <c r="A223" s="16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16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5.75" customHeight="1">
      <c r="A224" s="16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16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5.75" customHeight="1">
      <c r="A225" s="16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16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5.75" customHeight="1">
      <c r="A226" s="16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16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5.75" customHeight="1">
      <c r="A227" s="16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16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5.75" customHeight="1">
      <c r="A228" s="16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16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5.75" customHeight="1">
      <c r="A229" s="16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16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5.75" customHeight="1">
      <c r="A230" s="16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16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5.75" customHeight="1">
      <c r="A231" s="16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16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5.75" customHeight="1">
      <c r="A232" s="16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16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5.75" customHeight="1">
      <c r="A233" s="16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16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5.75" customHeight="1">
      <c r="A234" s="16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16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5.75" customHeight="1">
      <c r="A235" s="16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16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5.75" customHeight="1">
      <c r="A236" s="16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16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5.75" customHeight="1">
      <c r="A237" s="16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16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5.75" customHeight="1">
      <c r="A238" s="16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16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5.75" customHeight="1">
      <c r="A239" s="16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16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5.75" customHeight="1">
      <c r="A240" s="16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16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5.75" customHeight="1">
      <c r="A241" s="16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16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5.75" customHeight="1">
      <c r="A242" s="16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16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5.75" customHeight="1">
      <c r="A243" s="16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16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5.75" customHeight="1">
      <c r="A244" s="16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16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5.75" customHeight="1">
      <c r="A245" s="16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16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5.75" customHeight="1">
      <c r="A246" s="16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16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5.75" customHeight="1">
      <c r="A247" s="16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16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5.75" customHeight="1">
      <c r="A248" s="16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16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5.75" customHeight="1">
      <c r="A249" s="16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16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5.75" customHeight="1">
      <c r="A250" s="16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16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5.75" customHeight="1">
      <c r="A251" s="16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16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5.75" customHeight="1">
      <c r="A252" s="16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16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5.75" customHeight="1">
      <c r="A253" s="16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16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5.75" customHeight="1">
      <c r="A254" s="16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16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5.75" customHeight="1">
      <c r="A255" s="16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16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5.75" customHeight="1">
      <c r="A256" s="16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16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5.75" customHeight="1">
      <c r="A257" s="16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16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5.75" customHeight="1">
      <c r="A258" s="16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16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5.75" customHeight="1">
      <c r="A259" s="16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16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5.75" customHeight="1">
      <c r="A260" s="16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16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5.75" customHeight="1">
      <c r="A261" s="16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16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5.75" customHeight="1">
      <c r="A262" s="16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16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5.75" customHeight="1">
      <c r="A263" s="16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16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5.75" customHeight="1">
      <c r="A264" s="16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16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5.75" customHeight="1">
      <c r="A265" s="16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16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5.75" customHeight="1">
      <c r="A266" s="16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16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5.75" customHeight="1">
      <c r="A267" s="16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16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5.75" customHeight="1">
      <c r="A268" s="16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16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5.75" customHeight="1">
      <c r="A269" s="16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16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5.75" customHeight="1">
      <c r="A270" s="16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16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5.75" customHeight="1">
      <c r="A271" s="16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16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5.75" customHeight="1">
      <c r="A272" s="16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16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5.75" customHeight="1">
      <c r="A273" s="16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16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5.75" customHeight="1">
      <c r="A274" s="16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16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5.75" customHeight="1">
      <c r="A275" s="16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16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5.75" customHeight="1">
      <c r="A276" s="16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16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5.75" customHeight="1">
      <c r="A277" s="16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16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5.75" customHeight="1">
      <c r="A278" s="16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16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5.75" customHeight="1">
      <c r="A279" s="16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16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5.75" customHeight="1">
      <c r="A280" s="16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16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5.75" customHeight="1">
      <c r="A281" s="16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16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5.75" customHeight="1">
      <c r="A282" s="16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16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5.75" customHeight="1">
      <c r="A283" s="16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16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5.75" customHeight="1">
      <c r="A284" s="16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16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5.75" customHeight="1">
      <c r="A285" s="16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16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5.75" customHeight="1">
      <c r="A286" s="16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16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5.75" customHeight="1">
      <c r="A287" s="16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16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5.75" customHeight="1">
      <c r="A288" s="16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16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5.75" customHeight="1">
      <c r="A289" s="16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16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5.75" customHeight="1">
      <c r="A290" s="16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16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5.75" customHeight="1">
      <c r="A291" s="16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16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5.75" customHeight="1">
      <c r="A292" s="16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16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5.75" customHeight="1">
      <c r="A293" s="16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16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5.75" customHeight="1">
      <c r="A294" s="16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16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5.75" customHeight="1">
      <c r="A295" s="16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16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5.75" customHeight="1">
      <c r="A296" s="16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16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5.75" customHeight="1">
      <c r="A297" s="16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16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5.75" customHeight="1">
      <c r="A298" s="16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16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5.75" customHeight="1">
      <c r="A299" s="16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16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5.75" customHeight="1">
      <c r="A300" s="16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16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5.75" customHeight="1">
      <c r="A301" s="16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16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5.75" customHeight="1">
      <c r="A302" s="16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16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5.75" customHeight="1">
      <c r="A303" s="16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16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5.75" customHeight="1">
      <c r="A304" s="16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16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5.75" customHeight="1">
      <c r="A305" s="16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16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5.75" customHeight="1">
      <c r="A306" s="16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16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5.75" customHeight="1">
      <c r="A307" s="16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16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5.75" customHeight="1">
      <c r="A308" s="16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16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5.75" customHeight="1">
      <c r="A309" s="16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16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5.75" customHeight="1">
      <c r="A310" s="16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16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5.75" customHeight="1">
      <c r="A311" s="16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16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5.75" customHeight="1">
      <c r="A312" s="16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16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5.75" customHeight="1">
      <c r="A313" s="16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16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5.75" customHeight="1">
      <c r="A314" s="16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16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5.75" customHeight="1">
      <c r="A315" s="16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16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5.75" customHeight="1">
      <c r="A316" s="16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16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5.75" customHeight="1">
      <c r="A317" s="16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16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5.75" customHeight="1">
      <c r="A318" s="16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16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5.75" customHeight="1">
      <c r="A319" s="16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16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5.75" customHeight="1">
      <c r="A320" s="16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16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5.75" customHeight="1">
      <c r="A321" s="16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16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5.75" customHeight="1">
      <c r="A322" s="16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16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5.75" customHeight="1">
      <c r="A323" s="16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16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5.75" customHeight="1">
      <c r="A324" s="16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16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5.75" customHeight="1">
      <c r="A325" s="16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16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5.75" customHeight="1">
      <c r="A326" s="16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16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5.75" customHeight="1">
      <c r="A327" s="16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16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5.75" customHeight="1">
      <c r="A328" s="16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16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5.75" customHeight="1">
      <c r="A329" s="16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16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5.75" customHeight="1">
      <c r="A330" s="16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16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5.75" customHeight="1">
      <c r="A331" s="16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16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5.75" customHeight="1">
      <c r="A332" s="16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16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5.75" customHeight="1">
      <c r="A333" s="16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16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5.75" customHeight="1">
      <c r="A334" s="16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16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5.75" customHeight="1">
      <c r="A335" s="16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16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5.75" customHeight="1">
      <c r="A336" s="16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16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5.75" customHeight="1">
      <c r="A337" s="16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16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5.75" customHeight="1">
      <c r="A338" s="16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16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5.75" customHeight="1">
      <c r="A339" s="16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16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5.75" customHeight="1">
      <c r="A340" s="16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16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5.75" customHeight="1">
      <c r="A341" s="16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16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5.75" customHeight="1">
      <c r="A342" s="16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16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5.75" customHeight="1">
      <c r="A343" s="16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16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5.75" customHeight="1">
      <c r="A344" s="16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16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5.75" customHeight="1">
      <c r="A345" s="16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16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5.75" customHeight="1">
      <c r="A346" s="16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16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5.75" customHeight="1">
      <c r="A347" s="16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16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5.75" customHeight="1">
      <c r="A348" s="16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16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5.75" customHeight="1">
      <c r="A349" s="16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16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5.75" customHeight="1">
      <c r="A350" s="16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16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5.75" customHeight="1">
      <c r="A351" s="16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16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5.75" customHeight="1">
      <c r="A352" s="16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16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5.75" customHeight="1">
      <c r="A353" s="16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16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5.75" customHeight="1">
      <c r="A354" s="16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16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5.75" customHeight="1">
      <c r="A355" s="16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16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5.75" customHeight="1">
      <c r="A356" s="16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16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5.75" customHeight="1">
      <c r="A357" s="16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16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5.75" customHeight="1">
      <c r="A358" s="16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16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5.75" customHeight="1">
      <c r="A359" s="16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16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5.75" customHeight="1">
      <c r="A360" s="16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16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5.75" customHeight="1">
      <c r="A361" s="16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16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5.75" customHeight="1">
      <c r="A362" s="16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16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5.75" customHeight="1">
      <c r="A363" s="16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16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5.75" customHeight="1">
      <c r="A364" s="16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16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5.75" customHeight="1">
      <c r="A365" s="16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16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5.75" customHeight="1">
      <c r="A366" s="16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16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5.75" customHeight="1">
      <c r="A367" s="16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16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5.75" customHeight="1">
      <c r="A368" s="16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16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5.75" customHeight="1">
      <c r="A369" s="16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16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5.75" customHeight="1">
      <c r="A370" s="16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16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5.75" customHeight="1">
      <c r="A371" s="16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16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5.75" customHeight="1">
      <c r="A372" s="16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16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5.75" customHeight="1">
      <c r="A373" s="16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16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5.75" customHeight="1">
      <c r="A374" s="16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16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5.75" customHeight="1">
      <c r="A375" s="16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16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5.75" customHeight="1">
      <c r="A376" s="16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16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5.75" customHeight="1">
      <c r="A377" s="16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16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5.75" customHeight="1">
      <c r="A378" s="16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16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5.75" customHeight="1">
      <c r="A379" s="16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16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5.75" customHeight="1">
      <c r="A380" s="16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16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5.75" customHeight="1">
      <c r="A381" s="16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16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5.75" customHeight="1">
      <c r="A382" s="16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16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5.75" customHeight="1">
      <c r="A383" s="16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16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5.75" customHeight="1">
      <c r="A384" s="16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16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5.75" customHeight="1">
      <c r="A385" s="16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16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5.75" customHeight="1">
      <c r="A386" s="16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16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5.75" customHeight="1">
      <c r="A387" s="16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16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5.75" customHeight="1">
      <c r="A388" s="16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16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5.75" customHeight="1">
      <c r="A389" s="16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16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5.75" customHeight="1">
      <c r="A390" s="16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16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5.75" customHeight="1">
      <c r="A391" s="16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16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5.75" customHeight="1">
      <c r="A392" s="16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16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5.75" customHeight="1">
      <c r="A393" s="16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16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5.75" customHeight="1">
      <c r="A394" s="16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16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5.75" customHeight="1">
      <c r="A395" s="16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16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5.75" customHeight="1">
      <c r="A396" s="16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16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5.75" customHeight="1">
      <c r="A397" s="16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16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5.75" customHeight="1">
      <c r="A398" s="16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16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5.75" customHeight="1">
      <c r="A399" s="16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16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5.75" customHeight="1">
      <c r="A400" s="16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16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5.75" customHeight="1">
      <c r="A401" s="16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16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5.75" customHeight="1">
      <c r="A402" s="16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16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5.75" customHeight="1">
      <c r="A403" s="16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16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5.75" customHeight="1">
      <c r="A404" s="16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16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5.75" customHeight="1">
      <c r="A405" s="16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16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5.75" customHeight="1">
      <c r="A406" s="16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16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5.75" customHeight="1">
      <c r="A407" s="16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16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5.75" customHeight="1">
      <c r="A408" s="16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16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5.75" customHeight="1">
      <c r="A409" s="16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16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5.75" customHeight="1">
      <c r="A410" s="16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16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5.75" customHeight="1">
      <c r="A411" s="16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16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5.75" customHeight="1">
      <c r="A412" s="16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16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5.75" customHeight="1">
      <c r="A413" s="16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16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5.75" customHeight="1">
      <c r="A414" s="16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16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5.75" customHeight="1">
      <c r="A415" s="16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16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5.75" customHeight="1">
      <c r="A416" s="16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16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5.75" customHeight="1">
      <c r="A417" s="16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16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5.75" customHeight="1">
      <c r="A418" s="16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16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5.75" customHeight="1">
      <c r="A419" s="16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16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5.75" customHeight="1">
      <c r="A420" s="16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16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5.75" customHeight="1">
      <c r="A421" s="16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16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5.75" customHeight="1">
      <c r="A422" s="16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16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5.75" customHeight="1">
      <c r="A423" s="16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16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5.75" customHeight="1">
      <c r="A424" s="16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16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5.75" customHeight="1">
      <c r="A425" s="16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16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5.75" customHeight="1">
      <c r="A426" s="16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16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5.75" customHeight="1">
      <c r="A427" s="16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16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5.75" customHeight="1">
      <c r="A428" s="16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16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5.75" customHeight="1">
      <c r="A429" s="16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16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5.75" customHeight="1">
      <c r="A430" s="16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16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5.75" customHeight="1">
      <c r="A431" s="16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16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5.75" customHeight="1">
      <c r="A432" s="16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16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5.75" customHeight="1">
      <c r="A433" s="16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16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5.75" customHeight="1">
      <c r="A434" s="16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16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5.75" customHeight="1">
      <c r="A435" s="16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16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5.75" customHeight="1">
      <c r="A436" s="16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16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5.75" customHeight="1">
      <c r="A437" s="16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16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5.75" customHeight="1">
      <c r="A438" s="16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16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5.75" customHeight="1">
      <c r="A439" s="16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16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5.75" customHeight="1">
      <c r="A440" s="16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16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5.75" customHeight="1">
      <c r="A441" s="16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16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5.75" customHeight="1">
      <c r="A442" s="16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16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5.75" customHeight="1">
      <c r="A443" s="16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16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5.75" customHeight="1">
      <c r="A444" s="16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16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5.75" customHeight="1">
      <c r="A445" s="16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16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5.75" customHeight="1">
      <c r="A446" s="16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16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5.75" customHeight="1">
      <c r="A447" s="16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16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5.75" customHeight="1">
      <c r="A448" s="16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16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5.75" customHeight="1">
      <c r="A449" s="16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16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5.75" customHeight="1">
      <c r="A450" s="16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16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5.75" customHeight="1">
      <c r="A451" s="16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16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5.75" customHeight="1">
      <c r="A452" s="16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16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5.75" customHeight="1">
      <c r="A453" s="16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16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5.75" customHeight="1">
      <c r="A454" s="16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16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5.75" customHeight="1">
      <c r="A455" s="16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16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5.75" customHeight="1">
      <c r="A456" s="16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16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5.75" customHeight="1">
      <c r="A457" s="16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16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5.75" customHeight="1">
      <c r="A458" s="16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16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5.75" customHeight="1">
      <c r="A459" s="16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16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5.75" customHeight="1">
      <c r="A460" s="16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16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5.75" customHeight="1">
      <c r="A461" s="16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16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5.75" customHeight="1">
      <c r="A462" s="16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16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5.75" customHeight="1">
      <c r="A463" s="16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16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5.75" customHeight="1">
      <c r="A464" s="16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16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5.75" customHeight="1">
      <c r="A465" s="16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16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5.75" customHeight="1">
      <c r="A466" s="16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16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5.75" customHeight="1">
      <c r="A467" s="16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16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5.75" customHeight="1">
      <c r="A468" s="16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16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5.75" customHeight="1">
      <c r="A469" s="16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16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5.75" customHeight="1">
      <c r="A470" s="16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16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5.75" customHeight="1">
      <c r="A471" s="16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16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5.75" customHeight="1">
      <c r="A472" s="16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16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5.75" customHeight="1">
      <c r="A473" s="16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16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5.75" customHeight="1">
      <c r="A474" s="16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16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5.75" customHeight="1">
      <c r="A475" s="16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16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5.75" customHeight="1">
      <c r="A476" s="16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16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5.75" customHeight="1">
      <c r="A477" s="16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16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5.75" customHeight="1">
      <c r="A478" s="16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16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5.75" customHeight="1">
      <c r="A479" s="16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16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5.75" customHeight="1">
      <c r="A480" s="16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16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5.75" customHeight="1">
      <c r="A481" s="16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16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5.75" customHeight="1">
      <c r="A482" s="16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16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5.75" customHeight="1">
      <c r="A483" s="16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16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5.75" customHeight="1">
      <c r="A484" s="16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16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5.75" customHeight="1">
      <c r="A485" s="16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16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5.75" customHeight="1">
      <c r="A486" s="16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16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5.75" customHeight="1">
      <c r="A487" s="16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16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5.75" customHeight="1">
      <c r="A488" s="16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16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5.75" customHeight="1">
      <c r="A489" s="16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16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5.75" customHeight="1">
      <c r="A490" s="16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16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5.75" customHeight="1">
      <c r="A491" s="16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16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5.75" customHeight="1">
      <c r="A492" s="16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16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5.75" customHeight="1">
      <c r="A493" s="16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16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5.75" customHeight="1">
      <c r="A494" s="16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16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5.75" customHeight="1">
      <c r="A495" s="16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16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5.75" customHeight="1">
      <c r="A496" s="16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16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5.75" customHeight="1">
      <c r="A497" s="16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16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5.75" customHeight="1">
      <c r="A498" s="16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16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5.75" customHeight="1">
      <c r="A499" s="16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16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5.75" customHeight="1">
      <c r="A500" s="16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16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5.75" customHeight="1">
      <c r="A501" s="16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16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5.75" customHeight="1">
      <c r="A502" s="16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16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5.75" customHeight="1">
      <c r="A503" s="16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16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5.75" customHeight="1">
      <c r="A504" s="16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16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5.75" customHeight="1">
      <c r="A505" s="16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16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5.75" customHeight="1">
      <c r="A506" s="16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16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5.75" customHeight="1">
      <c r="A507" s="16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16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5.75" customHeight="1">
      <c r="A508" s="16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16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5.75" customHeight="1">
      <c r="A509" s="16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16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5.75" customHeight="1">
      <c r="A510" s="16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16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5.75" customHeight="1">
      <c r="A511" s="16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16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5.75" customHeight="1">
      <c r="A512" s="16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16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5.75" customHeight="1">
      <c r="A513" s="16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16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5.75" customHeight="1">
      <c r="A514" s="16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16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5.75" customHeight="1">
      <c r="A515" s="16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16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5.75" customHeight="1">
      <c r="A516" s="16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16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5.75" customHeight="1">
      <c r="A517" s="16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16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5.75" customHeight="1">
      <c r="A518" s="16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16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5.75" customHeight="1">
      <c r="A519" s="16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16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5.75" customHeight="1">
      <c r="A520" s="16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16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5.75" customHeight="1">
      <c r="A521" s="16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16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5.75" customHeight="1">
      <c r="A522" s="16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16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5.75" customHeight="1">
      <c r="A523" s="16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16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5.75" customHeight="1">
      <c r="A524" s="16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16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5.75" customHeight="1">
      <c r="A525" s="16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16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5.75" customHeight="1">
      <c r="A526" s="16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16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5.75" customHeight="1">
      <c r="A527" s="16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16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5.75" customHeight="1">
      <c r="A528" s="16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16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5.75" customHeight="1">
      <c r="A529" s="16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16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5.75" customHeight="1">
      <c r="A530" s="16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16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5.75" customHeight="1">
      <c r="A531" s="16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16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5.75" customHeight="1">
      <c r="A532" s="16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16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5.75" customHeight="1">
      <c r="A533" s="16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16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5.75" customHeight="1">
      <c r="A534" s="16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16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5.75" customHeight="1">
      <c r="A535" s="16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16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5.75" customHeight="1">
      <c r="A536" s="16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16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5.75" customHeight="1">
      <c r="A537" s="16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16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5.75" customHeight="1">
      <c r="A538" s="16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16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5.75" customHeight="1">
      <c r="A539" s="16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16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5.75" customHeight="1">
      <c r="A540" s="16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16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5.75" customHeight="1">
      <c r="A541" s="16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16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5.75" customHeight="1">
      <c r="A542" s="16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16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5.75" customHeight="1">
      <c r="A543" s="16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16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5.75" customHeight="1">
      <c r="A544" s="16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16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5.75" customHeight="1">
      <c r="A545" s="16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16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5.75" customHeight="1">
      <c r="A546" s="16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16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5.75" customHeight="1">
      <c r="A547" s="16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16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5.75" customHeight="1">
      <c r="A548" s="16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16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5.75" customHeight="1">
      <c r="A549" s="16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16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5.75" customHeight="1">
      <c r="A550" s="16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16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5.75" customHeight="1">
      <c r="A551" s="16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16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5.75" customHeight="1">
      <c r="A552" s="16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16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5.75" customHeight="1">
      <c r="A553" s="16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16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5.75" customHeight="1">
      <c r="A554" s="16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16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5.75" customHeight="1">
      <c r="A555" s="16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16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5.75" customHeight="1">
      <c r="A556" s="16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16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5.75" customHeight="1">
      <c r="A557" s="16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16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5.75" customHeight="1">
      <c r="A558" s="16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16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5.75" customHeight="1">
      <c r="A559" s="16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16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5.75" customHeight="1">
      <c r="A560" s="16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16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5.75" customHeight="1">
      <c r="A561" s="16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16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5.75" customHeight="1">
      <c r="A562" s="16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16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5.75" customHeight="1">
      <c r="A563" s="16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16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5.75" customHeight="1">
      <c r="A564" s="16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16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5.75" customHeight="1">
      <c r="A565" s="16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16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5.75" customHeight="1">
      <c r="A566" s="16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16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5.75" customHeight="1">
      <c r="A567" s="16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16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5.75" customHeight="1">
      <c r="A568" s="16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16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5.75" customHeight="1">
      <c r="A569" s="16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16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5.75" customHeight="1">
      <c r="A570" s="16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16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5.75" customHeight="1">
      <c r="A571" s="16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16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5.75" customHeight="1">
      <c r="A572" s="16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16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5.75" customHeight="1">
      <c r="A573" s="16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16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5.75" customHeight="1">
      <c r="A574" s="16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16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5.75" customHeight="1">
      <c r="A575" s="16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16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5.75" customHeight="1">
      <c r="A576" s="16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16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5.75" customHeight="1">
      <c r="A577" s="16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16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5.75" customHeight="1">
      <c r="A578" s="16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16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5.75" customHeight="1">
      <c r="A579" s="16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16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5.75" customHeight="1">
      <c r="A580" s="16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16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5.75" customHeight="1">
      <c r="A581" s="16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16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5.75" customHeight="1">
      <c r="A582" s="16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16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5.75" customHeight="1">
      <c r="A583" s="16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16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5.75" customHeight="1">
      <c r="A584" s="16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16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5.75" customHeight="1">
      <c r="A585" s="16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16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5.75" customHeight="1">
      <c r="A586" s="16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16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5.75" customHeight="1">
      <c r="A587" s="16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16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5.75" customHeight="1">
      <c r="A588" s="16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16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5.75" customHeight="1">
      <c r="A589" s="16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16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5.75" customHeight="1">
      <c r="A590" s="16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16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5.75" customHeight="1">
      <c r="A591" s="16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16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5.75" customHeight="1">
      <c r="A592" s="16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16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5.75" customHeight="1">
      <c r="A593" s="16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16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5.75" customHeight="1">
      <c r="A594" s="16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16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5.75" customHeight="1">
      <c r="A595" s="16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16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5.75" customHeight="1">
      <c r="A596" s="16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16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5.75" customHeight="1">
      <c r="A597" s="16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16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5.75" customHeight="1">
      <c r="A598" s="16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16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5.75" customHeight="1">
      <c r="A599" s="16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16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5.75" customHeight="1">
      <c r="A600" s="16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16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5.75" customHeight="1">
      <c r="A601" s="16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16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5.75" customHeight="1">
      <c r="A602" s="16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16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5.75" customHeight="1">
      <c r="A603" s="16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16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5.75" customHeight="1">
      <c r="A604" s="16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16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5.75" customHeight="1">
      <c r="A605" s="16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16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5.75" customHeight="1">
      <c r="A606" s="16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16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5.75" customHeight="1">
      <c r="A607" s="16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16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5.75" customHeight="1">
      <c r="A608" s="16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16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5.75" customHeight="1">
      <c r="A609" s="16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16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5.75" customHeight="1">
      <c r="A610" s="16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16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5.75" customHeight="1">
      <c r="A611" s="16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16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5.75" customHeight="1">
      <c r="A612" s="16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16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5.75" customHeight="1">
      <c r="A613" s="16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16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5.75" customHeight="1">
      <c r="A614" s="16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16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5.75" customHeight="1">
      <c r="A615" s="16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16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5.75" customHeight="1">
      <c r="A616" s="16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16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5.75" customHeight="1">
      <c r="A617" s="16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16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5.75" customHeight="1">
      <c r="A618" s="16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16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5.75" customHeight="1">
      <c r="A619" s="16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16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5.75" customHeight="1">
      <c r="A620" s="16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16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5.75" customHeight="1">
      <c r="A621" s="16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16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5.75" customHeight="1">
      <c r="A622" s="16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16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5.75" customHeight="1">
      <c r="A623" s="16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16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5.75" customHeight="1">
      <c r="A624" s="16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16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5.75" customHeight="1">
      <c r="A625" s="16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16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5.75" customHeight="1">
      <c r="A626" s="16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16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5.75" customHeight="1">
      <c r="A627" s="16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16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5.75" customHeight="1">
      <c r="A628" s="16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16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5.75" customHeight="1">
      <c r="A629" s="16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16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5.75" customHeight="1">
      <c r="A630" s="16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16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5.75" customHeight="1">
      <c r="A631" s="16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16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5.75" customHeight="1">
      <c r="A632" s="16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16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5.75" customHeight="1">
      <c r="A633" s="16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16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5.75" customHeight="1">
      <c r="A634" s="16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16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5.75" customHeight="1">
      <c r="A635" s="16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16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5.75" customHeight="1">
      <c r="A636" s="16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16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5.75" customHeight="1">
      <c r="A637" s="16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16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5.75" customHeight="1">
      <c r="A638" s="16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16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5.75" customHeight="1">
      <c r="A639" s="16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16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5.75" customHeight="1">
      <c r="A640" s="16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16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5.75" customHeight="1">
      <c r="A641" s="16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16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5.75" customHeight="1">
      <c r="A642" s="16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16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5.75" customHeight="1">
      <c r="A643" s="16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16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5.75" customHeight="1">
      <c r="A644" s="16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16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5.75" customHeight="1">
      <c r="A645" s="16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16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5.75" customHeight="1">
      <c r="A646" s="16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16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5.75" customHeight="1">
      <c r="A647" s="16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16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5.75" customHeight="1">
      <c r="A648" s="16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16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5.75" customHeight="1">
      <c r="A649" s="16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16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5.75" customHeight="1">
      <c r="A650" s="16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16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5.75" customHeight="1">
      <c r="A651" s="16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16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5.75" customHeight="1">
      <c r="A652" s="16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16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5.75" customHeight="1">
      <c r="A653" s="16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16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5.75" customHeight="1">
      <c r="A654" s="16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16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5.75" customHeight="1">
      <c r="A655" s="16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16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5.75" customHeight="1">
      <c r="A656" s="16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16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5.75" customHeight="1">
      <c r="A657" s="16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16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5.75" customHeight="1">
      <c r="A658" s="16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16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5.75" customHeight="1">
      <c r="A659" s="16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16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5.75" customHeight="1">
      <c r="A660" s="16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16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5.75" customHeight="1">
      <c r="A661" s="16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16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5.75" customHeight="1">
      <c r="A662" s="16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16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5.75" customHeight="1">
      <c r="A663" s="16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16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5.75" customHeight="1">
      <c r="A664" s="16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16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5.75" customHeight="1">
      <c r="A665" s="16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16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5.75" customHeight="1">
      <c r="A666" s="16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16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5.75" customHeight="1">
      <c r="A667" s="16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16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5.75" customHeight="1">
      <c r="A668" s="16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16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5.75" customHeight="1">
      <c r="A669" s="16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16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5.75" customHeight="1">
      <c r="A670" s="16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16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5.75" customHeight="1">
      <c r="A671" s="16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16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5.75" customHeight="1">
      <c r="A672" s="16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16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5.75" customHeight="1">
      <c r="A673" s="16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16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5.75" customHeight="1">
      <c r="A674" s="16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16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5.75" customHeight="1">
      <c r="A675" s="16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16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5.75" customHeight="1">
      <c r="A676" s="16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16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5.75" customHeight="1">
      <c r="A677" s="16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16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5.75" customHeight="1">
      <c r="A678" s="16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16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5.75" customHeight="1">
      <c r="A679" s="16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16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5.75" customHeight="1">
      <c r="A680" s="16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16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5.75" customHeight="1">
      <c r="A681" s="16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16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5.75" customHeight="1">
      <c r="A682" s="16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16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5.75" customHeight="1">
      <c r="A683" s="16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16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5.75" customHeight="1">
      <c r="A684" s="16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16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5.75" customHeight="1">
      <c r="A685" s="16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16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5.75" customHeight="1">
      <c r="A686" s="16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16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5.75" customHeight="1">
      <c r="A687" s="16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16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5.75" customHeight="1">
      <c r="A688" s="16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16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5.75" customHeight="1">
      <c r="A689" s="16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16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5.75" customHeight="1">
      <c r="A690" s="16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16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5.75" customHeight="1">
      <c r="A691" s="16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16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5.75" customHeight="1">
      <c r="A692" s="16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16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5.75" customHeight="1">
      <c r="A693" s="16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16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5.75" customHeight="1">
      <c r="A694" s="16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16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5.75" customHeight="1">
      <c r="A695" s="16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16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5.75" customHeight="1">
      <c r="A696" s="16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16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5.75" customHeight="1">
      <c r="A697" s="16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16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5.75" customHeight="1">
      <c r="A698" s="16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16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5.75" customHeight="1">
      <c r="A699" s="16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16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5.75" customHeight="1">
      <c r="A700" s="16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16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5.75" customHeight="1">
      <c r="A701" s="16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16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5.75" customHeight="1">
      <c r="A702" s="16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16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5.75" customHeight="1">
      <c r="A703" s="16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16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5.75" customHeight="1">
      <c r="A704" s="16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16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5.75" customHeight="1">
      <c r="A705" s="16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16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5.75" customHeight="1">
      <c r="A706" s="16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16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5.75" customHeight="1">
      <c r="A707" s="16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16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5.75" customHeight="1">
      <c r="A708" s="16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16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5.75" customHeight="1">
      <c r="A709" s="16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16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5.75" customHeight="1">
      <c r="A710" s="16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16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5.75" customHeight="1">
      <c r="A711" s="16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16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5.75" customHeight="1">
      <c r="A712" s="16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16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5.75" customHeight="1">
      <c r="A713" s="16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16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5.75" customHeight="1">
      <c r="A714" s="16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16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5.75" customHeight="1">
      <c r="A715" s="16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16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5.75" customHeight="1">
      <c r="A716" s="16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16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5.75" customHeight="1">
      <c r="A717" s="16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16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5.75" customHeight="1">
      <c r="A718" s="16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16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5.75" customHeight="1">
      <c r="A719" s="16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16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5.75" customHeight="1">
      <c r="A720" s="16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16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5.75" customHeight="1">
      <c r="A721" s="16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16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5.75" customHeight="1">
      <c r="A722" s="16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16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5.75" customHeight="1">
      <c r="A723" s="16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16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5.75" customHeight="1">
      <c r="A724" s="16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16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5.75" customHeight="1">
      <c r="A725" s="16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16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5.75" customHeight="1">
      <c r="A726" s="16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16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5.75" customHeight="1">
      <c r="A727" s="16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16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5.75" customHeight="1">
      <c r="A728" s="16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16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5.75" customHeight="1">
      <c r="A729" s="16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16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5.75" customHeight="1">
      <c r="A730" s="16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16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5.75" customHeight="1">
      <c r="A731" s="16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16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5.75" customHeight="1">
      <c r="A732" s="16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16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5.75" customHeight="1">
      <c r="A733" s="16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16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5.75" customHeight="1">
      <c r="A734" s="16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16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5.75" customHeight="1">
      <c r="A735" s="16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16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5.75" customHeight="1">
      <c r="A736" s="16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16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5.75" customHeight="1">
      <c r="A737" s="16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16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5.75" customHeight="1">
      <c r="A738" s="16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16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5.75" customHeight="1">
      <c r="A739" s="16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16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5.75" customHeight="1">
      <c r="A740" s="16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16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5.75" customHeight="1">
      <c r="A741" s="16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16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5.75" customHeight="1">
      <c r="A742" s="16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16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5.75" customHeight="1">
      <c r="A743" s="16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16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5.75" customHeight="1">
      <c r="A744" s="16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16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5.75" customHeight="1">
      <c r="A745" s="16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16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5.75" customHeight="1">
      <c r="A746" s="16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16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5.75" customHeight="1">
      <c r="A747" s="16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16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5.75" customHeight="1">
      <c r="A748" s="16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16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5.75" customHeight="1">
      <c r="A749" s="16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16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5.75" customHeight="1">
      <c r="A750" s="16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16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5.75" customHeight="1">
      <c r="A751" s="16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16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5.75" customHeight="1">
      <c r="A752" s="16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16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5.75" customHeight="1">
      <c r="A753" s="16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16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5.75" customHeight="1">
      <c r="A754" s="16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16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5.75" customHeight="1">
      <c r="A755" s="16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16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5.75" customHeight="1">
      <c r="A756" s="16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16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5.75" customHeight="1">
      <c r="A757" s="16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16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5.75" customHeight="1">
      <c r="A758" s="16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16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5.75" customHeight="1">
      <c r="A759" s="16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16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5.75" customHeight="1">
      <c r="A760" s="16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16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5.75" customHeight="1">
      <c r="A761" s="16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16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5.75" customHeight="1">
      <c r="A762" s="16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16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5.75" customHeight="1">
      <c r="A763" s="16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16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5.75" customHeight="1">
      <c r="A764" s="16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16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5.75" customHeight="1">
      <c r="A765" s="16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16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5.75" customHeight="1">
      <c r="A766" s="16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16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5.75" customHeight="1">
      <c r="A767" s="16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16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5.75" customHeight="1">
      <c r="A768" s="16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16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5.75" customHeight="1">
      <c r="A769" s="16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16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5.75" customHeight="1">
      <c r="A770" s="16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16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5.75" customHeight="1">
      <c r="A771" s="16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16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5.75" customHeight="1">
      <c r="A772" s="16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16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5.75" customHeight="1">
      <c r="A773" s="16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16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5.75" customHeight="1">
      <c r="A774" s="16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16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5.75" customHeight="1">
      <c r="A775" s="16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16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5.75" customHeight="1">
      <c r="A776" s="16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16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5.75" customHeight="1">
      <c r="A777" s="16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16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5.75" customHeight="1">
      <c r="A778" s="16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16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5.75" customHeight="1">
      <c r="A779" s="16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16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5.75" customHeight="1">
      <c r="A780" s="16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16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5.75" customHeight="1">
      <c r="A781" s="16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16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5.75" customHeight="1">
      <c r="A782" s="16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16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5.75" customHeight="1">
      <c r="A783" s="16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16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5.75" customHeight="1">
      <c r="A784" s="16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16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5.75" customHeight="1">
      <c r="A785" s="16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16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5.75" customHeight="1">
      <c r="A786" s="16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16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5.75" customHeight="1">
      <c r="A787" s="16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16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5.75" customHeight="1">
      <c r="A788" s="16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16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5.75" customHeight="1">
      <c r="A789" s="16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16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5.75" customHeight="1">
      <c r="A790" s="16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16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5.75" customHeight="1">
      <c r="A791" s="16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16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5.75" customHeight="1">
      <c r="A792" s="16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16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5.75" customHeight="1">
      <c r="A793" s="16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16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5.75" customHeight="1">
      <c r="A794" s="16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16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5.75" customHeight="1">
      <c r="A795" s="16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16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5.75" customHeight="1">
      <c r="A796" s="16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16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5.75" customHeight="1">
      <c r="A797" s="16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16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5.75" customHeight="1">
      <c r="A798" s="16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16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5.75" customHeight="1">
      <c r="A799" s="16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16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5.75" customHeight="1">
      <c r="A800" s="16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16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5.75" customHeight="1">
      <c r="A801" s="16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16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5.75" customHeight="1">
      <c r="A802" s="16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16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5.75" customHeight="1">
      <c r="A803" s="16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16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5.75" customHeight="1">
      <c r="A804" s="16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16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5.75" customHeight="1">
      <c r="A805" s="16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16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5.75" customHeight="1">
      <c r="A806" s="16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16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5.75" customHeight="1">
      <c r="A807" s="16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16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5.75" customHeight="1">
      <c r="A808" s="16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16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5.75" customHeight="1">
      <c r="A809" s="16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16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5.75" customHeight="1">
      <c r="A810" s="16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16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5.75" customHeight="1">
      <c r="A811" s="16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16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5.75" customHeight="1">
      <c r="A812" s="16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16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5.75" customHeight="1">
      <c r="A813" s="16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16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5.75" customHeight="1">
      <c r="A814" s="16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16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5.75" customHeight="1">
      <c r="A815" s="16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16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5.75" customHeight="1">
      <c r="A816" s="16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16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5.75" customHeight="1">
      <c r="A817" s="16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16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5.75" customHeight="1">
      <c r="A818" s="16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16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5.75" customHeight="1">
      <c r="A819" s="16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16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5.75" customHeight="1">
      <c r="A820" s="16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16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5.75" customHeight="1">
      <c r="A821" s="16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16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5.75" customHeight="1">
      <c r="A822" s="16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16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5.75" customHeight="1">
      <c r="A823" s="16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16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5.75" customHeight="1">
      <c r="A824" s="16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16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5.75" customHeight="1">
      <c r="A825" s="16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16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5.75" customHeight="1">
      <c r="A826" s="16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16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5.75" customHeight="1">
      <c r="A827" s="16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16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5.75" customHeight="1">
      <c r="A828" s="16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16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5.75" customHeight="1">
      <c r="A829" s="16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16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5.75" customHeight="1">
      <c r="A830" s="16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16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5.75" customHeight="1">
      <c r="A831" s="16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16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5.75" customHeight="1">
      <c r="A832" s="16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16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5.75" customHeight="1">
      <c r="A833" s="16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16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5.75" customHeight="1">
      <c r="A834" s="16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16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5.75" customHeight="1">
      <c r="A835" s="16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16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5.75" customHeight="1">
      <c r="A836" s="16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16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5.75" customHeight="1">
      <c r="A837" s="16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16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5.75" customHeight="1">
      <c r="A838" s="16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16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5.75" customHeight="1">
      <c r="A839" s="16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16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5.75" customHeight="1">
      <c r="A840" s="16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16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5.75" customHeight="1">
      <c r="A841" s="16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16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5.75" customHeight="1">
      <c r="A842" s="16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16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5.75" customHeight="1">
      <c r="A843" s="16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16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5.75" customHeight="1">
      <c r="A844" s="16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16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5.75" customHeight="1">
      <c r="A845" s="16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16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5.75" customHeight="1">
      <c r="A846" s="16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16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5.75" customHeight="1">
      <c r="A847" s="16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16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5.75" customHeight="1">
      <c r="A848" s="16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16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5.75" customHeight="1">
      <c r="A849" s="16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16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5.75" customHeight="1">
      <c r="A850" s="16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16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5.75" customHeight="1">
      <c r="A851" s="16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16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5.75" customHeight="1">
      <c r="A852" s="16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16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5.75" customHeight="1">
      <c r="A853" s="16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16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5.75" customHeight="1">
      <c r="A854" s="16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16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5.75" customHeight="1">
      <c r="A855" s="16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16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5.75" customHeight="1">
      <c r="A856" s="16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16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5.75" customHeight="1">
      <c r="A857" s="16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16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5.75" customHeight="1">
      <c r="A858" s="16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16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5.75" customHeight="1">
      <c r="A859" s="16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16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5.75" customHeight="1">
      <c r="A860" s="16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16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5.75" customHeight="1">
      <c r="A861" s="16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16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5.75" customHeight="1">
      <c r="A862" s="16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16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5.75" customHeight="1">
      <c r="A863" s="16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16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5.75" customHeight="1">
      <c r="A864" s="16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16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5.75" customHeight="1">
      <c r="A865" s="16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16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5.75" customHeight="1">
      <c r="A866" s="16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16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5.75" customHeight="1">
      <c r="A867" s="16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16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5.75" customHeight="1">
      <c r="A868" s="16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16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5.75" customHeight="1">
      <c r="A869" s="16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16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5.75" customHeight="1">
      <c r="A870" s="16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16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5.75" customHeight="1">
      <c r="A871" s="16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16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5.75" customHeight="1">
      <c r="A872" s="16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16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5.75" customHeight="1">
      <c r="A873" s="16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16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5.75" customHeight="1">
      <c r="A874" s="16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16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5.75" customHeight="1">
      <c r="A875" s="16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16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5.75" customHeight="1">
      <c r="A876" s="16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16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5.75" customHeight="1">
      <c r="A877" s="16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16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5.75" customHeight="1">
      <c r="A878" s="16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16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5.75" customHeight="1">
      <c r="A879" s="16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16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5.75" customHeight="1">
      <c r="A880" s="16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16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5.75" customHeight="1">
      <c r="A881" s="16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16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5.75" customHeight="1">
      <c r="A882" s="16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16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5.75" customHeight="1">
      <c r="A883" s="16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16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5.75" customHeight="1">
      <c r="A884" s="16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16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5.75" customHeight="1">
      <c r="A885" s="16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16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5.75" customHeight="1">
      <c r="A886" s="16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16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5.75" customHeight="1">
      <c r="A887" s="16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16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5.75" customHeight="1">
      <c r="A888" s="16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16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5.75" customHeight="1">
      <c r="A889" s="16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16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5.75" customHeight="1">
      <c r="A890" s="16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16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5.75" customHeight="1">
      <c r="A891" s="16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16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5.75" customHeight="1">
      <c r="A892" s="16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16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5.75" customHeight="1">
      <c r="A893" s="16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16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5.75" customHeight="1">
      <c r="A894" s="16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16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5.75" customHeight="1">
      <c r="A895" s="16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16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5.75" customHeight="1">
      <c r="A896" s="16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16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5.75" customHeight="1">
      <c r="A897" s="16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16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5.75" customHeight="1">
      <c r="A898" s="16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16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5.75" customHeight="1">
      <c r="A899" s="16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16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5.75" customHeight="1">
      <c r="A900" s="16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16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5.75" customHeight="1">
      <c r="A901" s="16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16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5.75" customHeight="1">
      <c r="A902" s="16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16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5.75" customHeight="1">
      <c r="A903" s="16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16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5.75" customHeight="1">
      <c r="A904" s="16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16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5.75" customHeight="1">
      <c r="A905" s="16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16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5.75" customHeight="1">
      <c r="A906" s="16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16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5.75" customHeight="1">
      <c r="A907" s="16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16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5.75" customHeight="1">
      <c r="A908" s="16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16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5.75" customHeight="1">
      <c r="A909" s="16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16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5.75" customHeight="1">
      <c r="A910" s="16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16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5.75" customHeight="1">
      <c r="A911" s="16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16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5.75" customHeight="1">
      <c r="A912" s="16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16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5.75" customHeight="1">
      <c r="A913" s="16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16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5.75" customHeight="1">
      <c r="A914" s="16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16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5.75" customHeight="1">
      <c r="A915" s="16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16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5.75" customHeight="1">
      <c r="A916" s="16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16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5.75" customHeight="1">
      <c r="A917" s="16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16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5.75" customHeight="1">
      <c r="A918" s="16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16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5.75" customHeight="1">
      <c r="A919" s="16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16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5.75" customHeight="1">
      <c r="A920" s="16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16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5.75" customHeight="1">
      <c r="A921" s="16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16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5.75" customHeight="1">
      <c r="A922" s="16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16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5.75" customHeight="1">
      <c r="A923" s="16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16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5.75" customHeight="1">
      <c r="A924" s="16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16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5.75" customHeight="1">
      <c r="A925" s="16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16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5.75" customHeight="1">
      <c r="A926" s="16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16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5.75" customHeight="1">
      <c r="A927" s="16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16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5.75" customHeight="1">
      <c r="A928" s="16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16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5.75" customHeight="1">
      <c r="A929" s="16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16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5.75" customHeight="1">
      <c r="A930" s="16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16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5.75" customHeight="1">
      <c r="A931" s="16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16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5.75" customHeight="1">
      <c r="A932" s="16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16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5.75" customHeight="1">
      <c r="A933" s="16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16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5.75" customHeight="1">
      <c r="A934" s="16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16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5.75" customHeight="1">
      <c r="A935" s="16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16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5.75" customHeight="1">
      <c r="A936" s="16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16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5.75" customHeight="1">
      <c r="A937" s="16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16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5.75" customHeight="1">
      <c r="A938" s="16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16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5.75" customHeight="1">
      <c r="A939" s="16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16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5.75" customHeight="1">
      <c r="A940" s="16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16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5.75" customHeight="1">
      <c r="A941" s="16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16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5.75" customHeight="1">
      <c r="A942" s="16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16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5.75" customHeight="1">
      <c r="A943" s="16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16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5.75" customHeight="1">
      <c r="A944" s="16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16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5.75" customHeight="1">
      <c r="A945" s="16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16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5.75" customHeight="1">
      <c r="A946" s="16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16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5.75" customHeight="1">
      <c r="A947" s="16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16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5.75" customHeight="1">
      <c r="A948" s="16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16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5.75" customHeight="1">
      <c r="A949" s="16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16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5.75" customHeight="1">
      <c r="A950" s="16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16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5.75" customHeight="1">
      <c r="A951" s="16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16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5.75" customHeight="1">
      <c r="A952" s="16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16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5.75" customHeight="1">
      <c r="A953" s="16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16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5.75" customHeight="1">
      <c r="A954" s="16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16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5.75" customHeight="1">
      <c r="A955" s="16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16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5.75" customHeight="1">
      <c r="A956" s="16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16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5.75" customHeight="1">
      <c r="A957" s="16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16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5.75" customHeight="1">
      <c r="A958" s="16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16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5.75" customHeight="1">
      <c r="A959" s="16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16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5.75" customHeight="1">
      <c r="A960" s="16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16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5.75" customHeight="1">
      <c r="A961" s="16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16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5.75" customHeight="1">
      <c r="A962" s="16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16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5.75" customHeight="1">
      <c r="A963" s="16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16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5.75" customHeight="1">
      <c r="A964" s="16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16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5.75" customHeight="1">
      <c r="A965" s="16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16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5.75" customHeight="1">
      <c r="A966" s="16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16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5.75" customHeight="1">
      <c r="A967" s="16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16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5.75" customHeight="1">
      <c r="A968" s="16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16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5.75" customHeight="1">
      <c r="A969" s="16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16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5.75" customHeight="1">
      <c r="A970" s="16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16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5.75" customHeight="1">
      <c r="A971" s="16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16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5.75" customHeight="1">
      <c r="A972" s="16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16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5.75" customHeight="1">
      <c r="A973" s="16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16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5.75" customHeight="1">
      <c r="A974" s="16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16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5.75" customHeight="1">
      <c r="A975" s="16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16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5.75" customHeight="1">
      <c r="A976" s="16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16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5.75" customHeight="1">
      <c r="A977" s="16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16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5.75" customHeight="1">
      <c r="A978" s="16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16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5.75" customHeight="1">
      <c r="A979" s="16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16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5.75" customHeight="1">
      <c r="A980" s="16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16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5.75" customHeight="1">
      <c r="A981" s="16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16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5.75" customHeight="1">
      <c r="A982" s="16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16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5.75" customHeight="1">
      <c r="A983" s="16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16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5.75" customHeight="1">
      <c r="A984" s="16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16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5.75" customHeight="1">
      <c r="A985" s="16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16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5.75" customHeight="1">
      <c r="A986" s="16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16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5.75" customHeight="1">
      <c r="A987" s="16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16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5.75" customHeight="1">
      <c r="A988" s="16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16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5.75" customHeight="1">
      <c r="A989" s="16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16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5.75" customHeight="1">
      <c r="A990" s="16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16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5.75" customHeight="1">
      <c r="A991" s="16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16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5.75" customHeight="1">
      <c r="A992" s="16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16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5.75" customHeight="1">
      <c r="A993" s="16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16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5.75" customHeight="1">
      <c r="A994" s="16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16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5.75" customHeight="1">
      <c r="A995" s="16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16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5.75" customHeight="1">
      <c r="A996" s="16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16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5.75" customHeight="1">
      <c r="A997" s="16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16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5.75" customHeight="1">
      <c r="A998" s="16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16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5.75" customHeight="1">
      <c r="A999" s="16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16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5.75" customHeight="1">
      <c r="A1000" s="16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16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customHeight="1">
      <c r="A1001" s="16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16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</sheetData>
  <mergeCells count="38">
    <mergeCell ref="C1:N1"/>
    <mergeCell ref="B2:E2"/>
    <mergeCell ref="F3:N3"/>
    <mergeCell ref="F4:N4"/>
    <mergeCell ref="F7:N7"/>
    <mergeCell ref="F8:N8"/>
    <mergeCell ref="B10:N10"/>
    <mergeCell ref="B6:E6"/>
    <mergeCell ref="B11:B12"/>
    <mergeCell ref="C11:E12"/>
    <mergeCell ref="F11:G11"/>
    <mergeCell ref="H11:J11"/>
    <mergeCell ref="K11:L11"/>
    <mergeCell ref="M11:M12"/>
    <mergeCell ref="N11:N12"/>
    <mergeCell ref="C13:E13"/>
    <mergeCell ref="C14:E14"/>
    <mergeCell ref="C15:E15"/>
    <mergeCell ref="C17:E17"/>
    <mergeCell ref="B18:E18"/>
    <mergeCell ref="C16:E16"/>
    <mergeCell ref="B20:E20"/>
    <mergeCell ref="B24:N24"/>
    <mergeCell ref="B25:D25"/>
    <mergeCell ref="E25:F25"/>
    <mergeCell ref="B26:D26"/>
    <mergeCell ref="E26:F26"/>
    <mergeCell ref="B32:D32"/>
    <mergeCell ref="B33:D33"/>
    <mergeCell ref="B34:D34"/>
    <mergeCell ref="E34:F34"/>
    <mergeCell ref="B27:D27"/>
    <mergeCell ref="E27:F27"/>
    <mergeCell ref="B28:D28"/>
    <mergeCell ref="E28:F28"/>
    <mergeCell ref="B29:D29"/>
    <mergeCell ref="B30:D30"/>
    <mergeCell ref="B31:D31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Usuario01</cp:lastModifiedBy>
  <dcterms:modified xsi:type="dcterms:W3CDTF">2023-06-22T13:30:00Z</dcterms:modified>
</cp:coreProperties>
</file>