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9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G79" i="2" s="1"/>
  <c r="K79" i="2"/>
  <c r="I79" i="2" s="1"/>
  <c r="J80" i="2"/>
  <c r="G80" i="2" s="1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G174" i="2" s="1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G219" i="2" s="1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G222" i="2" s="1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<sst xmlns="http://schemas.openxmlformats.org/spreadsheetml/2006/main" count="1079" uniqueCount="800">
  <si>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</si>
  <si>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</si>
  <si>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</si>
  <si>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</si>
  <si>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</si>
  <si>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</si>
  <si>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</si>
  <si>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</si>
  <si>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</si>
  <si>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</si>
  <si>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</si>
  <si>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</si>
  <si>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</si>
  <si>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</si>
  <si>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</si>
  <si>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</si>
  <si>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</si>
  <si>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</si>
  <si>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</si>
  <si>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</si>
  <si>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</si>
  <si>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</si>
  <si>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</si>
  <si>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</si>
  <si>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</si>
  <si>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</si>
  <si>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</si>
  <si>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</si>
  <si>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</si>
  <si>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</si>
  <si>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</si>
  <si>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</si>
  <si>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</si>
  <si>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</si>
  <si>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</si>
  <si>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</si>
  <si>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</si>
  <si>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</si>
  <si>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</si>
  <si>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</si>
  <si>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</si>
  <si>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</si>
  <si>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</si>
  <si>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</si>
  <si>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</si>
  <si>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</si>
  <si>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</si>
  <si>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</si>
  <si>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</si>
  <si>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</si>
  <si>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</si>
  <si>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</si>
  <si>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</si>
  <si>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</si>
  <si>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</si>
  <si>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</si>
  <si>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</si>
  <si>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</si>
  <si>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</si>
  <si>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</si>
  <si>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</si>
  <si>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</si>
  <si>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</si>
  <si>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</si>
  <si>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</si>
  <si>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</si>
  <si>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</si>
  <si>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</si>
  <si>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</si>
  <si>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</si>
  <si>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</si>
  <si>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</si>
  <si>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</si>
  <si>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</si>
  <si>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</si>
  <si>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</si>
  <si>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</si>
  <si>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</si>
  <si>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</si>
  <si>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</si>
  <si>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</si>
  <si>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</si>
  <si>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</si>
  <si>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</si>
  <si>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</si>
  <si>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</si>
  <si>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</si>
  <si>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</si>
  <si>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</si>
  <si>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</si>
  <si>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15</t>
  </si>
  <si>
    <t>OK</t>
  </si>
  <si>
    <t>1;Demo;Akun Demo 1;DEMO1;10_INDO;0/0;0;Mengerjakan;' ; ; ; ; ; ; ; ; ; ; ; ; ; ; ; ; ; ; ; ; ; ; ; ; ; ; ; ; ; ; ; ; ; ; ; ; ; ; ; ; ; ; ; ; ; ; ; ; ; ;|2;Demo;Akun Demo 2;DEMO2;10_INDO;4/5;8;Mengerjakan;'A;A;A;A;A;D;A;A;B; ; ; ; ; ; ; ; ; ; ; ; ; ; ; ; ; ; ; ; ; ; ; ; ; ; ; ; ; ; ; ; ; ; ; ; ; ; ; ; ; ;|3;Demo;Akun Demo 3;DEMO3;10_INDO;0/0;0;Mengerjakan;' ; ; ; ; ; ; ; ; ; ; ; ; ; ; ; ; ; ; ; ; ; ; ; ; ; ; ; ; ; ; ; ; ; ; ; ; ; ; ; ; ; ; ; ; ; ; ; ; ; ;|4;X SHOFIYYAH - MIPA;Hajijah Zhara Sabilah;21100602;10_INDO;10/25;20;Mengerjakan;'B;A;B; ;D; ;D; ; ;B;B;A;A;A; ;D;E;A; ; ;E;D;E;B; ;C;D; ;E;C; ;D; ;E;D;B; ; ;E;C; ;B;B;C;E;B;D;E;A; ;|5;X HAMZAH - MIPA;Arief Ramdani;21100877;10_INDO;27/23;54;Selesai;'E;C;E;E;E;C;D;C;B;B;A;B;E;B;D;D;A;A;B;E;C;E;C;B;B;D;B;D;E;A;D;B;C;C;B;D;C;A;A;C;B;B;B;C;B;D;C;A;D;B;|6;X HAMZAH - MIPA;Cevi Nurahmadi;21100880;10_INDO;20/30;40;Selesai;'A;C;B;C;E;C;A;C;B;B;A;D;E;A;A;D;A;A;A;A;C;E;D;C;B;E;B;E;E;A;D;D;C;C;D;B;A;B;E;C;E;A;A;D;D;C;A;B;D;B;|7;X HAMZAH - MIPA;Daeriel Ahmad Maulana;21100899;10_INDO;27/23;54;Selesai;'D;C;E;D;E;A;A;C;E;B;D;B;E;C;A;D;E;A;B;C;C;A;C;B;E;C;D;E;E;A;E;E;D;C;B;D;C;A;A;C;B;B;A;A;D;D;C;A;E;E;|8;X HAMZAH - MIPA;Fachri Hamid Mangunsong;21100908;10_INDO;36/14;72;Selesai;'A;A;E;D;E;B;A;E;B;B;A;B;E;C;A;D;A;A;B;E;C;D;B;E;B;C;D;A;E;B;E;B;E;C;E;D;C;A;B;B;E;A;B;D;C;D;C;A;B;A;|9;X HAMZAH - MIPA;Haekal Insan Kamil;21100911;10_INDO;15/35;30;Selesai;'B;E;B;A;B;D;A;C;E;D;A;A;E;C;B;D;A;A;D;A;D;B;D;B;C;C;E;E;E;A;B;B;E;C;D;D;C;B;A;C;A;C;A;C;B;B;E;A;E;D;|10;X HAMZAH - MIPA;Hazwan Azhar Andra Saputra;21100920;10_INDO;24/26;48;Selesai;'E;D;E;D;E;A;A;C;E;E;C;C;E;C;D;D;E;E;E;E;C;A;B;A;E;D;D;E;E;C;B;B;D;A;B;D;C;B;D;B;E;B;A;A;D;B;C;A;D;A;|11;X HAMZAH - MIPA;Kaisar Nabil Senatama;21100939;10_INDO;34/16;68;Selesai;'A;A;E;D;E;B;A;E;B;B;A;B;E;A;D;D;E;C;D;E;C;C;C;E;B;C;A;E;E;A;E;B;E;C;B;D;C;A;A;B;E;B;B;D;C;D;C;A;A;C;|12;X HAMZAH - MIPA;Muhamad Rifqi Raafid;21100946;10_INDO;26/24;52;Selesai;'E;B;C;D;E;B;A;E;B;B;A;B;E;C;A;D;A;A;B;E;C;A;C;A;B;C;D;E;C;A;C;D;E;C;E;B;B;E;C;A;E;B;A;A;A;A;C;A;B;C;|13;X HAMZAH - MIPA;Muhammad Farras Tharif;21100955;10_INDO;25/25;50;Selesai;'D;D;A;D;C;D;A;C;B;B;D;B;E;C;A;D;D;A;B;B;C;E;E;A;B;C;C;E;E;A;D;B;E;C;D;D;B;A;E;B;E;D;B;D;D;D;C;A;A;B;|14;X HAMZAH - MIPA;Muhammad Fathi Farhat;21100962;10_INDO;29/21;58;Selesai;'B;B;D;A;E;B;A;E;B;B;A;C;E;C;A;D;C;C;A;E;C;A;E;E;B;C;D;E;E;A;E;D;E;C;A;B;C;C;D;B;E;D;B;D;C;A;C;A;B;A;|15;X HAMZAH - MIPA;Muhammad Fawaz Akbar;21100979;10_INDO;24/26;48;Selesai;'D;D;E;D;E;B;A;E;B;B;A;B;E;C;C;D;C;C;B;E;C;A;E;C;D;C;C;A;E;A;B;B;E;C;D;D;B;A;C;C;E;D;B;D;D;C;D;B;D;C;|16;X HAMZAH - MIPA;Muhammad Nizar Alharith Zebua;21100988;10_INDO;28/22;56;Selesai;'D;A;E;D;E;B;A;D;E;B;A;C;D;C;A;D;E;A;B;E;C;D;E;B;E;C;C;E;E;A;E;B;E;C;E;D;C;A;B;E;D;A;B;C;E;A;C;A;B;A;|17;X HAMZAH - MIPA;Muhammad Rifki Abdillah;21100994;10_INDO;33/17;66;Selesai;'A;A;A;D;E;B;A;E;E;B;A;A;E;C;D;D;E;E;B;E;C;D;C;A;B;C;C;E;A;A;E;B;E;C;B;D;C;A;A;C;E;B;B;D;C;D;C;A;B;C;|18;X HAMZAH - MIPA;Muhammad Wahyu Hardiana;21101003;10_INDO;34/16;68;Selesai;'A;A;E;D;E;B;A;E;E;B;A;A;B;C;A;D;A;A;B;E;C;D;C;A;B;C;C;E;E;A;D;D;E;C;E;A;C;A;B;C;E;B;B;D;C;D;C;A;B;C;|19;X HAMZAH - MIPA;Novian Riandana;21101016;10_INDO;35/15;70;Selesai;'B;A;E;D;E;A;A;C;E;B;D;A;E;C;D;D;E;C;C;E;C;D;C;E;B;C;D;E;E;A;D;E;E;C;E;D;C;A;A;C;E;A;B;A;C;D;C;A;B;A;|20;X HAMZAH - MIPA;Nur Razzaq Putra Winandhi;21101023;10_INDO;21/29;42;Selesai;'D;C;E;C;E;B;A;E;E;B;A;C;B;C;D;D;E;A;B;C;C;B;C;B;B;E;C;E;E;D;D;D;E;C;E;D;C;B;A;B;E;B;A;E;E;C;C;B;A;C;|21;X HAMZAH - MIPA;Panji Ramadhan;21101032;10_INDO;23/27;46;Selesai;'A;A;E;D;E;B;A;C;E;B;C;A;E;B;E;D;C;C;A;C;C;A;B;A;D;C;C;E;E;A;C;D;E;C;E;C;E;B;D;C;E;B;A;C;B;D;E;A;B;C;|22;X HAMZAH - MIPA;Rizky Saputra;21101040;10_INDO;19/31;38;Selesai;'C;B;D;D;E;B;A;E;B;D;D;B;A;C;C;E;C;A;A;E;C;C;A;C;E;E;D;D;E;A;B;E;D;C;D;C;E;E;E;B;E;C;A;D;C;A;E;A;E;C;|23;X HAMZAH - MIPA;Rudi Santoso Mashra;21101059;10_INDO;33/17;66;Selesai;'A;B;E;D;E;B;A;E;E;B;A;A;E;C;A;D;D;C;D;C;C;A;C;E;B;C;D;E;E;A;E;D;E;C;B;D;C;E;A;C;E;B;B;D;C;D;C;A;B;A;|24;X KHALID - IPS;Adryan Nur Fadhilah;21101060;10_INDO;32/18;64;Selesai;'B;A;E;D;B;C;A;E;E;B;A;D;E;B;C;D;C;C;B;E;C;D;C;B;B;E;D;E;E;A;C;D;E;C;B;B;C;A;C;C;E;B;B;D;C;D;C;A;B;A;|25;X KHALID - IPS;Aryudana Muhidin;21101074;10_INDO;12/38;24;Selesai;'D;D;D;A;C;D;A;E;E;D;B;A;A;B;B;A;C;D;E;B;B;D;D;B;B;C;D;A;B;A;B;D;E;C;A;C;C;A;B;B;E;C;B;B;B;B;C;A;A;B;|26;X KHALID - IPS;Bayu Tri Prasetyo;21101088;10_INDO;22/28;44;Selesai;'B;A;E;E;E;B;C;E;B;B;A;B;E;B;E;D;E;C;B;E;C;D;A;C;B;B;B;A;D;A;B;D;E;C;A;C;C;B;C;D;E;D;B;A;D;E;E;C;E;B;|27;X KHALID - IPS;Darel Adani Setyawan;21101096;10_INDO;13/37;26;Selesai;'A;B;C;D;E;D;E;C;E;E;D;B;D;A;B;D;C;C;D;C;C;A;B;D;A;E;B;A;C;B;B;B;A;C;D;D;A;C;C;D;B;D;A;D;D;B;B;A;D;B;|28;X KHALID - IPS;Dzaki Athallah Ramadhan;21101108;10_INDO;22/28;44;Selesai;'B;C;E;A;C;B;A;D;E;B;A;A;E;B;D;D;A;C;E;C;C;C;D;D;B;C;D;A;E;A;E;D;B;C;E;B;C;D;D;D;E;B;A;A;D;A;C;A;B;A;|29;X KHALID - IPS;Faid Azmi Khaizuran;21101117;10_INDO;36/14;72;Selesai;'E;A;A;D;E;B;A;D;E;E;A;B;E;C;A;D;C;C;A;E;C;D;B;D;D;D;C;E;E;A;D;B;E;C;E;B;C;A;A;B;E;B;B;E;C;D;C;A;B;B;|30;X KHALID - IPS;Fatkhan Fahmi Huda;21101127;10_INDO;24/26;48;Selesai;'E;B;A;C;E;C;C;E;B;B;A;B;E;C;A;D;C;C;B;C;B;E;C;B;E;C;D;E;B;A;E;D;E;C;C;E;C;A;B;B;E;D;B;D;C;D;C;A;B;C;|31;X KHALID - IPS;Jabbaar Ryandra Rashya;21101130;10_INDO;19/31;38;Selesai;'D;B;D;C;E;C;A;E;B;B;B;A;E;C;A;D;A;A;E;E;C;A;B;C;B;D;D;D;A;B;C;D;D;C;D;A;C;C;D;E;E;B;E;A;E;D;C;B;A;B;|32;X KHALID - IPS;Muhammad Amir Hakim;21101149;10_INDO;16/34;32;Selesai;'B;A;E;A;D;B;A;E;B;B;D;B;A;B;D;C;C;C;E;E;C;A;E;B;E;A;B;D;E;A;E;D;E;C;B;D;C;E;C;B;B;C;E;E;D;A;C;A;B;B;|33;X KHALID - IPS;Muhammad Bagas Pramudia;21101151;10_INDO;19/31;38;Selesai;'A;B;E;A;E;E;A;E;B;B;D;A;A;B;D;D;A;C;E;E;C;A;B;E;B;E;D;E;E;A;B;C;E;C;B;D;A;B;A;B;E;B;A;E;E;C;B;B;A;B;|34;X KHALID - IPS;Muhammad Fathan Al Madjid;21101160;10_INDO;23/27;46;Selesai;'E;A;E;A;E;B;D;D;B;B;D;B;E;A;A;D;A;A;B;E;C;B;D;C;B;C;C;A;A;B;B;D;E;C;D;C;C;A;D;D;E;A;B;D;B;D;C;A;E;A;|35;X KHALID - IPS;Muhammad Irfan Aziz;21101176;10_INDO;25/25;50;Selesai;'B;B;E;C;D;B;A;D;E;B;D;C;B;C;A;D;A;C;B;E;C;D;B;C;E;C;D;E;E;A;D;A;B;C;E;D;C;A;B;D;E;B;A;A;A;D;C;A;A;B;|36;X KHALID - IPS;Muhammad Lakar Khairul Aqila Karaeng Rany;21101188;10_INDO;20/30;40;Selesai;'C;C;A;C;E;B;A;B;C;B;B;E;B;A;A;A;E;E;B;B;D;E;A;A;B;E;D;E;E;A;D;C;D;C;D;D;E;B;A;D;E;B;B;E;B;A;B;A;C;C;|37;X KHALID - IPS;Muhammad Mumtaz Abid;21101191;10_INDO;18/32;36;Selesai;'E;E;C;A;D;B;A;E;E;B;B;A;E;B;D;D;A;D;A;C;C;D;D;E;B;C;C;E;E;B;D;C;D;C;D;D;A;B;A;E;D;B;A;D;D;A;E;A;E;A;|38;X KHALID - IPS;Muhammad Nabel Fathahillah;21101201;10_INDO;28/22;56;Selesai;'D;D;E;D;E;B;A;C;E;B;D;A;E;C;A;D;C;C;B;E;C;C;B;C;E;C;C;E;E;A;E;D;E;C;E;D;C;A;D;C;E;B;A;D;D;A;C;A;B;B;|39;X KHALID - IPS;Muhammad Samun Firdaus;21101217;10_INDO;15/35;30;Selesai;'B;C;E;C;A;A;E;E;B;A;A;A;B;D;C;A;A;C;B;E;D;D;B;D;B;B;B;D;E;D;B;D;D;C;B;B;C;D;B;B;A;A;A;B;C;A;A;B;C;A;|40;X KHALID - IPS;Raditya Aryasatya Solihin;21101226;10_INDO;13/37;26;Selesai;'B;D;D;D;C;A;C;E;A;B;C;E;D;D;D;C;A;E;B;E;E;D;B;A;A;C;D;C;C;A;C;B;E;C;E;C;C;E;C;B;C;A;B;D;D;D;A;D;D;E;|41;X KHALID - IPS;Wiryan Syaerul;21101236;10_INDO;12/38;24;Selesai;'A;D;A;E;A;B;A;D;B;A;D;E;E;B;C;D;E;E;C;B;E;A;A;C;C;C;C;A;D;A;B;D;E;C;B;C;A;C;C;A;C;A;B;D;D;B;B;D;C;B;|42;X SHOFIYYAH - IPS;Aisyah Nurfadillah;21100503;10_INDO;33/17;66;Selesai;'A;B;E;D;E;C;A;E;B;B;A;B;E;C;A;D;E;C;A;E;C;D;C;C;B;C;C;E;E;A;E;B;E;C;E;C;C;A;A;C;E;B;B;C;D;C;C;A;C;C;|43;X SHOFIYYAH - IPS;Farhani Danisha Az-Zahra;21100563;10_INDO;22/28;44;Selesai;'B;C;E;D;A;B;A;C;E;D;D;B;E;C;D;D;A;A;A;E;C;A;B;A;B;C;D;E;A;A;E;D;E;D;E;D;C;A;A;B;E;B;D;A;D;B;C;C;E;B;|44;X SHOFIYYAH - IPS;Intan Ivana Putri;21100624;10_INDO;29/21;58;Selesai;'B;D;E;D;D;B;A;C;E;B;D;B;E;C;D;D;A;C;B;E;C;D;B;E;D;C;C;E;E;A;E;D;A;C;E;D;C;B;D;C;E;B;D;A;D;D;C;A;B;A;|45;X SHOFIYYAH - IPS;Jasmine Kalila Deitro;21100631;10_INDO;27/23;54;Selesai;'A;B;E;E;E;B;A;E;E;B;A;D;E;B;D;D;C;C;B;E;C;D;A;B;B;C;D;E;E;B;E;D;E;C;B;D;A;A;A;B;E;C;B;D;B;E;C;A;B;C;|46;X SHOFIYYAH - IPS;Kayla Mazel Ariana;21100640;10_INDO;24/26;48;Selesai;'B;D;E;D;E;E;E;C;E;E;D;B;A;C;A;D;E;E;B;C;C;D;D;C;B;E;B;E;E;A;C;D;B;C;E;D;C;B;A;B;E;B;A;A;D;E;C;B;D;B;|47;X SHOFIYYAH - IPS;Lala Aprilia Azizah Mulyono;21100665;10_INDO;25/25;50;Selesai;'E;D;E;D;E;B;A;C;E;B;A;A;A;C;B;D;E;A;A;E;C;C;D;D;B;C;D;A;E;A;C;D;E;C;A;D;C;A;E;E;E;B;B;D;D;C;C;A;E;B;|48;X SHOFIYYAH - IPS;Nadia Dwi Sekar Kamila;21100692;10_INDO;24/26;48;Selesai;'B;B;A;D;E;D;A;C;E;B;C;C;A;C;A;D;C;C;B;C;D;D;C;E;E;C;A;E;E;B;B;B;B;C;E;D;E;A;B;B;E;B;B;E;C;A;C;A;B;E;|49;X SHOFIYYAH - IPS;Nadya Irnawati;21100714;10_INDO;26/24;52;Selesai;'E;B;E;A;E;B;A;E;B;B;A;A;A;C;B;C;C;D;B;E;C;D;C;E;B;D;C;A;B;A;E;B;A;C;E;D;C;A;A;E;E;C;B;A;D;D;C;A;A;E;|50;X SHOFIYYAH - IPS;Nia Mirza Safira;21100766;10_INDO;18/32;36;Selesai;'C;A;E;A;E;E;E;E;E;E;D;A;B;C;A;A;A;A;A;E;C;E;C;D;B;C;C;D;B;A;B;B;E;C;B;A;D;D;C;B;E;B;B;D;B;D;E;A;A;C;|51;X SHOFIYYAH - IPS;Rizqa Shaiza Andani;21100791;10_INDO;28/22;56;Selesai;'A;A;E;D;E;B;A;C;E;B;D;B;D;C;E;D;C;D;B;C;C;E;C;D;B;C;D;E;E;A;A;D;E;C;E;D;C;A;B;B;E;B;D;E;C;D;C;A;A;C;|52;X SHOFIYYAH - IPS;Salma Nur Azkiya;21100810;10_INDO;24/26;48;Selesai;'B;C;C;D;E;B;A;D;E;B;D;A;B;C;A;D;C;D;D;C;C;D;E;C;B;E;D;E;E;A;C;B;E;C;E;D;C;A;B;B;E;B;A;D;D;A;C;B;B;B;|53;X SHOFIYYAH - IPS;Syaira Amalia Putri Kamal;21100849;10_INDO;18/32;36;Selesai;'A;C;C;A;C;A;A;E;E;B;A;A;E;B;B;A;A;C;A;C;A;D;B;E;B;D;D;A;E;A;B;B;E;C;B;D;B;A;B;B;D;A;B;D;D;B;A;A;A;B;|54;X SHOFIYYAH - IPS;Viola Luhtita Antoni;21100861;10_INDO;27/23;54;Selesai;'A;C;E;A;A;A;A;C;E;B;E;A;E;C;A;D;D;C;E;C;B;C;C;C;D;C;D;E;E;A;D;B;D;C;E;D;C;A;A;C;B;B;C;E;C;C;C;A;E;A;|55;X SHOFIYYAH - MIPA;Ardhia Nisrina Maulida;21100521;10_INDO;27/23;54;Selesai;'B;A;C;D;E;B;A;C;B;B;D;C;E;C;A;D;A;C;E;C;C;C;C;D;B;C;C;E;E;A;C;B;E;C;B;D;C;A;B;D;E;A;B;C;C;D;B;A;B;C;|56;X SHOFIYYAH - MIPA;Bias Mentari Araminta;21100543;10_INDO;25/25;50;Selesai;'A;D;E;D;E;B;A;C;E;B;C;A;B;B;D;D;D;C;B;C;C;B;C;E;B;D;C;E;E;A;D;B;E;D;E;D;C;A;D;B;E;A;D;D;D;C;C;D;A;C;|57;X SHOFIYYAH - MIPA;Fanny Khansa Gunawan;21100556;10_INDO;15/35;30;Selesai;'B;A;A;A;E;D;D;C;B;B;A;A;E;C;B;D;B;D;A;B;E;A;C;C;D;C;B;E;C;B;C;B;E;C;D;C;C;D;A;D;C;C;A;E;D;A;C;A;D;B;|58;X SHOFIYYAH - MIPA;Firlia Fayyaza;21100586;10_INDO;17/33;34;Selesai;'B;C;B;A;D;E;C;C;E;E;B;A;A;A;A;D;A;D;B;E;D;D;C;B;E;C;D;A;E;A;A;D;E;C;D;A;E;A;C;D;E;C;B;D;B;A;C;A;A;C;|59;X SHOFIYYAH - MIPA;Ghaisani Mazaya Siesputri;21100598;10_INDO;23/27;46;Selesai;'A;B;A;D;D;B;A;D;E;B;A;B;B;C;A;D;C;D;A;B;C;D;C;B;E;A;C;A;E;A;E;D;D;B;B;C;C;A;A;C;E;B;B;A;C;A;E;B;B;B;|60;X SHOFIYYAH - MIPA;Khayla Fitria Zahra;21100655;10_INDO;32/18;64;Selesai;'D;A;E;E;E;B;A;C;E;E;A;C;E;C;D;D;E;C;B;E;C;B;C;C;E;C;C;E;E;A;C;B;E;C;E;D;C;A;C;B;E;B;B;D;C;D;C;A;A;C;|61;X SHOFIYYAH - MIPA;Nabiilah Darmaning Tyas;21100678;10_INDO;24/26;48;Selesai;'A;A;E;D;E;B;A;E;E;B;D;C;B;C;A;D;E;E;E;C;C;C;B;E;B;E;C;A;E;A;E;D;E;C;B;D;C;A;D;D;B;A;A;E;C;D;B;A;B;A;|62;X SHOFIYYAH - MIPA;Nabilah Azzahra Alma;21100683;10_INDO;33/17;66;Selesai;'A;D;E;D;E;B;A;C;E;B;D;A;E;C;A;D;C;C;C;E;C;D;C;E;E;D;C;E;E;A;E;A;A;C;D;D;C;E;A;C;E;B;B;D;C;D;C;A;B;C;|63;X SHOFIYYAH - MIPA;Nadine Naila Restu Putri;21100706;10_INDO;25/25;50;Selesai;'A;C;E;D;A;B;A;C;B;B;D;B;B;A;D;D;A;D;B;C;D;D;C;E;E;D;D;E;E;A;E;C;E;D;B;D;C;A;D;C;E;B;D;C;C;E;C;A;D;E;|64;X SHOFIYYAH - MIPA;Naila Rahma Dewi;21100728;10_INDO;29/21;58;Selesai;'A;A;C;D;A;B;A;C;E;E;A;A;E;C;A;D;A;A;B;E;C;D;B;C;D;D;D;E;E;A;E;E;E;C;E;D;C;A;A;B;A;C;B;A;E;C;C;A;A;E;|65;X SHOFIYYAH - MIPA;Najwa Nur Maritsa;21100736;10_INDO;23/27;46;Selesai;'B;A;E;D;A;C;A;D;E;B;C;B;B;C;D;D;E;E;E;E;C;A;B;C;E;E;C;D;E;A;E;B;A;C;D;D;C;A;A;C;E;D;A;E;A;D;C;A;D;A;|66;X SHOFIYYAH - MIPA;Nayla Arista Fauziyah;21100741;10_INDO;28/22;56;Selesai;'A;A;E;D;E;E;A;C;E;B;A;C;B;C;D;D;A;A;B;E;C;C;B;E;E;C;D;E;E;A;E;C;E;D;B;D;C;A;A;C;B;B;D;D;C;A;C;A;B;B;|67;X SHOFIYYAH - MIPA;Nidaus Syifa;21100776;10_INDO;25/25;50;Selesai;'E;B;B;D;A;B;A;E;E;E;A;A;E;C;A;D;C;C;B;C;C;C;B;D;E;D;B;E;C;A;C;D;E;C;B;D;B;A;A;C;E;E;B;E;C;D;C;B;B;B;|68;X SHOFIYYAH - MIPA;Rafannisa Kuncoroningrum;21100783;10_INDO;35/15;70;Selesai;'B;A;E;A;E;B;A;D;E;B;A;B;B;C;D;D;E;C;B;E;C;C;C;D;B;C;C;E;E;A;E;B;E;C;E;D;C;A;A;C;E;B;B;D;C;D;C;A;B;A;|69;X SHOFIYYAH - MIPA;Sabbihisma Ramadhani;21100806;10_INDO;29/21;58;Selesai;'C;A;E;D;E;B;A;C;E;B;A;B;E;C;A;D;C;D;B;C;C;D;C;C;E;E;B;A;E;B;C;B;E;C;E;D;C;A;C;C;A;B;D;D;C;A;C;A;C;A;|70;X SHOFIYYAH - MIPA;Syafitri Putri Lestari;21100832;10_INDO;29/21;58;Selesai;'A;B;E;D;E;B;A;E;E;B;D;B;B;C;D;E;C;C;B;E;C;D;A;C;E;C;D;E;B;B;E;B;E;C;E;C;C;A;A;B;E;B;D;D;D;A;C;A;B;A;|71;X SHOFIYYAH - MIPA;Syifa Fadilah;21100859;10_INDO;22/28;44;Selesai;'B;A;A;D;E;B;A;E;E;B;A;C;E;C;D;D;A;A;B;E;C;C;C;C;D;B;A;A;E;B;A;D;E;C;D;A;C;B;A;C;E;B;B;D;D;A;C;D;A;C;|;;;;;;;</t>
  </si>
  <si>
    <t>X</t>
  </si>
  <si>
    <t>1001</t>
  </si>
  <si>
    <t>1002</t>
  </si>
  <si>
    <t>1003</t>
  </si>
  <si>
    <t>1004</t>
  </si>
  <si>
    <t>1005</t>
  </si>
  <si>
    <t>17001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</si>
  <si>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</si>
  <si>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</si>
  <si>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</si>
  <si>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</si>
  <si>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</si>
  <si>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</si>
  <si>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</si>
  <si>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</si>
  <si>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</si>
  <si>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</si>
  <si>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</si>
  <si>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</si>
  <si>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</si>
  <si>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</si>
  <si>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 xml:space="preserve">TEST SUMATIF </t>
  </si>
  <si>
    <t>SEJARAH 10-1,2</t>
  </si>
  <si>
    <t>10101</t>
  </si>
  <si>
    <t>ABELIA NOVITASARI</t>
  </si>
  <si>
    <t>X1</t>
  </si>
  <si>
    <t>10102</t>
  </si>
  <si>
    <t>Afdanis Eka Saputra</t>
  </si>
  <si>
    <t>10103</t>
  </si>
  <si>
    <t>AISYATUL UMAYA</t>
  </si>
  <si>
    <t>10104</t>
  </si>
  <si>
    <t>AMEL FINA DWI ARISTA</t>
  </si>
  <si>
    <t>10105</t>
  </si>
  <si>
    <t>ANANDA JULI WAHYU PRASETYO</t>
  </si>
  <si>
    <t>10106</t>
  </si>
  <si>
    <t>10107</t>
  </si>
  <si>
    <t>Andreas Fermansyah</t>
  </si>
  <si>
    <t>10108</t>
  </si>
  <si>
    <t>ANGGI ANNASTASYA</t>
  </si>
  <si>
    <t>10109</t>
  </si>
  <si>
    <t>AQILA TALITA PUTRI</t>
  </si>
  <si>
    <t>10110</t>
  </si>
  <si>
    <t>ARGA DWI PRADIPTA</t>
  </si>
  <si>
    <t>10111</t>
  </si>
  <si>
    <t>Arida Rezky Ramadhani</t>
  </si>
  <si>
    <t>10112</t>
  </si>
  <si>
    <t>Berly Aprilia</t>
  </si>
  <si>
    <t>10113</t>
  </si>
  <si>
    <t>CANTIKA PUTRI</t>
  </si>
  <si>
    <t>10114</t>
  </si>
  <si>
    <t>CETTA AURELLIA PUTRI</t>
  </si>
  <si>
    <t>10115</t>
  </si>
  <si>
    <t>DENDRA PUTRA SULISTYO</t>
  </si>
  <si>
    <t>10116</t>
  </si>
  <si>
    <t>Devis Adji Satrio</t>
  </si>
  <si>
    <t>10117</t>
  </si>
  <si>
    <t>DHESTA EVANDRA VERNANDO</t>
  </si>
  <si>
    <t>10118</t>
  </si>
  <si>
    <t>DYO DWI ARI SANDY</t>
  </si>
  <si>
    <t>10119</t>
  </si>
  <si>
    <t>FAREL BASTIAR</t>
  </si>
  <si>
    <t>10120</t>
  </si>
  <si>
    <t>GALIH WIJAYA KUSUMA</t>
  </si>
  <si>
    <t>10121</t>
  </si>
  <si>
    <t>KANIA VEGA PRADISTA</t>
  </si>
  <si>
    <t>10122</t>
  </si>
  <si>
    <t>KARIMA HANDALAILI</t>
  </si>
  <si>
    <t>10123</t>
  </si>
  <si>
    <t>KAYLA OCTA FIANA</t>
  </si>
  <si>
    <t>10124</t>
  </si>
  <si>
    <t>KEYLA CAHYA KIRANA</t>
  </si>
  <si>
    <t>10125</t>
  </si>
  <si>
    <t>KEYSA CAHYA KIRANA</t>
  </si>
  <si>
    <t>10126</t>
  </si>
  <si>
    <t>KEYSA CINTA PRATIWI</t>
  </si>
  <si>
    <t>10127</t>
  </si>
  <si>
    <t>RACHA KANAYA DARIFA ALMAGHFIRA</t>
  </si>
  <si>
    <t>10128</t>
  </si>
  <si>
    <t>RAFEL ADITIA FIRMANSYAH</t>
  </si>
  <si>
    <t>248388</t>
  </si>
  <si>
    <t>10129</t>
  </si>
  <si>
    <t>REYNA SAMARA FAUZIYA PUTRI</t>
  </si>
  <si>
    <t>10130</t>
  </si>
  <si>
    <t>SABRINA</t>
  </si>
  <si>
    <t>10131</t>
  </si>
  <si>
    <t>SRI WULANDARI</t>
  </si>
  <si>
    <t>10132</t>
  </si>
  <si>
    <t>VANESA DINDA LESTARI</t>
  </si>
  <si>
    <t>ZASKIA SUCI RAMADANI</t>
  </si>
  <si>
    <t>10201</t>
  </si>
  <si>
    <t>ADINDA AZIZAH PUTRI</t>
  </si>
  <si>
    <t>X2</t>
  </si>
  <si>
    <t>10202</t>
  </si>
  <si>
    <t>ALDI PERMANA AGUSTIAN WIBISONO</t>
  </si>
  <si>
    <t>10203</t>
  </si>
  <si>
    <t>ARINI SALSABILA</t>
  </si>
  <si>
    <t>10204</t>
  </si>
  <si>
    <t>ASHNUL HADEANTO RAMADHANI</t>
  </si>
  <si>
    <t>10205</t>
  </si>
  <si>
    <t>AULIA TUNGGADEWI</t>
  </si>
  <si>
    <t>10206</t>
  </si>
  <si>
    <t>AURA PUTRI OCTHAVIANA</t>
  </si>
  <si>
    <t>10207</t>
  </si>
  <si>
    <t>AURELLIA MUTIARA FANI</t>
  </si>
  <si>
    <t>10208</t>
  </si>
  <si>
    <t>BELLA DWI FEBRIYANTI</t>
  </si>
  <si>
    <t>10209</t>
  </si>
  <si>
    <t>BERLIAN DWI SARI SANTOSO</t>
  </si>
  <si>
    <t>10210</t>
  </si>
  <si>
    <t>CELSHEA AYU SITA</t>
  </si>
  <si>
    <t>10211</t>
  </si>
  <si>
    <t>DESTY PERWITASARI</t>
  </si>
  <si>
    <t>10212</t>
  </si>
  <si>
    <t>DEVINDA OLIVIANA SARI</t>
  </si>
  <si>
    <t>10213</t>
  </si>
  <si>
    <t>DIFA SHOFA' SALSA BILA</t>
  </si>
  <si>
    <t>10214</t>
  </si>
  <si>
    <t>DINA LAURA OKTAVIA</t>
  </si>
  <si>
    <t>10215</t>
  </si>
  <si>
    <t>DINO SAPUTRA</t>
  </si>
  <si>
    <t>10216</t>
  </si>
  <si>
    <t>DYAH ELYSA PRASETYA</t>
  </si>
  <si>
    <t>10217</t>
  </si>
  <si>
    <t>EDWIM ADISTYA INSAFIANTO</t>
  </si>
  <si>
    <t>10218</t>
  </si>
  <si>
    <t>EVRILA ICHA PRATIWI NINGRUM</t>
  </si>
  <si>
    <t>10219</t>
  </si>
  <si>
    <t>FABIO JAKY IRWANSYAH</t>
  </si>
  <si>
    <t>10220</t>
  </si>
  <si>
    <t>FERLA PUTRI WARDANI</t>
  </si>
  <si>
    <t>10221</t>
  </si>
  <si>
    <t>Firza Maulida Hidayat</t>
  </si>
  <si>
    <t>10222</t>
  </si>
  <si>
    <t>GRASHINTA OKTARINA BELIANDANA</t>
  </si>
  <si>
    <t>10223</t>
  </si>
  <si>
    <t>HABIF FATTURANI</t>
  </si>
  <si>
    <t>10224</t>
  </si>
  <si>
    <t>IDA KUMALA SARI</t>
  </si>
  <si>
    <t>10225</t>
  </si>
  <si>
    <t>IKO WILDAN AGUSTIYAN</t>
  </si>
  <si>
    <t>10226</t>
  </si>
  <si>
    <t>Jankiy Dausat</t>
  </si>
  <si>
    <t>10227</t>
  </si>
  <si>
    <t>Jihan Septia Ramadhani</t>
  </si>
  <si>
    <t>10228</t>
  </si>
  <si>
    <t>JONI PRANATA</t>
  </si>
  <si>
    <t>10229</t>
  </si>
  <si>
    <t>KAIS ANUGRAH RIZKI LESTARI</t>
  </si>
  <si>
    <t>10230</t>
  </si>
  <si>
    <t>M. ABI YAZID AL BASTOMI</t>
  </si>
  <si>
    <t>10231</t>
  </si>
  <si>
    <t>Sabila Olivia</t>
  </si>
  <si>
    <t>10232</t>
  </si>
  <si>
    <t>SHAEROHANY MULYANA</t>
  </si>
  <si>
    <t>10301</t>
  </si>
  <si>
    <t>AMIRA SALSABIL HUSNA</t>
  </si>
  <si>
    <t>X3</t>
  </si>
  <si>
    <t>10302</t>
  </si>
  <si>
    <t>ANGGINA DIANDRA INDRIANI</t>
  </si>
  <si>
    <t>10303</t>
  </si>
  <si>
    <t>ANNISA WARDATUL JANAH</t>
  </si>
  <si>
    <t>10304</t>
  </si>
  <si>
    <t>LUNA AURELLIYA</t>
  </si>
  <si>
    <t>10305</t>
  </si>
  <si>
    <t>MAR'ATUS ZAHRA ZAINU NISA</t>
  </si>
  <si>
    <t>10306</t>
  </si>
  <si>
    <t>Mario Rega Saputra</t>
  </si>
  <si>
    <t>10307</t>
  </si>
  <si>
    <t>MEYANANDRI DIANANZA WURYANTORO</t>
  </si>
  <si>
    <t>10308</t>
  </si>
  <si>
    <t>Mochamad Reza Ananda Firdaus</t>
  </si>
  <si>
    <t>10309</t>
  </si>
  <si>
    <t>MOH. HAFIN RAMA HARDIKA</t>
  </si>
  <si>
    <t>10310</t>
  </si>
  <si>
    <t>MOH. SULAIMAN</t>
  </si>
  <si>
    <t>10311</t>
  </si>
  <si>
    <t>MOH. YONGKI ARDIANSYAH</t>
  </si>
  <si>
    <t>10312</t>
  </si>
  <si>
    <t>Muh. Rasya Angga Pratama</t>
  </si>
  <si>
    <t>10313</t>
  </si>
  <si>
    <t>MUHAMAD RIZAL APRIYANTO</t>
  </si>
  <si>
    <t>10314</t>
  </si>
  <si>
    <t>MUHAMMAD RAFIF HUSAIN SALAM</t>
  </si>
  <si>
    <t>10315</t>
  </si>
  <si>
    <t>MUHAMMAD RIZQI PRIAS SAPUTRA</t>
  </si>
  <si>
    <t>10316</t>
  </si>
  <si>
    <t>NADIA SEPTIA RAMADHAN</t>
  </si>
  <si>
    <t>10317</t>
  </si>
  <si>
    <t>NADILA APRILIYA SAFITRI</t>
  </si>
  <si>
    <t>10318</t>
  </si>
  <si>
    <t>NANDA HENRI FATHUR ROHMAN</t>
  </si>
  <si>
    <t>10319</t>
  </si>
  <si>
    <t>Natasya Saskia Maharani</t>
  </si>
  <si>
    <t>10320</t>
  </si>
  <si>
    <t>NISA` AZAHRA RIYANA SYAPUTRI</t>
  </si>
  <si>
    <t>10321</t>
  </si>
  <si>
    <t>NOVI AULYA</t>
  </si>
  <si>
    <t>10322</t>
  </si>
  <si>
    <t>RICHARD CELINE DION BUEFENA</t>
  </si>
  <si>
    <t>10323</t>
  </si>
  <si>
    <t>RISATRIA AIDIL FIERA ATMAJA</t>
  </si>
  <si>
    <t>10324</t>
  </si>
  <si>
    <t>SAMUEL DUTA YEHUDA</t>
  </si>
  <si>
    <t>10325</t>
  </si>
  <si>
    <t>SASKIA MEILANI PUTRI</t>
  </si>
  <si>
    <t>10326</t>
  </si>
  <si>
    <t>SELKIS RINDINA SARI</t>
  </si>
  <si>
    <t>10327</t>
  </si>
  <si>
    <t>SHAFA ARTIKA RAYA ANJANA</t>
  </si>
  <si>
    <t>10328</t>
  </si>
  <si>
    <t>SILVA EKA APRILIANI</t>
  </si>
  <si>
    <t>10329</t>
  </si>
  <si>
    <t>SITI ARMELIYA</t>
  </si>
  <si>
    <t>10330</t>
  </si>
  <si>
    <t>TASYA KUMALA SARI</t>
  </si>
  <si>
    <t>10331</t>
  </si>
  <si>
    <t>VIRGI DITANIA VEVI</t>
  </si>
  <si>
    <t>10332</t>
  </si>
  <si>
    <t>YAHYA BRAMANA</t>
  </si>
  <si>
    <t>ZAHRATUL ULUMIYAH</t>
  </si>
  <si>
    <t>ZITA CAHAYA GUSTI</t>
  </si>
  <si>
    <t>10401</t>
  </si>
  <si>
    <t>ALDO SAPUTRA</t>
  </si>
  <si>
    <t>X4</t>
  </si>
  <si>
    <t>10402</t>
  </si>
  <si>
    <t>ALEX DESTIAN AFANDI</t>
  </si>
  <si>
    <t>10403</t>
  </si>
  <si>
    <t>ANA SYAFIRATUL QIRANI</t>
  </si>
  <si>
    <t>10404</t>
  </si>
  <si>
    <t>ANGGUN PUTRI LESTARI</t>
  </si>
  <si>
    <t>10405</t>
  </si>
  <si>
    <t>ARJUNA REZKY WAHYUDIKA</t>
  </si>
  <si>
    <t>10406</t>
  </si>
  <si>
    <t>BINTANG DHUANDIKA</t>
  </si>
  <si>
    <t>10407</t>
  </si>
  <si>
    <t>CARINE AVRIL AMEGA</t>
  </si>
  <si>
    <t>10408</t>
  </si>
  <si>
    <t>CICILLIA EKA RAHYAN NOVITA</t>
  </si>
  <si>
    <t>10409</t>
  </si>
  <si>
    <t>DESI NOVITA SARI</t>
  </si>
  <si>
    <t>10410</t>
  </si>
  <si>
    <t>DINDA AYU PUTRI RAMADHANI</t>
  </si>
  <si>
    <t>10411</t>
  </si>
  <si>
    <t>EXCEL KORNELYEV AHMED ZIDAN</t>
  </si>
  <si>
    <t>10412</t>
  </si>
  <si>
    <t>KARENINA ADESTYA SEKAR BAWANA</t>
  </si>
  <si>
    <t>10413</t>
  </si>
  <si>
    <t>Kirenia Ramadani Putri</t>
  </si>
  <si>
    <t>10414</t>
  </si>
  <si>
    <t>MAYA MARISKA</t>
  </si>
  <si>
    <t>10415</t>
  </si>
  <si>
    <t>MICHA SASIKIRANA RAMADHANI</t>
  </si>
  <si>
    <t>10416</t>
  </si>
  <si>
    <t>MILDA AULIYA ARUM ROWANSYAH</t>
  </si>
  <si>
    <t>10417</t>
  </si>
  <si>
    <t>MOH. IQBAL MAULANA ANAMI</t>
  </si>
  <si>
    <t>10418</t>
  </si>
  <si>
    <t>MOH. KHORUL ANAM</t>
  </si>
  <si>
    <t>10419</t>
  </si>
  <si>
    <t>MOHAMAT FAUZEN</t>
  </si>
  <si>
    <t>10420</t>
  </si>
  <si>
    <t>MOHAMMAD ERLANGGA PUTRA IRWANSYAH</t>
  </si>
  <si>
    <t>10421</t>
  </si>
  <si>
    <t>Mohammad Fahim Ghanim</t>
  </si>
  <si>
    <t>10422</t>
  </si>
  <si>
    <t>MUHAMMAD RIDHOI</t>
  </si>
  <si>
    <t>10423</t>
  </si>
  <si>
    <t>Nadia Virsa Aulia</t>
  </si>
  <si>
    <t>10424</t>
  </si>
  <si>
    <t>NADIN LAURA</t>
  </si>
  <si>
    <t>10425</t>
  </si>
  <si>
    <t>NEFALYA CINTIA BELLA</t>
  </si>
  <si>
    <t>10426</t>
  </si>
  <si>
    <t>NUR ABDUL GHOFUR</t>
  </si>
  <si>
    <t>10427</t>
  </si>
  <si>
    <t>PUTRI NURDY SITI FATIMAH</t>
  </si>
  <si>
    <t>10428</t>
  </si>
  <si>
    <t>REVA ELVINA PUTRI</t>
  </si>
  <si>
    <t>10429</t>
  </si>
  <si>
    <t>SANDY ALDI IRWAN SYAH</t>
  </si>
  <si>
    <t>10430</t>
  </si>
  <si>
    <t>SHINTA MAULIDYA</t>
  </si>
  <si>
    <t>10431</t>
  </si>
  <si>
    <t>SHOFIA NADIFATUL ZAHRO</t>
  </si>
  <si>
    <t>10432</t>
  </si>
  <si>
    <t>SINDI MAULIDIA PUTRI</t>
  </si>
  <si>
    <t>10433</t>
  </si>
  <si>
    <t>UNZILA ANNURIL AMAMI</t>
  </si>
  <si>
    <t>10434</t>
  </si>
  <si>
    <t>YAQIYATUL FACHIROH</t>
  </si>
  <si>
    <t>10501</t>
  </si>
  <si>
    <t>ADIS MAULANA SATRIANTAMA HARTONO</t>
  </si>
  <si>
    <t>X5</t>
  </si>
  <si>
    <t>10502</t>
  </si>
  <si>
    <t>AHMAD FAKURROHIM</t>
  </si>
  <si>
    <t>10503</t>
  </si>
  <si>
    <t>AIRA NUZULUL AINI</t>
  </si>
  <si>
    <t>10504</t>
  </si>
  <si>
    <t>ALILATUS SOFIYAH</t>
  </si>
  <si>
    <t>10505</t>
  </si>
  <si>
    <t>ARGA SAPUTRA</t>
  </si>
  <si>
    <t>10506</t>
  </si>
  <si>
    <t>AULIA AGUSTIN</t>
  </si>
  <si>
    <t>10507</t>
  </si>
  <si>
    <t>AURELIA MOZA DWI AGUSTIN</t>
  </si>
  <si>
    <t>10508</t>
  </si>
  <si>
    <t>AVAN ALEXANDRI ALCEDO</t>
  </si>
  <si>
    <t>10509</t>
  </si>
  <si>
    <t>AYU NABILA TRISTANTI</t>
  </si>
  <si>
    <t>10510</t>
  </si>
  <si>
    <t>BEBI GALIA PUTRI</t>
  </si>
  <si>
    <t>10511</t>
  </si>
  <si>
    <t>CEYZHA PUTRI AURA SALVANA</t>
  </si>
  <si>
    <t>10512</t>
  </si>
  <si>
    <t>Diva Jessica Maharani</t>
  </si>
  <si>
    <t>10513</t>
  </si>
  <si>
    <t>Ega Octavian Tirsa</t>
  </si>
  <si>
    <t>10514</t>
  </si>
  <si>
    <t>FADLI MAULANA UTAMA</t>
  </si>
  <si>
    <t>10515</t>
  </si>
  <si>
    <t>FEBRIE AQILA ZACKY</t>
  </si>
  <si>
    <t>10516</t>
  </si>
  <si>
    <t>FINA DWI JAYANTI</t>
  </si>
  <si>
    <t>10517</t>
  </si>
  <si>
    <t>GALEH RIDHO PUTRA</t>
  </si>
  <si>
    <t>10518</t>
  </si>
  <si>
    <t>GERRY SAPUTRA</t>
  </si>
  <si>
    <t>10519</t>
  </si>
  <si>
    <t>GRISELDA ZAHRA</t>
  </si>
  <si>
    <t>10520</t>
  </si>
  <si>
    <t>HENDI FEBIANANDA PUTRA</t>
  </si>
  <si>
    <t>10521</t>
  </si>
  <si>
    <t>HENSEN ERLANDO</t>
  </si>
  <si>
    <t>10522</t>
  </si>
  <si>
    <t>HEVEN NIKA AURORA</t>
  </si>
  <si>
    <t>10523</t>
  </si>
  <si>
    <t>IMA RAHMAWATI</t>
  </si>
  <si>
    <t>10524</t>
  </si>
  <si>
    <t>INTAN WARDATURRYHAN</t>
  </si>
  <si>
    <t>10525</t>
  </si>
  <si>
    <t>JIMMI BINTANG DEFRINO</t>
  </si>
  <si>
    <t>10526</t>
  </si>
  <si>
    <t>KHARISMA MAULIDIA ERPRIANI</t>
  </si>
  <si>
    <t>10527</t>
  </si>
  <si>
    <t>MAHARDIKA HAFIZ FIRDAUS</t>
  </si>
  <si>
    <t>10528</t>
  </si>
  <si>
    <t>MANAH SETITI DWIRATRI ZYULKARNAYN</t>
  </si>
  <si>
    <t>10529</t>
  </si>
  <si>
    <t>MOHAMAD IQBAL RADIAN</t>
  </si>
  <si>
    <t>10530</t>
  </si>
  <si>
    <t>NAFIS SYAZA SALSABILA</t>
  </si>
  <si>
    <t>10531</t>
  </si>
  <si>
    <t>NOVA AULYA</t>
  </si>
  <si>
    <t>10532</t>
  </si>
  <si>
    <t>NOVI WULANDARI</t>
  </si>
  <si>
    <t>10533</t>
  </si>
  <si>
    <t>REISSA FIDELA NITYASARI</t>
  </si>
  <si>
    <t>10601</t>
  </si>
  <si>
    <t>AFRIDA FAIZATUL JANNAH</t>
  </si>
  <si>
    <t>X6</t>
  </si>
  <si>
    <t>10602</t>
  </si>
  <si>
    <t>AHMAD ENGGAR LINGGA SAPUTRA</t>
  </si>
  <si>
    <t>10603</t>
  </si>
  <si>
    <t>ARSITA FEBRIYANTI AGUSTIN</t>
  </si>
  <si>
    <t>10604</t>
  </si>
  <si>
    <t>CAHAYA JESICA AYUDIA</t>
  </si>
  <si>
    <t>10605</t>
  </si>
  <si>
    <t>FAVIAN MAULANA UTAMA</t>
  </si>
  <si>
    <t>10606</t>
  </si>
  <si>
    <t>MAULANA AZIZ IBRAHIM</t>
  </si>
  <si>
    <t>10607</t>
  </si>
  <si>
    <t>MOH. CHARIS YULIANTO</t>
  </si>
  <si>
    <t>10608</t>
  </si>
  <si>
    <t>MOHAMMAD AL ZARIZKI MUSYAFA'</t>
  </si>
  <si>
    <t>10609</t>
  </si>
  <si>
    <t>MOHAMMAD ALI MASHAR</t>
  </si>
  <si>
    <t>10610</t>
  </si>
  <si>
    <t>NABILA FAHRA SYAFAULLAH</t>
  </si>
  <si>
    <t>10611</t>
  </si>
  <si>
    <t>10612</t>
  </si>
  <si>
    <t>NASYA MAULIDA KUSUMA ISKANDAR</t>
  </si>
  <si>
    <t>10613</t>
  </si>
  <si>
    <t>OKTA BELLA NAISILA PUTRI</t>
  </si>
  <si>
    <t>10614</t>
  </si>
  <si>
    <t>Phiana Vita Ramadhani</t>
  </si>
  <si>
    <t>10615</t>
  </si>
  <si>
    <t>Putri Nia Wulandari</t>
  </si>
  <si>
    <t>10616</t>
  </si>
  <si>
    <t>RACHEL ERVIO MAULINDA</t>
  </si>
  <si>
    <t>10617</t>
  </si>
  <si>
    <t>REGITA AYU ARINZHA</t>
  </si>
  <si>
    <t>10618</t>
  </si>
  <si>
    <t>RENDY MARGADYATAMA</t>
  </si>
  <si>
    <t>10619</t>
  </si>
  <si>
    <t>RIZAL IDZAFFI WISAKSONO</t>
  </si>
  <si>
    <t>10620</t>
  </si>
  <si>
    <t>SALSABILA NAILAH MAHYA ASYARI</t>
  </si>
  <si>
    <t>10621</t>
  </si>
  <si>
    <t>SALSABYLA ILVIE YUSROH</t>
  </si>
  <si>
    <t>10622</t>
  </si>
  <si>
    <t>Selvya Putri Ramadhani</t>
  </si>
  <si>
    <t>10623</t>
  </si>
  <si>
    <t>SEPTA LISA RAMADANI</t>
  </si>
  <si>
    <t>10624</t>
  </si>
  <si>
    <t>SETYO ADE NUGROHO</t>
  </si>
  <si>
    <t>10625</t>
  </si>
  <si>
    <t>SHERLYCA OKTAVIA SUJATMIKO</t>
  </si>
  <si>
    <t>10626</t>
  </si>
  <si>
    <t>Soni Hermawan Sasongko</t>
  </si>
  <si>
    <t>10627</t>
  </si>
  <si>
    <t>SYAKILA MAHARANI ISMAIL</t>
  </si>
  <si>
    <t>10628</t>
  </si>
  <si>
    <t>THREE LUANA DIONE</t>
  </si>
  <si>
    <t>10629</t>
  </si>
  <si>
    <t>10630</t>
  </si>
  <si>
    <t>Zahra Aera Putri Rahmawati</t>
  </si>
  <si>
    <t>10631</t>
  </si>
  <si>
    <t>ZENA ANGEL STEFANI</t>
  </si>
  <si>
    <t>10701</t>
  </si>
  <si>
    <t>ADINDA DHARMA SANTI</t>
  </si>
  <si>
    <t>X7</t>
  </si>
  <si>
    <t>10702</t>
  </si>
  <si>
    <t>10703</t>
  </si>
  <si>
    <t>CITRA FITRI LESTARI</t>
  </si>
  <si>
    <t>10704</t>
  </si>
  <si>
    <t>Desta Pandu Wiyono</t>
  </si>
  <si>
    <t>10705</t>
  </si>
  <si>
    <t>DINA NUR MAULIDA</t>
  </si>
  <si>
    <t>10706</t>
  </si>
  <si>
    <t>Farel Maulidi</t>
  </si>
  <si>
    <t>10707</t>
  </si>
  <si>
    <t>KALISTA OCTAVIA KURNIAWATI</t>
  </si>
  <si>
    <t>10708</t>
  </si>
  <si>
    <t>KEYSA NADIRA ALFIA</t>
  </si>
  <si>
    <t>10709</t>
  </si>
  <si>
    <t>KUNKAIRA CANTIKA</t>
  </si>
  <si>
    <t>10710</t>
  </si>
  <si>
    <t>LELI AGUSTINA</t>
  </si>
  <si>
    <t>10711</t>
  </si>
  <si>
    <t>LESTARI DININGSIH</t>
  </si>
  <si>
    <t>10712</t>
  </si>
  <si>
    <t>LEVIATUL KHOTIMAH</t>
  </si>
  <si>
    <t>10713</t>
  </si>
  <si>
    <t>LUTFIA RAHMAWATI</t>
  </si>
  <si>
    <t>10714</t>
  </si>
  <si>
    <t>MOH. AKIL JIHAR RAMADAN</t>
  </si>
  <si>
    <t>10715</t>
  </si>
  <si>
    <t>MOHAMAD FAHRI SEPTYAN ANDROMEDA</t>
  </si>
  <si>
    <t>10716</t>
  </si>
  <si>
    <t>MUTIA HIDAYATUNNISA</t>
  </si>
  <si>
    <t>10717</t>
  </si>
  <si>
    <t>NAZWA NUR ANGGRAINI</t>
  </si>
  <si>
    <t>10718</t>
  </si>
  <si>
    <t>NOVA PUTRI AULIA</t>
  </si>
  <si>
    <t>10719</t>
  </si>
  <si>
    <t>OI' SHASIMEI VALLENCIA SECHAN</t>
  </si>
  <si>
    <t>10720</t>
  </si>
  <si>
    <t>RAFI ANAS MAULANA</t>
  </si>
  <si>
    <t>10721</t>
  </si>
  <si>
    <t>Revi El Vino Putra</t>
  </si>
  <si>
    <t>10722</t>
  </si>
  <si>
    <t>RINDI AYU SETYORATU</t>
  </si>
  <si>
    <t>10723</t>
  </si>
  <si>
    <t>Risma Dwitotti Hardiansa</t>
  </si>
  <si>
    <t>10724</t>
  </si>
  <si>
    <t>RULLY FIRMANSYAH</t>
  </si>
  <si>
    <t>10725</t>
  </si>
  <si>
    <t>SHEYLA RAMADHANI</t>
  </si>
  <si>
    <t>10726</t>
  </si>
  <si>
    <t>TIARA BERLIANA CANTIKA</t>
  </si>
  <si>
    <t>10727</t>
  </si>
  <si>
    <t>TIARA ZAHRA RAMADHANI</t>
  </si>
  <si>
    <t>10728</t>
  </si>
  <si>
    <t>WILDAN LESTA RAMADHAN</t>
  </si>
  <si>
    <t>10729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</si>
  <si>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</si>
  <si>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</si>
  <si>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</si>
  <si>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</si>
  <si>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</si>
  <si>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</si>
  <si>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</si>
  <si>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</si>
  <si>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</si>
  <si>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</si>
  <si>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</si>
  <si>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</si>
  <si>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</si>
  <si>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</si>
  <si>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</si>
  <si>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</si>
  <si>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</si>
  <si>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</si>
  <si>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</si>
  <si>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</si>
  <si>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</si>
  <si>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</si>
  <si>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</si>
  <si>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</si>
  <si>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</si>
  <si>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</si>
  <si>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</si>
  <si>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</si>
  <si>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</si>
  <si>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</si>
  <si>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</si>
  <si>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</si>
  <si>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</si>
  <si>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</si>
  <si>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</si>
  <si>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</si>
  <si>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</si>
  <si>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</si>
  <si>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</si>
  <si>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</si>
  <si>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</si>
  <si>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</si>
  <si>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</si>
  <si>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</si>
  <si>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</si>
  <si>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</si>
  <si>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</si>
  <si>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</si>
  <si>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</si>
  <si>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</si>
  <si>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</si>
  <si>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</si>
  <si>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</si>
  <si>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</si>
  <si>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</si>
  <si>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</si>
  <si>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</si>
  <si>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</si>
  <si>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</si>
  <si>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</si>
  <si>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</si>
  <si>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</si>
  <si>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</si>
  <si>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</si>
  <si>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</si>
  <si>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</si>
  <si>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</si>
  <si>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</si>
  <si>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</si>
  <si>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</si>
  <si>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</si>
  <si>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</si>
  <si>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</si>
  <si>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</si>
  <si>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</si>
  <si>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</si>
  <si>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</si>
  <si>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</si>
  <si>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</si>
  <si>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</si>
  <si>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</si>
  <si>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</si>
  <si>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</si>
  <si>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</si>
  <si>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</si>
  <si>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</si>
  <si>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</si>
  <si>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</si>
  <si>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</si>
  <si>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</si>
  <si>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</si>
  <si>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</si>
  <si>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</si>
  <si>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</si>
  <si>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</si>
  <si>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</si>
  <si>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</si>
  <si>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</si>
  <si>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10397</t>
  </si>
  <si>
    <t>251990</t>
  </si>
  <si>
    <t>10398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</si>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</sst>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0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D7" sqref="D7:H7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23" t="s">
        <v>60</v>
      </c>
      <c r="C2" s="124"/>
      <c r="D2" s="124"/>
      <c r="E2" s="124"/>
      <c r="F2" s="124"/>
      <c r="G2" s="124"/>
      <c r="H2" s="125"/>
      <c r="J2" s="126" t="s">
        <v>22</v>
      </c>
      <c r="K2" s="126"/>
      <c r="L2" s="126"/>
      <c r="M2" s="126"/>
      <c r="N2" s="126"/>
      <c r="O2" s="126"/>
      <c r="Q2" s="100" t="s">
        <v>57</v>
      </c>
      <c r="R2" s="101"/>
      <c r="S2" s="101"/>
      <c r="T2" s="101"/>
      <c r="U2" s="102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33" t="s">
        <v>799</v>
      </c>
      <c r="E3" s="133"/>
      <c r="F3" s="133"/>
      <c r="G3" s="133"/>
      <c r="H3" s="134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03"/>
      <c r="R3" s="104"/>
      <c r="S3" s="104"/>
      <c r="T3" s="104"/>
      <c r="U3" s="105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35">
        <v>12345</v>
      </c>
      <c r="E4" s="135"/>
      <c r="F4" s="135"/>
      <c r="G4" s="135"/>
      <c r="H4" s="136"/>
      <c r="I4" s="24"/>
      <c r="J4" s="14">
        <v>1</v>
      </c>
      <c r="K4" s="11" t="s">
        <v>93</v>
      </c>
      <c r="L4" s="11">
        <v>0</v>
      </c>
      <c r="M4" s="11"/>
      <c r="N4" s="11"/>
      <c r="O4" s="11"/>
      <c r="Q4" s="106"/>
      <c r="R4" s="107"/>
      <c r="S4" s="107"/>
      <c r="T4" s="107"/>
      <c r="U4" s="108"/>
      <c r="X4" s="24" t="s">
        <v>30</v>
      </c>
      <c r="Y4" s="23" t="s">
        <v>34</v>
      </c>
      <c r="Z4" s="24" t="s">
        <v>30</v>
      </c>
      <c r="AA4" s="23" t="str">
        <f>VLOOKUP($F$9,$Y$4:$Z$15,2,FALSE)</f>
        <v>09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37" t="s">
        <v>115</v>
      </c>
      <c r="E5" s="137"/>
      <c r="F5" s="137"/>
      <c r="G5" s="137"/>
      <c r="H5" s="138"/>
      <c r="J5" s="15">
        <v>2</v>
      </c>
      <c r="K5" s="12"/>
      <c r="L5" s="12">
        <v>1</v>
      </c>
      <c r="M5" s="12"/>
      <c r="N5" s="12"/>
      <c r="O5" s="12"/>
      <c r="Q5" s="109"/>
      <c r="R5" s="110"/>
      <c r="S5" s="110"/>
      <c r="T5" s="110"/>
      <c r="U5" s="111"/>
      <c r="X5" s="24" t="s">
        <v>31</v>
      </c>
      <c r="Y5" s="23" t="s">
        <v>35</v>
      </c>
      <c r="Z5" s="24" t="s">
        <v>31</v>
      </c>
      <c r="AC5" s="23" t="str">
        <f>D9</f>
        <v>10</v>
      </c>
      <c r="AD5" s="23" t="str">
        <f>AA4</f>
        <v>09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39" t="str">
        <f>D5</f>
        <v>SEJARAH 10-1,2</v>
      </c>
      <c r="E6" s="139"/>
      <c r="F6" s="139"/>
      <c r="G6" s="139"/>
      <c r="H6" s="140"/>
      <c r="J6" s="15">
        <v>3</v>
      </c>
      <c r="K6" s="12"/>
      <c r="L6" s="12">
        <v>1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39" t="s">
        <v>10</v>
      </c>
      <c r="E7" s="139"/>
      <c r="F7" s="139"/>
      <c r="G7" s="139"/>
      <c r="H7" s="140"/>
      <c r="J7" s="15">
        <v>4</v>
      </c>
      <c r="K7" s="12"/>
      <c r="L7" s="12">
        <v>1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39" t="s">
        <v>114</v>
      </c>
      <c r="E8" s="139"/>
      <c r="F8" s="139"/>
      <c r="G8" s="139"/>
      <c r="H8" s="140"/>
      <c r="J8" s="15">
        <v>5</v>
      </c>
      <c r="K8" s="12"/>
      <c r="L8" s="12">
        <v>1</v>
      </c>
      <c r="M8" s="12"/>
      <c r="N8" s="12"/>
      <c r="O8" s="12"/>
      <c r="Q8" s="112" t="s">
        <v>58</v>
      </c>
      <c r="R8" s="113"/>
      <c r="S8" s="113"/>
      <c r="T8" s="113"/>
      <c r="U8" s="114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15</v>
      </c>
    </row>
    <row r="9" spans="2:31" x14ac:dyDescent="0.25">
      <c r="B9" s="4" t="s">
        <v>14</v>
      </c>
      <c r="C9" s="3" t="s">
        <v>9</v>
      </c>
      <c r="D9" s="97" t="s">
        <v>49</v>
      </c>
      <c r="E9" s="7" t="s">
        <v>11</v>
      </c>
      <c r="F9" s="6" t="s">
        <v>48</v>
      </c>
      <c r="G9" s="7" t="s">
        <v>11</v>
      </c>
      <c r="H9" s="9">
        <v>2025</v>
      </c>
      <c r="J9" s="15">
        <v>6</v>
      </c>
      <c r="K9" s="12"/>
      <c r="L9" s="12">
        <v>1</v>
      </c>
      <c r="M9" s="12"/>
      <c r="N9" s="12"/>
      <c r="O9" s="12"/>
      <c r="Q9" s="117" t="s">
        <v>91</v>
      </c>
      <c r="R9" s="118"/>
      <c r="S9" s="118"/>
      <c r="T9" s="118"/>
      <c r="U9" s="119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90</v>
      </c>
      <c r="G10" s="7"/>
      <c r="H10" s="8"/>
      <c r="J10" s="15">
        <v>7</v>
      </c>
      <c r="K10" s="12"/>
      <c r="L10" s="12">
        <v>1</v>
      </c>
      <c r="M10" s="12"/>
      <c r="N10" s="12"/>
      <c r="O10" s="12"/>
      <c r="Q10" s="117"/>
      <c r="R10" s="118"/>
      <c r="S10" s="118"/>
      <c r="T10" s="118"/>
      <c r="U10" s="119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60</v>
      </c>
      <c r="E11" s="98" t="s">
        <v>29</v>
      </c>
      <c r="F11" s="98"/>
      <c r="G11" s="98"/>
      <c r="H11" s="99"/>
      <c r="J11" s="15">
        <v>8</v>
      </c>
      <c r="K11" s="12"/>
      <c r="L11" s="12">
        <v>1</v>
      </c>
      <c r="M11" s="12"/>
      <c r="N11" s="12"/>
      <c r="O11" s="12"/>
      <c r="Q11" s="117"/>
      <c r="R11" s="118"/>
      <c r="S11" s="118"/>
      <c r="T11" s="118"/>
      <c r="U11" s="119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39">
        <v>32</v>
      </c>
      <c r="E12" s="139"/>
      <c r="F12" s="139"/>
      <c r="G12" s="139"/>
      <c r="H12" s="140"/>
      <c r="J12" s="15">
        <v>9</v>
      </c>
      <c r="K12" s="12"/>
      <c r="L12" s="12">
        <v>1</v>
      </c>
      <c r="M12" s="12"/>
      <c r="N12" s="12"/>
      <c r="O12" s="12"/>
      <c r="Q12" s="117"/>
      <c r="R12" s="118"/>
      <c r="S12" s="118"/>
      <c r="T12" s="118"/>
      <c r="U12" s="119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39">
        <v>32</v>
      </c>
      <c r="E13" s="139"/>
      <c r="F13" s="139"/>
      <c r="G13" s="139"/>
      <c r="H13" s="140"/>
      <c r="J13" s="15">
        <v>10</v>
      </c>
      <c r="K13" s="12"/>
      <c r="L13" s="12">
        <v>1</v>
      </c>
      <c r="M13" s="12"/>
      <c r="N13" s="12"/>
      <c r="O13" s="12"/>
      <c r="Q13" s="117"/>
      <c r="R13" s="118"/>
      <c r="S13" s="118"/>
      <c r="T13" s="118"/>
      <c r="U13" s="119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39" t="s">
        <v>17</v>
      </c>
      <c r="E14" s="139"/>
      <c r="F14" s="139"/>
      <c r="G14" s="139"/>
      <c r="H14" s="140"/>
      <c r="J14" s="15">
        <v>11</v>
      </c>
      <c r="K14" s="12"/>
      <c r="L14" s="12">
        <v>1</v>
      </c>
      <c r="M14" s="12"/>
      <c r="N14" s="12"/>
      <c r="O14" s="12"/>
      <c r="Q14" s="117"/>
      <c r="R14" s="118"/>
      <c r="S14" s="118"/>
      <c r="T14" s="118"/>
      <c r="U14" s="119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39" t="s">
        <v>17</v>
      </c>
      <c r="E15" s="139"/>
      <c r="F15" s="139"/>
      <c r="G15" s="139"/>
      <c r="H15" s="140"/>
      <c r="J15" s="15">
        <v>12</v>
      </c>
      <c r="K15" s="12"/>
      <c r="L15" s="12">
        <v>1</v>
      </c>
      <c r="M15" s="12"/>
      <c r="N15" s="12"/>
      <c r="O15" s="12"/>
      <c r="Q15" s="120"/>
      <c r="R15" s="121"/>
      <c r="S15" s="121"/>
      <c r="T15" s="121"/>
      <c r="U15" s="122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/>
      <c r="L16" s="12">
        <v>1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30" t="s">
        <v>28</v>
      </c>
      <c r="C17" s="131"/>
      <c r="D17" s="131"/>
      <c r="E17" s="131"/>
      <c r="F17" s="131"/>
      <c r="G17" s="131"/>
      <c r="H17" s="132"/>
      <c r="J17" s="15">
        <v>14</v>
      </c>
      <c r="K17" s="12"/>
      <c r="L17" s="12">
        <v>1</v>
      </c>
      <c r="M17" s="12"/>
      <c r="N17" s="12"/>
      <c r="O17" s="12"/>
      <c r="Q17" s="116" t="s">
        <v>59</v>
      </c>
      <c r="R17" s="116"/>
      <c r="S17" s="116"/>
      <c r="T17" s="116"/>
      <c r="U17" s="116"/>
      <c r="X17" s="23" t="s">
        <v>55</v>
      </c>
    </row>
    <row r="18" spans="2:25" ht="16.5" thickBot="1" x14ac:dyDescent="0.3">
      <c r="B18" s="128" t="s">
        <v>26</v>
      </c>
      <c r="C18" s="127"/>
      <c r="D18" s="127" t="s">
        <v>6</v>
      </c>
      <c r="E18" s="127"/>
      <c r="F18" s="127"/>
      <c r="G18" s="127" t="s">
        <v>27</v>
      </c>
      <c r="H18" s="129"/>
      <c r="J18" s="15">
        <v>15</v>
      </c>
      <c r="K18" s="12"/>
      <c r="L18" s="12">
        <v>1</v>
      </c>
      <c r="M18" s="12"/>
      <c r="N18" s="12"/>
      <c r="O18" s="12"/>
      <c r="Q18" s="115" t="str">
        <f ca="1">"Copyright © "&amp;YEAR(TODAY())&amp;" - Examschool"</f>
        <v>Copyright © 2025 - Examschool</v>
      </c>
      <c r="R18" s="115"/>
      <c r="S18" s="115"/>
      <c r="T18" s="115"/>
      <c r="U18" s="115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/>
      <c r="L19" s="12">
        <v>1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93</v>
      </c>
      <c r="L20" s="12">
        <v>0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93</v>
      </c>
      <c r="L21" s="12">
        <v>0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 t="s">
        <v>93</v>
      </c>
      <c r="L22" s="12">
        <v>0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93</v>
      </c>
      <c r="L23" s="12">
        <v>0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 t="s">
        <v>93</v>
      </c>
      <c r="L24" s="12">
        <v>0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93</v>
      </c>
      <c r="L25" s="12">
        <v>0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>
        <v>23</v>
      </c>
      <c r="K26" s="12" t="s">
        <v>93</v>
      </c>
      <c r="L26" s="12">
        <v>0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93</v>
      </c>
      <c r="L27" s="12">
        <v>0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>
        <v>25</v>
      </c>
      <c r="K28" s="12" t="s">
        <v>93</v>
      </c>
      <c r="L28" s="12">
        <v>0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>
        <v>26</v>
      </c>
      <c r="K29" s="12" t="s">
        <v>93</v>
      </c>
      <c r="L29" s="12">
        <v>0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>
        <v>27</v>
      </c>
      <c r="K30" s="12" t="s">
        <v>93</v>
      </c>
      <c r="L30" s="12">
        <v>0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>
        <v>28</v>
      </c>
      <c r="K31" s="12"/>
      <c r="L31" s="12">
        <v>2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>
        <v>29</v>
      </c>
      <c r="K32" s="12"/>
      <c r="L32" s="12">
        <v>2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>
        <v>30</v>
      </c>
      <c r="K33" s="12"/>
      <c r="L33" s="12">
        <v>2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>
        <v>31</v>
      </c>
      <c r="K34" s="12"/>
      <c r="L34" s="12">
        <v>2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>
        <v>32</v>
      </c>
      <c r="K35" s="12"/>
      <c r="L35" s="12">
        <v>2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 t="s">
        <v>94</v>
      </c>
      <c r="K36" s="12"/>
      <c r="L36" s="12"/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 t="s">
        <v>95</v>
      </c>
      <c r="K37" s="12"/>
      <c r="L37" s="12"/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 t="s">
        <v>96</v>
      </c>
      <c r="K38" s="12"/>
      <c r="L38" s="12"/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 t="s">
        <v>97</v>
      </c>
      <c r="K39" s="12"/>
      <c r="L39" s="12"/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 t="s">
        <v>98</v>
      </c>
      <c r="K40" s="12"/>
      <c r="L40" s="12"/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 t="s">
        <v>99</v>
      </c>
      <c r="K41" s="12"/>
      <c r="L41" s="12"/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 t="s">
        <v>100</v>
      </c>
      <c r="K42" s="12"/>
      <c r="L42" s="12"/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 t="s">
        <v>101</v>
      </c>
      <c r="K43" s="12"/>
      <c r="L43" s="12"/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 t="s">
        <v>102</v>
      </c>
      <c r="K44" s="12"/>
      <c r="L44" s="12"/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 t="s">
        <v>103</v>
      </c>
      <c r="K45" s="12"/>
      <c r="L45" s="12"/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 t="s">
        <v>104</v>
      </c>
      <c r="K46" s="12"/>
      <c r="L46" s="12"/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 t="s">
        <v>105</v>
      </c>
      <c r="K47" s="12"/>
      <c r="L47" s="12"/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 t="s">
        <v>106</v>
      </c>
      <c r="K48" s="12"/>
      <c r="L48" s="12"/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 t="s">
        <v>107</v>
      </c>
      <c r="K49" s="12"/>
      <c r="L49" s="12"/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 t="s">
        <v>108</v>
      </c>
      <c r="K50" s="12"/>
      <c r="L50" s="12"/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 t="s">
        <v>109</v>
      </c>
      <c r="K51" s="12"/>
      <c r="L51" s="12"/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 t="s">
        <v>110</v>
      </c>
      <c r="K52" s="12"/>
      <c r="L52" s="12"/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 t="s">
        <v>111</v>
      </c>
      <c r="K53" s="12"/>
      <c r="L53" s="12"/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 t="s">
        <v>112</v>
      </c>
      <c r="K54" s="12"/>
      <c r="L54" s="12"/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 t="s">
        <v>113</v>
      </c>
      <c r="K55" s="12"/>
      <c r="L55" s="12"/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>
        <v>20001</v>
      </c>
      <c r="K56" s="12"/>
      <c r="L56" s="12"/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>
        <v>20002</v>
      </c>
      <c r="K57" s="12"/>
      <c r="L57" s="12"/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>
        <v>20003</v>
      </c>
      <c r="K58" s="12"/>
      <c r="L58" s="12"/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>
        <v>20004</v>
      </c>
      <c r="K59" s="12"/>
      <c r="L59" s="12"/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>
        <v>20005</v>
      </c>
      <c r="K60" s="12"/>
      <c r="L60" s="12"/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>
        <v>21001</v>
      </c>
      <c r="K61" s="12"/>
      <c r="L61" s="12"/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>
        <v>21002</v>
      </c>
      <c r="K62" s="12"/>
      <c r="L62" s="12"/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>
        <v>21003</v>
      </c>
      <c r="K63" s="12"/>
      <c r="L63" s="12"/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>
        <v>21004</v>
      </c>
      <c r="K64" s="12"/>
      <c r="L64" s="12"/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>
        <v>21005</v>
      </c>
      <c r="K65" s="12"/>
      <c r="L65" s="12"/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>
        <v>22001</v>
      </c>
      <c r="K66" s="12"/>
      <c r="L66" s="12"/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>
        <v>22002</v>
      </c>
      <c r="K67" s="12"/>
      <c r="L67" s="12"/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>
        <v>22003</v>
      </c>
      <c r="K68" s="12"/>
      <c r="L68" s="12"/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>
        <v>22004</v>
      </c>
      <c r="K69" s="12"/>
      <c r="L69" s="12"/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>
        <v>22005</v>
      </c>
      <c r="K70" s="12"/>
      <c r="L70" s="12"/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>
        <v>23001</v>
      </c>
      <c r="K71" s="12"/>
      <c r="L71" s="12"/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>
        <v>23002</v>
      </c>
      <c r="K72" s="12"/>
      <c r="L72" s="12"/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>
        <v>23003</v>
      </c>
      <c r="K73" s="12"/>
      <c r="L73" s="12"/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>
        <v>23004</v>
      </c>
      <c r="K74" s="12"/>
      <c r="L74" s="12"/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>
        <v>23005</v>
      </c>
      <c r="K75" s="12"/>
      <c r="L75" s="12"/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>
        <v>24001</v>
      </c>
      <c r="K76" s="12"/>
      <c r="L76" s="12"/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>
        <v>24002</v>
      </c>
      <c r="K77" s="12"/>
      <c r="L77" s="12"/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>
        <v>24003</v>
      </c>
      <c r="K78" s="12"/>
      <c r="L78" s="12"/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>
        <v>24004</v>
      </c>
      <c r="K79" s="12"/>
      <c r="L79" s="12"/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>
        <v>24005</v>
      </c>
      <c r="K80" s="12"/>
      <c r="L80" s="12"/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>
        <v>25001</v>
      </c>
      <c r="K81" s="12"/>
      <c r="L81" s="12"/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>
        <v>25002</v>
      </c>
      <c r="K82" s="12"/>
      <c r="L82" s="12"/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>
        <v>25003</v>
      </c>
      <c r="K83" s="12"/>
      <c r="L83" s="12"/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>
        <v>25004</v>
      </c>
      <c r="K84" s="12"/>
      <c r="L84" s="12"/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>
        <v>25005</v>
      </c>
      <c r="K85" s="12"/>
      <c r="L85" s="12"/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>
        <v>26001</v>
      </c>
      <c r="K86" s="12"/>
      <c r="L86" s="12"/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>
        <v>26002</v>
      </c>
      <c r="K87" s="12"/>
      <c r="L87" s="12"/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>
        <v>26003</v>
      </c>
      <c r="K88" s="12"/>
      <c r="L88" s="12"/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>
        <v>26004</v>
      </c>
      <c r="K89" s="12"/>
      <c r="L89" s="12"/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>
        <v>26005</v>
      </c>
      <c r="K90" s="12"/>
      <c r="L90" s="12"/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>
        <v>27001</v>
      </c>
      <c r="K91" s="12"/>
      <c r="L91" s="12"/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>
        <v>27002</v>
      </c>
      <c r="K92" s="12"/>
      <c r="L92" s="12"/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>
        <v>27003</v>
      </c>
      <c r="K93" s="12"/>
      <c r="L93" s="12"/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>
        <v>27004</v>
      </c>
      <c r="K94" s="12"/>
      <c r="L94" s="12"/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>
        <v>27005</v>
      </c>
      <c r="K95" s="12"/>
      <c r="L95" s="12"/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25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c067YAmxDjoxH5m+c3Ed3m1OPpkZQlyV2uH7HLsXH7qW6WANhIUBR37i2yJEGxpTdOzI2ox93bgXRIC7v/Hisw==" saltValue="n1sdmbvdemF5f1h3H9Z0mA==" spinCount="100000" sheet="1" objects="1" scenarios="1" selectLockedCells="1"/>
  <mergeCells count="23">
    <mergeCell ref="D14:H14"/>
    <mergeCell ref="D15:H15"/>
    <mergeCell ref="D6:H6"/>
    <mergeCell ref="D7:H7"/>
    <mergeCell ref="D8:H8"/>
    <mergeCell ref="D12:H12"/>
    <mergeCell ref="D13:H13"/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zoomScale="90" zoomScaleNormal="90" workbookViewId="0">
      <selection activeCell="H233" sqref="H233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41" t="s">
        <v>61</v>
      </c>
      <c r="C2" s="141"/>
      <c r="D2" s="41" t="str">
        <f>COUNTA(C4:C4003)&amp;" Orang"</f>
        <v>226 Orang</v>
      </c>
      <c r="E2" s="67">
        <f>COUNTA(C4:C4003)</f>
        <v>226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2" t="s">
        <v>80</v>
      </c>
      <c r="N3" s="143"/>
      <c r="O3" s="143"/>
      <c r="P3" s="143"/>
      <c r="Q3" s="144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 t="s">
        <v>116</v>
      </c>
      <c r="D4" s="82" t="s">
        <v>117</v>
      </c>
      <c r="E4" s="81" t="s">
        <v>570</v>
      </c>
      <c r="F4" s="94" t="s">
        <v>118</v>
      </c>
      <c r="G4" s="82" t="str">
        <f>J4</f>
        <v>Belum Login</v>
      </c>
      <c r="H4" s="81">
        <v>1</v>
      </c>
      <c r="I4" s="81" t="str">
        <f>K4</f>
        <v>-</v>
      </c>
      <c r="J4" s="35" t="str">
        <f>IF(C4="","",IFERROR(INDEX(HASIL!$H:$H,MATCH(TEXT(C4,"0"),HASIL!D:D,0)),"Belum Login"))</f>
        <v>Belum Login</v>
      </c>
      <c r="K4" s="36" t="str">
        <f>IF(C4="","",IFERROR(INDEX(HASIL!$G:$G,MATCH(TEXT(C4,"0"),HASIL!D:D,0)),"-"))</f>
        <v>-</v>
      </c>
      <c r="M4" s="145"/>
      <c r="N4" s="146"/>
      <c r="O4" s="146"/>
      <c r="P4" s="146"/>
      <c r="Q4" s="147"/>
      <c r="R4" s="45"/>
      <c r="S4" s="93">
        <f>IF(J4=$N$5,1,0)</f>
        <v>1</v>
      </c>
      <c r="T4" s="93">
        <f>IF(J4=$N$7,1,0)</f>
        <v>0</v>
      </c>
      <c r="U4" s="93">
        <f>IF(J4=$N$9,1,0)</f>
        <v>0</v>
      </c>
      <c r="V4" s="93">
        <f>IF(J4=$N$11,1,0)</f>
        <v>0</v>
      </c>
    </row>
    <row r="5" spans="2:22" ht="15" customHeight="1" x14ac:dyDescent="0.25">
      <c r="B5" s="83">
        <v>2</v>
      </c>
      <c r="C5" s="84" t="s">
        <v>119</v>
      </c>
      <c r="D5" s="85" t="s">
        <v>120</v>
      </c>
      <c r="E5" s="84" t="s">
        <v>571</v>
      </c>
      <c r="F5" s="95" t="s">
        <v>118</v>
      </c>
      <c r="G5" s="82" t="str">
        <f t="shared" ref="G5:G68" si="0">J5</f>
        <v>Belum Login</v>
      </c>
      <c r="H5" s="81">
        <v>1</v>
      </c>
      <c r="I5" s="81" t="str">
        <f t="shared" ref="I5:I68" si="1">K5</f>
        <v>-</v>
      </c>
      <c r="J5" s="37" t="str">
        <f>IF(C5="","",IFERROR(INDEX(HASIL!$H:$H,MATCH(TEXT(C5,"0"),HASIL!D:D,0)),"Belum Login"))</f>
        <v>Belum Login</v>
      </c>
      <c r="K5" s="38" t="str">
        <f>IF(C5="","",IFERROR(INDEX(HASIL!$G:$G,MATCH(TEXT(C5,"0"),HASIL!D:D,0)),"-"))</f>
        <v>-</v>
      </c>
      <c r="M5" s="46"/>
      <c r="N5" s="148" t="s">
        <v>79</v>
      </c>
      <c r="O5" s="151" t="s">
        <v>9</v>
      </c>
      <c r="P5" s="151" t="str">
        <f>$S$4004&amp;" Orang"</f>
        <v>226 Orang</v>
      </c>
      <c r="Q5" s="47"/>
      <c r="R5" s="45"/>
      <c r="S5" s="93">
        <f t="shared" ref="S5:S68" si="2">IF(J5=$N$5,1,0)</f>
        <v>1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0</v>
      </c>
    </row>
    <row r="6" spans="2:22" ht="15.6" customHeight="1" x14ac:dyDescent="0.25">
      <c r="B6" s="80">
        <v>3</v>
      </c>
      <c r="C6" s="81" t="s">
        <v>121</v>
      </c>
      <c r="D6" s="82" t="s">
        <v>122</v>
      </c>
      <c r="E6" s="81" t="s">
        <v>572</v>
      </c>
      <c r="F6" s="94" t="s">
        <v>118</v>
      </c>
      <c r="G6" s="82" t="str">
        <f t="shared" si="0"/>
        <v>Belum Login</v>
      </c>
      <c r="H6" s="81">
        <v>1</v>
      </c>
      <c r="I6" s="81" t="str">
        <f t="shared" si="1"/>
        <v>-</v>
      </c>
      <c r="J6" s="37" t="str">
        <f>IF(C6="","",IFERROR(INDEX(HASIL!$H:$H,MATCH(TEXT(C6,"0"),HASIL!D:D,0)),"Belum Login"))</f>
        <v>Belum Login</v>
      </c>
      <c r="K6" s="38" t="str">
        <f>IF(C6="","",IFERROR(INDEX(HASIL!$G:$G,MATCH(TEXT(C6,"0"),HASIL!D:D,0)),"-"))</f>
        <v>-</v>
      </c>
      <c r="M6" s="48"/>
      <c r="N6" s="149"/>
      <c r="O6" s="152"/>
      <c r="P6" s="152"/>
      <c r="Q6" s="49"/>
      <c r="R6" s="45"/>
      <c r="S6" s="93">
        <f t="shared" si="2"/>
        <v>1</v>
      </c>
      <c r="T6" s="93">
        <f t="shared" si="3"/>
        <v>0</v>
      </c>
      <c r="U6" s="93">
        <f t="shared" si="4"/>
        <v>0</v>
      </c>
      <c r="V6" s="93">
        <f t="shared" si="5"/>
        <v>0</v>
      </c>
    </row>
    <row r="7" spans="2:22" x14ac:dyDescent="0.25">
      <c r="B7" s="80">
        <v>4</v>
      </c>
      <c r="C7" s="84" t="s">
        <v>123</v>
      </c>
      <c r="D7" s="85" t="s">
        <v>124</v>
      </c>
      <c r="E7" s="84" t="s">
        <v>573</v>
      </c>
      <c r="F7" s="95" t="s">
        <v>118</v>
      </c>
      <c r="G7" s="82" t="str">
        <f t="shared" si="0"/>
        <v>Belum Login</v>
      </c>
      <c r="H7" s="81">
        <v>1</v>
      </c>
      <c r="I7" s="81" t="str">
        <f t="shared" si="1"/>
        <v>-</v>
      </c>
      <c r="J7" s="37" t="str">
        <f>IF(C7="","",IFERROR(INDEX(HASIL!$H:$H,MATCH(TEXT(C7,"0"),HASIL!D:D,0)),"Belum Login"))</f>
        <v>Belum Login</v>
      </c>
      <c r="K7" s="38" t="str">
        <f>IF(C7="","",IFERROR(INDEX(HASIL!$G:$G,MATCH(TEXT(C7,"0"),HASIL!D:D,0)),"-"))</f>
        <v>-</v>
      </c>
      <c r="M7" s="50"/>
      <c r="N7" s="150" t="s">
        <v>78</v>
      </c>
      <c r="O7" s="153" t="s">
        <v>9</v>
      </c>
      <c r="P7" s="153" t="str">
        <f>$T$4004&amp;" Orang"</f>
        <v>0 Orang</v>
      </c>
      <c r="Q7" s="51"/>
      <c r="R7" s="45"/>
      <c r="S7" s="93">
        <f t="shared" si="2"/>
        <v>1</v>
      </c>
      <c r="T7" s="93">
        <f t="shared" si="3"/>
        <v>0</v>
      </c>
      <c r="U7" s="93">
        <f t="shared" si="4"/>
        <v>0</v>
      </c>
      <c r="V7" s="93">
        <f t="shared" si="5"/>
        <v>0</v>
      </c>
    </row>
    <row r="8" spans="2:22" x14ac:dyDescent="0.25">
      <c r="B8" s="83">
        <v>5</v>
      </c>
      <c r="C8" s="81" t="s">
        <v>125</v>
      </c>
      <c r="D8" s="82" t="s">
        <v>126</v>
      </c>
      <c r="E8" s="81" t="s">
        <v>574</v>
      </c>
      <c r="F8" s="94" t="s">
        <v>118</v>
      </c>
      <c r="G8" s="82" t="str">
        <f t="shared" si="0"/>
        <v>Belum Login</v>
      </c>
      <c r="H8" s="81">
        <v>1</v>
      </c>
      <c r="I8" s="81" t="str">
        <f t="shared" si="1"/>
        <v>-</v>
      </c>
      <c r="J8" s="37" t="str">
        <f>IF(C8="","",IFERROR(INDEX(HASIL!$H:$H,MATCH(TEXT(C8,"0"),HASIL!D:D,0)),"Belum Login"))</f>
        <v>Belum Login</v>
      </c>
      <c r="K8" s="38" t="str">
        <f>IF(C8="","",IFERROR(INDEX(HASIL!$G:$G,MATCH(TEXT(C8,"0"),HASIL!D:D,0)),"-"))</f>
        <v>-</v>
      </c>
      <c r="M8" s="48"/>
      <c r="N8" s="149"/>
      <c r="O8" s="152"/>
      <c r="P8" s="152"/>
      <c r="Q8" s="49"/>
      <c r="R8" s="45"/>
      <c r="S8" s="93">
        <f t="shared" si="2"/>
        <v>1</v>
      </c>
      <c r="T8" s="93">
        <f t="shared" si="3"/>
        <v>0</v>
      </c>
      <c r="U8" s="93">
        <f t="shared" si="4"/>
        <v>0</v>
      </c>
      <c r="V8" s="93">
        <f>IF(J8=$N$11,1,0)</f>
        <v>0</v>
      </c>
    </row>
    <row r="9" spans="2:22" x14ac:dyDescent="0.25">
      <c r="B9" s="80">
        <v>6</v>
      </c>
      <c r="C9" s="84" t="s">
        <v>127</v>
      </c>
      <c r="D9" s="85" t="s">
        <v>129</v>
      </c>
      <c r="E9" s="84" t="s">
        <v>575</v>
      </c>
      <c r="F9" s="95" t="s">
        <v>118</v>
      </c>
      <c r="G9" s="82" t="str">
        <f t="shared" si="0"/>
        <v>Belum Login</v>
      </c>
      <c r="H9" s="81">
        <v>1</v>
      </c>
      <c r="I9" s="81" t="str">
        <f t="shared" si="1"/>
        <v>-</v>
      </c>
      <c r="J9" s="37" t="str">
        <f>IF(C9="","",IFERROR(INDEX(HASIL!$H:$H,MATCH(TEXT(C9,"0"),HASIL!D:D,0)),"Belum Login"))</f>
        <v>Belum Login</v>
      </c>
      <c r="K9" s="38" t="str">
        <f>IF(C9="","",IFERROR(INDEX(HASIL!$G:$G,MATCH(TEXT(C9,"0"),HASIL!D:D,0)),"-"))</f>
        <v>-</v>
      </c>
      <c r="M9" s="50"/>
      <c r="N9" s="150" t="s">
        <v>70</v>
      </c>
      <c r="O9" s="153" t="s">
        <v>9</v>
      </c>
      <c r="P9" s="153" t="str">
        <f>$U$4004&amp;" Orang"</f>
        <v>0 Orang</v>
      </c>
      <c r="Q9" s="51"/>
      <c r="R9" s="45"/>
      <c r="S9" s="93">
        <f t="shared" si="2"/>
        <v>1</v>
      </c>
      <c r="T9" s="93">
        <f t="shared" si="3"/>
        <v>0</v>
      </c>
      <c r="U9" s="93">
        <f t="shared" si="4"/>
        <v>0</v>
      </c>
      <c r="V9" s="93">
        <f>IF(J9=$N$11,1,0)</f>
        <v>0</v>
      </c>
    </row>
    <row r="10" spans="2:22" x14ac:dyDescent="0.25">
      <c r="B10" s="80">
        <v>7</v>
      </c>
      <c r="C10" s="81" t="s">
        <v>128</v>
      </c>
      <c r="D10" s="82" t="s">
        <v>131</v>
      </c>
      <c r="E10" s="81" t="s">
        <v>576</v>
      </c>
      <c r="F10" s="94" t="s">
        <v>118</v>
      </c>
      <c r="G10" s="82" t="str">
        <f t="shared" si="0"/>
        <v>Belum Login</v>
      </c>
      <c r="H10" s="81">
        <v>1</v>
      </c>
      <c r="I10" s="81" t="str">
        <f t="shared" si="1"/>
        <v>-</v>
      </c>
      <c r="J10" s="37" t="str">
        <f>IF(C10="","",IFERROR(INDEX(HASIL!$H:$H,MATCH(TEXT(C10,"0"),HASIL!D:D,0)),"Belum Login"))</f>
        <v>Belum Login</v>
      </c>
      <c r="K10" s="38" t="str">
        <f>IF(C10="","",IFERROR(INDEX(HASIL!$G:$G,MATCH(TEXT(C10,"0"),HASIL!D:D,0)),"-"))</f>
        <v>-</v>
      </c>
      <c r="M10" s="48"/>
      <c r="N10" s="149"/>
      <c r="O10" s="152"/>
      <c r="P10" s="152"/>
      <c r="Q10" s="49"/>
      <c r="R10" s="45"/>
      <c r="S10" s="93">
        <f t="shared" si="2"/>
        <v>1</v>
      </c>
      <c r="T10" s="93">
        <f t="shared" si="3"/>
        <v>0</v>
      </c>
      <c r="U10" s="93">
        <f t="shared" si="4"/>
        <v>0</v>
      </c>
      <c r="V10" s="93">
        <f t="shared" si="5"/>
        <v>0</v>
      </c>
    </row>
    <row r="11" spans="2:22" ht="15.6" customHeight="1" x14ac:dyDescent="0.25">
      <c r="B11" s="83">
        <v>8</v>
      </c>
      <c r="C11" s="84" t="s">
        <v>130</v>
      </c>
      <c r="D11" s="85" t="s">
        <v>133</v>
      </c>
      <c r="E11" s="84" t="s">
        <v>577</v>
      </c>
      <c r="F11" s="95" t="s">
        <v>118</v>
      </c>
      <c r="G11" s="82" t="str">
        <f t="shared" si="0"/>
        <v>Belum Login</v>
      </c>
      <c r="H11" s="81">
        <v>1</v>
      </c>
      <c r="I11" s="81" t="str">
        <f t="shared" si="1"/>
        <v>-</v>
      </c>
      <c r="J11" s="37" t="str">
        <f>IF(C11="","",IFERROR(INDEX(HASIL!$H:$H,MATCH(TEXT(C11,"0"),HASIL!D:D,0)),"Belum Login"))</f>
        <v>Belum Login</v>
      </c>
      <c r="K11" s="38" t="str">
        <f>IF(C11="","",IFERROR(INDEX(HASIL!$G:$G,MATCH(TEXT(C11,"0"),HASIL!D:D,0)),"-"))</f>
        <v>-</v>
      </c>
      <c r="M11" s="50"/>
      <c r="N11" s="150" t="s">
        <v>77</v>
      </c>
      <c r="O11" s="153" t="s">
        <v>9</v>
      </c>
      <c r="P11" s="153" t="str">
        <f>$V$4004&amp;" Orang"</f>
        <v>0 Orang</v>
      </c>
      <c r="Q11" s="51"/>
      <c r="R11" s="45"/>
      <c r="S11" s="93">
        <f t="shared" si="2"/>
        <v>1</v>
      </c>
      <c r="T11" s="93">
        <f t="shared" si="3"/>
        <v>0</v>
      </c>
      <c r="U11" s="93">
        <f t="shared" si="4"/>
        <v>0</v>
      </c>
      <c r="V11" s="93">
        <f t="shared" si="5"/>
        <v>0</v>
      </c>
    </row>
    <row r="12" spans="2:22" ht="15.6" customHeight="1" thickBot="1" x14ac:dyDescent="0.3">
      <c r="B12" s="80">
        <v>9</v>
      </c>
      <c r="C12" s="81" t="s">
        <v>132</v>
      </c>
      <c r="D12" s="82" t="s">
        <v>135</v>
      </c>
      <c r="E12" s="81" t="s">
        <v>578</v>
      </c>
      <c r="F12" s="94" t="s">
        <v>118</v>
      </c>
      <c r="G12" s="82" t="str">
        <f t="shared" si="0"/>
        <v>Belum Login</v>
      </c>
      <c r="H12" s="81">
        <v>1</v>
      </c>
      <c r="I12" s="81" t="str">
        <f t="shared" si="1"/>
        <v>-</v>
      </c>
      <c r="J12" s="37" t="str">
        <f>IF(C12="","",IFERROR(INDEX(HASIL!$H:$H,MATCH(TEXT(C12,"0"),HASIL!D:D,0)),"Belum Login"))</f>
        <v>Belum Login</v>
      </c>
      <c r="K12" s="38" t="str">
        <f>IF(C12="","",IFERROR(INDEX(HASIL!$G:$G,MATCH(TEXT(C12,"0"),HASIL!D:D,0)),"-"))</f>
        <v>-</v>
      </c>
      <c r="M12" s="52"/>
      <c r="N12" s="157"/>
      <c r="O12" s="158"/>
      <c r="P12" s="158"/>
      <c r="Q12" s="53"/>
      <c r="R12" s="45"/>
      <c r="S12" s="93">
        <f t="shared" si="2"/>
        <v>1</v>
      </c>
      <c r="T12" s="93">
        <f t="shared" si="3"/>
        <v>0</v>
      </c>
      <c r="U12" s="93">
        <f t="shared" si="4"/>
        <v>0</v>
      </c>
      <c r="V12" s="93">
        <f t="shared" si="5"/>
        <v>0</v>
      </c>
    </row>
    <row r="13" spans="2:22" x14ac:dyDescent="0.25">
      <c r="B13" s="80">
        <v>10</v>
      </c>
      <c r="C13" s="84" t="s">
        <v>134</v>
      </c>
      <c r="D13" s="85" t="s">
        <v>137</v>
      </c>
      <c r="E13" s="84" t="s">
        <v>579</v>
      </c>
      <c r="F13" s="95" t="s">
        <v>118</v>
      </c>
      <c r="G13" s="82" t="str">
        <f t="shared" si="0"/>
        <v>Belum Login</v>
      </c>
      <c r="H13" s="81">
        <v>1</v>
      </c>
      <c r="I13" s="81" t="str">
        <f t="shared" si="1"/>
        <v>-</v>
      </c>
      <c r="J13" s="37" t="str">
        <f>IF(C13="","",IFERROR(INDEX(HASIL!$H:$H,MATCH(TEXT(C13,"0"),HASIL!D:D,0)),"Belum Login"))</f>
        <v>Belum Login</v>
      </c>
      <c r="K13" s="38" t="str">
        <f>IF(C13="","",IFERROR(INDEX(HASIL!$G:$G,MATCH(TEXT(C13,"0"),HASIL!D:D,0)),"-"))</f>
        <v>-</v>
      </c>
      <c r="M13" s="54"/>
      <c r="N13" s="54"/>
      <c r="O13" s="54"/>
      <c r="P13" s="54"/>
      <c r="Q13" s="55"/>
      <c r="R13" s="45"/>
      <c r="S13" s="93">
        <f t="shared" si="2"/>
        <v>1</v>
      </c>
      <c r="T13" s="93">
        <f t="shared" si="3"/>
        <v>0</v>
      </c>
      <c r="U13" s="93">
        <f t="shared" si="4"/>
        <v>0</v>
      </c>
      <c r="V13" s="93">
        <f t="shared" si="5"/>
        <v>0</v>
      </c>
    </row>
    <row r="14" spans="2:22" ht="15.75" thickBot="1" x14ac:dyDescent="0.3">
      <c r="B14" s="83">
        <v>11</v>
      </c>
      <c r="C14" s="81" t="s">
        <v>136</v>
      </c>
      <c r="D14" s="82" t="s">
        <v>139</v>
      </c>
      <c r="E14" s="81" t="s">
        <v>580</v>
      </c>
      <c r="F14" s="94" t="s">
        <v>118</v>
      </c>
      <c r="G14" s="82" t="str">
        <f t="shared" si="0"/>
        <v>Belum Login</v>
      </c>
      <c r="H14" s="81">
        <v>1</v>
      </c>
      <c r="I14" s="81" t="str">
        <f t="shared" si="1"/>
        <v>-</v>
      </c>
      <c r="J14" s="37" t="str">
        <f>IF(C14="","",IFERROR(INDEX(HASIL!$H:$H,MATCH(TEXT(C14,"0"),HASIL!D:D,0)),"Belum Login"))</f>
        <v>Belum Login</v>
      </c>
      <c r="K14" s="38" t="str">
        <f>IF(C14="","",IFERROR(INDEX(HASIL!$G:$G,MATCH(TEXT(C14,"0"),HASIL!D:D,0)),"-"))</f>
        <v>-</v>
      </c>
      <c r="M14" s="56"/>
      <c r="N14" s="56"/>
      <c r="O14" s="45"/>
      <c r="P14" s="45"/>
      <c r="Q14" s="45"/>
      <c r="R14" s="45"/>
      <c r="S14" s="93">
        <f t="shared" si="2"/>
        <v>1</v>
      </c>
      <c r="T14" s="93">
        <f t="shared" si="3"/>
        <v>0</v>
      </c>
      <c r="U14" s="93">
        <f t="shared" si="4"/>
        <v>0</v>
      </c>
      <c r="V14" s="93">
        <f t="shared" si="5"/>
        <v>0</v>
      </c>
    </row>
    <row r="15" spans="2:22" x14ac:dyDescent="0.25">
      <c r="B15" s="80">
        <v>12</v>
      </c>
      <c r="C15" s="84" t="s">
        <v>138</v>
      </c>
      <c r="D15" s="85" t="s">
        <v>141</v>
      </c>
      <c r="E15" s="84" t="s">
        <v>581</v>
      </c>
      <c r="F15" s="95" t="s">
        <v>118</v>
      </c>
      <c r="G15" s="82" t="str">
        <f t="shared" si="0"/>
        <v>Belum Login</v>
      </c>
      <c r="H15" s="81">
        <v>1</v>
      </c>
      <c r="I15" s="81" t="str">
        <f t="shared" si="1"/>
        <v>-</v>
      </c>
      <c r="J15" s="37" t="str">
        <f>IF(C15="","",IFERROR(INDEX(HASIL!$H:$H,MATCH(TEXT(C15,"0"),HASIL!D:D,0)),"Belum Login"))</f>
        <v>Belum Login</v>
      </c>
      <c r="K15" s="38" t="str">
        <f>IF(C15="","",IFERROR(INDEX(HASIL!$G:$G,MATCH(TEXT(C15,"0"),HASIL!D:D,0)),"-"))</f>
        <v>-</v>
      </c>
      <c r="M15" s="142" t="s">
        <v>57</v>
      </c>
      <c r="N15" s="143"/>
      <c r="O15" s="143"/>
      <c r="P15" s="143"/>
      <c r="Q15" s="144"/>
      <c r="R15" s="45"/>
      <c r="S15" s="93">
        <f t="shared" si="2"/>
        <v>1</v>
      </c>
      <c r="T15" s="93">
        <f t="shared" si="3"/>
        <v>0</v>
      </c>
      <c r="U15" s="93">
        <f t="shared" si="4"/>
        <v>0</v>
      </c>
      <c r="V15" s="93">
        <f t="shared" si="5"/>
        <v>0</v>
      </c>
    </row>
    <row r="16" spans="2:22" ht="15.75" thickBot="1" x14ac:dyDescent="0.3">
      <c r="B16" s="80">
        <v>13</v>
      </c>
      <c r="C16" s="81" t="s">
        <v>140</v>
      </c>
      <c r="D16" s="82" t="s">
        <v>143</v>
      </c>
      <c r="E16" s="81" t="s">
        <v>582</v>
      </c>
      <c r="F16" s="94" t="s">
        <v>118</v>
      </c>
      <c r="G16" s="82" t="str">
        <f t="shared" si="0"/>
        <v>Belum Login</v>
      </c>
      <c r="H16" s="81">
        <v>1</v>
      </c>
      <c r="I16" s="81" t="str">
        <f t="shared" si="1"/>
        <v>-</v>
      </c>
      <c r="J16" s="37" t="str">
        <f>IF(C16="","",IFERROR(INDEX(HASIL!$H:$H,MATCH(TEXT(C16,"0"),HASIL!D:D,0)),"Belum Login"))</f>
        <v>Belum Login</v>
      </c>
      <c r="K16" s="38" t="str">
        <f>IF(C16="","",IFERROR(INDEX(HASIL!$G:$G,MATCH(TEXT(C16,"0"),HASIL!D:D,0)),"-"))</f>
        <v>-</v>
      </c>
      <c r="M16" s="154"/>
      <c r="N16" s="155"/>
      <c r="O16" s="155"/>
      <c r="P16" s="155"/>
      <c r="Q16" s="156"/>
      <c r="S16" s="93">
        <f t="shared" si="2"/>
        <v>1</v>
      </c>
      <c r="T16" s="93">
        <f t="shared" si="3"/>
        <v>0</v>
      </c>
      <c r="U16" s="93">
        <f t="shared" si="4"/>
        <v>0</v>
      </c>
      <c r="V16" s="93">
        <f t="shared" si="5"/>
        <v>0</v>
      </c>
    </row>
    <row r="17" spans="2:22" ht="15.75" thickTop="1" x14ac:dyDescent="0.25">
      <c r="B17" s="83">
        <v>14</v>
      </c>
      <c r="C17" s="84" t="s">
        <v>142</v>
      </c>
      <c r="D17" s="85" t="s">
        <v>145</v>
      </c>
      <c r="E17" s="84" t="s">
        <v>583</v>
      </c>
      <c r="F17" s="95" t="s">
        <v>118</v>
      </c>
      <c r="G17" s="82" t="str">
        <f t="shared" si="0"/>
        <v>Belum Login</v>
      </c>
      <c r="H17" s="81">
        <v>1</v>
      </c>
      <c r="I17" s="81" t="str">
        <f t="shared" si="1"/>
        <v>-</v>
      </c>
      <c r="J17" s="37" t="str">
        <f>IF(C17="","",IFERROR(INDEX(HASIL!$H:$H,MATCH(TEXT(C17,"0"),HASIL!D:D,0)),"Belum Login"))</f>
        <v>Belum Login</v>
      </c>
      <c r="K17" s="38" t="str">
        <f>IF(C17="","",IFERROR(INDEX(HASIL!$G:$G,MATCH(TEXT(C17,"0"),HASIL!D:D,0)),"-"))</f>
        <v>-</v>
      </c>
      <c r="M17" s="57"/>
      <c r="N17" s="58"/>
      <c r="O17" s="58"/>
      <c r="P17" s="58"/>
      <c r="Q17" s="59"/>
      <c r="S17" s="93">
        <f t="shared" si="2"/>
        <v>1</v>
      </c>
      <c r="T17" s="93">
        <f t="shared" si="3"/>
        <v>0</v>
      </c>
      <c r="U17" s="93">
        <f t="shared" si="4"/>
        <v>0</v>
      </c>
      <c r="V17" s="93">
        <f t="shared" si="5"/>
        <v>0</v>
      </c>
    </row>
    <row r="18" spans="2:22" x14ac:dyDescent="0.25">
      <c r="B18" s="80">
        <v>15</v>
      </c>
      <c r="C18" s="84" t="s">
        <v>144</v>
      </c>
      <c r="D18" s="85" t="s">
        <v>147</v>
      </c>
      <c r="E18" s="84" t="s">
        <v>584</v>
      </c>
      <c r="F18" s="95" t="s">
        <v>118</v>
      </c>
      <c r="G18" s="82" t="str">
        <f t="shared" si="0"/>
        <v>Belum Login</v>
      </c>
      <c r="H18" s="81">
        <v>1</v>
      </c>
      <c r="I18" s="81" t="str">
        <f t="shared" si="1"/>
        <v>-</v>
      </c>
      <c r="J18" s="37" t="str">
        <f>IF(C18="","",IFERROR(INDEX(HASIL!$H:$H,MATCH(TEXT(C18,"0"),HASIL!D:D,0)),"Belum Login"))</f>
        <v>Belum Login</v>
      </c>
      <c r="K18" s="38" t="str">
        <f>IF(C18="","",IFERROR(INDEX(HASIL!$G:$G,MATCH(TEXT(C18,"0"),HASIL!D:D,0)),"-"))</f>
        <v>-</v>
      </c>
      <c r="M18" s="57"/>
      <c r="N18" s="58"/>
      <c r="O18" s="58"/>
      <c r="P18" s="58"/>
      <c r="Q18" s="59"/>
      <c r="S18" s="93">
        <f t="shared" si="2"/>
        <v>1</v>
      </c>
      <c r="T18" s="93">
        <f t="shared" si="3"/>
        <v>0</v>
      </c>
      <c r="U18" s="93">
        <f t="shared" si="4"/>
        <v>0</v>
      </c>
      <c r="V18" s="93">
        <f t="shared" si="5"/>
        <v>0</v>
      </c>
    </row>
    <row r="19" spans="2:22" x14ac:dyDescent="0.25">
      <c r="B19" s="80">
        <v>16</v>
      </c>
      <c r="C19" s="84" t="s">
        <v>146</v>
      </c>
      <c r="D19" s="85" t="s">
        <v>149</v>
      </c>
      <c r="E19" s="84" t="s">
        <v>585</v>
      </c>
      <c r="F19" s="95" t="s">
        <v>118</v>
      </c>
      <c r="G19" s="82" t="str">
        <f t="shared" si="0"/>
        <v>Belum Login</v>
      </c>
      <c r="H19" s="81">
        <v>1</v>
      </c>
      <c r="I19" s="81" t="str">
        <f t="shared" si="1"/>
        <v>-</v>
      </c>
      <c r="J19" s="37" t="str">
        <f>IF(C19="","",IFERROR(INDEX(HASIL!$H:$H,MATCH(TEXT(C19,"0"),HASIL!D:D,0)),"Belum Login"))</f>
        <v>Belum Login</v>
      </c>
      <c r="K19" s="38" t="str">
        <f>IF(C19="","",IFERROR(INDEX(HASIL!$G:$G,MATCH(TEXT(C19,"0"),HASIL!D:D,0)),"-"))</f>
        <v>-</v>
      </c>
      <c r="M19" s="57"/>
      <c r="N19" s="58"/>
      <c r="O19" s="58"/>
      <c r="P19" s="58"/>
      <c r="Q19" s="59"/>
      <c r="S19" s="93">
        <f t="shared" si="2"/>
        <v>1</v>
      </c>
      <c r="T19" s="93">
        <f t="shared" si="3"/>
        <v>0</v>
      </c>
      <c r="U19" s="93">
        <f t="shared" si="4"/>
        <v>0</v>
      </c>
      <c r="V19" s="93">
        <f t="shared" si="5"/>
        <v>0</v>
      </c>
    </row>
    <row r="20" spans="2:22" ht="15.75" thickBot="1" x14ac:dyDescent="0.3">
      <c r="B20" s="83">
        <v>17</v>
      </c>
      <c r="C20" s="84" t="s">
        <v>148</v>
      </c>
      <c r="D20" s="85" t="s">
        <v>151</v>
      </c>
      <c r="E20" s="84" t="s">
        <v>586</v>
      </c>
      <c r="F20" s="95" t="s">
        <v>118</v>
      </c>
      <c r="G20" s="82" t="str">
        <f t="shared" si="0"/>
        <v>Belum Login</v>
      </c>
      <c r="H20" s="81">
        <v>1</v>
      </c>
      <c r="I20" s="81" t="str">
        <f t="shared" si="1"/>
        <v>-</v>
      </c>
      <c r="J20" s="37" t="str">
        <f>IF(C20="","",IFERROR(INDEX(HASIL!$H:$H,MATCH(TEXT(C20,"0"),HASIL!D:D,0)),"Belum Login"))</f>
        <v>Belum Login</v>
      </c>
      <c r="K20" s="38" t="str">
        <f>IF(C20="","",IFERROR(INDEX(HASIL!$G:$G,MATCH(TEXT(C20,"0"),HASIL!D:D,0)),"-"))</f>
        <v>-</v>
      </c>
      <c r="M20" s="60"/>
      <c r="N20" s="61"/>
      <c r="O20" s="61"/>
      <c r="P20" s="61"/>
      <c r="Q20" s="62"/>
      <c r="S20" s="93">
        <f t="shared" si="2"/>
        <v>1</v>
      </c>
      <c r="T20" s="93">
        <f t="shared" si="3"/>
        <v>0</v>
      </c>
      <c r="U20" s="93">
        <f t="shared" si="4"/>
        <v>0</v>
      </c>
      <c r="V20" s="93">
        <f t="shared" si="5"/>
        <v>0</v>
      </c>
    </row>
    <row r="21" spans="2:22" x14ac:dyDescent="0.25">
      <c r="B21" s="80">
        <v>18</v>
      </c>
      <c r="C21" s="84" t="s">
        <v>150</v>
      </c>
      <c r="D21" s="85" t="s">
        <v>153</v>
      </c>
      <c r="E21" s="84" t="s">
        <v>587</v>
      </c>
      <c r="F21" s="95" t="s">
        <v>118</v>
      </c>
      <c r="G21" s="82" t="str">
        <f t="shared" si="0"/>
        <v>Belum Login</v>
      </c>
      <c r="H21" s="81">
        <v>1</v>
      </c>
      <c r="I21" s="81" t="str">
        <f t="shared" si="1"/>
        <v>-</v>
      </c>
      <c r="J21" s="37" t="str">
        <f>IF(C21="","",IFERROR(INDEX(HASIL!$H:$H,MATCH(TEXT(C21,"0"),HASIL!D:D,0)),"Belum Login"))</f>
        <v>Belum Login</v>
      </c>
      <c r="K21" s="38" t="str">
        <f>IF(C21="","",IFERROR(INDEX(HASIL!$G:$G,MATCH(TEXT(C21,"0"),HASIL!D:D,0)),"-"))</f>
        <v>-</v>
      </c>
      <c r="M21" s="33"/>
      <c r="N21" s="33"/>
      <c r="O21" s="33"/>
      <c r="P21" s="33"/>
      <c r="Q21" s="33"/>
      <c r="S21" s="93">
        <f t="shared" si="2"/>
        <v>1</v>
      </c>
      <c r="T21" s="93">
        <f t="shared" si="3"/>
        <v>0</v>
      </c>
      <c r="U21" s="93">
        <f t="shared" si="4"/>
        <v>0</v>
      </c>
      <c r="V21" s="93">
        <f t="shared" si="5"/>
        <v>0</v>
      </c>
    </row>
    <row r="22" spans="2:22" x14ac:dyDescent="0.25">
      <c r="B22" s="80">
        <v>19</v>
      </c>
      <c r="C22" s="84" t="s">
        <v>152</v>
      </c>
      <c r="D22" s="85" t="s">
        <v>155</v>
      </c>
      <c r="E22" s="84" t="s">
        <v>588</v>
      </c>
      <c r="F22" s="95" t="s">
        <v>118</v>
      </c>
      <c r="G22" s="82" t="str">
        <f t="shared" si="0"/>
        <v>Belum Login</v>
      </c>
      <c r="H22" s="81">
        <v>1</v>
      </c>
      <c r="I22" s="81" t="str">
        <f t="shared" si="1"/>
        <v>-</v>
      </c>
      <c r="J22" s="37" t="str">
        <f>IF(C22="","",IFERROR(INDEX(HASIL!$H:$H,MATCH(TEXT(C22,"0"),HASIL!D:D,0)),"Belum Login"))</f>
        <v>Belum Login</v>
      </c>
      <c r="K22" s="38" t="str">
        <f>IF(C22="","",IFERROR(INDEX(HASIL!$G:$G,MATCH(TEXT(C22,"0"),HASIL!D:D,0)),"-"))</f>
        <v>-</v>
      </c>
      <c r="M22" s="33"/>
      <c r="N22" s="33"/>
      <c r="O22" s="33"/>
      <c r="P22" s="33"/>
      <c r="Q22" s="33"/>
      <c r="S22" s="93">
        <f t="shared" si="2"/>
        <v>1</v>
      </c>
      <c r="T22" s="93">
        <f t="shared" si="3"/>
        <v>0</v>
      </c>
      <c r="U22" s="93">
        <f t="shared" si="4"/>
        <v>0</v>
      </c>
      <c r="V22" s="93">
        <f t="shared" si="5"/>
        <v>0</v>
      </c>
    </row>
    <row r="23" spans="2:22" x14ac:dyDescent="0.25">
      <c r="B23" s="83">
        <v>20</v>
      </c>
      <c r="C23" s="84" t="s">
        <v>154</v>
      </c>
      <c r="D23" s="85" t="s">
        <v>157</v>
      </c>
      <c r="E23" s="84" t="s">
        <v>589</v>
      </c>
      <c r="F23" s="95" t="s">
        <v>118</v>
      </c>
      <c r="G23" s="82" t="str">
        <f t="shared" si="0"/>
        <v>Belum Login</v>
      </c>
      <c r="H23" s="81">
        <v>1</v>
      </c>
      <c r="I23" s="81" t="str">
        <f t="shared" si="1"/>
        <v>-</v>
      </c>
      <c r="J23" s="37" t="str">
        <f>IF(C23="","",IFERROR(INDEX(HASIL!$H:$H,MATCH(TEXT(C23,"0"),HASIL!D:D,0)),"Belum Login"))</f>
        <v>Belum Login</v>
      </c>
      <c r="K23" s="38" t="str">
        <f>IF(C23="","",IFERROR(INDEX(HASIL!$G:$G,MATCH(TEXT(C23,"0"),HASIL!D:D,0)),"-"))</f>
        <v>-</v>
      </c>
      <c r="M23" s="33"/>
      <c r="N23" s="33"/>
      <c r="O23" s="33"/>
      <c r="P23" s="33"/>
      <c r="Q23" s="33"/>
      <c r="S23" s="93">
        <f t="shared" si="2"/>
        <v>1</v>
      </c>
      <c r="T23" s="93">
        <f t="shared" si="3"/>
        <v>0</v>
      </c>
      <c r="U23" s="93">
        <f t="shared" si="4"/>
        <v>0</v>
      </c>
      <c r="V23" s="93">
        <f t="shared" si="5"/>
        <v>0</v>
      </c>
    </row>
    <row r="24" spans="2:22" x14ac:dyDescent="0.25">
      <c r="B24" s="80">
        <v>21</v>
      </c>
      <c r="C24" s="84" t="s">
        <v>156</v>
      </c>
      <c r="D24" s="85" t="s">
        <v>159</v>
      </c>
      <c r="E24" s="84" t="s">
        <v>590</v>
      </c>
      <c r="F24" s="95" t="s">
        <v>118</v>
      </c>
      <c r="G24" s="82" t="str">
        <f t="shared" si="0"/>
        <v>Belum Login</v>
      </c>
      <c r="H24" s="81">
        <v>1</v>
      </c>
      <c r="I24" s="81" t="str">
        <f t="shared" si="1"/>
        <v>-</v>
      </c>
      <c r="J24" s="37" t="str">
        <f>IF(C24="","",IFERROR(INDEX(HASIL!$H:$H,MATCH(TEXT(C24,"0"),HASIL!D:D,0)),"Belum Login"))</f>
        <v>Belum Login</v>
      </c>
      <c r="K24" s="38" t="str">
        <f>IF(C24="","",IFERROR(INDEX(HASIL!$G:$G,MATCH(TEXT(C24,"0"),HASIL!D:D,0)),"-"))</f>
        <v>-</v>
      </c>
      <c r="M24" s="33"/>
      <c r="N24" s="33"/>
      <c r="O24" s="33"/>
      <c r="P24" s="33"/>
      <c r="Q24" s="33"/>
      <c r="S24" s="93">
        <f t="shared" si="2"/>
        <v>1</v>
      </c>
      <c r="T24" s="93">
        <f t="shared" si="3"/>
        <v>0</v>
      </c>
      <c r="U24" s="93">
        <f t="shared" si="4"/>
        <v>0</v>
      </c>
      <c r="V24" s="93">
        <f t="shared" si="5"/>
        <v>0</v>
      </c>
    </row>
    <row r="25" spans="2:22" x14ac:dyDescent="0.25">
      <c r="B25" s="80">
        <v>22</v>
      </c>
      <c r="C25" s="84" t="s">
        <v>158</v>
      </c>
      <c r="D25" s="85" t="s">
        <v>161</v>
      </c>
      <c r="E25" s="84" t="s">
        <v>591</v>
      </c>
      <c r="F25" s="95" t="s">
        <v>118</v>
      </c>
      <c r="G25" s="82" t="str">
        <f t="shared" si="0"/>
        <v>Belum Login</v>
      </c>
      <c r="H25" s="81">
        <v>1</v>
      </c>
      <c r="I25" s="81" t="str">
        <f t="shared" si="1"/>
        <v>-</v>
      </c>
      <c r="J25" s="37" t="str">
        <f>IF(C25="","",IFERROR(INDEX(HASIL!$H:$H,MATCH(TEXT(C25,"0"),HASIL!D:D,0)),"Belum Login"))</f>
        <v>Belum Login</v>
      </c>
      <c r="K25" s="38" t="str">
        <f>IF(C25="","",IFERROR(INDEX(HASIL!$G:$G,MATCH(TEXT(C25,"0"),HASIL!D:D,0)),"-"))</f>
        <v>-</v>
      </c>
      <c r="M25" s="33"/>
      <c r="N25" s="33"/>
      <c r="O25" s="33"/>
      <c r="P25" s="33"/>
      <c r="Q25" s="33"/>
      <c r="S25" s="93">
        <f t="shared" si="2"/>
        <v>1</v>
      </c>
      <c r="T25" s="93">
        <f t="shared" si="3"/>
        <v>0</v>
      </c>
      <c r="U25" s="93">
        <f t="shared" si="4"/>
        <v>0</v>
      </c>
      <c r="V25" s="93">
        <f t="shared" si="5"/>
        <v>0</v>
      </c>
    </row>
    <row r="26" spans="2:22" x14ac:dyDescent="0.25">
      <c r="B26" s="83">
        <v>23</v>
      </c>
      <c r="C26" s="84" t="s">
        <v>160</v>
      </c>
      <c r="D26" s="85" t="s">
        <v>163</v>
      </c>
      <c r="E26" s="84" t="s">
        <v>592</v>
      </c>
      <c r="F26" s="95" t="s">
        <v>118</v>
      </c>
      <c r="G26" s="82" t="str">
        <f t="shared" si="0"/>
        <v>Belum Login</v>
      </c>
      <c r="H26" s="81">
        <v>1</v>
      </c>
      <c r="I26" s="81" t="str">
        <f t="shared" si="1"/>
        <v>-</v>
      </c>
      <c r="J26" s="37" t="str">
        <f>IF(C26="","",IFERROR(INDEX(HASIL!$H:$H,MATCH(TEXT(C26,"0"),HASIL!D:D,0)),"Belum Login"))</f>
        <v>Belum Login</v>
      </c>
      <c r="K26" s="38" t="str">
        <f>IF(C26="","",IFERROR(INDEX(HASIL!$G:$G,MATCH(TEXT(C26,"0"),HASIL!D:D,0)),"-"))</f>
        <v>-</v>
      </c>
      <c r="M26" s="33"/>
      <c r="N26" s="33"/>
      <c r="O26" s="33"/>
      <c r="P26" s="33"/>
      <c r="Q26" s="33"/>
      <c r="S26" s="93">
        <f t="shared" si="2"/>
        <v>1</v>
      </c>
      <c r="T26" s="93">
        <f t="shared" si="3"/>
        <v>0</v>
      </c>
      <c r="U26" s="93">
        <f t="shared" si="4"/>
        <v>0</v>
      </c>
      <c r="V26" s="93">
        <f t="shared" si="5"/>
        <v>0</v>
      </c>
    </row>
    <row r="27" spans="2:22" x14ac:dyDescent="0.25">
      <c r="B27" s="80">
        <v>24</v>
      </c>
      <c r="C27" s="84" t="s">
        <v>162</v>
      </c>
      <c r="D27" s="85" t="s">
        <v>165</v>
      </c>
      <c r="E27" s="84" t="s">
        <v>593</v>
      </c>
      <c r="F27" s="95" t="s">
        <v>118</v>
      </c>
      <c r="G27" s="82" t="str">
        <f t="shared" si="0"/>
        <v>Belum Login</v>
      </c>
      <c r="H27" s="81">
        <v>1</v>
      </c>
      <c r="I27" s="81" t="str">
        <f t="shared" si="1"/>
        <v>-</v>
      </c>
      <c r="J27" s="37" t="str">
        <f>IF(C27="","",IFERROR(INDEX(HASIL!$H:$H,MATCH(TEXT(C27,"0"),HASIL!D:D,0)),"Belum Login"))</f>
        <v>Belum Login</v>
      </c>
      <c r="K27" s="38" t="str">
        <f>IF(C27="","",IFERROR(INDEX(HASIL!$G:$G,MATCH(TEXT(C27,"0"),HASIL!D:D,0)),"-"))</f>
        <v>-</v>
      </c>
      <c r="M27" s="33"/>
      <c r="N27" s="33"/>
      <c r="O27" s="33"/>
      <c r="P27" s="33"/>
      <c r="Q27" s="33"/>
      <c r="S27" s="93">
        <f t="shared" si="2"/>
        <v>1</v>
      </c>
      <c r="T27" s="93">
        <f t="shared" si="3"/>
        <v>0</v>
      </c>
      <c r="U27" s="93">
        <f t="shared" si="4"/>
        <v>0</v>
      </c>
      <c r="V27" s="93">
        <f t="shared" si="5"/>
        <v>0</v>
      </c>
    </row>
    <row r="28" spans="2:22" x14ac:dyDescent="0.25">
      <c r="B28" s="80">
        <v>25</v>
      </c>
      <c r="C28" s="84" t="s">
        <v>164</v>
      </c>
      <c r="D28" s="85" t="s">
        <v>167</v>
      </c>
      <c r="E28" s="84" t="s">
        <v>594</v>
      </c>
      <c r="F28" s="95" t="s">
        <v>118</v>
      </c>
      <c r="G28" s="82" t="str">
        <f t="shared" si="0"/>
        <v>Belum Login</v>
      </c>
      <c r="H28" s="81">
        <v>1</v>
      </c>
      <c r="I28" s="81" t="str">
        <f t="shared" si="1"/>
        <v>-</v>
      </c>
      <c r="J28" s="37" t="str">
        <f>IF(C28="","",IFERROR(INDEX(HASIL!$H:$H,MATCH(TEXT(C28,"0"),HASIL!D:D,0)),"Belum Login"))</f>
        <v>Belum Login</v>
      </c>
      <c r="K28" s="38" t="str">
        <f>IF(C28="","",IFERROR(INDEX(HASIL!$G:$G,MATCH(TEXT(C28,"0"),HASIL!D:D,0)),"-"))</f>
        <v>-</v>
      </c>
      <c r="M28" s="33"/>
      <c r="N28" s="33"/>
      <c r="O28" s="33"/>
      <c r="P28" s="33"/>
      <c r="Q28" s="33"/>
      <c r="S28" s="93">
        <f t="shared" si="2"/>
        <v>1</v>
      </c>
      <c r="T28" s="93">
        <f t="shared" si="3"/>
        <v>0</v>
      </c>
      <c r="U28" s="93">
        <f t="shared" si="4"/>
        <v>0</v>
      </c>
      <c r="V28" s="93">
        <f t="shared" si="5"/>
        <v>0</v>
      </c>
    </row>
    <row r="29" spans="2:22" x14ac:dyDescent="0.25">
      <c r="B29" s="83">
        <v>26</v>
      </c>
      <c r="C29" s="84" t="s">
        <v>166</v>
      </c>
      <c r="D29" s="85" t="s">
        <v>169</v>
      </c>
      <c r="E29" s="84" t="s">
        <v>595</v>
      </c>
      <c r="F29" s="95" t="s">
        <v>118</v>
      </c>
      <c r="G29" s="82" t="str">
        <f t="shared" si="0"/>
        <v>Belum Login</v>
      </c>
      <c r="H29" s="81">
        <v>1</v>
      </c>
      <c r="I29" s="81" t="str">
        <f t="shared" si="1"/>
        <v>-</v>
      </c>
      <c r="J29" s="37" t="str">
        <f>IF(C29="","",IFERROR(INDEX(HASIL!$H:$H,MATCH(TEXT(C29,"0"),HASIL!D:D,0)),"Belum Login"))</f>
        <v>Belum Login</v>
      </c>
      <c r="K29" s="38" t="str">
        <f>IF(C29="","",IFERROR(INDEX(HASIL!$G:$G,MATCH(TEXT(C29,"0"),HASIL!D:D,0)),"-"))</f>
        <v>-</v>
      </c>
      <c r="M29" s="33"/>
      <c r="N29" s="33"/>
      <c r="O29" s="33"/>
      <c r="P29" s="33"/>
      <c r="Q29" s="33"/>
      <c r="S29" s="93">
        <f t="shared" si="2"/>
        <v>1</v>
      </c>
      <c r="T29" s="93">
        <f t="shared" si="3"/>
        <v>0</v>
      </c>
      <c r="U29" s="93">
        <f t="shared" si="4"/>
        <v>0</v>
      </c>
      <c r="V29" s="93">
        <f t="shared" si="5"/>
        <v>0</v>
      </c>
    </row>
    <row r="30" spans="2:22" x14ac:dyDescent="0.25">
      <c r="B30" s="80">
        <v>27</v>
      </c>
      <c r="C30" s="84" t="s">
        <v>168</v>
      </c>
      <c r="D30" s="85" t="s">
        <v>171</v>
      </c>
      <c r="E30" s="84" t="s">
        <v>596</v>
      </c>
      <c r="F30" s="95" t="s">
        <v>118</v>
      </c>
      <c r="G30" s="82" t="str">
        <f t="shared" si="0"/>
        <v>Belum Login</v>
      </c>
      <c r="H30" s="81">
        <v>1</v>
      </c>
      <c r="I30" s="81" t="str">
        <f t="shared" si="1"/>
        <v>-</v>
      </c>
      <c r="J30" s="37" t="str">
        <f>IF(C30="","",IFERROR(INDEX(HASIL!$H:$H,MATCH(TEXT(C30,"0"),HASIL!D:D,0)),"Belum Login"))</f>
        <v>Belum Login</v>
      </c>
      <c r="K30" s="38" t="str">
        <f>IF(C30="","",IFERROR(INDEX(HASIL!$G:$G,MATCH(TEXT(C30,"0"),HASIL!D:D,0)),"-"))</f>
        <v>-</v>
      </c>
      <c r="M30" s="33"/>
      <c r="N30" s="33"/>
      <c r="O30" s="33"/>
      <c r="P30" s="33"/>
      <c r="Q30" s="33"/>
      <c r="S30" s="93">
        <f t="shared" si="2"/>
        <v>1</v>
      </c>
      <c r="T30" s="93">
        <f t="shared" si="3"/>
        <v>0</v>
      </c>
      <c r="U30" s="93">
        <f t="shared" si="4"/>
        <v>0</v>
      </c>
      <c r="V30" s="93">
        <f t="shared" si="5"/>
        <v>0</v>
      </c>
    </row>
    <row r="31" spans="2:22" x14ac:dyDescent="0.25">
      <c r="B31" s="80">
        <v>28</v>
      </c>
      <c r="C31" s="84" t="s">
        <v>170</v>
      </c>
      <c r="D31" s="85" t="s">
        <v>174</v>
      </c>
      <c r="E31" s="84" t="s">
        <v>597</v>
      </c>
      <c r="F31" s="95" t="s">
        <v>118</v>
      </c>
      <c r="G31" s="82" t="str">
        <f t="shared" si="0"/>
        <v>Belum Login</v>
      </c>
      <c r="H31" s="81">
        <v>1</v>
      </c>
      <c r="I31" s="81" t="str">
        <f t="shared" si="1"/>
        <v>-</v>
      </c>
      <c r="J31" s="37" t="str">
        <f>IF(C31="","",IFERROR(INDEX(HASIL!$H:$H,MATCH(TEXT(C31,"0"),HASIL!D:D,0)),"Belum Login"))</f>
        <v>Belum Login</v>
      </c>
      <c r="K31" s="38" t="str">
        <f>IF(C31="","",IFERROR(INDEX(HASIL!$G:$G,MATCH(TEXT(C31,"0"),HASIL!D:D,0)),"-"))</f>
        <v>-</v>
      </c>
      <c r="M31" s="33"/>
      <c r="N31" s="33"/>
      <c r="O31" s="33"/>
      <c r="P31" s="33"/>
      <c r="Q31" s="33"/>
      <c r="S31" s="93">
        <f t="shared" si="2"/>
        <v>1</v>
      </c>
      <c r="T31" s="93">
        <f t="shared" si="3"/>
        <v>0</v>
      </c>
      <c r="U31" s="93">
        <f t="shared" si="4"/>
        <v>0</v>
      </c>
      <c r="V31" s="93">
        <f t="shared" si="5"/>
        <v>0</v>
      </c>
    </row>
    <row r="32" spans="2:22" x14ac:dyDescent="0.25">
      <c r="B32" s="83">
        <v>29</v>
      </c>
      <c r="C32" s="84" t="s">
        <v>173</v>
      </c>
      <c r="D32" s="85" t="s">
        <v>176</v>
      </c>
      <c r="E32" s="84" t="s">
        <v>598</v>
      </c>
      <c r="F32" s="95" t="s">
        <v>118</v>
      </c>
      <c r="G32" s="82" t="str">
        <f t="shared" si="0"/>
        <v>Belum Login</v>
      </c>
      <c r="H32" s="81">
        <v>1</v>
      </c>
      <c r="I32" s="81" t="str">
        <f t="shared" si="1"/>
        <v>-</v>
      </c>
      <c r="J32" s="37" t="str">
        <f>IF(C32="","",IFERROR(INDEX(HASIL!$H:$H,MATCH(TEXT(C32,"0"),HASIL!D:D,0)),"Belum Login"))</f>
        <v>Belum Login</v>
      </c>
      <c r="K32" s="38" t="str">
        <f>IF(C32="","",IFERROR(INDEX(HASIL!$G:$G,MATCH(TEXT(C32,"0"),HASIL!D:D,0)),"-"))</f>
        <v>-</v>
      </c>
      <c r="M32" s="33"/>
      <c r="N32" s="33"/>
      <c r="O32" s="33"/>
      <c r="P32" s="33"/>
      <c r="Q32" s="33"/>
      <c r="S32" s="93">
        <f t="shared" si="2"/>
        <v>1</v>
      </c>
      <c r="T32" s="93">
        <f t="shared" si="3"/>
        <v>0</v>
      </c>
      <c r="U32" s="93">
        <f t="shared" si="4"/>
        <v>0</v>
      </c>
      <c r="V32" s="93">
        <f t="shared" si="5"/>
        <v>0</v>
      </c>
    </row>
    <row r="33" spans="2:22" x14ac:dyDescent="0.25">
      <c r="B33" s="80">
        <v>30</v>
      </c>
      <c r="C33" s="84" t="s">
        <v>175</v>
      </c>
      <c r="D33" s="85" t="s">
        <v>178</v>
      </c>
      <c r="E33" s="84" t="s">
        <v>599</v>
      </c>
      <c r="F33" s="95" t="s">
        <v>118</v>
      </c>
      <c r="G33" s="82" t="str">
        <f t="shared" si="0"/>
        <v>Belum Login</v>
      </c>
      <c r="H33" s="81">
        <v>1</v>
      </c>
      <c r="I33" s="81" t="str">
        <f t="shared" si="1"/>
        <v>-</v>
      </c>
      <c r="J33" s="37" t="str">
        <f>IF(C33="","",IFERROR(INDEX(HASIL!$H:$H,MATCH(TEXT(C33,"0"),HASIL!D:D,0)),"Belum Login"))</f>
        <v>Belum Login</v>
      </c>
      <c r="K33" s="38" t="str">
        <f>IF(C33="","",IFERROR(INDEX(HASIL!$G:$G,MATCH(TEXT(C33,"0"),HASIL!D:D,0)),"-"))</f>
        <v>-</v>
      </c>
      <c r="M33" s="33"/>
      <c r="N33" s="33"/>
      <c r="O33" s="33"/>
      <c r="P33" s="33"/>
      <c r="Q33" s="33"/>
      <c r="S33" s="93">
        <f t="shared" si="2"/>
        <v>1</v>
      </c>
      <c r="T33" s="93">
        <f t="shared" si="3"/>
        <v>0</v>
      </c>
      <c r="U33" s="93">
        <f t="shared" si="4"/>
        <v>0</v>
      </c>
      <c r="V33" s="93">
        <f t="shared" si="5"/>
        <v>0</v>
      </c>
    </row>
    <row r="34" spans="2:22" x14ac:dyDescent="0.25">
      <c r="B34" s="80">
        <v>31</v>
      </c>
      <c r="C34" s="84" t="s">
        <v>177</v>
      </c>
      <c r="D34" s="85" t="s">
        <v>180</v>
      </c>
      <c r="E34" s="84" t="s">
        <v>600</v>
      </c>
      <c r="F34" s="95" t="s">
        <v>118</v>
      </c>
      <c r="G34" s="82" t="str">
        <f t="shared" si="0"/>
        <v>Belum Login</v>
      </c>
      <c r="H34" s="81">
        <v>1</v>
      </c>
      <c r="I34" s="81" t="str">
        <f t="shared" si="1"/>
        <v>-</v>
      </c>
      <c r="J34" s="37" t="str">
        <f>IF(C34="","",IFERROR(INDEX(HASIL!$H:$H,MATCH(TEXT(C34,"0"),HASIL!D:D,0)),"Belum Login"))</f>
        <v>Belum Login</v>
      </c>
      <c r="K34" s="38" t="str">
        <f>IF(C34="","",IFERROR(INDEX(HASIL!$G:$G,MATCH(TEXT(C34,"0"),HASIL!D:D,0)),"-"))</f>
        <v>-</v>
      </c>
      <c r="M34" s="33"/>
      <c r="N34" s="33"/>
      <c r="O34" s="33"/>
      <c r="P34" s="33"/>
      <c r="Q34" s="33"/>
      <c r="S34" s="93">
        <f t="shared" si="2"/>
        <v>1</v>
      </c>
      <c r="T34" s="93">
        <f t="shared" si="3"/>
        <v>0</v>
      </c>
      <c r="U34" s="93">
        <f t="shared" si="4"/>
        <v>0</v>
      </c>
      <c r="V34" s="93">
        <f t="shared" si="5"/>
        <v>0</v>
      </c>
    </row>
    <row r="35" spans="2:22" x14ac:dyDescent="0.25">
      <c r="B35" s="83">
        <v>32</v>
      </c>
      <c r="C35" s="84" t="s">
        <v>179</v>
      </c>
      <c r="D35" s="85" t="s">
        <v>181</v>
      </c>
      <c r="E35" s="84" t="s">
        <v>601</v>
      </c>
      <c r="F35" s="95" t="s">
        <v>118</v>
      </c>
      <c r="G35" s="82" t="str">
        <f t="shared" si="0"/>
        <v>Belum Login</v>
      </c>
      <c r="H35" s="81">
        <v>1</v>
      </c>
      <c r="I35" s="81" t="str">
        <f t="shared" si="1"/>
        <v>-</v>
      </c>
      <c r="J35" s="37" t="str">
        <f>IF(C35="","",IFERROR(INDEX(HASIL!$H:$H,MATCH(TEXT(C35,"0"),HASIL!D:D,0)),"Belum Login"))</f>
        <v>Belum Login</v>
      </c>
      <c r="K35" s="38" t="str">
        <f>IF(C35="","",IFERROR(INDEX(HASIL!$G:$G,MATCH(TEXT(C35,"0"),HASIL!D:D,0)),"-"))</f>
        <v>-</v>
      </c>
      <c r="M35" s="33"/>
      <c r="N35" s="33"/>
      <c r="O35" s="33"/>
      <c r="P35" s="33"/>
      <c r="Q35" s="33"/>
      <c r="S35" s="93">
        <f t="shared" si="2"/>
        <v>1</v>
      </c>
      <c r="T35" s="93">
        <f t="shared" si="3"/>
        <v>0</v>
      </c>
      <c r="U35" s="93">
        <f t="shared" si="4"/>
        <v>0</v>
      </c>
      <c r="V35" s="93">
        <f t="shared" si="5"/>
        <v>0</v>
      </c>
    </row>
    <row r="36" spans="2:22" x14ac:dyDescent="0.25">
      <c r="B36" s="80">
        <v>33</v>
      </c>
      <c r="C36" s="84" t="s">
        <v>182</v>
      </c>
      <c r="D36" s="85" t="s">
        <v>183</v>
      </c>
      <c r="E36" s="84" t="s">
        <v>602</v>
      </c>
      <c r="F36" s="95" t="s">
        <v>184</v>
      </c>
      <c r="G36" s="82" t="str">
        <f t="shared" si="0"/>
        <v>Belum Login</v>
      </c>
      <c r="H36" s="81">
        <v>1</v>
      </c>
      <c r="I36" s="81" t="str">
        <f t="shared" si="1"/>
        <v>-</v>
      </c>
      <c r="J36" s="37" t="str">
        <f>IF(C36="","",IFERROR(INDEX(HASIL!$H:$H,MATCH(TEXT(C36,"0"),HASIL!D:D,0)),"Belum Login"))</f>
        <v>Belum Login</v>
      </c>
      <c r="K36" s="38" t="str">
        <f>IF(C36="","",IFERROR(INDEX(HASIL!$G:$G,MATCH(TEXT(C36,"0"),HASIL!D:D,0)),"-"))</f>
        <v>-</v>
      </c>
      <c r="M36" s="33"/>
      <c r="N36" s="33"/>
      <c r="O36" s="33"/>
      <c r="P36" s="33"/>
      <c r="Q36" s="33"/>
      <c r="S36" s="93">
        <f t="shared" si="2"/>
        <v>1</v>
      </c>
      <c r="T36" s="93">
        <f t="shared" si="3"/>
        <v>0</v>
      </c>
      <c r="U36" s="93">
        <f t="shared" si="4"/>
        <v>0</v>
      </c>
      <c r="V36" s="93">
        <f t="shared" si="5"/>
        <v>0</v>
      </c>
    </row>
    <row r="37" spans="2:22" x14ac:dyDescent="0.25">
      <c r="B37" s="80">
        <v>34</v>
      </c>
      <c r="C37" s="84" t="s">
        <v>185</v>
      </c>
      <c r="D37" s="85" t="s">
        <v>186</v>
      </c>
      <c r="E37" s="84" t="s">
        <v>603</v>
      </c>
      <c r="F37" s="95" t="s">
        <v>184</v>
      </c>
      <c r="G37" s="82" t="str">
        <f t="shared" si="0"/>
        <v>Belum Login</v>
      </c>
      <c r="H37" s="81">
        <v>1</v>
      </c>
      <c r="I37" s="81" t="str">
        <f t="shared" si="1"/>
        <v>-</v>
      </c>
      <c r="J37" s="37" t="str">
        <f>IF(C37="","",IFERROR(INDEX(HASIL!$H:$H,MATCH(TEXT(C37,"0"),HASIL!D:D,0)),"Belum Login"))</f>
        <v>Belum Login</v>
      </c>
      <c r="K37" s="38" t="str">
        <f>IF(C37="","",IFERROR(INDEX(HASIL!$G:$G,MATCH(TEXT(C37,"0"),HASIL!D:D,0)),"-"))</f>
        <v>-</v>
      </c>
      <c r="M37" s="33"/>
      <c r="N37" s="33"/>
      <c r="O37" s="33"/>
      <c r="P37" s="33"/>
      <c r="Q37" s="33"/>
      <c r="S37" s="93">
        <f t="shared" si="2"/>
        <v>1</v>
      </c>
      <c r="T37" s="93">
        <f t="shared" si="3"/>
        <v>0</v>
      </c>
      <c r="U37" s="93">
        <f t="shared" si="4"/>
        <v>0</v>
      </c>
      <c r="V37" s="93">
        <f t="shared" si="5"/>
        <v>0</v>
      </c>
    </row>
    <row r="38" spans="2:22" x14ac:dyDescent="0.25">
      <c r="B38" s="83">
        <v>35</v>
      </c>
      <c r="C38" s="84" t="s">
        <v>187</v>
      </c>
      <c r="D38" s="85" t="s">
        <v>188</v>
      </c>
      <c r="E38" s="84" t="s">
        <v>604</v>
      </c>
      <c r="F38" s="95" t="s">
        <v>184</v>
      </c>
      <c r="G38" s="82" t="str">
        <f t="shared" si="0"/>
        <v>Belum Login</v>
      </c>
      <c r="H38" s="81">
        <v>1</v>
      </c>
      <c r="I38" s="81" t="str">
        <f t="shared" si="1"/>
        <v>-</v>
      </c>
      <c r="J38" s="37" t="str">
        <f>IF(C38="","",IFERROR(INDEX(HASIL!$H:$H,MATCH(TEXT(C38,"0"),HASIL!D:D,0)),"Belum Login"))</f>
        <v>Belum Login</v>
      </c>
      <c r="K38" s="38" t="str">
        <f>IF(C38="","",IFERROR(INDEX(HASIL!$G:$G,MATCH(TEXT(C38,"0"),HASIL!D:D,0)),"-"))</f>
        <v>-</v>
      </c>
      <c r="M38" s="33"/>
      <c r="N38" s="33"/>
      <c r="O38" s="33"/>
      <c r="P38" s="33"/>
      <c r="Q38" s="33"/>
      <c r="S38" s="93">
        <f t="shared" si="2"/>
        <v>1</v>
      </c>
      <c r="T38" s="93">
        <f t="shared" si="3"/>
        <v>0</v>
      </c>
      <c r="U38" s="93">
        <f t="shared" si="4"/>
        <v>0</v>
      </c>
      <c r="V38" s="93">
        <f t="shared" si="5"/>
        <v>0</v>
      </c>
    </row>
    <row r="39" spans="2:22" x14ac:dyDescent="0.25">
      <c r="B39" s="80">
        <v>36</v>
      </c>
      <c r="C39" s="84" t="s">
        <v>189</v>
      </c>
      <c r="D39" s="85" t="s">
        <v>190</v>
      </c>
      <c r="E39" s="84" t="s">
        <v>605</v>
      </c>
      <c r="F39" s="95" t="s">
        <v>184</v>
      </c>
      <c r="G39" s="82" t="str">
        <f t="shared" si="0"/>
        <v>Belum Login</v>
      </c>
      <c r="H39" s="81">
        <v>1</v>
      </c>
      <c r="I39" s="81" t="str">
        <f t="shared" si="1"/>
        <v>-</v>
      </c>
      <c r="J39" s="37" t="str">
        <f>IF(C39="","",IFERROR(INDEX(HASIL!$H:$H,MATCH(TEXT(C39,"0"),HASIL!D:D,0)),"Belum Login"))</f>
        <v>Belum Login</v>
      </c>
      <c r="K39" s="38" t="str">
        <f>IF(C39="","",IFERROR(INDEX(HASIL!$G:$G,MATCH(TEXT(C39,"0"),HASIL!D:D,0)),"-"))</f>
        <v>-</v>
      </c>
      <c r="M39" s="33"/>
      <c r="N39" s="33"/>
      <c r="O39" s="33"/>
      <c r="P39" s="33"/>
      <c r="Q39" s="33"/>
      <c r="S39" s="93">
        <f t="shared" si="2"/>
        <v>1</v>
      </c>
      <c r="T39" s="93">
        <f t="shared" si="3"/>
        <v>0</v>
      </c>
      <c r="U39" s="93">
        <f t="shared" si="4"/>
        <v>0</v>
      </c>
      <c r="V39" s="93">
        <f t="shared" si="5"/>
        <v>0</v>
      </c>
    </row>
    <row r="40" spans="2:22" x14ac:dyDescent="0.25">
      <c r="B40" s="80">
        <v>37</v>
      </c>
      <c r="C40" s="84" t="s">
        <v>191</v>
      </c>
      <c r="D40" s="85" t="s">
        <v>192</v>
      </c>
      <c r="E40" s="84" t="s">
        <v>606</v>
      </c>
      <c r="F40" s="95" t="s">
        <v>184</v>
      </c>
      <c r="G40" s="82" t="str">
        <f t="shared" si="0"/>
        <v>Belum Login</v>
      </c>
      <c r="H40" s="81">
        <v>1</v>
      </c>
      <c r="I40" s="81" t="str">
        <f t="shared" si="1"/>
        <v>-</v>
      </c>
      <c r="J40" s="37" t="str">
        <f>IF(C40="","",IFERROR(INDEX(HASIL!$H:$H,MATCH(TEXT(C40,"0"),HASIL!D:D,0)),"Belum Login"))</f>
        <v>Belum Login</v>
      </c>
      <c r="K40" s="38" t="str">
        <f>IF(C40="","",IFERROR(INDEX(HASIL!$G:$G,MATCH(TEXT(C40,"0"),HASIL!D:D,0)),"-"))</f>
        <v>-</v>
      </c>
      <c r="M40" s="33"/>
      <c r="N40" s="33"/>
      <c r="O40" s="33"/>
      <c r="P40" s="33"/>
      <c r="Q40" s="33"/>
      <c r="S40" s="93">
        <f t="shared" si="2"/>
        <v>1</v>
      </c>
      <c r="T40" s="93">
        <f t="shared" si="3"/>
        <v>0</v>
      </c>
      <c r="U40" s="93">
        <f t="shared" si="4"/>
        <v>0</v>
      </c>
      <c r="V40" s="93">
        <f t="shared" si="5"/>
        <v>0</v>
      </c>
    </row>
    <row r="41" spans="2:22" x14ac:dyDescent="0.25">
      <c r="B41" s="83">
        <v>38</v>
      </c>
      <c r="C41" s="84" t="s">
        <v>193</v>
      </c>
      <c r="D41" s="85" t="s">
        <v>194</v>
      </c>
      <c r="E41" s="84" t="s">
        <v>607</v>
      </c>
      <c r="F41" s="95" t="s">
        <v>184</v>
      </c>
      <c r="G41" s="82" t="str">
        <f t="shared" si="0"/>
        <v>Belum Login</v>
      </c>
      <c r="H41" s="81">
        <v>1</v>
      </c>
      <c r="I41" s="81" t="str">
        <f t="shared" si="1"/>
        <v>-</v>
      </c>
      <c r="J41" s="37" t="str">
        <f>IF(C41="","",IFERROR(INDEX(HASIL!$H:$H,MATCH(TEXT(C41,"0"),HASIL!D:D,0)),"Belum Login"))</f>
        <v>Belum Login</v>
      </c>
      <c r="K41" s="38" t="str">
        <f>IF(C41="","",IFERROR(INDEX(HASIL!$G:$G,MATCH(TEXT(C41,"0"),HASIL!D:D,0)),"-"))</f>
        <v>-</v>
      </c>
      <c r="M41" s="33"/>
      <c r="N41" s="33"/>
      <c r="O41" s="33"/>
      <c r="P41" s="33"/>
      <c r="Q41" s="33"/>
      <c r="S41" s="93">
        <f t="shared" si="2"/>
        <v>1</v>
      </c>
      <c r="T41" s="93">
        <f t="shared" si="3"/>
        <v>0</v>
      </c>
      <c r="U41" s="93">
        <f t="shared" si="4"/>
        <v>0</v>
      </c>
      <c r="V41" s="93">
        <f t="shared" si="5"/>
        <v>0</v>
      </c>
    </row>
    <row r="42" spans="2:22" x14ac:dyDescent="0.25">
      <c r="B42" s="80">
        <v>39</v>
      </c>
      <c r="C42" s="84" t="s">
        <v>195</v>
      </c>
      <c r="D42" s="85" t="s">
        <v>196</v>
      </c>
      <c r="E42" s="84" t="s">
        <v>608</v>
      </c>
      <c r="F42" s="95" t="s">
        <v>184</v>
      </c>
      <c r="G42" s="82" t="str">
        <f t="shared" si="0"/>
        <v>Belum Login</v>
      </c>
      <c r="H42" s="81">
        <v>1</v>
      </c>
      <c r="I42" s="81" t="str">
        <f t="shared" si="1"/>
        <v>-</v>
      </c>
      <c r="J42" s="37" t="str">
        <f>IF(C42="","",IFERROR(INDEX(HASIL!$H:$H,MATCH(TEXT(C42,"0"),HASIL!D:D,0)),"Belum Login"))</f>
        <v>Belum Login</v>
      </c>
      <c r="K42" s="38" t="str">
        <f>IF(C42="","",IFERROR(INDEX(HASIL!$G:$G,MATCH(TEXT(C42,"0"),HASIL!D:D,0)),"-"))</f>
        <v>-</v>
      </c>
      <c r="M42" s="33"/>
      <c r="N42" s="33"/>
      <c r="O42" s="33"/>
      <c r="P42" s="33"/>
      <c r="Q42" s="33"/>
      <c r="S42" s="93">
        <f t="shared" si="2"/>
        <v>1</v>
      </c>
      <c r="T42" s="93">
        <f t="shared" si="3"/>
        <v>0</v>
      </c>
      <c r="U42" s="93">
        <f t="shared" si="4"/>
        <v>0</v>
      </c>
      <c r="V42" s="93">
        <f t="shared" si="5"/>
        <v>0</v>
      </c>
    </row>
    <row r="43" spans="2:22" x14ac:dyDescent="0.25">
      <c r="B43" s="80">
        <v>40</v>
      </c>
      <c r="C43" s="84" t="s">
        <v>197</v>
      </c>
      <c r="D43" s="85" t="s">
        <v>198</v>
      </c>
      <c r="E43" s="84" t="s">
        <v>609</v>
      </c>
      <c r="F43" s="95" t="s">
        <v>184</v>
      </c>
      <c r="G43" s="82" t="str">
        <f t="shared" si="0"/>
        <v>Belum Login</v>
      </c>
      <c r="H43" s="81">
        <v>1</v>
      </c>
      <c r="I43" s="81" t="str">
        <f t="shared" si="1"/>
        <v>-</v>
      </c>
      <c r="J43" s="37" t="str">
        <f>IF(C43="","",IFERROR(INDEX(HASIL!$H:$H,MATCH(TEXT(C43,"0"),HASIL!D:D,0)),"Belum Login"))</f>
        <v>Belum Login</v>
      </c>
      <c r="K43" s="38" t="str">
        <f>IF(C43="","",IFERROR(INDEX(HASIL!$G:$G,MATCH(TEXT(C43,"0"),HASIL!D:D,0)),"-"))</f>
        <v>-</v>
      </c>
      <c r="M43" s="33"/>
      <c r="N43" s="33"/>
      <c r="O43" s="33"/>
      <c r="P43" s="33"/>
      <c r="Q43" s="33"/>
      <c r="S43" s="93">
        <f t="shared" si="2"/>
        <v>1</v>
      </c>
      <c r="T43" s="93">
        <f t="shared" si="3"/>
        <v>0</v>
      </c>
      <c r="U43" s="93">
        <f t="shared" si="4"/>
        <v>0</v>
      </c>
      <c r="V43" s="93">
        <f t="shared" si="5"/>
        <v>0</v>
      </c>
    </row>
    <row r="44" spans="2:22" x14ac:dyDescent="0.25">
      <c r="B44" s="83">
        <v>41</v>
      </c>
      <c r="C44" s="84" t="s">
        <v>199</v>
      </c>
      <c r="D44" s="85" t="s">
        <v>200</v>
      </c>
      <c r="E44" s="84" t="s">
        <v>610</v>
      </c>
      <c r="F44" s="95" t="s">
        <v>184</v>
      </c>
      <c r="G44" s="82" t="str">
        <f t="shared" si="0"/>
        <v>Belum Login</v>
      </c>
      <c r="H44" s="81">
        <v>1</v>
      </c>
      <c r="I44" s="81" t="str">
        <f t="shared" si="1"/>
        <v>-</v>
      </c>
      <c r="J44" s="37" t="str">
        <f>IF(C44="","",IFERROR(INDEX(HASIL!$H:$H,MATCH(TEXT(C44,"0"),HASIL!D:D,0)),"Belum Login"))</f>
        <v>Belum Login</v>
      </c>
      <c r="K44" s="38" t="str">
        <f>IF(C44="","",IFERROR(INDEX(HASIL!$G:$G,MATCH(TEXT(C44,"0"),HASIL!D:D,0)),"-"))</f>
        <v>-</v>
      </c>
      <c r="M44" s="33"/>
      <c r="N44" s="33"/>
      <c r="O44" s="33"/>
      <c r="P44" s="33"/>
      <c r="Q44" s="33"/>
      <c r="S44" s="93">
        <f t="shared" si="2"/>
        <v>1</v>
      </c>
      <c r="T44" s="93">
        <f t="shared" si="3"/>
        <v>0</v>
      </c>
      <c r="U44" s="93">
        <f t="shared" si="4"/>
        <v>0</v>
      </c>
      <c r="V44" s="93">
        <f t="shared" si="5"/>
        <v>0</v>
      </c>
    </row>
    <row r="45" spans="2:22" x14ac:dyDescent="0.25">
      <c r="B45" s="80">
        <v>42</v>
      </c>
      <c r="C45" s="84" t="s">
        <v>201</v>
      </c>
      <c r="D45" s="85" t="s">
        <v>202</v>
      </c>
      <c r="E45" s="84" t="s">
        <v>611</v>
      </c>
      <c r="F45" s="95" t="s">
        <v>184</v>
      </c>
      <c r="G45" s="82" t="str">
        <f t="shared" si="0"/>
        <v>Belum Login</v>
      </c>
      <c r="H45" s="81">
        <v>1</v>
      </c>
      <c r="I45" s="81" t="str">
        <f t="shared" si="1"/>
        <v>-</v>
      </c>
      <c r="J45" s="37" t="str">
        <f>IF(C45="","",IFERROR(INDEX(HASIL!$H:$H,MATCH(TEXT(C45,"0"),HASIL!D:D,0)),"Belum Login"))</f>
        <v>Belum Login</v>
      </c>
      <c r="K45" s="38" t="str">
        <f>IF(C45="","",IFERROR(INDEX(HASIL!$G:$G,MATCH(TEXT(C45,"0"),HASIL!D:D,0)),"-"))</f>
        <v>-</v>
      </c>
      <c r="M45" s="33"/>
      <c r="N45" s="33"/>
      <c r="O45" s="33"/>
      <c r="P45" s="33"/>
      <c r="Q45" s="33"/>
      <c r="S45" s="93">
        <f t="shared" si="2"/>
        <v>1</v>
      </c>
      <c r="T45" s="93">
        <f t="shared" si="3"/>
        <v>0</v>
      </c>
      <c r="U45" s="93">
        <f t="shared" si="4"/>
        <v>0</v>
      </c>
      <c r="V45" s="93">
        <f t="shared" si="5"/>
        <v>0</v>
      </c>
    </row>
    <row r="46" spans="2:22" x14ac:dyDescent="0.25">
      <c r="B46" s="80">
        <v>43</v>
      </c>
      <c r="C46" s="84" t="s">
        <v>203</v>
      </c>
      <c r="D46" s="85" t="s">
        <v>204</v>
      </c>
      <c r="E46" s="84" t="s">
        <v>612</v>
      </c>
      <c r="F46" s="95" t="s">
        <v>184</v>
      </c>
      <c r="G46" s="82" t="str">
        <f t="shared" si="0"/>
        <v>Belum Login</v>
      </c>
      <c r="H46" s="81">
        <v>1</v>
      </c>
      <c r="I46" s="81" t="str">
        <f t="shared" si="1"/>
        <v>-</v>
      </c>
      <c r="J46" s="37" t="str">
        <f>IF(C46="","",IFERROR(INDEX(HASIL!$H:$H,MATCH(TEXT(C46,"0"),HASIL!D:D,0)),"Belum Login"))</f>
        <v>Belum Login</v>
      </c>
      <c r="K46" s="38" t="str">
        <f>IF(C46="","",IFERROR(INDEX(HASIL!$G:$G,MATCH(TEXT(C46,"0"),HASIL!D:D,0)),"-"))</f>
        <v>-</v>
      </c>
      <c r="M46" s="33"/>
      <c r="N46" s="33"/>
      <c r="O46" s="33"/>
      <c r="P46" s="33"/>
      <c r="Q46" s="33"/>
      <c r="S46" s="93">
        <f t="shared" si="2"/>
        <v>1</v>
      </c>
      <c r="T46" s="93">
        <f t="shared" si="3"/>
        <v>0</v>
      </c>
      <c r="U46" s="93">
        <f t="shared" si="4"/>
        <v>0</v>
      </c>
      <c r="V46" s="93">
        <f t="shared" si="5"/>
        <v>0</v>
      </c>
    </row>
    <row r="47" spans="2:22" x14ac:dyDescent="0.25">
      <c r="B47" s="83">
        <v>44</v>
      </c>
      <c r="C47" s="84" t="s">
        <v>205</v>
      </c>
      <c r="D47" s="85" t="s">
        <v>206</v>
      </c>
      <c r="E47" s="84" t="s">
        <v>613</v>
      </c>
      <c r="F47" s="95" t="s">
        <v>184</v>
      </c>
      <c r="G47" s="82" t="str">
        <f t="shared" si="0"/>
        <v>Belum Login</v>
      </c>
      <c r="H47" s="81">
        <v>1</v>
      </c>
      <c r="I47" s="81" t="str">
        <f t="shared" si="1"/>
        <v>-</v>
      </c>
      <c r="J47" s="37" t="str">
        <f>IF(C47="","",IFERROR(INDEX(HASIL!$H:$H,MATCH(TEXT(C47,"0"),HASIL!D:D,0)),"Belum Login"))</f>
        <v>Belum Login</v>
      </c>
      <c r="K47" s="38" t="str">
        <f>IF(C47="","",IFERROR(INDEX(HASIL!$G:$G,MATCH(TEXT(C47,"0"),HASIL!D:D,0)),"-"))</f>
        <v>-</v>
      </c>
      <c r="M47" s="33"/>
      <c r="N47" s="33"/>
      <c r="O47" s="33"/>
      <c r="P47" s="33"/>
      <c r="Q47" s="33"/>
      <c r="S47" s="93">
        <f t="shared" si="2"/>
        <v>1</v>
      </c>
      <c r="T47" s="93">
        <f t="shared" si="3"/>
        <v>0</v>
      </c>
      <c r="U47" s="93">
        <f t="shared" si="4"/>
        <v>0</v>
      </c>
      <c r="V47" s="93">
        <f t="shared" si="5"/>
        <v>0</v>
      </c>
    </row>
    <row r="48" spans="2:22" x14ac:dyDescent="0.25">
      <c r="B48" s="80">
        <v>45</v>
      </c>
      <c r="C48" s="84" t="s">
        <v>207</v>
      </c>
      <c r="D48" s="85" t="s">
        <v>208</v>
      </c>
      <c r="E48" s="84" t="s">
        <v>614</v>
      </c>
      <c r="F48" s="95" t="s">
        <v>184</v>
      </c>
      <c r="G48" s="82" t="str">
        <f t="shared" si="0"/>
        <v>Belum Login</v>
      </c>
      <c r="H48" s="81">
        <v>1</v>
      </c>
      <c r="I48" s="81" t="str">
        <f t="shared" si="1"/>
        <v>-</v>
      </c>
      <c r="J48" s="37" t="str">
        <f>IF(C48="","",IFERROR(INDEX(HASIL!$H:$H,MATCH(TEXT(C48,"0"),HASIL!D:D,0)),"Belum Login"))</f>
        <v>Belum Login</v>
      </c>
      <c r="K48" s="38" t="str">
        <f>IF(C48="","",IFERROR(INDEX(HASIL!$G:$G,MATCH(TEXT(C48,"0"),HASIL!D:D,0)),"-"))</f>
        <v>-</v>
      </c>
      <c r="M48" s="33"/>
      <c r="N48" s="33"/>
      <c r="O48" s="33"/>
      <c r="P48" s="33"/>
      <c r="Q48" s="33"/>
      <c r="S48" s="93">
        <f t="shared" si="2"/>
        <v>1</v>
      </c>
      <c r="T48" s="93">
        <f t="shared" si="3"/>
        <v>0</v>
      </c>
      <c r="U48" s="93">
        <f t="shared" si="4"/>
        <v>0</v>
      </c>
      <c r="V48" s="93">
        <f t="shared" si="5"/>
        <v>0</v>
      </c>
    </row>
    <row r="49" spans="2:22" x14ac:dyDescent="0.25">
      <c r="B49" s="80">
        <v>46</v>
      </c>
      <c r="C49" s="84" t="s">
        <v>209</v>
      </c>
      <c r="D49" s="85" t="s">
        <v>210</v>
      </c>
      <c r="E49" s="84" t="s">
        <v>615</v>
      </c>
      <c r="F49" s="95" t="s">
        <v>184</v>
      </c>
      <c r="G49" s="82" t="str">
        <f t="shared" si="0"/>
        <v>Belum Login</v>
      </c>
      <c r="H49" s="81">
        <v>1</v>
      </c>
      <c r="I49" s="81" t="str">
        <f t="shared" si="1"/>
        <v>-</v>
      </c>
      <c r="J49" s="37" t="str">
        <f>IF(C49="","",IFERROR(INDEX(HASIL!$H:$H,MATCH(TEXT(C49,"0"),HASIL!D:D,0)),"Belum Login"))</f>
        <v>Belum Login</v>
      </c>
      <c r="K49" s="38" t="str">
        <f>IF(C49="","",IFERROR(INDEX(HASIL!$G:$G,MATCH(TEXT(C49,"0"),HASIL!D:D,0)),"-"))</f>
        <v>-</v>
      </c>
      <c r="M49" s="33"/>
      <c r="N49" s="33"/>
      <c r="O49" s="33"/>
      <c r="P49" s="33"/>
      <c r="Q49" s="33"/>
      <c r="S49" s="93">
        <f t="shared" si="2"/>
        <v>1</v>
      </c>
      <c r="T49" s="93">
        <f t="shared" si="3"/>
        <v>0</v>
      </c>
      <c r="U49" s="93">
        <f t="shared" si="4"/>
        <v>0</v>
      </c>
      <c r="V49" s="93">
        <f t="shared" si="5"/>
        <v>0</v>
      </c>
    </row>
    <row r="50" spans="2:22" x14ac:dyDescent="0.25">
      <c r="B50" s="83">
        <v>47</v>
      </c>
      <c r="C50" s="84" t="s">
        <v>211</v>
      </c>
      <c r="D50" s="85" t="s">
        <v>212</v>
      </c>
      <c r="E50" s="84" t="s">
        <v>616</v>
      </c>
      <c r="F50" s="95" t="s">
        <v>184</v>
      </c>
      <c r="G50" s="82" t="str">
        <f t="shared" si="0"/>
        <v>Belum Login</v>
      </c>
      <c r="H50" s="81">
        <v>1</v>
      </c>
      <c r="I50" s="81" t="str">
        <f t="shared" si="1"/>
        <v>-</v>
      </c>
      <c r="J50" s="37" t="str">
        <f>IF(C50="","",IFERROR(INDEX(HASIL!$H:$H,MATCH(TEXT(C50,"0"),HASIL!D:D,0)),"Belum Login"))</f>
        <v>Belum Login</v>
      </c>
      <c r="K50" s="38" t="str">
        <f>IF(C50="","",IFERROR(INDEX(HASIL!$G:$G,MATCH(TEXT(C50,"0"),HASIL!D:D,0)),"-"))</f>
        <v>-</v>
      </c>
      <c r="M50" s="33"/>
      <c r="N50" s="33"/>
      <c r="O50" s="33"/>
      <c r="P50" s="33"/>
      <c r="Q50" s="33"/>
      <c r="S50" s="93">
        <f t="shared" si="2"/>
        <v>1</v>
      </c>
      <c r="T50" s="93">
        <f t="shared" si="3"/>
        <v>0</v>
      </c>
      <c r="U50" s="93">
        <f t="shared" si="4"/>
        <v>0</v>
      </c>
      <c r="V50" s="93">
        <f t="shared" si="5"/>
        <v>0</v>
      </c>
    </row>
    <row r="51" spans="2:22" x14ac:dyDescent="0.25">
      <c r="B51" s="80">
        <v>48</v>
      </c>
      <c r="C51" s="84" t="s">
        <v>213</v>
      </c>
      <c r="D51" s="85" t="s">
        <v>214</v>
      </c>
      <c r="E51" s="84" t="s">
        <v>617</v>
      </c>
      <c r="F51" s="95" t="s">
        <v>184</v>
      </c>
      <c r="G51" s="82" t="str">
        <f t="shared" si="0"/>
        <v>Belum Login</v>
      </c>
      <c r="H51" s="81">
        <v>1</v>
      </c>
      <c r="I51" s="81" t="str">
        <f t="shared" si="1"/>
        <v>-</v>
      </c>
      <c r="J51" s="37" t="str">
        <f>IF(C51="","",IFERROR(INDEX(HASIL!$H:$H,MATCH(TEXT(C51,"0"),HASIL!D:D,0)),"Belum Login"))</f>
        <v>Belum Login</v>
      </c>
      <c r="K51" s="38" t="str">
        <f>IF(C51="","",IFERROR(INDEX(HASIL!$G:$G,MATCH(TEXT(C51,"0"),HASIL!D:D,0)),"-"))</f>
        <v>-</v>
      </c>
      <c r="M51" s="33"/>
      <c r="N51" s="33"/>
      <c r="O51" s="33"/>
      <c r="P51" s="33"/>
      <c r="Q51" s="33"/>
      <c r="S51" s="93">
        <f t="shared" si="2"/>
        <v>1</v>
      </c>
      <c r="T51" s="93">
        <f t="shared" si="3"/>
        <v>0</v>
      </c>
      <c r="U51" s="93">
        <f t="shared" si="4"/>
        <v>0</v>
      </c>
      <c r="V51" s="93">
        <f t="shared" si="5"/>
        <v>0</v>
      </c>
    </row>
    <row r="52" spans="2:22" x14ac:dyDescent="0.25">
      <c r="B52" s="80">
        <v>49</v>
      </c>
      <c r="C52" s="84" t="s">
        <v>215</v>
      </c>
      <c r="D52" s="85" t="s">
        <v>216</v>
      </c>
      <c r="E52" s="84" t="s">
        <v>618</v>
      </c>
      <c r="F52" s="95" t="s">
        <v>184</v>
      </c>
      <c r="G52" s="82" t="str">
        <f t="shared" si="0"/>
        <v>Belum Login</v>
      </c>
      <c r="H52" s="81">
        <v>1</v>
      </c>
      <c r="I52" s="81" t="str">
        <f t="shared" si="1"/>
        <v>-</v>
      </c>
      <c r="J52" s="37" t="str">
        <f>IF(C52="","",IFERROR(INDEX(HASIL!$H:$H,MATCH(TEXT(C52,"0"),HASIL!D:D,0)),"Belum Login"))</f>
        <v>Belum Login</v>
      </c>
      <c r="K52" s="38" t="str">
        <f>IF(C52="","",IFERROR(INDEX(HASIL!$G:$G,MATCH(TEXT(C52,"0"),HASIL!D:D,0)),"-"))</f>
        <v>-</v>
      </c>
      <c r="M52" s="33"/>
      <c r="N52" s="33"/>
      <c r="O52" s="33"/>
      <c r="P52" s="33"/>
      <c r="Q52" s="33"/>
      <c r="S52" s="93">
        <f t="shared" si="2"/>
        <v>1</v>
      </c>
      <c r="T52" s="93">
        <f t="shared" si="3"/>
        <v>0</v>
      </c>
      <c r="U52" s="93">
        <f t="shared" si="4"/>
        <v>0</v>
      </c>
      <c r="V52" s="93">
        <f t="shared" si="5"/>
        <v>0</v>
      </c>
    </row>
    <row r="53" spans="2:22" x14ac:dyDescent="0.25">
      <c r="B53" s="83">
        <v>50</v>
      </c>
      <c r="C53" s="84" t="s">
        <v>217</v>
      </c>
      <c r="D53" s="85" t="s">
        <v>218</v>
      </c>
      <c r="E53" s="84" t="s">
        <v>619</v>
      </c>
      <c r="F53" s="95" t="s">
        <v>184</v>
      </c>
      <c r="G53" s="82" t="str">
        <f t="shared" si="0"/>
        <v>Belum Login</v>
      </c>
      <c r="H53" s="81">
        <v>1</v>
      </c>
      <c r="I53" s="81" t="str">
        <f t="shared" si="1"/>
        <v>-</v>
      </c>
      <c r="J53" s="37" t="str">
        <f>IF(C53="","",IFERROR(INDEX(HASIL!$H:$H,MATCH(TEXT(C53,"0"),HASIL!D:D,0)),"Belum Login"))</f>
        <v>Belum Login</v>
      </c>
      <c r="K53" s="38" t="str">
        <f>IF(C53="","",IFERROR(INDEX(HASIL!$G:$G,MATCH(TEXT(C53,"0"),HASIL!D:D,0)),"-"))</f>
        <v>-</v>
      </c>
      <c r="M53" s="33"/>
      <c r="N53" s="33"/>
      <c r="O53" s="33"/>
      <c r="P53" s="33"/>
      <c r="Q53" s="33"/>
      <c r="S53" s="93">
        <f t="shared" si="2"/>
        <v>1</v>
      </c>
      <c r="T53" s="93">
        <f t="shared" si="3"/>
        <v>0</v>
      </c>
      <c r="U53" s="93">
        <f t="shared" si="4"/>
        <v>0</v>
      </c>
      <c r="V53" s="93">
        <f t="shared" si="5"/>
        <v>0</v>
      </c>
    </row>
    <row r="54" spans="2:22" x14ac:dyDescent="0.25">
      <c r="B54" s="80">
        <v>51</v>
      </c>
      <c r="C54" s="84" t="s">
        <v>219</v>
      </c>
      <c r="D54" s="85" t="s">
        <v>220</v>
      </c>
      <c r="E54" s="84" t="s">
        <v>620</v>
      </c>
      <c r="F54" s="95" t="s">
        <v>184</v>
      </c>
      <c r="G54" s="82" t="str">
        <f t="shared" si="0"/>
        <v>Belum Login</v>
      </c>
      <c r="H54" s="81">
        <v>1</v>
      </c>
      <c r="I54" s="81" t="str">
        <f t="shared" si="1"/>
        <v>-</v>
      </c>
      <c r="J54" s="37" t="str">
        <f>IF(C54="","",IFERROR(INDEX(HASIL!$H:$H,MATCH(TEXT(C54,"0"),HASIL!D:D,0)),"Belum Login"))</f>
        <v>Belum Login</v>
      </c>
      <c r="K54" s="38" t="str">
        <f>IF(C54="","",IFERROR(INDEX(HASIL!$G:$G,MATCH(TEXT(C54,"0"),HASIL!D:D,0)),"-"))</f>
        <v>-</v>
      </c>
      <c r="M54" s="33"/>
      <c r="N54" s="33"/>
      <c r="O54" s="33"/>
      <c r="P54" s="33"/>
      <c r="Q54" s="33"/>
      <c r="S54" s="93">
        <f t="shared" si="2"/>
        <v>1</v>
      </c>
      <c r="T54" s="93">
        <f t="shared" si="3"/>
        <v>0</v>
      </c>
      <c r="U54" s="93">
        <f t="shared" si="4"/>
        <v>0</v>
      </c>
      <c r="V54" s="93">
        <f t="shared" si="5"/>
        <v>0</v>
      </c>
    </row>
    <row r="55" spans="2:22" x14ac:dyDescent="0.25">
      <c r="B55" s="80">
        <v>52</v>
      </c>
      <c r="C55" s="84" t="s">
        <v>221</v>
      </c>
      <c r="D55" s="85" t="s">
        <v>222</v>
      </c>
      <c r="E55" s="84" t="s">
        <v>621</v>
      </c>
      <c r="F55" s="95" t="s">
        <v>184</v>
      </c>
      <c r="G55" s="82" t="str">
        <f t="shared" si="0"/>
        <v>Belum Login</v>
      </c>
      <c r="H55" s="81">
        <v>1</v>
      </c>
      <c r="I55" s="81" t="str">
        <f t="shared" si="1"/>
        <v>-</v>
      </c>
      <c r="J55" s="37" t="str">
        <f>IF(C55="","",IFERROR(INDEX(HASIL!$H:$H,MATCH(TEXT(C55,"0"),HASIL!D:D,0)),"Belum Login"))</f>
        <v>Belum Login</v>
      </c>
      <c r="K55" s="38" t="str">
        <f>IF(C55="","",IFERROR(INDEX(HASIL!$G:$G,MATCH(TEXT(C55,"0"),HASIL!D:D,0)),"-"))</f>
        <v>-</v>
      </c>
      <c r="M55" s="33"/>
      <c r="N55" s="33"/>
      <c r="O55" s="33"/>
      <c r="P55" s="33"/>
      <c r="Q55" s="33"/>
      <c r="S55" s="93">
        <f t="shared" si="2"/>
        <v>1</v>
      </c>
      <c r="T55" s="93">
        <f t="shared" si="3"/>
        <v>0</v>
      </c>
      <c r="U55" s="93">
        <f t="shared" si="4"/>
        <v>0</v>
      </c>
      <c r="V55" s="93">
        <f t="shared" si="5"/>
        <v>0</v>
      </c>
    </row>
    <row r="56" spans="2:22" x14ac:dyDescent="0.25">
      <c r="B56" s="83">
        <v>53</v>
      </c>
      <c r="C56" s="84" t="s">
        <v>223</v>
      </c>
      <c r="D56" s="85" t="s">
        <v>224</v>
      </c>
      <c r="E56" s="84" t="s">
        <v>622</v>
      </c>
      <c r="F56" s="95" t="s">
        <v>184</v>
      </c>
      <c r="G56" s="82" t="str">
        <f t="shared" si="0"/>
        <v>Belum Login</v>
      </c>
      <c r="H56" s="81">
        <v>1</v>
      </c>
      <c r="I56" s="81" t="str">
        <f t="shared" si="1"/>
        <v>-</v>
      </c>
      <c r="J56" s="37" t="str">
        <f>IF(C56="","",IFERROR(INDEX(HASIL!$H:$H,MATCH(TEXT(C56,"0"),HASIL!D:D,0)),"Belum Login"))</f>
        <v>Belum Login</v>
      </c>
      <c r="K56" s="38" t="str">
        <f>IF(C56="","",IFERROR(INDEX(HASIL!$G:$G,MATCH(TEXT(C56,"0"),HASIL!D:D,0)),"-"))</f>
        <v>-</v>
      </c>
      <c r="M56" s="33"/>
      <c r="N56" s="33"/>
      <c r="O56" s="33"/>
      <c r="P56" s="33"/>
      <c r="Q56" s="33"/>
      <c r="S56" s="93">
        <f t="shared" si="2"/>
        <v>1</v>
      </c>
      <c r="T56" s="93">
        <f t="shared" si="3"/>
        <v>0</v>
      </c>
      <c r="U56" s="93">
        <f t="shared" si="4"/>
        <v>0</v>
      </c>
      <c r="V56" s="93">
        <f t="shared" si="5"/>
        <v>0</v>
      </c>
    </row>
    <row r="57" spans="2:22" x14ac:dyDescent="0.25">
      <c r="B57" s="80">
        <v>54</v>
      </c>
      <c r="C57" s="84" t="s">
        <v>225</v>
      </c>
      <c r="D57" s="85" t="s">
        <v>226</v>
      </c>
      <c r="E57" s="84" t="s">
        <v>623</v>
      </c>
      <c r="F57" s="95" t="s">
        <v>184</v>
      </c>
      <c r="G57" s="82" t="str">
        <f t="shared" si="0"/>
        <v>Belum Login</v>
      </c>
      <c r="H57" s="81">
        <v>1</v>
      </c>
      <c r="I57" s="81" t="str">
        <f t="shared" si="1"/>
        <v>-</v>
      </c>
      <c r="J57" s="37" t="str">
        <f>IF(C57="","",IFERROR(INDEX(HASIL!$H:$H,MATCH(TEXT(C57,"0"),HASIL!D:D,0)),"Belum Login"))</f>
        <v>Belum Login</v>
      </c>
      <c r="K57" s="38" t="str">
        <f>IF(C57="","",IFERROR(INDEX(HASIL!$G:$G,MATCH(TEXT(C57,"0"),HASIL!D:D,0)),"-"))</f>
        <v>-</v>
      </c>
      <c r="M57" s="33"/>
      <c r="N57" s="33"/>
      <c r="O57" s="33"/>
      <c r="P57" s="33"/>
      <c r="Q57" s="33"/>
      <c r="S57" s="93">
        <f t="shared" si="2"/>
        <v>1</v>
      </c>
      <c r="T57" s="93">
        <f t="shared" si="3"/>
        <v>0</v>
      </c>
      <c r="U57" s="93">
        <f t="shared" si="4"/>
        <v>0</v>
      </c>
      <c r="V57" s="93">
        <f t="shared" si="5"/>
        <v>0</v>
      </c>
    </row>
    <row r="58" spans="2:22" x14ac:dyDescent="0.25">
      <c r="B58" s="80">
        <v>55</v>
      </c>
      <c r="C58" s="84" t="s">
        <v>227</v>
      </c>
      <c r="D58" s="85" t="s">
        <v>228</v>
      </c>
      <c r="E58" s="84" t="s">
        <v>624</v>
      </c>
      <c r="F58" s="95" t="s">
        <v>184</v>
      </c>
      <c r="G58" s="82" t="str">
        <f t="shared" si="0"/>
        <v>Belum Login</v>
      </c>
      <c r="H58" s="81">
        <v>1</v>
      </c>
      <c r="I58" s="81" t="str">
        <f t="shared" si="1"/>
        <v>-</v>
      </c>
      <c r="J58" s="37" t="str">
        <f>IF(C58="","",IFERROR(INDEX(HASIL!$H:$H,MATCH(TEXT(C58,"0"),HASIL!D:D,0)),"Belum Login"))</f>
        <v>Belum Login</v>
      </c>
      <c r="K58" s="38" t="str">
        <f>IF(C58="","",IFERROR(INDEX(HASIL!$G:$G,MATCH(TEXT(C58,"0"),HASIL!D:D,0)),"-"))</f>
        <v>-</v>
      </c>
      <c r="M58" s="33"/>
      <c r="N58" s="33"/>
      <c r="O58" s="33"/>
      <c r="P58" s="33"/>
      <c r="Q58" s="33"/>
      <c r="S58" s="93">
        <f t="shared" si="2"/>
        <v>1</v>
      </c>
      <c r="T58" s="93">
        <f t="shared" si="3"/>
        <v>0</v>
      </c>
      <c r="U58" s="93">
        <f t="shared" si="4"/>
        <v>0</v>
      </c>
      <c r="V58" s="93">
        <f t="shared" si="5"/>
        <v>0</v>
      </c>
    </row>
    <row r="59" spans="2:22" x14ac:dyDescent="0.25">
      <c r="B59" s="83">
        <v>56</v>
      </c>
      <c r="C59" s="84" t="s">
        <v>229</v>
      </c>
      <c r="D59" s="85" t="s">
        <v>230</v>
      </c>
      <c r="E59" s="84" t="s">
        <v>625</v>
      </c>
      <c r="F59" s="95" t="s">
        <v>184</v>
      </c>
      <c r="G59" s="82" t="str">
        <f t="shared" si="0"/>
        <v>Belum Login</v>
      </c>
      <c r="H59" s="81">
        <v>1</v>
      </c>
      <c r="I59" s="81" t="str">
        <f t="shared" si="1"/>
        <v>-</v>
      </c>
      <c r="J59" s="37" t="str">
        <f>IF(C59="","",IFERROR(INDEX(HASIL!$H:$H,MATCH(TEXT(C59,"0"),HASIL!D:D,0)),"Belum Login"))</f>
        <v>Belum Login</v>
      </c>
      <c r="K59" s="38" t="str">
        <f>IF(C59="","",IFERROR(INDEX(HASIL!$G:$G,MATCH(TEXT(C59,"0"),HASIL!D:D,0)),"-"))</f>
        <v>-</v>
      </c>
      <c r="M59" s="33"/>
      <c r="N59" s="33"/>
      <c r="O59" s="33"/>
      <c r="P59" s="33"/>
      <c r="Q59" s="33"/>
      <c r="S59" s="93">
        <f t="shared" si="2"/>
        <v>1</v>
      </c>
      <c r="T59" s="93">
        <f t="shared" si="3"/>
        <v>0</v>
      </c>
      <c r="U59" s="93">
        <f t="shared" si="4"/>
        <v>0</v>
      </c>
      <c r="V59" s="93">
        <f t="shared" si="5"/>
        <v>0</v>
      </c>
    </row>
    <row r="60" spans="2:22" x14ac:dyDescent="0.25">
      <c r="B60" s="80">
        <v>57</v>
      </c>
      <c r="C60" s="84" t="s">
        <v>231</v>
      </c>
      <c r="D60" s="85" t="s">
        <v>232</v>
      </c>
      <c r="E60" s="84" t="s">
        <v>626</v>
      </c>
      <c r="F60" s="95" t="s">
        <v>184</v>
      </c>
      <c r="G60" s="82" t="str">
        <f t="shared" si="0"/>
        <v>Belum Login</v>
      </c>
      <c r="H60" s="81">
        <v>1</v>
      </c>
      <c r="I60" s="81" t="str">
        <f t="shared" si="1"/>
        <v>-</v>
      </c>
      <c r="J60" s="37" t="str">
        <f>IF(C60="","",IFERROR(INDEX(HASIL!$H:$H,MATCH(TEXT(C60,"0"),HASIL!D:D,0)),"Belum Login"))</f>
        <v>Belum Login</v>
      </c>
      <c r="K60" s="38" t="str">
        <f>IF(C60="","",IFERROR(INDEX(HASIL!$G:$G,MATCH(TEXT(C60,"0"),HASIL!D:D,0)),"-"))</f>
        <v>-</v>
      </c>
      <c r="M60" s="33"/>
      <c r="N60" s="33"/>
      <c r="O60" s="33"/>
      <c r="P60" s="33"/>
      <c r="Q60" s="33"/>
      <c r="S60" s="93">
        <f t="shared" si="2"/>
        <v>1</v>
      </c>
      <c r="T60" s="93">
        <f t="shared" si="3"/>
        <v>0</v>
      </c>
      <c r="U60" s="93">
        <f t="shared" si="4"/>
        <v>0</v>
      </c>
      <c r="V60" s="93">
        <f t="shared" si="5"/>
        <v>0</v>
      </c>
    </row>
    <row r="61" spans="2:22" x14ac:dyDescent="0.25">
      <c r="B61" s="80">
        <v>58</v>
      </c>
      <c r="C61" s="84" t="s">
        <v>233</v>
      </c>
      <c r="D61" s="85" t="s">
        <v>234</v>
      </c>
      <c r="E61" s="84" t="s">
        <v>627</v>
      </c>
      <c r="F61" s="95" t="s">
        <v>184</v>
      </c>
      <c r="G61" s="82" t="str">
        <f t="shared" si="0"/>
        <v>Belum Login</v>
      </c>
      <c r="H61" s="81">
        <v>1</v>
      </c>
      <c r="I61" s="81" t="str">
        <f t="shared" si="1"/>
        <v>-</v>
      </c>
      <c r="J61" s="37" t="str">
        <f>IF(C61="","",IFERROR(INDEX(HASIL!$H:$H,MATCH(TEXT(C61,"0"),HASIL!D:D,0)),"Belum Login"))</f>
        <v>Belum Login</v>
      </c>
      <c r="K61" s="38" t="str">
        <f>IF(C61="","",IFERROR(INDEX(HASIL!$G:$G,MATCH(TEXT(C61,"0"),HASIL!D:D,0)),"-"))</f>
        <v>-</v>
      </c>
      <c r="M61" s="33"/>
      <c r="N61" s="33"/>
      <c r="O61" s="33"/>
      <c r="P61" s="33"/>
      <c r="Q61" s="33"/>
      <c r="S61" s="93">
        <f t="shared" si="2"/>
        <v>1</v>
      </c>
      <c r="T61" s="93">
        <f t="shared" si="3"/>
        <v>0</v>
      </c>
      <c r="U61" s="93">
        <f t="shared" si="4"/>
        <v>0</v>
      </c>
      <c r="V61" s="93">
        <f t="shared" si="5"/>
        <v>0</v>
      </c>
    </row>
    <row r="62" spans="2:22" x14ac:dyDescent="0.25">
      <c r="B62" s="83">
        <v>59</v>
      </c>
      <c r="C62" s="84" t="s">
        <v>235</v>
      </c>
      <c r="D62" s="85" t="s">
        <v>236</v>
      </c>
      <c r="E62" s="84" t="s">
        <v>628</v>
      </c>
      <c r="F62" s="95" t="s">
        <v>184</v>
      </c>
      <c r="G62" s="82" t="str">
        <f t="shared" si="0"/>
        <v>Belum Login</v>
      </c>
      <c r="H62" s="81">
        <v>1</v>
      </c>
      <c r="I62" s="81" t="str">
        <f t="shared" si="1"/>
        <v>-</v>
      </c>
      <c r="J62" s="37" t="str">
        <f>IF(C62="","",IFERROR(INDEX(HASIL!$H:$H,MATCH(TEXT(C62,"0"),HASIL!D:D,0)),"Belum Login"))</f>
        <v>Belum Login</v>
      </c>
      <c r="K62" s="38" t="str">
        <f>IF(C62="","",IFERROR(INDEX(HASIL!$G:$G,MATCH(TEXT(C62,"0"),HASIL!D:D,0)),"-"))</f>
        <v>-</v>
      </c>
      <c r="M62" s="33"/>
      <c r="N62" s="33"/>
      <c r="O62" s="33"/>
      <c r="P62" s="33"/>
      <c r="Q62" s="33"/>
      <c r="S62" s="93">
        <f t="shared" si="2"/>
        <v>1</v>
      </c>
      <c r="T62" s="93">
        <f t="shared" si="3"/>
        <v>0</v>
      </c>
      <c r="U62" s="93">
        <f t="shared" si="4"/>
        <v>0</v>
      </c>
      <c r="V62" s="93">
        <f t="shared" si="5"/>
        <v>0</v>
      </c>
    </row>
    <row r="63" spans="2:22" x14ac:dyDescent="0.25">
      <c r="B63" s="80">
        <v>60</v>
      </c>
      <c r="C63" s="84" t="s">
        <v>237</v>
      </c>
      <c r="D63" s="85" t="s">
        <v>238</v>
      </c>
      <c r="E63" s="84" t="s">
        <v>629</v>
      </c>
      <c r="F63" s="95" t="s">
        <v>184</v>
      </c>
      <c r="G63" s="82" t="str">
        <f t="shared" si="0"/>
        <v>Belum Login</v>
      </c>
      <c r="H63" s="81">
        <v>1</v>
      </c>
      <c r="I63" s="81" t="str">
        <f t="shared" si="1"/>
        <v>-</v>
      </c>
      <c r="J63" s="37" t="str">
        <f>IF(C63="","",IFERROR(INDEX(HASIL!$H:$H,MATCH(TEXT(C63,"0"),HASIL!D:D,0)),"Belum Login"))</f>
        <v>Belum Login</v>
      </c>
      <c r="K63" s="38" t="str">
        <f>IF(C63="","",IFERROR(INDEX(HASIL!$G:$G,MATCH(TEXT(C63,"0"),HASIL!D:D,0)),"-"))</f>
        <v>-</v>
      </c>
      <c r="M63" s="33"/>
      <c r="N63" s="33"/>
      <c r="O63" s="33"/>
      <c r="P63" s="33"/>
      <c r="Q63" s="33"/>
      <c r="S63" s="93">
        <f t="shared" si="2"/>
        <v>1</v>
      </c>
      <c r="T63" s="93">
        <f t="shared" si="3"/>
        <v>0</v>
      </c>
      <c r="U63" s="93">
        <f t="shared" si="4"/>
        <v>0</v>
      </c>
      <c r="V63" s="93">
        <f t="shared" si="5"/>
        <v>0</v>
      </c>
    </row>
    <row r="64" spans="2:22" x14ac:dyDescent="0.25">
      <c r="B64" s="80">
        <v>61</v>
      </c>
      <c r="C64" s="84" t="s">
        <v>239</v>
      </c>
      <c r="D64" s="85" t="s">
        <v>240</v>
      </c>
      <c r="E64" s="84" t="s">
        <v>630</v>
      </c>
      <c r="F64" s="95" t="s">
        <v>184</v>
      </c>
      <c r="G64" s="82" t="str">
        <f t="shared" si="0"/>
        <v>Belum Login</v>
      </c>
      <c r="H64" s="81">
        <v>1</v>
      </c>
      <c r="I64" s="81" t="str">
        <f t="shared" si="1"/>
        <v>-</v>
      </c>
      <c r="J64" s="37" t="str">
        <f>IF(C64="","",IFERROR(INDEX(HASIL!$H:$H,MATCH(TEXT(C64,"0"),HASIL!D:D,0)),"Belum Login"))</f>
        <v>Belum Login</v>
      </c>
      <c r="K64" s="38" t="str">
        <f>IF(C64="","",IFERROR(INDEX(HASIL!$G:$G,MATCH(TEXT(C64,"0"),HASIL!D:D,0)),"-"))</f>
        <v>-</v>
      </c>
      <c r="M64" s="33"/>
      <c r="N64" s="33"/>
      <c r="O64" s="33"/>
      <c r="P64" s="33"/>
      <c r="Q64" s="33"/>
      <c r="S64" s="93">
        <f t="shared" si="2"/>
        <v>1</v>
      </c>
      <c r="T64" s="93">
        <f t="shared" si="3"/>
        <v>0</v>
      </c>
      <c r="U64" s="93">
        <f t="shared" si="4"/>
        <v>0</v>
      </c>
      <c r="V64" s="93">
        <f t="shared" si="5"/>
        <v>0</v>
      </c>
    </row>
    <row r="65" spans="2:22" x14ac:dyDescent="0.25">
      <c r="B65" s="83">
        <v>62</v>
      </c>
      <c r="C65" s="84" t="s">
        <v>241</v>
      </c>
      <c r="D65" s="85" t="s">
        <v>242</v>
      </c>
      <c r="E65" s="84" t="s">
        <v>631</v>
      </c>
      <c r="F65" s="95" t="s">
        <v>184</v>
      </c>
      <c r="G65" s="82" t="str">
        <f t="shared" si="0"/>
        <v>Belum Login</v>
      </c>
      <c r="H65" s="81">
        <v>1</v>
      </c>
      <c r="I65" s="81" t="str">
        <f t="shared" si="1"/>
        <v>-</v>
      </c>
      <c r="J65" s="37" t="str">
        <f>IF(C65="","",IFERROR(INDEX(HASIL!$H:$H,MATCH(TEXT(C65,"0"),HASIL!D:D,0)),"Belum Login"))</f>
        <v>Belum Login</v>
      </c>
      <c r="K65" s="38" t="str">
        <f>IF(C65="","",IFERROR(INDEX(HASIL!$G:$G,MATCH(TEXT(C65,"0"),HASIL!D:D,0)),"-"))</f>
        <v>-</v>
      </c>
      <c r="M65" s="33"/>
      <c r="N65" s="33"/>
      <c r="O65" s="33"/>
      <c r="P65" s="33"/>
      <c r="Q65" s="33"/>
      <c r="S65" s="93">
        <f t="shared" si="2"/>
        <v>1</v>
      </c>
      <c r="T65" s="93">
        <f t="shared" si="3"/>
        <v>0</v>
      </c>
      <c r="U65" s="93">
        <f t="shared" si="4"/>
        <v>0</v>
      </c>
      <c r="V65" s="93">
        <f t="shared" si="5"/>
        <v>0</v>
      </c>
    </row>
    <row r="66" spans="2:22" x14ac:dyDescent="0.25">
      <c r="B66" s="80">
        <v>63</v>
      </c>
      <c r="C66" s="84" t="s">
        <v>243</v>
      </c>
      <c r="D66" s="85" t="s">
        <v>244</v>
      </c>
      <c r="E66" s="84" t="s">
        <v>632</v>
      </c>
      <c r="F66" s="95" t="s">
        <v>184</v>
      </c>
      <c r="G66" s="82" t="str">
        <f t="shared" si="0"/>
        <v>Belum Login</v>
      </c>
      <c r="H66" s="81">
        <v>1</v>
      </c>
      <c r="I66" s="81" t="str">
        <f t="shared" si="1"/>
        <v>-</v>
      </c>
      <c r="J66" s="37" t="str">
        <f>IF(C66="","",IFERROR(INDEX(HASIL!$H:$H,MATCH(TEXT(C66,"0"),HASIL!D:D,0)),"Belum Login"))</f>
        <v>Belum Login</v>
      </c>
      <c r="K66" s="38" t="str">
        <f>IF(C66="","",IFERROR(INDEX(HASIL!$G:$G,MATCH(TEXT(C66,"0"),HASIL!D:D,0)),"-"))</f>
        <v>-</v>
      </c>
      <c r="M66" s="33"/>
      <c r="N66" s="33"/>
      <c r="O66" s="33"/>
      <c r="P66" s="33"/>
      <c r="Q66" s="33"/>
      <c r="S66" s="93">
        <f t="shared" si="2"/>
        <v>1</v>
      </c>
      <c r="T66" s="93">
        <f t="shared" si="3"/>
        <v>0</v>
      </c>
      <c r="U66" s="93">
        <f t="shared" si="4"/>
        <v>0</v>
      </c>
      <c r="V66" s="93">
        <f t="shared" si="5"/>
        <v>0</v>
      </c>
    </row>
    <row r="67" spans="2:22" x14ac:dyDescent="0.25">
      <c r="B67" s="80">
        <v>64</v>
      </c>
      <c r="C67" s="84" t="s">
        <v>245</v>
      </c>
      <c r="D67" s="85" t="s">
        <v>246</v>
      </c>
      <c r="E67" s="84" t="s">
        <v>633</v>
      </c>
      <c r="F67" s="95" t="s">
        <v>184</v>
      </c>
      <c r="G67" s="82" t="str">
        <f t="shared" si="0"/>
        <v>Belum Login</v>
      </c>
      <c r="H67" s="81">
        <v>1</v>
      </c>
      <c r="I67" s="81" t="str">
        <f t="shared" si="1"/>
        <v>-</v>
      </c>
      <c r="J67" s="37" t="str">
        <f>IF(C67="","",IFERROR(INDEX(HASIL!$H:$H,MATCH(TEXT(C67,"0"),HASIL!D:D,0)),"Belum Login"))</f>
        <v>Belum Login</v>
      </c>
      <c r="K67" s="38" t="str">
        <f>IF(C67="","",IFERROR(INDEX(HASIL!$G:$G,MATCH(TEXT(C67,"0"),HASIL!D:D,0)),"-"))</f>
        <v>-</v>
      </c>
      <c r="M67" s="33"/>
      <c r="N67" s="33"/>
      <c r="O67" s="33"/>
      <c r="P67" s="33"/>
      <c r="Q67" s="33"/>
      <c r="S67" s="93">
        <f t="shared" si="2"/>
        <v>1</v>
      </c>
      <c r="T67" s="93">
        <f t="shared" si="3"/>
        <v>0</v>
      </c>
      <c r="U67" s="93">
        <f t="shared" si="4"/>
        <v>0</v>
      </c>
      <c r="V67" s="93">
        <f t="shared" si="5"/>
        <v>0</v>
      </c>
    </row>
    <row r="68" spans="2:22" x14ac:dyDescent="0.25">
      <c r="B68" s="83">
        <v>65</v>
      </c>
      <c r="C68" s="84" t="s">
        <v>247</v>
      </c>
      <c r="D68" s="85" t="s">
        <v>248</v>
      </c>
      <c r="E68" s="84" t="s">
        <v>634</v>
      </c>
      <c r="F68" s="95" t="s">
        <v>249</v>
      </c>
      <c r="G68" s="82" t="str">
        <f t="shared" si="0"/>
        <v>Belum Login</v>
      </c>
      <c r="H68" s="81">
        <v>1</v>
      </c>
      <c r="I68" s="81" t="str">
        <f t="shared" si="1"/>
        <v>-</v>
      </c>
      <c r="J68" s="37" t="str">
        <f>IF(C68="","",IFERROR(INDEX(HASIL!$H:$H,MATCH(TEXT(C68,"0"),HASIL!D:D,0)),"Belum Login"))</f>
        <v>Belum Login</v>
      </c>
      <c r="K68" s="38" t="str">
        <f>IF(C68="","",IFERROR(INDEX(HASIL!$G:$G,MATCH(TEXT(C68,"0"),HASIL!D:D,0)),"-"))</f>
        <v>-</v>
      </c>
      <c r="M68" s="33"/>
      <c r="N68" s="33"/>
      <c r="O68" s="33"/>
      <c r="P68" s="33"/>
      <c r="Q68" s="33"/>
      <c r="S68" s="93">
        <f t="shared" si="2"/>
        <v>1</v>
      </c>
      <c r="T68" s="93">
        <f t="shared" si="3"/>
        <v>0</v>
      </c>
      <c r="U68" s="93">
        <f t="shared" si="4"/>
        <v>0</v>
      </c>
      <c r="V68" s="93">
        <f t="shared" si="5"/>
        <v>0</v>
      </c>
    </row>
    <row r="69" spans="2:22" x14ac:dyDescent="0.25">
      <c r="B69" s="80">
        <v>66</v>
      </c>
      <c r="C69" s="84" t="s">
        <v>250</v>
      </c>
      <c r="D69" s="85" t="s">
        <v>251</v>
      </c>
      <c r="E69" s="84" t="s">
        <v>635</v>
      </c>
      <c r="F69" s="95" t="s">
        <v>249</v>
      </c>
      <c r="G69" s="82" t="str">
        <f t="shared" ref="G69:G132" si="6">J69</f>
        <v>Belum Login</v>
      </c>
      <c r="H69" s="81">
        <v>1</v>
      </c>
      <c r="I69" s="81" t="str">
        <f t="shared" ref="I69:I132" si="7">K69</f>
        <v>-</v>
      </c>
      <c r="J69" s="37" t="str">
        <f>IF(C69="","",IFERROR(INDEX(HASIL!$H:$H,MATCH(TEXT(C69,"0"),HASIL!D:D,0)),"Belum Login"))</f>
        <v>Belum Login</v>
      </c>
      <c r="K69" s="38" t="str">
        <f>IF(C69="","",IFERROR(INDEX(HASIL!$G:$G,MATCH(TEXT(C69,"0"),HASIL!D:D,0)),"-"))</f>
        <v>-</v>
      </c>
      <c r="M69" s="33"/>
      <c r="N69" s="33"/>
      <c r="O69" s="33"/>
      <c r="P69" s="33"/>
      <c r="Q69" s="33"/>
      <c r="S69" s="93">
        <f t="shared" ref="S69:S132" si="8">IF(J69=$N$5,1,0)</f>
        <v>1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0</v>
      </c>
    </row>
    <row r="70" spans="2:22" x14ac:dyDescent="0.25">
      <c r="B70" s="80">
        <v>67</v>
      </c>
      <c r="C70" s="84" t="s">
        <v>252</v>
      </c>
      <c r="D70" s="85" t="s">
        <v>253</v>
      </c>
      <c r="E70" s="84" t="s">
        <v>636</v>
      </c>
      <c r="F70" s="95" t="s">
        <v>249</v>
      </c>
      <c r="G70" s="82" t="str">
        <f t="shared" si="6"/>
        <v>Belum Login</v>
      </c>
      <c r="H70" s="81">
        <v>1</v>
      </c>
      <c r="I70" s="81" t="str">
        <f t="shared" si="7"/>
        <v>-</v>
      </c>
      <c r="J70" s="37" t="str">
        <f>IF(C70="","",IFERROR(INDEX(HASIL!$H:$H,MATCH(TEXT(C70,"0"),HASIL!D:D,0)),"Belum Login"))</f>
        <v>Belum Login</v>
      </c>
      <c r="K70" s="38" t="str">
        <f>IF(C70="","",IFERROR(INDEX(HASIL!$G:$G,MATCH(TEXT(C70,"0"),HASIL!D:D,0)),"-"))</f>
        <v>-</v>
      </c>
      <c r="M70" s="33"/>
      <c r="N70" s="33"/>
      <c r="O70" s="33"/>
      <c r="P70" s="33"/>
      <c r="Q70" s="33"/>
      <c r="S70" s="93">
        <f t="shared" si="8"/>
        <v>1</v>
      </c>
      <c r="T70" s="93">
        <f t="shared" si="9"/>
        <v>0</v>
      </c>
      <c r="U70" s="93">
        <f t="shared" si="10"/>
        <v>0</v>
      </c>
      <c r="V70" s="93">
        <f t="shared" si="11"/>
        <v>0</v>
      </c>
    </row>
    <row r="71" spans="2:22" x14ac:dyDescent="0.25">
      <c r="B71" s="83">
        <v>68</v>
      </c>
      <c r="C71" s="84" t="s">
        <v>254</v>
      </c>
      <c r="D71" s="85" t="s">
        <v>255</v>
      </c>
      <c r="E71" s="84" t="s">
        <v>637</v>
      </c>
      <c r="F71" s="95" t="s">
        <v>249</v>
      </c>
      <c r="G71" s="82" t="str">
        <f t="shared" si="6"/>
        <v>Belum Login</v>
      </c>
      <c r="H71" s="81">
        <v>1</v>
      </c>
      <c r="I71" s="81" t="str">
        <f t="shared" si="7"/>
        <v>-</v>
      </c>
      <c r="J71" s="37" t="str">
        <f>IF(C71="","",IFERROR(INDEX(HASIL!$H:$H,MATCH(TEXT(C71,"0"),HASIL!D:D,0)),"Belum Login"))</f>
        <v>Belum Login</v>
      </c>
      <c r="K71" s="38" t="str">
        <f>IF(C71="","",IFERROR(INDEX(HASIL!$G:$G,MATCH(TEXT(C71,"0"),HASIL!D:D,0)),"-"))</f>
        <v>-</v>
      </c>
      <c r="M71" s="33"/>
      <c r="N71" s="33"/>
      <c r="O71" s="33"/>
      <c r="P71" s="33"/>
      <c r="Q71" s="33"/>
      <c r="S71" s="93">
        <f t="shared" si="8"/>
        <v>1</v>
      </c>
      <c r="T71" s="93">
        <f t="shared" si="9"/>
        <v>0</v>
      </c>
      <c r="U71" s="93">
        <f t="shared" si="10"/>
        <v>0</v>
      </c>
      <c r="V71" s="93">
        <f t="shared" si="11"/>
        <v>0</v>
      </c>
    </row>
    <row r="72" spans="2:22" x14ac:dyDescent="0.25">
      <c r="B72" s="80">
        <v>69</v>
      </c>
      <c r="C72" s="84" t="s">
        <v>256</v>
      </c>
      <c r="D72" s="85" t="s">
        <v>257</v>
      </c>
      <c r="E72" s="84" t="s">
        <v>638</v>
      </c>
      <c r="F72" s="95" t="s">
        <v>249</v>
      </c>
      <c r="G72" s="82" t="str">
        <f t="shared" si="6"/>
        <v>Belum Login</v>
      </c>
      <c r="H72" s="81">
        <v>1</v>
      </c>
      <c r="I72" s="81" t="str">
        <f t="shared" si="7"/>
        <v>-</v>
      </c>
      <c r="J72" s="37" t="str">
        <f>IF(C72="","",IFERROR(INDEX(HASIL!$H:$H,MATCH(TEXT(C72,"0"),HASIL!D:D,0)),"Belum Login"))</f>
        <v>Belum Login</v>
      </c>
      <c r="K72" s="38" t="str">
        <f>IF(C72="","",IFERROR(INDEX(HASIL!$G:$G,MATCH(TEXT(C72,"0"),HASIL!D:D,0)),"-"))</f>
        <v>-</v>
      </c>
      <c r="M72" s="33"/>
      <c r="N72" s="33"/>
      <c r="O72" s="33"/>
      <c r="P72" s="33"/>
      <c r="Q72" s="33"/>
      <c r="S72" s="93">
        <f t="shared" si="8"/>
        <v>1</v>
      </c>
      <c r="T72" s="93">
        <f t="shared" si="9"/>
        <v>0</v>
      </c>
      <c r="U72" s="93">
        <f t="shared" si="10"/>
        <v>0</v>
      </c>
      <c r="V72" s="93">
        <f t="shared" si="11"/>
        <v>0</v>
      </c>
    </row>
    <row r="73" spans="2:22" x14ac:dyDescent="0.25">
      <c r="B73" s="80">
        <v>70</v>
      </c>
      <c r="C73" s="84" t="s">
        <v>258</v>
      </c>
      <c r="D73" s="85" t="s">
        <v>259</v>
      </c>
      <c r="E73" s="84" t="s">
        <v>639</v>
      </c>
      <c r="F73" s="95" t="s">
        <v>249</v>
      </c>
      <c r="G73" s="82" t="str">
        <f t="shared" si="6"/>
        <v>Belum Login</v>
      </c>
      <c r="H73" s="81">
        <v>1</v>
      </c>
      <c r="I73" s="81" t="str">
        <f t="shared" si="7"/>
        <v>-</v>
      </c>
      <c r="J73" s="37" t="str">
        <f>IF(C73="","",IFERROR(INDEX(HASIL!$H:$H,MATCH(TEXT(C73,"0"),HASIL!D:D,0)),"Belum Login"))</f>
        <v>Belum Login</v>
      </c>
      <c r="K73" s="38" t="str">
        <f>IF(C73="","",IFERROR(INDEX(HASIL!$G:$G,MATCH(TEXT(C73,"0"),HASIL!D:D,0)),"-"))</f>
        <v>-</v>
      </c>
      <c r="M73" s="33"/>
      <c r="N73" s="33"/>
      <c r="O73" s="33"/>
      <c r="P73" s="33"/>
      <c r="Q73" s="33"/>
      <c r="S73" s="93">
        <f t="shared" si="8"/>
        <v>1</v>
      </c>
      <c r="T73" s="93">
        <f t="shared" si="9"/>
        <v>0</v>
      </c>
      <c r="U73" s="93">
        <f t="shared" si="10"/>
        <v>0</v>
      </c>
      <c r="V73" s="93">
        <f t="shared" si="11"/>
        <v>0</v>
      </c>
    </row>
    <row r="74" spans="2:22" x14ac:dyDescent="0.25">
      <c r="B74" s="83">
        <v>71</v>
      </c>
      <c r="C74" s="84" t="s">
        <v>260</v>
      </c>
      <c r="D74" s="85" t="s">
        <v>261</v>
      </c>
      <c r="E74" s="84" t="s">
        <v>640</v>
      </c>
      <c r="F74" s="95" t="s">
        <v>249</v>
      </c>
      <c r="G74" s="82" t="str">
        <f t="shared" si="6"/>
        <v>Belum Login</v>
      </c>
      <c r="H74" s="81">
        <v>1</v>
      </c>
      <c r="I74" s="81" t="str">
        <f t="shared" si="7"/>
        <v>-</v>
      </c>
      <c r="J74" s="37" t="str">
        <f>IF(C74="","",IFERROR(INDEX(HASIL!$H:$H,MATCH(TEXT(C74,"0"),HASIL!D:D,0)),"Belum Login"))</f>
        <v>Belum Login</v>
      </c>
      <c r="K74" s="38" t="str">
        <f>IF(C74="","",IFERROR(INDEX(HASIL!$G:$G,MATCH(TEXT(C74,"0"),HASIL!D:D,0)),"-"))</f>
        <v>-</v>
      </c>
      <c r="M74" s="33"/>
      <c r="N74" s="33"/>
      <c r="O74" s="33"/>
      <c r="P74" s="33"/>
      <c r="Q74" s="33"/>
      <c r="S74" s="93">
        <f t="shared" si="8"/>
        <v>1</v>
      </c>
      <c r="T74" s="93">
        <f t="shared" si="9"/>
        <v>0</v>
      </c>
      <c r="U74" s="93">
        <f t="shared" si="10"/>
        <v>0</v>
      </c>
      <c r="V74" s="93">
        <f t="shared" si="11"/>
        <v>0</v>
      </c>
    </row>
    <row r="75" spans="2:22" x14ac:dyDescent="0.25">
      <c r="B75" s="80">
        <v>72</v>
      </c>
      <c r="C75" s="84" t="s">
        <v>262</v>
      </c>
      <c r="D75" s="85" t="s">
        <v>263</v>
      </c>
      <c r="E75" s="84" t="s">
        <v>641</v>
      </c>
      <c r="F75" s="95" t="s">
        <v>249</v>
      </c>
      <c r="G75" s="82" t="str">
        <f t="shared" si="6"/>
        <v>Belum Login</v>
      </c>
      <c r="H75" s="81">
        <v>1</v>
      </c>
      <c r="I75" s="81" t="str">
        <f t="shared" si="7"/>
        <v>-</v>
      </c>
      <c r="J75" s="37" t="str">
        <f>IF(C75="","",IFERROR(INDEX(HASIL!$H:$H,MATCH(TEXT(C75,"0"),HASIL!D:D,0)),"Belum Login"))</f>
        <v>Belum Login</v>
      </c>
      <c r="K75" s="38" t="str">
        <f>IF(C75="","",IFERROR(INDEX(HASIL!$G:$G,MATCH(TEXT(C75,"0"),HASIL!D:D,0)),"-"))</f>
        <v>-</v>
      </c>
      <c r="M75" s="33"/>
      <c r="N75" s="33"/>
      <c r="O75" s="33"/>
      <c r="P75" s="33"/>
      <c r="Q75" s="33"/>
      <c r="S75" s="93">
        <f t="shared" si="8"/>
        <v>1</v>
      </c>
      <c r="T75" s="93">
        <f t="shared" si="9"/>
        <v>0</v>
      </c>
      <c r="U75" s="93">
        <f t="shared" si="10"/>
        <v>0</v>
      </c>
      <c r="V75" s="93">
        <f t="shared" si="11"/>
        <v>0</v>
      </c>
    </row>
    <row r="76" spans="2:22" x14ac:dyDescent="0.25">
      <c r="B76" s="80">
        <v>73</v>
      </c>
      <c r="C76" s="84" t="s">
        <v>264</v>
      </c>
      <c r="D76" s="85" t="s">
        <v>265</v>
      </c>
      <c r="E76" s="84" t="s">
        <v>642</v>
      </c>
      <c r="F76" s="95" t="s">
        <v>249</v>
      </c>
      <c r="G76" s="82" t="str">
        <f t="shared" si="6"/>
        <v>Belum Login</v>
      </c>
      <c r="H76" s="81">
        <v>1</v>
      </c>
      <c r="I76" s="81" t="str">
        <f t="shared" si="7"/>
        <v>-</v>
      </c>
      <c r="J76" s="37" t="str">
        <f>IF(C76="","",IFERROR(INDEX(HASIL!$H:$H,MATCH(TEXT(C76,"0"),HASIL!D:D,0)),"Belum Login"))</f>
        <v>Belum Login</v>
      </c>
      <c r="K76" s="38" t="str">
        <f>IF(C76="","",IFERROR(INDEX(HASIL!$G:$G,MATCH(TEXT(C76,"0"),HASIL!D:D,0)),"-"))</f>
        <v>-</v>
      </c>
      <c r="M76" s="33"/>
      <c r="N76" s="33"/>
      <c r="O76" s="33"/>
      <c r="P76" s="33"/>
      <c r="Q76" s="33"/>
      <c r="S76" s="93">
        <f t="shared" si="8"/>
        <v>1</v>
      </c>
      <c r="T76" s="93">
        <f t="shared" si="9"/>
        <v>0</v>
      </c>
      <c r="U76" s="93">
        <f t="shared" si="10"/>
        <v>0</v>
      </c>
      <c r="V76" s="93">
        <f t="shared" si="11"/>
        <v>0</v>
      </c>
    </row>
    <row r="77" spans="2:22" x14ac:dyDescent="0.25">
      <c r="B77" s="83">
        <v>74</v>
      </c>
      <c r="C77" s="84" t="s">
        <v>266</v>
      </c>
      <c r="D77" s="85" t="s">
        <v>267</v>
      </c>
      <c r="E77" s="84" t="s">
        <v>643</v>
      </c>
      <c r="F77" s="95" t="s">
        <v>249</v>
      </c>
      <c r="G77" s="82" t="str">
        <f t="shared" si="6"/>
        <v>Belum Login</v>
      </c>
      <c r="H77" s="81">
        <v>1</v>
      </c>
      <c r="I77" s="81" t="str">
        <f t="shared" si="7"/>
        <v>-</v>
      </c>
      <c r="J77" s="37" t="str">
        <f>IF(C77="","",IFERROR(INDEX(HASIL!$H:$H,MATCH(TEXT(C77,"0"),HASIL!D:D,0)),"Belum Login"))</f>
        <v>Belum Login</v>
      </c>
      <c r="K77" s="38" t="str">
        <f>IF(C77="","",IFERROR(INDEX(HASIL!$G:$G,MATCH(TEXT(C77,"0"),HASIL!D:D,0)),"-"))</f>
        <v>-</v>
      </c>
      <c r="M77" s="33"/>
      <c r="N77" s="33"/>
      <c r="O77" s="33"/>
      <c r="P77" s="33"/>
      <c r="Q77" s="33"/>
      <c r="S77" s="93">
        <f t="shared" si="8"/>
        <v>1</v>
      </c>
      <c r="T77" s="93">
        <f t="shared" si="9"/>
        <v>0</v>
      </c>
      <c r="U77" s="93">
        <f t="shared" si="10"/>
        <v>0</v>
      </c>
      <c r="V77" s="93">
        <f t="shared" si="11"/>
        <v>0</v>
      </c>
    </row>
    <row r="78" spans="2:22" x14ac:dyDescent="0.25">
      <c r="B78" s="80">
        <v>75</v>
      </c>
      <c r="C78" s="84" t="s">
        <v>268</v>
      </c>
      <c r="D78" s="85" t="s">
        <v>269</v>
      </c>
      <c r="E78" s="84" t="s">
        <v>644</v>
      </c>
      <c r="F78" s="95" t="s">
        <v>249</v>
      </c>
      <c r="G78" s="82" t="str">
        <f t="shared" si="6"/>
        <v>Belum Login</v>
      </c>
      <c r="H78" s="81">
        <v>1</v>
      </c>
      <c r="I78" s="81" t="str">
        <f t="shared" si="7"/>
        <v>-</v>
      </c>
      <c r="J78" s="37" t="str">
        <f>IF(C78="","",IFERROR(INDEX(HASIL!$H:$H,MATCH(TEXT(C78,"0"),HASIL!D:D,0)),"Belum Login"))</f>
        <v>Belum Login</v>
      </c>
      <c r="K78" s="38" t="str">
        <f>IF(C78="","",IFERROR(INDEX(HASIL!$G:$G,MATCH(TEXT(C78,"0"),HASIL!D:D,0)),"-"))</f>
        <v>-</v>
      </c>
      <c r="M78" s="33"/>
      <c r="N78" s="33"/>
      <c r="O78" s="33"/>
      <c r="P78" s="33"/>
      <c r="Q78" s="33"/>
      <c r="S78" s="93">
        <f t="shared" si="8"/>
        <v>1</v>
      </c>
      <c r="T78" s="93">
        <f t="shared" si="9"/>
        <v>0</v>
      </c>
      <c r="U78" s="93">
        <f t="shared" si="10"/>
        <v>0</v>
      </c>
      <c r="V78" s="93">
        <f t="shared" si="11"/>
        <v>0</v>
      </c>
    </row>
    <row r="79" spans="2:22" x14ac:dyDescent="0.25">
      <c r="B79" s="80">
        <v>76</v>
      </c>
      <c r="C79" s="84" t="s">
        <v>270</v>
      </c>
      <c r="D79" s="85" t="s">
        <v>271</v>
      </c>
      <c r="E79" s="84" t="s">
        <v>645</v>
      </c>
      <c r="F79" s="95" t="s">
        <v>249</v>
      </c>
      <c r="G79" s="82" t="str">
        <f t="shared" si="6"/>
        <v>Belum Login</v>
      </c>
      <c r="H79" s="81">
        <v>1</v>
      </c>
      <c r="I79" s="81" t="str">
        <f t="shared" si="7"/>
        <v>-</v>
      </c>
      <c r="J79" s="37" t="str">
        <f>IF(C79="","",IFERROR(INDEX(HASIL!$H:$H,MATCH(TEXT(C79,"0"),HASIL!D:D,0)),"Belum Login"))</f>
        <v>Belum Login</v>
      </c>
      <c r="K79" s="38" t="str">
        <f>IF(C79="","",IFERROR(INDEX(HASIL!$G:$G,MATCH(TEXT(C79,"0"),HASIL!D:D,0)),"-"))</f>
        <v>-</v>
      </c>
      <c r="M79" s="33"/>
      <c r="N79" s="33"/>
      <c r="O79" s="33"/>
      <c r="P79" s="33"/>
      <c r="Q79" s="33"/>
      <c r="S79" s="93">
        <f t="shared" si="8"/>
        <v>1</v>
      </c>
      <c r="T79" s="93">
        <f t="shared" si="9"/>
        <v>0</v>
      </c>
      <c r="U79" s="93">
        <f t="shared" si="10"/>
        <v>0</v>
      </c>
      <c r="V79" s="93">
        <f t="shared" si="11"/>
        <v>0</v>
      </c>
    </row>
    <row r="80" spans="2:22" x14ac:dyDescent="0.25">
      <c r="B80" s="83">
        <v>77</v>
      </c>
      <c r="C80" s="84" t="s">
        <v>272</v>
      </c>
      <c r="D80" s="85" t="s">
        <v>273</v>
      </c>
      <c r="E80" s="84" t="s">
        <v>646</v>
      </c>
      <c r="F80" s="95" t="s">
        <v>249</v>
      </c>
      <c r="G80" s="82" t="str">
        <f t="shared" si="6"/>
        <v>Belum Login</v>
      </c>
      <c r="H80" s="81">
        <v>1</v>
      </c>
      <c r="I80" s="81" t="str">
        <f t="shared" si="7"/>
        <v>-</v>
      </c>
      <c r="J80" s="37" t="str">
        <f>IF(C80="","",IFERROR(INDEX(HASIL!$H:$H,MATCH(TEXT(C80,"0"),HASIL!D:D,0)),"Belum Login"))</f>
        <v>Belum Login</v>
      </c>
      <c r="K80" s="38" t="str">
        <f>IF(C80="","",IFERROR(INDEX(HASIL!$G:$G,MATCH(TEXT(C80,"0"),HASIL!D:D,0)),"-"))</f>
        <v>-</v>
      </c>
      <c r="M80" s="33"/>
      <c r="N80" s="33"/>
      <c r="O80" s="33"/>
      <c r="P80" s="33"/>
      <c r="Q80" s="33"/>
      <c r="S80" s="93">
        <f t="shared" si="8"/>
        <v>1</v>
      </c>
      <c r="T80" s="93">
        <f t="shared" si="9"/>
        <v>0</v>
      </c>
      <c r="U80" s="93">
        <f t="shared" si="10"/>
        <v>0</v>
      </c>
      <c r="V80" s="93">
        <f t="shared" si="11"/>
        <v>0</v>
      </c>
    </row>
    <row r="81" spans="2:22" x14ac:dyDescent="0.25">
      <c r="B81" s="80">
        <v>78</v>
      </c>
      <c r="C81" s="84" t="s">
        <v>274</v>
      </c>
      <c r="D81" s="85" t="s">
        <v>275</v>
      </c>
      <c r="E81" s="84" t="s">
        <v>647</v>
      </c>
      <c r="F81" s="95" t="s">
        <v>249</v>
      </c>
      <c r="G81" s="82" t="str">
        <f t="shared" si="6"/>
        <v>Belum Login</v>
      </c>
      <c r="H81" s="81">
        <v>1</v>
      </c>
      <c r="I81" s="81" t="str">
        <f t="shared" si="7"/>
        <v>-</v>
      </c>
      <c r="J81" s="37" t="str">
        <f>IF(C81="","",IFERROR(INDEX(HASIL!$H:$H,MATCH(TEXT(C81,"0"),HASIL!D:D,0)),"Belum Login"))</f>
        <v>Belum Login</v>
      </c>
      <c r="K81" s="38" t="str">
        <f>IF(C81="","",IFERROR(INDEX(HASIL!$G:$G,MATCH(TEXT(C81,"0"),HASIL!D:D,0)),"-"))</f>
        <v>-</v>
      </c>
      <c r="M81" s="33"/>
      <c r="N81" s="33"/>
      <c r="O81" s="33"/>
      <c r="P81" s="33"/>
      <c r="Q81" s="33"/>
      <c r="S81" s="93">
        <f t="shared" si="8"/>
        <v>1</v>
      </c>
      <c r="T81" s="93">
        <f t="shared" si="9"/>
        <v>0</v>
      </c>
      <c r="U81" s="93">
        <f t="shared" si="10"/>
        <v>0</v>
      </c>
      <c r="V81" s="93">
        <f t="shared" si="11"/>
        <v>0</v>
      </c>
    </row>
    <row r="82" spans="2:22" x14ac:dyDescent="0.25">
      <c r="B82" s="80">
        <v>79</v>
      </c>
      <c r="C82" s="84" t="s">
        <v>276</v>
      </c>
      <c r="D82" s="85" t="s">
        <v>277</v>
      </c>
      <c r="E82" s="84" t="s">
        <v>648</v>
      </c>
      <c r="F82" s="95" t="s">
        <v>249</v>
      </c>
      <c r="G82" s="82" t="str">
        <f t="shared" si="6"/>
        <v>Belum Login</v>
      </c>
      <c r="H82" s="81">
        <v>1</v>
      </c>
      <c r="I82" s="81" t="str">
        <f t="shared" si="7"/>
        <v>-</v>
      </c>
      <c r="J82" s="37" t="str">
        <f>IF(C82="","",IFERROR(INDEX(HASIL!$H:$H,MATCH(TEXT(C82,"0"),HASIL!D:D,0)),"Belum Login"))</f>
        <v>Belum Login</v>
      </c>
      <c r="K82" s="38" t="str">
        <f>IF(C82="","",IFERROR(INDEX(HASIL!$G:$G,MATCH(TEXT(C82,"0"),HASIL!D:D,0)),"-"))</f>
        <v>-</v>
      </c>
      <c r="M82" s="33"/>
      <c r="N82" s="33"/>
      <c r="O82" s="33"/>
      <c r="P82" s="33"/>
      <c r="Q82" s="33"/>
      <c r="S82" s="93">
        <f t="shared" si="8"/>
        <v>1</v>
      </c>
      <c r="T82" s="93">
        <f t="shared" si="9"/>
        <v>0</v>
      </c>
      <c r="U82" s="93">
        <f t="shared" si="10"/>
        <v>0</v>
      </c>
      <c r="V82" s="93">
        <f t="shared" si="11"/>
        <v>0</v>
      </c>
    </row>
    <row r="83" spans="2:22" x14ac:dyDescent="0.25">
      <c r="B83" s="83">
        <v>80</v>
      </c>
      <c r="C83" s="84" t="s">
        <v>278</v>
      </c>
      <c r="D83" s="85" t="s">
        <v>279</v>
      </c>
      <c r="E83" s="84" t="s">
        <v>649</v>
      </c>
      <c r="F83" s="95" t="s">
        <v>249</v>
      </c>
      <c r="G83" s="82" t="str">
        <f t="shared" si="6"/>
        <v>Belum Login</v>
      </c>
      <c r="H83" s="81">
        <v>1</v>
      </c>
      <c r="I83" s="81" t="str">
        <f t="shared" si="7"/>
        <v>-</v>
      </c>
      <c r="J83" s="37" t="str">
        <f>IF(C83="","",IFERROR(INDEX(HASIL!$H:$H,MATCH(TEXT(C83,"0"),HASIL!D:D,0)),"Belum Login"))</f>
        <v>Belum Login</v>
      </c>
      <c r="K83" s="38" t="str">
        <f>IF(C83="","",IFERROR(INDEX(HASIL!$G:$G,MATCH(TEXT(C83,"0"),HASIL!D:D,0)),"-"))</f>
        <v>-</v>
      </c>
      <c r="M83" s="33"/>
      <c r="N83" s="33"/>
      <c r="O83" s="33"/>
      <c r="P83" s="33"/>
      <c r="Q83" s="33"/>
      <c r="S83" s="93">
        <f t="shared" si="8"/>
        <v>1</v>
      </c>
      <c r="T83" s="93">
        <f t="shared" si="9"/>
        <v>0</v>
      </c>
      <c r="U83" s="93">
        <f t="shared" si="10"/>
        <v>0</v>
      </c>
      <c r="V83" s="93">
        <f t="shared" si="11"/>
        <v>0</v>
      </c>
    </row>
    <row r="84" spans="2:22" x14ac:dyDescent="0.25">
      <c r="B84" s="80">
        <v>81</v>
      </c>
      <c r="C84" s="84" t="s">
        <v>280</v>
      </c>
      <c r="D84" s="85" t="s">
        <v>281</v>
      </c>
      <c r="E84" s="84" t="s">
        <v>650</v>
      </c>
      <c r="F84" s="95" t="s">
        <v>249</v>
      </c>
      <c r="G84" s="82" t="str">
        <f t="shared" si="6"/>
        <v>Belum Login</v>
      </c>
      <c r="H84" s="81">
        <v>1</v>
      </c>
      <c r="I84" s="81" t="str">
        <f t="shared" si="7"/>
        <v>-</v>
      </c>
      <c r="J84" s="37" t="str">
        <f>IF(C84="","",IFERROR(INDEX(HASIL!$H:$H,MATCH(TEXT(C84,"0"),HASIL!D:D,0)),"Belum Login"))</f>
        <v>Belum Login</v>
      </c>
      <c r="K84" s="38" t="str">
        <f>IF(C84="","",IFERROR(INDEX(HASIL!$G:$G,MATCH(TEXT(C84,"0"),HASIL!D:D,0)),"-"))</f>
        <v>-</v>
      </c>
      <c r="M84" s="33"/>
      <c r="N84" s="33"/>
      <c r="O84" s="33"/>
      <c r="P84" s="33"/>
      <c r="Q84" s="33"/>
      <c r="S84" s="93">
        <f t="shared" si="8"/>
        <v>1</v>
      </c>
      <c r="T84" s="93">
        <f t="shared" si="9"/>
        <v>0</v>
      </c>
      <c r="U84" s="93">
        <f t="shared" si="10"/>
        <v>0</v>
      </c>
      <c r="V84" s="93">
        <f t="shared" si="11"/>
        <v>0</v>
      </c>
    </row>
    <row r="85" spans="2:22" x14ac:dyDescent="0.25">
      <c r="B85" s="80">
        <v>82</v>
      </c>
      <c r="C85" s="84" t="s">
        <v>282</v>
      </c>
      <c r="D85" s="85" t="s">
        <v>283</v>
      </c>
      <c r="E85" s="84" t="s">
        <v>651</v>
      </c>
      <c r="F85" s="95" t="s">
        <v>249</v>
      </c>
      <c r="G85" s="82" t="str">
        <f t="shared" si="6"/>
        <v>Belum Login</v>
      </c>
      <c r="H85" s="81">
        <v>1</v>
      </c>
      <c r="I85" s="81" t="str">
        <f t="shared" si="7"/>
        <v>-</v>
      </c>
      <c r="J85" s="37" t="str">
        <f>IF(C85="","",IFERROR(INDEX(HASIL!$H:$H,MATCH(TEXT(C85,"0"),HASIL!D:D,0)),"Belum Login"))</f>
        <v>Belum Login</v>
      </c>
      <c r="K85" s="38" t="str">
        <f>IF(C85="","",IFERROR(INDEX(HASIL!$G:$G,MATCH(TEXT(C85,"0"),HASIL!D:D,0)),"-"))</f>
        <v>-</v>
      </c>
      <c r="M85" s="33"/>
      <c r="N85" s="33"/>
      <c r="O85" s="33"/>
      <c r="P85" s="33"/>
      <c r="Q85" s="33"/>
      <c r="S85" s="93">
        <f t="shared" si="8"/>
        <v>1</v>
      </c>
      <c r="T85" s="93">
        <f t="shared" si="9"/>
        <v>0</v>
      </c>
      <c r="U85" s="93">
        <f t="shared" si="10"/>
        <v>0</v>
      </c>
      <c r="V85" s="93">
        <f t="shared" si="11"/>
        <v>0</v>
      </c>
    </row>
    <row r="86" spans="2:22" x14ac:dyDescent="0.25">
      <c r="B86" s="83">
        <v>83</v>
      </c>
      <c r="C86" s="84" t="s">
        <v>284</v>
      </c>
      <c r="D86" s="85" t="s">
        <v>285</v>
      </c>
      <c r="E86" s="84" t="s">
        <v>652</v>
      </c>
      <c r="F86" s="95" t="s">
        <v>249</v>
      </c>
      <c r="G86" s="82" t="str">
        <f t="shared" si="6"/>
        <v>Belum Login</v>
      </c>
      <c r="H86" s="81">
        <v>1</v>
      </c>
      <c r="I86" s="81" t="str">
        <f t="shared" si="7"/>
        <v>-</v>
      </c>
      <c r="J86" s="37" t="str">
        <f>IF(C86="","",IFERROR(INDEX(HASIL!$H:$H,MATCH(TEXT(C86,"0"),HASIL!D:D,0)),"Belum Login"))</f>
        <v>Belum Login</v>
      </c>
      <c r="K86" s="38" t="str">
        <f>IF(C86="","",IFERROR(INDEX(HASIL!$G:$G,MATCH(TEXT(C86,"0"),HASIL!D:D,0)),"-"))</f>
        <v>-</v>
      </c>
      <c r="M86" s="33"/>
      <c r="N86" s="33"/>
      <c r="O86" s="33"/>
      <c r="P86" s="33"/>
      <c r="Q86" s="33"/>
      <c r="S86" s="93">
        <f t="shared" si="8"/>
        <v>1</v>
      </c>
      <c r="T86" s="93">
        <f t="shared" si="9"/>
        <v>0</v>
      </c>
      <c r="U86" s="93">
        <f t="shared" si="10"/>
        <v>0</v>
      </c>
      <c r="V86" s="93">
        <f t="shared" si="11"/>
        <v>0</v>
      </c>
    </row>
    <row r="87" spans="2:22" x14ac:dyDescent="0.25">
      <c r="B87" s="80">
        <v>84</v>
      </c>
      <c r="C87" s="84" t="s">
        <v>286</v>
      </c>
      <c r="D87" s="85" t="s">
        <v>287</v>
      </c>
      <c r="E87" s="84" t="s">
        <v>653</v>
      </c>
      <c r="F87" s="95" t="s">
        <v>249</v>
      </c>
      <c r="G87" s="82" t="str">
        <f t="shared" si="6"/>
        <v>Belum Login</v>
      </c>
      <c r="H87" s="81">
        <v>1</v>
      </c>
      <c r="I87" s="81" t="str">
        <f t="shared" si="7"/>
        <v>-</v>
      </c>
      <c r="J87" s="37" t="str">
        <f>IF(C87="","",IFERROR(INDEX(HASIL!$H:$H,MATCH(TEXT(C87,"0"),HASIL!D:D,0)),"Belum Login"))</f>
        <v>Belum Login</v>
      </c>
      <c r="K87" s="38" t="str">
        <f>IF(C87="","",IFERROR(INDEX(HASIL!$G:$G,MATCH(TEXT(C87,"0"),HASIL!D:D,0)),"-"))</f>
        <v>-</v>
      </c>
      <c r="M87" s="33"/>
      <c r="N87" s="33"/>
      <c r="O87" s="33"/>
      <c r="P87" s="33"/>
      <c r="Q87" s="33"/>
      <c r="S87" s="93">
        <f t="shared" si="8"/>
        <v>1</v>
      </c>
      <c r="T87" s="93">
        <f t="shared" si="9"/>
        <v>0</v>
      </c>
      <c r="U87" s="93">
        <f t="shared" si="10"/>
        <v>0</v>
      </c>
      <c r="V87" s="93">
        <f t="shared" si="11"/>
        <v>0</v>
      </c>
    </row>
    <row r="88" spans="2:22" x14ac:dyDescent="0.25">
      <c r="B88" s="80">
        <v>85</v>
      </c>
      <c r="C88" s="84" t="s">
        <v>288</v>
      </c>
      <c r="D88" s="85" t="s">
        <v>289</v>
      </c>
      <c r="E88" s="84" t="s">
        <v>654</v>
      </c>
      <c r="F88" s="95" t="s">
        <v>249</v>
      </c>
      <c r="G88" s="82" t="str">
        <f t="shared" si="6"/>
        <v>Belum Login</v>
      </c>
      <c r="H88" s="81">
        <v>1</v>
      </c>
      <c r="I88" s="81" t="str">
        <f t="shared" si="7"/>
        <v>-</v>
      </c>
      <c r="J88" s="37" t="str">
        <f>IF(C88="","",IFERROR(INDEX(HASIL!$H:$H,MATCH(TEXT(C88,"0"),HASIL!D:D,0)),"Belum Login"))</f>
        <v>Belum Login</v>
      </c>
      <c r="K88" s="38" t="str">
        <f>IF(C88="","",IFERROR(INDEX(HASIL!$G:$G,MATCH(TEXT(C88,"0"),HASIL!D:D,0)),"-"))</f>
        <v>-</v>
      </c>
      <c r="M88" s="33"/>
      <c r="N88" s="33"/>
      <c r="O88" s="33"/>
      <c r="P88" s="33"/>
      <c r="Q88" s="33"/>
      <c r="S88" s="93">
        <f t="shared" si="8"/>
        <v>1</v>
      </c>
      <c r="T88" s="93">
        <f t="shared" si="9"/>
        <v>0</v>
      </c>
      <c r="U88" s="93">
        <f t="shared" si="10"/>
        <v>0</v>
      </c>
      <c r="V88" s="93">
        <f t="shared" si="11"/>
        <v>0</v>
      </c>
    </row>
    <row r="89" spans="2:22" x14ac:dyDescent="0.25">
      <c r="B89" s="83">
        <v>86</v>
      </c>
      <c r="C89" s="84" t="s">
        <v>290</v>
      </c>
      <c r="D89" s="85" t="s">
        <v>291</v>
      </c>
      <c r="E89" s="84" t="s">
        <v>655</v>
      </c>
      <c r="F89" s="95" t="s">
        <v>249</v>
      </c>
      <c r="G89" s="82" t="str">
        <f t="shared" si="6"/>
        <v>Belum Login</v>
      </c>
      <c r="H89" s="81">
        <v>1</v>
      </c>
      <c r="I89" s="81" t="str">
        <f t="shared" si="7"/>
        <v>-</v>
      </c>
      <c r="J89" s="37" t="str">
        <f>IF(C89="","",IFERROR(INDEX(HASIL!$H:$H,MATCH(TEXT(C89,"0"),HASIL!D:D,0)),"Belum Login"))</f>
        <v>Belum Login</v>
      </c>
      <c r="K89" s="38" t="str">
        <f>IF(C89="","",IFERROR(INDEX(HASIL!$G:$G,MATCH(TEXT(C89,"0"),HASIL!D:D,0)),"-"))</f>
        <v>-</v>
      </c>
      <c r="M89" s="33"/>
      <c r="N89" s="33"/>
      <c r="O89" s="33"/>
      <c r="P89" s="33"/>
      <c r="Q89" s="33"/>
      <c r="S89" s="93">
        <f t="shared" si="8"/>
        <v>1</v>
      </c>
      <c r="T89" s="93">
        <f t="shared" si="9"/>
        <v>0</v>
      </c>
      <c r="U89" s="93">
        <f t="shared" si="10"/>
        <v>0</v>
      </c>
      <c r="V89" s="93">
        <f t="shared" si="11"/>
        <v>0</v>
      </c>
    </row>
    <row r="90" spans="2:22" x14ac:dyDescent="0.25">
      <c r="B90" s="80">
        <v>87</v>
      </c>
      <c r="C90" s="84" t="s">
        <v>292</v>
      </c>
      <c r="D90" s="85" t="s">
        <v>293</v>
      </c>
      <c r="E90" s="84" t="s">
        <v>656</v>
      </c>
      <c r="F90" s="95" t="s">
        <v>249</v>
      </c>
      <c r="G90" s="82" t="str">
        <f t="shared" si="6"/>
        <v>Belum Login</v>
      </c>
      <c r="H90" s="81">
        <v>1</v>
      </c>
      <c r="I90" s="81" t="str">
        <f t="shared" si="7"/>
        <v>-</v>
      </c>
      <c r="J90" s="37" t="str">
        <f>IF(C90="","",IFERROR(INDEX(HASIL!$H:$H,MATCH(TEXT(C90,"0"),HASIL!D:D,0)),"Belum Login"))</f>
        <v>Belum Login</v>
      </c>
      <c r="K90" s="38" t="str">
        <f>IF(C90="","",IFERROR(INDEX(HASIL!$G:$G,MATCH(TEXT(C90,"0"),HASIL!D:D,0)),"-"))</f>
        <v>-</v>
      </c>
      <c r="M90" s="33"/>
      <c r="N90" s="33"/>
      <c r="O90" s="33"/>
      <c r="P90" s="33"/>
      <c r="Q90" s="33"/>
      <c r="S90" s="93">
        <f t="shared" si="8"/>
        <v>1</v>
      </c>
      <c r="T90" s="93">
        <f t="shared" si="9"/>
        <v>0</v>
      </c>
      <c r="U90" s="93">
        <f t="shared" si="10"/>
        <v>0</v>
      </c>
      <c r="V90" s="93">
        <f t="shared" si="11"/>
        <v>0</v>
      </c>
    </row>
    <row r="91" spans="2:22" x14ac:dyDescent="0.25">
      <c r="B91" s="80">
        <v>88</v>
      </c>
      <c r="C91" s="84" t="s">
        <v>294</v>
      </c>
      <c r="D91" s="85" t="s">
        <v>295</v>
      </c>
      <c r="E91" s="84" t="s">
        <v>657</v>
      </c>
      <c r="F91" s="95" t="s">
        <v>249</v>
      </c>
      <c r="G91" s="82" t="str">
        <f t="shared" si="6"/>
        <v>Belum Login</v>
      </c>
      <c r="H91" s="81">
        <v>1</v>
      </c>
      <c r="I91" s="81" t="str">
        <f t="shared" si="7"/>
        <v>-</v>
      </c>
      <c r="J91" s="37" t="str">
        <f>IF(C91="","",IFERROR(INDEX(HASIL!$H:$H,MATCH(TEXT(C91,"0"),HASIL!D:D,0)),"Belum Login"))</f>
        <v>Belum Login</v>
      </c>
      <c r="K91" s="38" t="str">
        <f>IF(C91="","",IFERROR(INDEX(HASIL!$G:$G,MATCH(TEXT(C91,"0"),HASIL!D:D,0)),"-"))</f>
        <v>-</v>
      </c>
      <c r="M91" s="33"/>
      <c r="N91" s="33"/>
      <c r="O91" s="33"/>
      <c r="P91" s="33"/>
      <c r="Q91" s="33"/>
      <c r="S91" s="93">
        <f t="shared" si="8"/>
        <v>1</v>
      </c>
      <c r="T91" s="93">
        <f t="shared" si="9"/>
        <v>0</v>
      </c>
      <c r="U91" s="93">
        <f t="shared" si="10"/>
        <v>0</v>
      </c>
      <c r="V91" s="93">
        <f t="shared" si="11"/>
        <v>0</v>
      </c>
    </row>
    <row r="92" spans="2:22" x14ac:dyDescent="0.25">
      <c r="B92" s="83">
        <v>89</v>
      </c>
      <c r="C92" s="84" t="s">
        <v>296</v>
      </c>
      <c r="D92" s="85" t="s">
        <v>297</v>
      </c>
      <c r="E92" s="84" t="s">
        <v>658</v>
      </c>
      <c r="F92" s="95" t="s">
        <v>249</v>
      </c>
      <c r="G92" s="82" t="str">
        <f t="shared" si="6"/>
        <v>Belum Login</v>
      </c>
      <c r="H92" s="81">
        <v>1</v>
      </c>
      <c r="I92" s="81" t="str">
        <f t="shared" si="7"/>
        <v>-</v>
      </c>
      <c r="J92" s="37" t="str">
        <f>IF(C92="","",IFERROR(INDEX(HASIL!$H:$H,MATCH(TEXT(C92,"0"),HASIL!D:D,0)),"Belum Login"))</f>
        <v>Belum Login</v>
      </c>
      <c r="K92" s="38" t="str">
        <f>IF(C92="","",IFERROR(INDEX(HASIL!$G:$G,MATCH(TEXT(C92,"0"),HASIL!D:D,0)),"-"))</f>
        <v>-</v>
      </c>
      <c r="M92" s="33"/>
      <c r="N92" s="33"/>
      <c r="O92" s="33"/>
      <c r="P92" s="33"/>
      <c r="Q92" s="33"/>
      <c r="S92" s="93">
        <f t="shared" si="8"/>
        <v>1</v>
      </c>
      <c r="T92" s="93">
        <f t="shared" si="9"/>
        <v>0</v>
      </c>
      <c r="U92" s="93">
        <f t="shared" si="10"/>
        <v>0</v>
      </c>
      <c r="V92" s="93">
        <f t="shared" si="11"/>
        <v>0</v>
      </c>
    </row>
    <row r="93" spans="2:22" x14ac:dyDescent="0.25">
      <c r="B93" s="80">
        <v>90</v>
      </c>
      <c r="C93" s="84" t="s">
        <v>298</v>
      </c>
      <c r="D93" s="85" t="s">
        <v>299</v>
      </c>
      <c r="E93" s="84" t="s">
        <v>659</v>
      </c>
      <c r="F93" s="95" t="s">
        <v>249</v>
      </c>
      <c r="G93" s="82" t="str">
        <f t="shared" si="6"/>
        <v>Belum Login</v>
      </c>
      <c r="H93" s="81">
        <v>1</v>
      </c>
      <c r="I93" s="81" t="str">
        <f t="shared" si="7"/>
        <v>-</v>
      </c>
      <c r="J93" s="37" t="str">
        <f>IF(C93="","",IFERROR(INDEX(HASIL!$H:$H,MATCH(TEXT(C93,"0"),HASIL!D:D,0)),"Belum Login"))</f>
        <v>Belum Login</v>
      </c>
      <c r="K93" s="38" t="str">
        <f>IF(C93="","",IFERROR(INDEX(HASIL!$G:$G,MATCH(TEXT(C93,"0"),HASIL!D:D,0)),"-"))</f>
        <v>-</v>
      </c>
      <c r="M93" s="33"/>
      <c r="N93" s="33"/>
      <c r="O93" s="33"/>
      <c r="P93" s="33"/>
      <c r="Q93" s="33"/>
      <c r="S93" s="93">
        <f t="shared" si="8"/>
        <v>1</v>
      </c>
      <c r="T93" s="93">
        <f t="shared" si="9"/>
        <v>0</v>
      </c>
      <c r="U93" s="93">
        <f t="shared" si="10"/>
        <v>0</v>
      </c>
      <c r="V93" s="93">
        <f t="shared" si="11"/>
        <v>0</v>
      </c>
    </row>
    <row r="94" spans="2:22" x14ac:dyDescent="0.25">
      <c r="B94" s="80">
        <v>91</v>
      </c>
      <c r="C94" s="84" t="s">
        <v>300</v>
      </c>
      <c r="D94" s="85" t="s">
        <v>301</v>
      </c>
      <c r="E94" s="84" t="s">
        <v>660</v>
      </c>
      <c r="F94" s="95" t="s">
        <v>249</v>
      </c>
      <c r="G94" s="82" t="str">
        <f t="shared" si="6"/>
        <v>Belum Login</v>
      </c>
      <c r="H94" s="81">
        <v>1</v>
      </c>
      <c r="I94" s="81" t="str">
        <f t="shared" si="7"/>
        <v>-</v>
      </c>
      <c r="J94" s="37" t="str">
        <f>IF(C94="","",IFERROR(INDEX(HASIL!$H:$H,MATCH(TEXT(C94,"0"),HASIL!D:D,0)),"Belum Login"))</f>
        <v>Belum Login</v>
      </c>
      <c r="K94" s="38" t="str">
        <f>IF(C94="","",IFERROR(INDEX(HASIL!$G:$G,MATCH(TEXT(C94,"0"),HASIL!D:D,0)),"-"))</f>
        <v>-</v>
      </c>
      <c r="M94" s="33"/>
      <c r="N94" s="33"/>
      <c r="O94" s="33"/>
      <c r="P94" s="33"/>
      <c r="Q94" s="33"/>
      <c r="S94" s="93">
        <f t="shared" si="8"/>
        <v>1</v>
      </c>
      <c r="T94" s="93">
        <f t="shared" si="9"/>
        <v>0</v>
      </c>
      <c r="U94" s="93">
        <f t="shared" si="10"/>
        <v>0</v>
      </c>
      <c r="V94" s="93">
        <f t="shared" si="11"/>
        <v>0</v>
      </c>
    </row>
    <row r="95" spans="2:22" x14ac:dyDescent="0.25">
      <c r="B95" s="83">
        <v>92</v>
      </c>
      <c r="C95" s="84" t="s">
        <v>302</v>
      </c>
      <c r="D95" s="85" t="s">
        <v>303</v>
      </c>
      <c r="E95" s="84" t="s">
        <v>661</v>
      </c>
      <c r="F95" s="95" t="s">
        <v>249</v>
      </c>
      <c r="G95" s="82" t="str">
        <f t="shared" si="6"/>
        <v>Belum Login</v>
      </c>
      <c r="H95" s="81">
        <v>1</v>
      </c>
      <c r="I95" s="81" t="str">
        <f t="shared" si="7"/>
        <v>-</v>
      </c>
      <c r="J95" s="37" t="str">
        <f>IF(C95="","",IFERROR(INDEX(HASIL!$H:$H,MATCH(TEXT(C95,"0"),HASIL!D:D,0)),"Belum Login"))</f>
        <v>Belum Login</v>
      </c>
      <c r="K95" s="38" t="str">
        <f>IF(C95="","",IFERROR(INDEX(HASIL!$G:$G,MATCH(TEXT(C95,"0"),HASIL!D:D,0)),"-"))</f>
        <v>-</v>
      </c>
      <c r="M95" s="33"/>
      <c r="N95" s="33"/>
      <c r="O95" s="33"/>
      <c r="P95" s="33"/>
      <c r="Q95" s="33"/>
      <c r="S95" s="93">
        <f t="shared" si="8"/>
        <v>1</v>
      </c>
      <c r="T95" s="93">
        <f t="shared" si="9"/>
        <v>0</v>
      </c>
      <c r="U95" s="93">
        <f t="shared" si="10"/>
        <v>0</v>
      </c>
      <c r="V95" s="93">
        <f t="shared" si="11"/>
        <v>0</v>
      </c>
    </row>
    <row r="96" spans="2:22" x14ac:dyDescent="0.25">
      <c r="B96" s="80">
        <v>93</v>
      </c>
      <c r="C96" s="84" t="s">
        <v>304</v>
      </c>
      <c r="D96" s="85" t="s">
        <v>305</v>
      </c>
      <c r="E96" s="84" t="s">
        <v>662</v>
      </c>
      <c r="F96" s="95" t="s">
        <v>249</v>
      </c>
      <c r="G96" s="82" t="str">
        <f t="shared" si="6"/>
        <v>Belum Login</v>
      </c>
      <c r="H96" s="81">
        <v>1</v>
      </c>
      <c r="I96" s="81" t="str">
        <f t="shared" si="7"/>
        <v>-</v>
      </c>
      <c r="J96" s="37" t="str">
        <f>IF(C96="","",IFERROR(INDEX(HASIL!$H:$H,MATCH(TEXT(C96,"0"),HASIL!D:D,0)),"Belum Login"))</f>
        <v>Belum Login</v>
      </c>
      <c r="K96" s="38" t="str">
        <f>IF(C96="","",IFERROR(INDEX(HASIL!$G:$G,MATCH(TEXT(C96,"0"),HASIL!D:D,0)),"-"))</f>
        <v>-</v>
      </c>
      <c r="M96" s="33"/>
      <c r="N96" s="33"/>
      <c r="O96" s="33"/>
      <c r="P96" s="33"/>
      <c r="Q96" s="33"/>
      <c r="S96" s="93">
        <f t="shared" si="8"/>
        <v>1</v>
      </c>
      <c r="T96" s="93">
        <f t="shared" si="9"/>
        <v>0</v>
      </c>
      <c r="U96" s="93">
        <f t="shared" si="10"/>
        <v>0</v>
      </c>
      <c r="V96" s="93">
        <f t="shared" si="11"/>
        <v>0</v>
      </c>
    </row>
    <row r="97" spans="2:22" x14ac:dyDescent="0.25">
      <c r="B97" s="80">
        <v>94</v>
      </c>
      <c r="C97" s="84" t="s">
        <v>306</v>
      </c>
      <c r="D97" s="85" t="s">
        <v>307</v>
      </c>
      <c r="E97" s="84" t="s">
        <v>663</v>
      </c>
      <c r="F97" s="95" t="s">
        <v>249</v>
      </c>
      <c r="G97" s="82" t="str">
        <f t="shared" si="6"/>
        <v>Belum Login</v>
      </c>
      <c r="H97" s="81">
        <v>1</v>
      </c>
      <c r="I97" s="81" t="str">
        <f t="shared" si="7"/>
        <v>-</v>
      </c>
      <c r="J97" s="37" t="str">
        <f>IF(C97="","",IFERROR(INDEX(HASIL!$H:$H,MATCH(TEXT(C97,"0"),HASIL!D:D,0)),"Belum Login"))</f>
        <v>Belum Login</v>
      </c>
      <c r="K97" s="38" t="str">
        <f>IF(C97="","",IFERROR(INDEX(HASIL!$G:$G,MATCH(TEXT(C97,"0"),HASIL!D:D,0)),"-"))</f>
        <v>-</v>
      </c>
      <c r="M97" s="33"/>
      <c r="N97" s="33"/>
      <c r="O97" s="33"/>
      <c r="P97" s="33"/>
      <c r="Q97" s="33"/>
      <c r="S97" s="93">
        <f t="shared" si="8"/>
        <v>1</v>
      </c>
      <c r="T97" s="93">
        <f t="shared" si="9"/>
        <v>0</v>
      </c>
      <c r="U97" s="93">
        <f t="shared" si="10"/>
        <v>0</v>
      </c>
      <c r="V97" s="93">
        <f t="shared" si="11"/>
        <v>0</v>
      </c>
    </row>
    <row r="98" spans="2:22" x14ac:dyDescent="0.25">
      <c r="B98" s="83">
        <v>95</v>
      </c>
      <c r="C98" s="84" t="s">
        <v>308</v>
      </c>
      <c r="D98" s="85" t="s">
        <v>309</v>
      </c>
      <c r="E98" s="84" t="s">
        <v>664</v>
      </c>
      <c r="F98" s="95" t="s">
        <v>249</v>
      </c>
      <c r="G98" s="82" t="str">
        <f t="shared" si="6"/>
        <v>Belum Login</v>
      </c>
      <c r="H98" s="81">
        <v>1</v>
      </c>
      <c r="I98" s="81" t="str">
        <f t="shared" si="7"/>
        <v>-</v>
      </c>
      <c r="J98" s="37" t="str">
        <f>IF(C98="","",IFERROR(INDEX(HASIL!$H:$H,MATCH(TEXT(C98,"0"),HASIL!D:D,0)),"Belum Login"))</f>
        <v>Belum Login</v>
      </c>
      <c r="K98" s="38" t="str">
        <f>IF(C98="","",IFERROR(INDEX(HASIL!$G:$G,MATCH(TEXT(C98,"0"),HASIL!D:D,0)),"-"))</f>
        <v>-</v>
      </c>
      <c r="M98" s="33"/>
      <c r="N98" s="33"/>
      <c r="O98" s="33"/>
      <c r="P98" s="33"/>
      <c r="Q98" s="33"/>
      <c r="S98" s="93">
        <f t="shared" si="8"/>
        <v>1</v>
      </c>
      <c r="T98" s="93">
        <f t="shared" si="9"/>
        <v>0</v>
      </c>
      <c r="U98" s="93">
        <f t="shared" si="10"/>
        <v>0</v>
      </c>
      <c r="V98" s="93">
        <f t="shared" si="11"/>
        <v>0</v>
      </c>
    </row>
    <row r="99" spans="2:22" x14ac:dyDescent="0.25">
      <c r="B99" s="80">
        <v>96</v>
      </c>
      <c r="C99" s="84" t="s">
        <v>310</v>
      </c>
      <c r="D99" s="85" t="s">
        <v>311</v>
      </c>
      <c r="E99" s="84" t="s">
        <v>665</v>
      </c>
      <c r="F99" s="95" t="s">
        <v>249</v>
      </c>
      <c r="G99" s="82" t="str">
        <f t="shared" si="6"/>
        <v>Belum Login</v>
      </c>
      <c r="H99" s="81">
        <v>1</v>
      </c>
      <c r="I99" s="81" t="str">
        <f t="shared" si="7"/>
        <v>-</v>
      </c>
      <c r="J99" s="37" t="str">
        <f>IF(C99="","",IFERROR(INDEX(HASIL!$H:$H,MATCH(TEXT(C99,"0"),HASIL!D:D,0)),"Belum Login"))</f>
        <v>Belum Login</v>
      </c>
      <c r="K99" s="38" t="str">
        <f>IF(C99="","",IFERROR(INDEX(HASIL!$G:$G,MATCH(TEXT(C99,"0"),HASIL!D:D,0)),"-"))</f>
        <v>-</v>
      </c>
      <c r="M99" s="33"/>
      <c r="N99" s="33"/>
      <c r="O99" s="33"/>
      <c r="P99" s="33"/>
      <c r="Q99" s="33"/>
      <c r="S99" s="93">
        <f t="shared" si="8"/>
        <v>1</v>
      </c>
      <c r="T99" s="93">
        <f t="shared" si="9"/>
        <v>0</v>
      </c>
      <c r="U99" s="93">
        <f t="shared" si="10"/>
        <v>0</v>
      </c>
      <c r="V99" s="93">
        <f t="shared" si="11"/>
        <v>0</v>
      </c>
    </row>
    <row r="100" spans="2:22" x14ac:dyDescent="0.25">
      <c r="B100" s="80">
        <v>97</v>
      </c>
      <c r="C100" s="84" t="s">
        <v>666</v>
      </c>
      <c r="D100" s="85" t="s">
        <v>312</v>
      </c>
      <c r="E100" s="84" t="s">
        <v>667</v>
      </c>
      <c r="F100" s="95" t="s">
        <v>249</v>
      </c>
      <c r="G100" s="82" t="str">
        <f t="shared" si="6"/>
        <v>Belum Login</v>
      </c>
      <c r="H100" s="81">
        <v>1</v>
      </c>
      <c r="I100" s="81" t="str">
        <f t="shared" si="7"/>
        <v>-</v>
      </c>
      <c r="J100" s="37" t="str">
        <f>IF(C100="","",IFERROR(INDEX(HASIL!$H:$H,MATCH(TEXT(C100,"0"),HASIL!D:D,0)),"Belum Login"))</f>
        <v>Belum Login</v>
      </c>
      <c r="K100" s="38" t="str">
        <f>IF(C100="","",IFERROR(INDEX(HASIL!$G:$G,MATCH(TEXT(C100,"0"),HASIL!D:D,0)),"-"))</f>
        <v>-</v>
      </c>
      <c r="M100" s="33"/>
      <c r="N100" s="33"/>
      <c r="O100" s="33"/>
      <c r="P100" s="33"/>
      <c r="Q100" s="33"/>
      <c r="S100" s="93">
        <f t="shared" si="8"/>
        <v>1</v>
      </c>
      <c r="T100" s="93">
        <f t="shared" si="9"/>
        <v>0</v>
      </c>
      <c r="U100" s="93">
        <f t="shared" si="10"/>
        <v>0</v>
      </c>
      <c r="V100" s="93">
        <f t="shared" si="11"/>
        <v>0</v>
      </c>
    </row>
    <row r="101" spans="2:22" x14ac:dyDescent="0.25">
      <c r="B101" s="83">
        <v>98</v>
      </c>
      <c r="C101" s="84" t="s">
        <v>668</v>
      </c>
      <c r="D101" s="85" t="s">
        <v>313</v>
      </c>
      <c r="E101" s="84" t="s">
        <v>669</v>
      </c>
      <c r="F101" s="95" t="s">
        <v>249</v>
      </c>
      <c r="G101" s="82" t="str">
        <f t="shared" si="6"/>
        <v>Belum Login</v>
      </c>
      <c r="H101" s="81">
        <v>1</v>
      </c>
      <c r="I101" s="81" t="str">
        <f t="shared" si="7"/>
        <v>-</v>
      </c>
      <c r="J101" s="37" t="str">
        <f>IF(C101="","",IFERROR(INDEX(HASIL!$H:$H,MATCH(TEXT(C101,"0"),HASIL!D:D,0)),"Belum Login"))</f>
        <v>Belum Login</v>
      </c>
      <c r="K101" s="38" t="str">
        <f>IF(C101="","",IFERROR(INDEX(HASIL!$G:$G,MATCH(TEXT(C101,"0"),HASIL!D:D,0)),"-"))</f>
        <v>-</v>
      </c>
      <c r="M101" s="33"/>
      <c r="N101" s="33"/>
      <c r="O101" s="33"/>
      <c r="P101" s="33"/>
      <c r="Q101" s="33"/>
      <c r="S101" s="93">
        <f t="shared" si="8"/>
        <v>1</v>
      </c>
      <c r="T101" s="93">
        <f t="shared" si="9"/>
        <v>0</v>
      </c>
      <c r="U101" s="93">
        <f t="shared" si="10"/>
        <v>0</v>
      </c>
      <c r="V101" s="93">
        <f t="shared" si="11"/>
        <v>0</v>
      </c>
    </row>
    <row r="102" spans="2:22" x14ac:dyDescent="0.25">
      <c r="B102" s="80">
        <v>99</v>
      </c>
      <c r="C102" s="84" t="s">
        <v>314</v>
      </c>
      <c r="D102" s="85" t="s">
        <v>315</v>
      </c>
      <c r="E102" s="84" t="s">
        <v>670</v>
      </c>
      <c r="F102" s="95" t="s">
        <v>316</v>
      </c>
      <c r="G102" s="82" t="str">
        <f t="shared" si="6"/>
        <v>Belum Login</v>
      </c>
      <c r="H102" s="81">
        <v>1</v>
      </c>
      <c r="I102" s="81" t="str">
        <f t="shared" si="7"/>
        <v>-</v>
      </c>
      <c r="J102" s="37" t="str">
        <f>IF(C102="","",IFERROR(INDEX(HASIL!$H:$H,MATCH(TEXT(C102,"0"),HASIL!D:D,0)),"Belum Login"))</f>
        <v>Belum Login</v>
      </c>
      <c r="K102" s="38" t="str">
        <f>IF(C102="","",IFERROR(INDEX(HASIL!$G:$G,MATCH(TEXT(C102,"0"),HASIL!D:D,0)),"-"))</f>
        <v>-</v>
      </c>
      <c r="M102" s="33"/>
      <c r="N102" s="33"/>
      <c r="O102" s="33"/>
      <c r="P102" s="33"/>
      <c r="Q102" s="33"/>
      <c r="S102" s="93">
        <f t="shared" si="8"/>
        <v>1</v>
      </c>
      <c r="T102" s="93">
        <f t="shared" si="9"/>
        <v>0</v>
      </c>
      <c r="U102" s="93">
        <f t="shared" si="10"/>
        <v>0</v>
      </c>
      <c r="V102" s="93">
        <f t="shared" si="11"/>
        <v>0</v>
      </c>
    </row>
    <row r="103" spans="2:22" x14ac:dyDescent="0.25">
      <c r="B103" s="80">
        <v>100</v>
      </c>
      <c r="C103" s="84" t="s">
        <v>317</v>
      </c>
      <c r="D103" s="85" t="s">
        <v>318</v>
      </c>
      <c r="E103" s="84" t="s">
        <v>671</v>
      </c>
      <c r="F103" s="95" t="s">
        <v>316</v>
      </c>
      <c r="G103" s="82" t="str">
        <f t="shared" si="6"/>
        <v>Belum Login</v>
      </c>
      <c r="H103" s="81">
        <v>1</v>
      </c>
      <c r="I103" s="81" t="str">
        <f t="shared" si="7"/>
        <v>-</v>
      </c>
      <c r="J103" s="37" t="str">
        <f>IF(C103="","",IFERROR(INDEX(HASIL!$H:$H,MATCH(TEXT(C103,"0"),HASIL!D:D,0)),"Belum Login"))</f>
        <v>Belum Login</v>
      </c>
      <c r="K103" s="38" t="str">
        <f>IF(C103="","",IFERROR(INDEX(HASIL!$G:$G,MATCH(TEXT(C103,"0"),HASIL!D:D,0)),"-"))</f>
        <v>-</v>
      </c>
      <c r="M103" s="33"/>
      <c r="N103" s="33"/>
      <c r="O103" s="33"/>
      <c r="P103" s="33"/>
      <c r="Q103" s="33"/>
      <c r="S103" s="93">
        <f t="shared" si="8"/>
        <v>1</v>
      </c>
      <c r="T103" s="93">
        <f t="shared" si="9"/>
        <v>0</v>
      </c>
      <c r="U103" s="93">
        <f t="shared" si="10"/>
        <v>0</v>
      </c>
      <c r="V103" s="93">
        <f t="shared" si="11"/>
        <v>0</v>
      </c>
    </row>
    <row r="104" spans="2:22" x14ac:dyDescent="0.25">
      <c r="B104" s="83">
        <v>101</v>
      </c>
      <c r="C104" s="84" t="s">
        <v>319</v>
      </c>
      <c r="D104" s="85" t="s">
        <v>320</v>
      </c>
      <c r="E104" s="84" t="s">
        <v>672</v>
      </c>
      <c r="F104" s="95" t="s">
        <v>316</v>
      </c>
      <c r="G104" s="82" t="str">
        <f t="shared" si="6"/>
        <v>Belum Login</v>
      </c>
      <c r="H104" s="81">
        <v>1</v>
      </c>
      <c r="I104" s="81" t="str">
        <f t="shared" si="7"/>
        <v>-</v>
      </c>
      <c r="J104" s="37" t="str">
        <f>IF(C104="","",IFERROR(INDEX(HASIL!$H:$H,MATCH(TEXT(C104,"0"),HASIL!D:D,0)),"Belum Login"))</f>
        <v>Belum Login</v>
      </c>
      <c r="K104" s="38" t="str">
        <f>IF(C104="","",IFERROR(INDEX(HASIL!$G:$G,MATCH(TEXT(C104,"0"),HASIL!D:D,0)),"-"))</f>
        <v>-</v>
      </c>
      <c r="M104" s="33"/>
      <c r="N104" s="33"/>
      <c r="O104" s="33"/>
      <c r="P104" s="33"/>
      <c r="Q104" s="33"/>
      <c r="S104" s="93">
        <f t="shared" si="8"/>
        <v>1</v>
      </c>
      <c r="T104" s="93">
        <f t="shared" si="9"/>
        <v>0</v>
      </c>
      <c r="U104" s="93">
        <f t="shared" si="10"/>
        <v>0</v>
      </c>
      <c r="V104" s="93">
        <f t="shared" si="11"/>
        <v>0</v>
      </c>
    </row>
    <row r="105" spans="2:22" x14ac:dyDescent="0.25">
      <c r="B105" s="80">
        <v>102</v>
      </c>
      <c r="C105" s="84" t="s">
        <v>321</v>
      </c>
      <c r="D105" s="85" t="s">
        <v>322</v>
      </c>
      <c r="E105" s="84" t="s">
        <v>673</v>
      </c>
      <c r="F105" s="95" t="s">
        <v>316</v>
      </c>
      <c r="G105" s="82" t="str">
        <f t="shared" si="6"/>
        <v>Belum Login</v>
      </c>
      <c r="H105" s="81">
        <v>1</v>
      </c>
      <c r="I105" s="81" t="str">
        <f t="shared" si="7"/>
        <v>-</v>
      </c>
      <c r="J105" s="37" t="str">
        <f>IF(C105="","",IFERROR(INDEX(HASIL!$H:$H,MATCH(TEXT(C105,"0"),HASIL!D:D,0)),"Belum Login"))</f>
        <v>Belum Login</v>
      </c>
      <c r="K105" s="38" t="str">
        <f>IF(C105="","",IFERROR(INDEX(HASIL!$G:$G,MATCH(TEXT(C105,"0"),HASIL!D:D,0)),"-"))</f>
        <v>-</v>
      </c>
      <c r="M105" s="33"/>
      <c r="N105" s="33"/>
      <c r="O105" s="33"/>
      <c r="P105" s="33"/>
      <c r="Q105" s="33"/>
      <c r="S105" s="93">
        <f t="shared" si="8"/>
        <v>1</v>
      </c>
      <c r="T105" s="93">
        <f t="shared" si="9"/>
        <v>0</v>
      </c>
      <c r="U105" s="93">
        <f t="shared" si="10"/>
        <v>0</v>
      </c>
      <c r="V105" s="93">
        <f t="shared" si="11"/>
        <v>0</v>
      </c>
    </row>
    <row r="106" spans="2:22" x14ac:dyDescent="0.25">
      <c r="B106" s="80">
        <v>103</v>
      </c>
      <c r="C106" s="84" t="s">
        <v>323</v>
      </c>
      <c r="D106" s="85" t="s">
        <v>324</v>
      </c>
      <c r="E106" s="84" t="s">
        <v>674</v>
      </c>
      <c r="F106" s="95" t="s">
        <v>316</v>
      </c>
      <c r="G106" s="82" t="str">
        <f t="shared" si="6"/>
        <v>Belum Login</v>
      </c>
      <c r="H106" s="81">
        <v>1</v>
      </c>
      <c r="I106" s="81" t="str">
        <f t="shared" si="7"/>
        <v>-</v>
      </c>
      <c r="J106" s="37" t="str">
        <f>IF(C106="","",IFERROR(INDEX(HASIL!$H:$H,MATCH(TEXT(C106,"0"),HASIL!D:D,0)),"Belum Login"))</f>
        <v>Belum Login</v>
      </c>
      <c r="K106" s="38" t="str">
        <f>IF(C106="","",IFERROR(INDEX(HASIL!$G:$G,MATCH(TEXT(C106,"0"),HASIL!D:D,0)),"-"))</f>
        <v>-</v>
      </c>
      <c r="M106" s="33"/>
      <c r="N106" s="33"/>
      <c r="O106" s="33"/>
      <c r="P106" s="33"/>
      <c r="Q106" s="33"/>
      <c r="S106" s="93">
        <f t="shared" si="8"/>
        <v>1</v>
      </c>
      <c r="T106" s="93">
        <f t="shared" si="9"/>
        <v>0</v>
      </c>
      <c r="U106" s="93">
        <f t="shared" si="10"/>
        <v>0</v>
      </c>
      <c r="V106" s="93">
        <f t="shared" si="11"/>
        <v>0</v>
      </c>
    </row>
    <row r="107" spans="2:22" x14ac:dyDescent="0.25">
      <c r="B107" s="83">
        <v>104</v>
      </c>
      <c r="C107" s="84" t="s">
        <v>325</v>
      </c>
      <c r="D107" s="85" t="s">
        <v>326</v>
      </c>
      <c r="E107" s="84" t="s">
        <v>675</v>
      </c>
      <c r="F107" s="95" t="s">
        <v>316</v>
      </c>
      <c r="G107" s="82" t="str">
        <f t="shared" si="6"/>
        <v>Belum Login</v>
      </c>
      <c r="H107" s="81">
        <v>1</v>
      </c>
      <c r="I107" s="81" t="str">
        <f t="shared" si="7"/>
        <v>-</v>
      </c>
      <c r="J107" s="37" t="str">
        <f>IF(C107="","",IFERROR(INDEX(HASIL!$H:$H,MATCH(TEXT(C107,"0"),HASIL!D:D,0)),"Belum Login"))</f>
        <v>Belum Login</v>
      </c>
      <c r="K107" s="38" t="str">
        <f>IF(C107="","",IFERROR(INDEX(HASIL!$G:$G,MATCH(TEXT(C107,"0"),HASIL!D:D,0)),"-"))</f>
        <v>-</v>
      </c>
      <c r="M107" s="33"/>
      <c r="N107" s="33"/>
      <c r="O107" s="33"/>
      <c r="P107" s="33"/>
      <c r="Q107" s="33"/>
      <c r="S107" s="93">
        <f t="shared" si="8"/>
        <v>1</v>
      </c>
      <c r="T107" s="93">
        <f t="shared" si="9"/>
        <v>0</v>
      </c>
      <c r="U107" s="93">
        <f t="shared" si="10"/>
        <v>0</v>
      </c>
      <c r="V107" s="93">
        <f t="shared" si="11"/>
        <v>0</v>
      </c>
    </row>
    <row r="108" spans="2:22" x14ac:dyDescent="0.25">
      <c r="B108" s="80">
        <v>105</v>
      </c>
      <c r="C108" s="84" t="s">
        <v>327</v>
      </c>
      <c r="D108" s="85" t="s">
        <v>328</v>
      </c>
      <c r="E108" s="84" t="s">
        <v>676</v>
      </c>
      <c r="F108" s="95" t="s">
        <v>316</v>
      </c>
      <c r="G108" s="82" t="str">
        <f t="shared" si="6"/>
        <v>Belum Login</v>
      </c>
      <c r="H108" s="81">
        <v>1</v>
      </c>
      <c r="I108" s="81" t="str">
        <f t="shared" si="7"/>
        <v>-</v>
      </c>
      <c r="J108" s="37" t="str">
        <f>IF(C108="","",IFERROR(INDEX(HASIL!$H:$H,MATCH(TEXT(C108,"0"),HASIL!D:D,0)),"Belum Login"))</f>
        <v>Belum Login</v>
      </c>
      <c r="K108" s="38" t="str">
        <f>IF(C108="","",IFERROR(INDEX(HASIL!$G:$G,MATCH(TEXT(C108,"0"),HASIL!D:D,0)),"-"))</f>
        <v>-</v>
      </c>
      <c r="M108" s="33"/>
      <c r="N108" s="33"/>
      <c r="O108" s="33"/>
      <c r="P108" s="33"/>
      <c r="Q108" s="33"/>
      <c r="S108" s="93">
        <f t="shared" si="8"/>
        <v>1</v>
      </c>
      <c r="T108" s="93">
        <f t="shared" si="9"/>
        <v>0</v>
      </c>
      <c r="U108" s="93">
        <f t="shared" si="10"/>
        <v>0</v>
      </c>
      <c r="V108" s="93">
        <f t="shared" si="11"/>
        <v>0</v>
      </c>
    </row>
    <row r="109" spans="2:22" x14ac:dyDescent="0.25">
      <c r="B109" s="80">
        <v>106</v>
      </c>
      <c r="C109" s="84" t="s">
        <v>329</v>
      </c>
      <c r="D109" s="85" t="s">
        <v>330</v>
      </c>
      <c r="E109" s="84" t="s">
        <v>677</v>
      </c>
      <c r="F109" s="95" t="s">
        <v>316</v>
      </c>
      <c r="G109" s="82" t="str">
        <f t="shared" si="6"/>
        <v>Belum Login</v>
      </c>
      <c r="H109" s="81">
        <v>1</v>
      </c>
      <c r="I109" s="81" t="str">
        <f t="shared" si="7"/>
        <v>-</v>
      </c>
      <c r="J109" s="37" t="str">
        <f>IF(C109="","",IFERROR(INDEX(HASIL!$H:$H,MATCH(TEXT(C109,"0"),HASIL!D:D,0)),"Belum Login"))</f>
        <v>Belum Login</v>
      </c>
      <c r="K109" s="38" t="str">
        <f>IF(C109="","",IFERROR(INDEX(HASIL!$G:$G,MATCH(TEXT(C109,"0"),HASIL!D:D,0)),"-"))</f>
        <v>-</v>
      </c>
      <c r="M109" s="33"/>
      <c r="N109" s="33"/>
      <c r="O109" s="33"/>
      <c r="P109" s="33"/>
      <c r="Q109" s="33"/>
      <c r="S109" s="93">
        <f t="shared" si="8"/>
        <v>1</v>
      </c>
      <c r="T109" s="93">
        <f t="shared" si="9"/>
        <v>0</v>
      </c>
      <c r="U109" s="93">
        <f t="shared" si="10"/>
        <v>0</v>
      </c>
      <c r="V109" s="93">
        <f t="shared" si="11"/>
        <v>0</v>
      </c>
    </row>
    <row r="110" spans="2:22" x14ac:dyDescent="0.25">
      <c r="B110" s="83">
        <v>107</v>
      </c>
      <c r="C110" s="84" t="s">
        <v>331</v>
      </c>
      <c r="D110" s="85" t="s">
        <v>332</v>
      </c>
      <c r="E110" s="84" t="s">
        <v>678</v>
      </c>
      <c r="F110" s="95" t="s">
        <v>316</v>
      </c>
      <c r="G110" s="82" t="str">
        <f t="shared" si="6"/>
        <v>Belum Login</v>
      </c>
      <c r="H110" s="81">
        <v>1</v>
      </c>
      <c r="I110" s="81" t="str">
        <f t="shared" si="7"/>
        <v>-</v>
      </c>
      <c r="J110" s="37" t="str">
        <f>IF(C110="","",IFERROR(INDEX(HASIL!$H:$H,MATCH(TEXT(C110,"0"),HASIL!D:D,0)),"Belum Login"))</f>
        <v>Belum Login</v>
      </c>
      <c r="K110" s="38" t="str">
        <f>IF(C110="","",IFERROR(INDEX(HASIL!$G:$G,MATCH(TEXT(C110,"0"),HASIL!D:D,0)),"-"))</f>
        <v>-</v>
      </c>
      <c r="M110" s="33"/>
      <c r="N110" s="33"/>
      <c r="O110" s="33"/>
      <c r="P110" s="33"/>
      <c r="Q110" s="33"/>
      <c r="S110" s="93">
        <f t="shared" si="8"/>
        <v>1</v>
      </c>
      <c r="T110" s="93">
        <f t="shared" si="9"/>
        <v>0</v>
      </c>
      <c r="U110" s="93">
        <f t="shared" si="10"/>
        <v>0</v>
      </c>
      <c r="V110" s="93">
        <f t="shared" si="11"/>
        <v>0</v>
      </c>
    </row>
    <row r="111" spans="2:22" x14ac:dyDescent="0.25">
      <c r="B111" s="80">
        <v>108</v>
      </c>
      <c r="C111" s="84" t="s">
        <v>333</v>
      </c>
      <c r="D111" s="85" t="s">
        <v>334</v>
      </c>
      <c r="E111" s="84" t="s">
        <v>679</v>
      </c>
      <c r="F111" s="95" t="s">
        <v>316</v>
      </c>
      <c r="G111" s="82" t="str">
        <f t="shared" si="6"/>
        <v>Belum Login</v>
      </c>
      <c r="H111" s="81">
        <v>1</v>
      </c>
      <c r="I111" s="81" t="str">
        <f t="shared" si="7"/>
        <v>-</v>
      </c>
      <c r="J111" s="37" t="str">
        <f>IF(C111="","",IFERROR(INDEX(HASIL!$H:$H,MATCH(TEXT(C111,"0"),HASIL!D:D,0)),"Belum Login"))</f>
        <v>Belum Login</v>
      </c>
      <c r="K111" s="38" t="str">
        <f>IF(C111="","",IFERROR(INDEX(HASIL!$G:$G,MATCH(TEXT(C111,"0"),HASIL!D:D,0)),"-"))</f>
        <v>-</v>
      </c>
      <c r="M111" s="33"/>
      <c r="N111" s="33"/>
      <c r="O111" s="33"/>
      <c r="P111" s="33"/>
      <c r="Q111" s="33"/>
      <c r="S111" s="93">
        <f t="shared" si="8"/>
        <v>1</v>
      </c>
      <c r="T111" s="93">
        <f t="shared" si="9"/>
        <v>0</v>
      </c>
      <c r="U111" s="93">
        <f t="shared" si="10"/>
        <v>0</v>
      </c>
      <c r="V111" s="93">
        <f t="shared" si="11"/>
        <v>0</v>
      </c>
    </row>
    <row r="112" spans="2:22" x14ac:dyDescent="0.25">
      <c r="B112" s="80">
        <v>109</v>
      </c>
      <c r="C112" s="84" t="s">
        <v>335</v>
      </c>
      <c r="D112" s="85" t="s">
        <v>336</v>
      </c>
      <c r="E112" s="84" t="s">
        <v>680</v>
      </c>
      <c r="F112" s="95" t="s">
        <v>316</v>
      </c>
      <c r="G112" s="82" t="str">
        <f t="shared" si="6"/>
        <v>Belum Login</v>
      </c>
      <c r="H112" s="81">
        <v>1</v>
      </c>
      <c r="I112" s="81" t="str">
        <f t="shared" si="7"/>
        <v>-</v>
      </c>
      <c r="J112" s="37" t="str">
        <f>IF(C112="","",IFERROR(INDEX(HASIL!$H:$H,MATCH(TEXT(C112,"0"),HASIL!D:D,0)),"Belum Login"))</f>
        <v>Belum Login</v>
      </c>
      <c r="K112" s="38" t="str">
        <f>IF(C112="","",IFERROR(INDEX(HASIL!$G:$G,MATCH(TEXT(C112,"0"),HASIL!D:D,0)),"-"))</f>
        <v>-</v>
      </c>
      <c r="M112" s="33"/>
      <c r="N112" s="33"/>
      <c r="O112" s="33"/>
      <c r="P112" s="33"/>
      <c r="Q112" s="33"/>
      <c r="S112" s="93">
        <f t="shared" si="8"/>
        <v>1</v>
      </c>
      <c r="T112" s="93">
        <f t="shared" si="9"/>
        <v>0</v>
      </c>
      <c r="U112" s="93">
        <f t="shared" si="10"/>
        <v>0</v>
      </c>
      <c r="V112" s="93">
        <f t="shared" si="11"/>
        <v>0</v>
      </c>
    </row>
    <row r="113" spans="2:22" x14ac:dyDescent="0.25">
      <c r="B113" s="83">
        <v>110</v>
      </c>
      <c r="C113" s="84" t="s">
        <v>337</v>
      </c>
      <c r="D113" s="85" t="s">
        <v>338</v>
      </c>
      <c r="E113" s="84" t="s">
        <v>681</v>
      </c>
      <c r="F113" s="95" t="s">
        <v>316</v>
      </c>
      <c r="G113" s="82" t="str">
        <f t="shared" si="6"/>
        <v>Belum Login</v>
      </c>
      <c r="H113" s="81">
        <v>1</v>
      </c>
      <c r="I113" s="81" t="str">
        <f t="shared" si="7"/>
        <v>-</v>
      </c>
      <c r="J113" s="37" t="str">
        <f>IF(C113="","",IFERROR(INDEX(HASIL!$H:$H,MATCH(TEXT(C113,"0"),HASIL!D:D,0)),"Belum Login"))</f>
        <v>Belum Login</v>
      </c>
      <c r="K113" s="38" t="str">
        <f>IF(C113="","",IFERROR(INDEX(HASIL!$G:$G,MATCH(TEXT(C113,"0"),HASIL!D:D,0)),"-"))</f>
        <v>-</v>
      </c>
      <c r="M113" s="33"/>
      <c r="N113" s="33"/>
      <c r="O113" s="33"/>
      <c r="P113" s="33"/>
      <c r="Q113" s="33"/>
      <c r="S113" s="93">
        <f t="shared" si="8"/>
        <v>1</v>
      </c>
      <c r="T113" s="93">
        <f t="shared" si="9"/>
        <v>0</v>
      </c>
      <c r="U113" s="93">
        <f t="shared" si="10"/>
        <v>0</v>
      </c>
      <c r="V113" s="93">
        <f t="shared" si="11"/>
        <v>0</v>
      </c>
    </row>
    <row r="114" spans="2:22" x14ac:dyDescent="0.25">
      <c r="B114" s="80">
        <v>111</v>
      </c>
      <c r="C114" s="84" t="s">
        <v>339</v>
      </c>
      <c r="D114" s="85" t="s">
        <v>340</v>
      </c>
      <c r="E114" s="84" t="s">
        <v>682</v>
      </c>
      <c r="F114" s="95" t="s">
        <v>316</v>
      </c>
      <c r="G114" s="82" t="str">
        <f t="shared" si="6"/>
        <v>Belum Login</v>
      </c>
      <c r="H114" s="81">
        <v>1</v>
      </c>
      <c r="I114" s="81" t="str">
        <f t="shared" si="7"/>
        <v>-</v>
      </c>
      <c r="J114" s="37" t="str">
        <f>IF(C114="","",IFERROR(INDEX(HASIL!$H:$H,MATCH(TEXT(C114,"0"),HASIL!D:D,0)),"Belum Login"))</f>
        <v>Belum Login</v>
      </c>
      <c r="K114" s="38" t="str">
        <f>IF(C114="","",IFERROR(INDEX(HASIL!$G:$G,MATCH(TEXT(C114,"0"),HASIL!D:D,0)),"-"))</f>
        <v>-</v>
      </c>
      <c r="M114" s="33"/>
      <c r="N114" s="33"/>
      <c r="O114" s="33"/>
      <c r="P114" s="33"/>
      <c r="Q114" s="33"/>
      <c r="S114" s="93">
        <f t="shared" si="8"/>
        <v>1</v>
      </c>
      <c r="T114" s="93">
        <f t="shared" si="9"/>
        <v>0</v>
      </c>
      <c r="U114" s="93">
        <f t="shared" si="10"/>
        <v>0</v>
      </c>
      <c r="V114" s="93">
        <f t="shared" si="11"/>
        <v>0</v>
      </c>
    </row>
    <row r="115" spans="2:22" x14ac:dyDescent="0.25">
      <c r="B115" s="80">
        <v>112</v>
      </c>
      <c r="C115" s="84" t="s">
        <v>341</v>
      </c>
      <c r="D115" s="85" t="s">
        <v>342</v>
      </c>
      <c r="E115" s="84" t="s">
        <v>683</v>
      </c>
      <c r="F115" s="95" t="s">
        <v>316</v>
      </c>
      <c r="G115" s="82" t="str">
        <f t="shared" si="6"/>
        <v>Belum Login</v>
      </c>
      <c r="H115" s="81">
        <v>1</v>
      </c>
      <c r="I115" s="81" t="str">
        <f t="shared" si="7"/>
        <v>-</v>
      </c>
      <c r="J115" s="37" t="str">
        <f>IF(C115="","",IFERROR(INDEX(HASIL!$H:$H,MATCH(TEXT(C115,"0"),HASIL!D:D,0)),"Belum Login"))</f>
        <v>Belum Login</v>
      </c>
      <c r="K115" s="38" t="str">
        <f>IF(C115="","",IFERROR(INDEX(HASIL!$G:$G,MATCH(TEXT(C115,"0"),HASIL!D:D,0)),"-"))</f>
        <v>-</v>
      </c>
      <c r="M115" s="33"/>
      <c r="N115" s="33"/>
      <c r="O115" s="33"/>
      <c r="P115" s="33"/>
      <c r="Q115" s="33"/>
      <c r="S115" s="93">
        <f t="shared" si="8"/>
        <v>1</v>
      </c>
      <c r="T115" s="93">
        <f t="shared" si="9"/>
        <v>0</v>
      </c>
      <c r="U115" s="93">
        <f t="shared" si="10"/>
        <v>0</v>
      </c>
      <c r="V115" s="93">
        <f t="shared" si="11"/>
        <v>0</v>
      </c>
    </row>
    <row r="116" spans="2:22" x14ac:dyDescent="0.25">
      <c r="B116" s="83">
        <v>113</v>
      </c>
      <c r="C116" s="84" t="s">
        <v>343</v>
      </c>
      <c r="D116" s="85" t="s">
        <v>344</v>
      </c>
      <c r="E116" s="84" t="s">
        <v>684</v>
      </c>
      <c r="F116" s="95" t="s">
        <v>316</v>
      </c>
      <c r="G116" s="82" t="str">
        <f t="shared" si="6"/>
        <v>Belum Login</v>
      </c>
      <c r="H116" s="81">
        <v>1</v>
      </c>
      <c r="I116" s="81" t="str">
        <f t="shared" si="7"/>
        <v>-</v>
      </c>
      <c r="J116" s="37" t="str">
        <f>IF(C116="","",IFERROR(INDEX(HASIL!$H:$H,MATCH(TEXT(C116,"0"),HASIL!D:D,0)),"Belum Login"))</f>
        <v>Belum Login</v>
      </c>
      <c r="K116" s="38" t="str">
        <f>IF(C116="","",IFERROR(INDEX(HASIL!$G:$G,MATCH(TEXT(C116,"0"),HASIL!D:D,0)),"-"))</f>
        <v>-</v>
      </c>
      <c r="M116" s="33"/>
      <c r="N116" s="33"/>
      <c r="O116" s="33"/>
      <c r="P116" s="33"/>
      <c r="Q116" s="33"/>
      <c r="S116" s="93">
        <f t="shared" si="8"/>
        <v>1</v>
      </c>
      <c r="T116" s="93">
        <f t="shared" si="9"/>
        <v>0</v>
      </c>
      <c r="U116" s="93">
        <f t="shared" si="10"/>
        <v>0</v>
      </c>
      <c r="V116" s="93">
        <f t="shared" si="11"/>
        <v>0</v>
      </c>
    </row>
    <row r="117" spans="2:22" x14ac:dyDescent="0.25">
      <c r="B117" s="80">
        <v>114</v>
      </c>
      <c r="C117" s="84" t="s">
        <v>345</v>
      </c>
      <c r="D117" s="85" t="s">
        <v>346</v>
      </c>
      <c r="E117" s="84" t="s">
        <v>685</v>
      </c>
      <c r="F117" s="95" t="s">
        <v>316</v>
      </c>
      <c r="G117" s="82" t="str">
        <f t="shared" si="6"/>
        <v>Belum Login</v>
      </c>
      <c r="H117" s="81">
        <v>1</v>
      </c>
      <c r="I117" s="81" t="str">
        <f t="shared" si="7"/>
        <v>-</v>
      </c>
      <c r="J117" s="37" t="str">
        <f>IF(C117="","",IFERROR(INDEX(HASIL!$H:$H,MATCH(TEXT(C117,"0"),HASIL!D:D,0)),"Belum Login"))</f>
        <v>Belum Login</v>
      </c>
      <c r="K117" s="38" t="str">
        <f>IF(C117="","",IFERROR(INDEX(HASIL!$G:$G,MATCH(TEXT(C117,"0"),HASIL!D:D,0)),"-"))</f>
        <v>-</v>
      </c>
      <c r="M117" s="33"/>
      <c r="N117" s="33"/>
      <c r="O117" s="33"/>
      <c r="P117" s="33"/>
      <c r="Q117" s="33"/>
      <c r="S117" s="93">
        <f t="shared" si="8"/>
        <v>1</v>
      </c>
      <c r="T117" s="93">
        <f t="shared" si="9"/>
        <v>0</v>
      </c>
      <c r="U117" s="93">
        <f t="shared" si="10"/>
        <v>0</v>
      </c>
      <c r="V117" s="93">
        <f t="shared" si="11"/>
        <v>0</v>
      </c>
    </row>
    <row r="118" spans="2:22" x14ac:dyDescent="0.25">
      <c r="B118" s="80">
        <v>115</v>
      </c>
      <c r="C118" s="84" t="s">
        <v>347</v>
      </c>
      <c r="D118" s="85" t="s">
        <v>348</v>
      </c>
      <c r="E118" s="84" t="s">
        <v>686</v>
      </c>
      <c r="F118" s="95" t="s">
        <v>316</v>
      </c>
      <c r="G118" s="82" t="str">
        <f t="shared" si="6"/>
        <v>Belum Login</v>
      </c>
      <c r="H118" s="81">
        <v>1</v>
      </c>
      <c r="I118" s="81" t="str">
        <f t="shared" si="7"/>
        <v>-</v>
      </c>
      <c r="J118" s="37" t="str">
        <f>IF(C118="","",IFERROR(INDEX(HASIL!$H:$H,MATCH(TEXT(C118,"0"),HASIL!D:D,0)),"Belum Login"))</f>
        <v>Belum Login</v>
      </c>
      <c r="K118" s="38" t="str">
        <f>IF(C118="","",IFERROR(INDEX(HASIL!$G:$G,MATCH(TEXT(C118,"0"),HASIL!D:D,0)),"-"))</f>
        <v>-</v>
      </c>
      <c r="M118" s="33"/>
      <c r="N118" s="33"/>
      <c r="O118" s="33"/>
      <c r="P118" s="33"/>
      <c r="Q118" s="33"/>
      <c r="S118" s="93">
        <f t="shared" si="8"/>
        <v>1</v>
      </c>
      <c r="T118" s="93">
        <f t="shared" si="9"/>
        <v>0</v>
      </c>
      <c r="U118" s="93">
        <f t="shared" si="10"/>
        <v>0</v>
      </c>
      <c r="V118" s="93">
        <f t="shared" si="11"/>
        <v>0</v>
      </c>
    </row>
    <row r="119" spans="2:22" x14ac:dyDescent="0.25">
      <c r="B119" s="83">
        <v>116</v>
      </c>
      <c r="C119" s="84" t="s">
        <v>349</v>
      </c>
      <c r="D119" s="85" t="s">
        <v>350</v>
      </c>
      <c r="E119" s="84" t="s">
        <v>687</v>
      </c>
      <c r="F119" s="95" t="s">
        <v>316</v>
      </c>
      <c r="G119" s="82" t="str">
        <f t="shared" si="6"/>
        <v>Belum Login</v>
      </c>
      <c r="H119" s="81">
        <v>1</v>
      </c>
      <c r="I119" s="81" t="str">
        <f t="shared" si="7"/>
        <v>-</v>
      </c>
      <c r="J119" s="37" t="str">
        <f>IF(C119="","",IFERROR(INDEX(HASIL!$H:$H,MATCH(TEXT(C119,"0"),HASIL!D:D,0)),"Belum Login"))</f>
        <v>Belum Login</v>
      </c>
      <c r="K119" s="38" t="str">
        <f>IF(C119="","",IFERROR(INDEX(HASIL!$G:$G,MATCH(TEXT(C119,"0"),HASIL!D:D,0)),"-"))</f>
        <v>-</v>
      </c>
      <c r="M119" s="33"/>
      <c r="N119" s="33"/>
      <c r="O119" s="33"/>
      <c r="P119" s="33"/>
      <c r="Q119" s="33"/>
      <c r="S119" s="93">
        <f t="shared" si="8"/>
        <v>1</v>
      </c>
      <c r="T119" s="93">
        <f t="shared" si="9"/>
        <v>0</v>
      </c>
      <c r="U119" s="93">
        <f t="shared" si="10"/>
        <v>0</v>
      </c>
      <c r="V119" s="93">
        <f t="shared" si="11"/>
        <v>0</v>
      </c>
    </row>
    <row r="120" spans="2:22" x14ac:dyDescent="0.25">
      <c r="B120" s="80">
        <v>117</v>
      </c>
      <c r="C120" s="84" t="s">
        <v>351</v>
      </c>
      <c r="D120" s="85" t="s">
        <v>352</v>
      </c>
      <c r="E120" s="84" t="s">
        <v>688</v>
      </c>
      <c r="F120" s="95" t="s">
        <v>316</v>
      </c>
      <c r="G120" s="82" t="str">
        <f t="shared" si="6"/>
        <v>Belum Login</v>
      </c>
      <c r="H120" s="81">
        <v>1</v>
      </c>
      <c r="I120" s="81" t="str">
        <f t="shared" si="7"/>
        <v>-</v>
      </c>
      <c r="J120" s="37" t="str">
        <f>IF(C120="","",IFERROR(INDEX(HASIL!$H:$H,MATCH(TEXT(C120,"0"),HASIL!D:D,0)),"Belum Login"))</f>
        <v>Belum Login</v>
      </c>
      <c r="K120" s="38" t="str">
        <f>IF(C120="","",IFERROR(INDEX(HASIL!$G:$G,MATCH(TEXT(C120,"0"),HASIL!D:D,0)),"-"))</f>
        <v>-</v>
      </c>
      <c r="M120" s="33"/>
      <c r="N120" s="33"/>
      <c r="O120" s="33"/>
      <c r="P120" s="33"/>
      <c r="Q120" s="33"/>
      <c r="S120" s="93">
        <f t="shared" si="8"/>
        <v>1</v>
      </c>
      <c r="T120" s="93">
        <f t="shared" si="9"/>
        <v>0</v>
      </c>
      <c r="U120" s="93">
        <f t="shared" si="10"/>
        <v>0</v>
      </c>
      <c r="V120" s="93">
        <f t="shared" si="11"/>
        <v>0</v>
      </c>
    </row>
    <row r="121" spans="2:22" x14ac:dyDescent="0.25">
      <c r="B121" s="80">
        <v>118</v>
      </c>
      <c r="C121" s="84" t="s">
        <v>353</v>
      </c>
      <c r="D121" s="85" t="s">
        <v>354</v>
      </c>
      <c r="E121" s="84" t="s">
        <v>689</v>
      </c>
      <c r="F121" s="95" t="s">
        <v>316</v>
      </c>
      <c r="G121" s="82" t="str">
        <f t="shared" si="6"/>
        <v>Belum Login</v>
      </c>
      <c r="H121" s="81">
        <v>1</v>
      </c>
      <c r="I121" s="81" t="str">
        <f t="shared" si="7"/>
        <v>-</v>
      </c>
      <c r="J121" s="37" t="str">
        <f>IF(C121="","",IFERROR(INDEX(HASIL!$H:$H,MATCH(TEXT(C121,"0"),HASIL!D:D,0)),"Belum Login"))</f>
        <v>Belum Login</v>
      </c>
      <c r="K121" s="38" t="str">
        <f>IF(C121="","",IFERROR(INDEX(HASIL!$G:$G,MATCH(TEXT(C121,"0"),HASIL!D:D,0)),"-"))</f>
        <v>-</v>
      </c>
      <c r="M121" s="33"/>
      <c r="N121" s="33"/>
      <c r="O121" s="33"/>
      <c r="P121" s="33"/>
      <c r="Q121" s="33"/>
      <c r="S121" s="93">
        <f t="shared" si="8"/>
        <v>1</v>
      </c>
      <c r="T121" s="93">
        <f t="shared" si="9"/>
        <v>0</v>
      </c>
      <c r="U121" s="93">
        <f t="shared" si="10"/>
        <v>0</v>
      </c>
      <c r="V121" s="93">
        <f t="shared" si="11"/>
        <v>0</v>
      </c>
    </row>
    <row r="122" spans="2:22" x14ac:dyDescent="0.25">
      <c r="B122" s="83">
        <v>119</v>
      </c>
      <c r="C122" s="84" t="s">
        <v>355</v>
      </c>
      <c r="D122" s="85" t="s">
        <v>356</v>
      </c>
      <c r="E122" s="84" t="s">
        <v>690</v>
      </c>
      <c r="F122" s="95" t="s">
        <v>316</v>
      </c>
      <c r="G122" s="82" t="str">
        <f t="shared" si="6"/>
        <v>Belum Login</v>
      </c>
      <c r="H122" s="81">
        <v>1</v>
      </c>
      <c r="I122" s="81" t="str">
        <f t="shared" si="7"/>
        <v>-</v>
      </c>
      <c r="J122" s="37" t="str">
        <f>IF(C122="","",IFERROR(INDEX(HASIL!$H:$H,MATCH(TEXT(C122,"0"),HASIL!D:D,0)),"Belum Login"))</f>
        <v>Belum Login</v>
      </c>
      <c r="K122" s="38" t="str">
        <f>IF(C122="","",IFERROR(INDEX(HASIL!$G:$G,MATCH(TEXT(C122,"0"),HASIL!D:D,0)),"-"))</f>
        <v>-</v>
      </c>
      <c r="M122" s="33"/>
      <c r="N122" s="33"/>
      <c r="O122" s="33"/>
      <c r="P122" s="33"/>
      <c r="Q122" s="33"/>
      <c r="S122" s="93">
        <f t="shared" si="8"/>
        <v>1</v>
      </c>
      <c r="T122" s="93">
        <f t="shared" si="9"/>
        <v>0</v>
      </c>
      <c r="U122" s="93">
        <f t="shared" si="10"/>
        <v>0</v>
      </c>
      <c r="V122" s="93">
        <f t="shared" si="11"/>
        <v>0</v>
      </c>
    </row>
    <row r="123" spans="2:22" x14ac:dyDescent="0.25">
      <c r="B123" s="80">
        <v>120</v>
      </c>
      <c r="C123" s="84" t="s">
        <v>357</v>
      </c>
      <c r="D123" s="85" t="s">
        <v>358</v>
      </c>
      <c r="E123" s="84" t="s">
        <v>691</v>
      </c>
      <c r="F123" s="95" t="s">
        <v>316</v>
      </c>
      <c r="G123" s="82" t="str">
        <f t="shared" si="6"/>
        <v>Belum Login</v>
      </c>
      <c r="H123" s="81">
        <v>1</v>
      </c>
      <c r="I123" s="81" t="str">
        <f t="shared" si="7"/>
        <v>-</v>
      </c>
      <c r="J123" s="37" t="str">
        <f>IF(C123="","",IFERROR(INDEX(HASIL!$H:$H,MATCH(TEXT(C123,"0"),HASIL!D:D,0)),"Belum Login"))</f>
        <v>Belum Login</v>
      </c>
      <c r="K123" s="38" t="str">
        <f>IF(C123="","",IFERROR(INDEX(HASIL!$G:$G,MATCH(TEXT(C123,"0"),HASIL!D:D,0)),"-"))</f>
        <v>-</v>
      </c>
      <c r="M123" s="33"/>
      <c r="N123" s="33"/>
      <c r="O123" s="33"/>
      <c r="P123" s="33"/>
      <c r="Q123" s="33"/>
      <c r="S123" s="93">
        <f t="shared" si="8"/>
        <v>1</v>
      </c>
      <c r="T123" s="93">
        <f t="shared" si="9"/>
        <v>0</v>
      </c>
      <c r="U123" s="93">
        <f t="shared" si="10"/>
        <v>0</v>
      </c>
      <c r="V123" s="93">
        <f t="shared" si="11"/>
        <v>0</v>
      </c>
    </row>
    <row r="124" spans="2:22" x14ac:dyDescent="0.25">
      <c r="B124" s="80">
        <v>121</v>
      </c>
      <c r="C124" s="84" t="s">
        <v>359</v>
      </c>
      <c r="D124" s="85" t="s">
        <v>360</v>
      </c>
      <c r="E124" s="84" t="s">
        <v>692</v>
      </c>
      <c r="F124" s="95" t="s">
        <v>316</v>
      </c>
      <c r="G124" s="82" t="str">
        <f t="shared" si="6"/>
        <v>Belum Login</v>
      </c>
      <c r="H124" s="81">
        <v>1</v>
      </c>
      <c r="I124" s="81" t="str">
        <f t="shared" si="7"/>
        <v>-</v>
      </c>
      <c r="J124" s="37" t="str">
        <f>IF(C124="","",IFERROR(INDEX(HASIL!$H:$H,MATCH(TEXT(C124,"0"),HASIL!D:D,0)),"Belum Login"))</f>
        <v>Belum Login</v>
      </c>
      <c r="K124" s="38" t="str">
        <f>IF(C124="","",IFERROR(INDEX(HASIL!$G:$G,MATCH(TEXT(C124,"0"),HASIL!D:D,0)),"-"))</f>
        <v>-</v>
      </c>
      <c r="M124" s="33"/>
      <c r="N124" s="33"/>
      <c r="O124" s="33"/>
      <c r="P124" s="33"/>
      <c r="Q124" s="33"/>
      <c r="S124" s="93">
        <f t="shared" si="8"/>
        <v>1</v>
      </c>
      <c r="T124" s="93">
        <f t="shared" si="9"/>
        <v>0</v>
      </c>
      <c r="U124" s="93">
        <f t="shared" si="10"/>
        <v>0</v>
      </c>
      <c r="V124" s="93">
        <f t="shared" si="11"/>
        <v>0</v>
      </c>
    </row>
    <row r="125" spans="2:22" x14ac:dyDescent="0.25">
      <c r="B125" s="83">
        <v>122</v>
      </c>
      <c r="C125" s="84" t="s">
        <v>361</v>
      </c>
      <c r="D125" s="85" t="s">
        <v>362</v>
      </c>
      <c r="E125" s="84" t="s">
        <v>693</v>
      </c>
      <c r="F125" s="95" t="s">
        <v>316</v>
      </c>
      <c r="G125" s="82" t="str">
        <f t="shared" si="6"/>
        <v>Belum Login</v>
      </c>
      <c r="H125" s="81">
        <v>1</v>
      </c>
      <c r="I125" s="81" t="str">
        <f t="shared" si="7"/>
        <v>-</v>
      </c>
      <c r="J125" s="37" t="str">
        <f>IF(C125="","",IFERROR(INDEX(HASIL!$H:$H,MATCH(TEXT(C125,"0"),HASIL!D:D,0)),"Belum Login"))</f>
        <v>Belum Login</v>
      </c>
      <c r="K125" s="38" t="str">
        <f>IF(C125="","",IFERROR(INDEX(HASIL!$G:$G,MATCH(TEXT(C125,"0"),HASIL!D:D,0)),"-"))</f>
        <v>-</v>
      </c>
      <c r="M125" s="33"/>
      <c r="N125" s="33"/>
      <c r="O125" s="33"/>
      <c r="P125" s="33"/>
      <c r="Q125" s="33"/>
      <c r="S125" s="93">
        <f t="shared" si="8"/>
        <v>1</v>
      </c>
      <c r="T125" s="93">
        <f t="shared" si="9"/>
        <v>0</v>
      </c>
      <c r="U125" s="93">
        <f t="shared" si="10"/>
        <v>0</v>
      </c>
      <c r="V125" s="93">
        <f t="shared" si="11"/>
        <v>0</v>
      </c>
    </row>
    <row r="126" spans="2:22" x14ac:dyDescent="0.25">
      <c r="B126" s="80">
        <v>123</v>
      </c>
      <c r="C126" s="84" t="s">
        <v>363</v>
      </c>
      <c r="D126" s="85" t="s">
        <v>364</v>
      </c>
      <c r="E126" s="84" t="s">
        <v>694</v>
      </c>
      <c r="F126" s="95" t="s">
        <v>316</v>
      </c>
      <c r="G126" s="82" t="str">
        <f t="shared" si="6"/>
        <v>Belum Login</v>
      </c>
      <c r="H126" s="81">
        <v>1</v>
      </c>
      <c r="I126" s="81" t="str">
        <f t="shared" si="7"/>
        <v>-</v>
      </c>
      <c r="J126" s="37" t="str">
        <f>IF(C126="","",IFERROR(INDEX(HASIL!$H:$H,MATCH(TEXT(C126,"0"),HASIL!D:D,0)),"Belum Login"))</f>
        <v>Belum Login</v>
      </c>
      <c r="K126" s="38" t="str">
        <f>IF(C126="","",IFERROR(INDEX(HASIL!$G:$G,MATCH(TEXT(C126,"0"),HASIL!D:D,0)),"-"))</f>
        <v>-</v>
      </c>
      <c r="M126" s="33"/>
      <c r="N126" s="33"/>
      <c r="O126" s="33"/>
      <c r="P126" s="33"/>
      <c r="Q126" s="33"/>
      <c r="S126" s="93">
        <f t="shared" si="8"/>
        <v>1</v>
      </c>
      <c r="T126" s="93">
        <f t="shared" si="9"/>
        <v>0</v>
      </c>
      <c r="U126" s="93">
        <f t="shared" si="10"/>
        <v>0</v>
      </c>
      <c r="V126" s="93">
        <f t="shared" si="11"/>
        <v>0</v>
      </c>
    </row>
    <row r="127" spans="2:22" x14ac:dyDescent="0.25">
      <c r="B127" s="80">
        <v>124</v>
      </c>
      <c r="C127" s="84" t="s">
        <v>365</v>
      </c>
      <c r="D127" s="85" t="s">
        <v>366</v>
      </c>
      <c r="E127" s="84" t="s">
        <v>695</v>
      </c>
      <c r="F127" s="95" t="s">
        <v>316</v>
      </c>
      <c r="G127" s="82" t="str">
        <f t="shared" si="6"/>
        <v>Belum Login</v>
      </c>
      <c r="H127" s="81">
        <v>1</v>
      </c>
      <c r="I127" s="81" t="str">
        <f t="shared" si="7"/>
        <v>-</v>
      </c>
      <c r="J127" s="37" t="str">
        <f>IF(C127="","",IFERROR(INDEX(HASIL!$H:$H,MATCH(TEXT(C127,"0"),HASIL!D:D,0)),"Belum Login"))</f>
        <v>Belum Login</v>
      </c>
      <c r="K127" s="38" t="str">
        <f>IF(C127="","",IFERROR(INDEX(HASIL!$G:$G,MATCH(TEXT(C127,"0"),HASIL!D:D,0)),"-"))</f>
        <v>-</v>
      </c>
      <c r="M127" s="33"/>
      <c r="N127" s="33"/>
      <c r="O127" s="33"/>
      <c r="P127" s="33"/>
      <c r="Q127" s="33"/>
      <c r="S127" s="93">
        <f t="shared" si="8"/>
        <v>1</v>
      </c>
      <c r="T127" s="93">
        <f t="shared" si="9"/>
        <v>0</v>
      </c>
      <c r="U127" s="93">
        <f t="shared" si="10"/>
        <v>0</v>
      </c>
      <c r="V127" s="93">
        <f t="shared" si="11"/>
        <v>0</v>
      </c>
    </row>
    <row r="128" spans="2:22" x14ac:dyDescent="0.25">
      <c r="B128" s="83">
        <v>125</v>
      </c>
      <c r="C128" s="84" t="s">
        <v>367</v>
      </c>
      <c r="D128" s="85" t="s">
        <v>368</v>
      </c>
      <c r="E128" s="84" t="s">
        <v>696</v>
      </c>
      <c r="F128" s="95" t="s">
        <v>316</v>
      </c>
      <c r="G128" s="82" t="str">
        <f t="shared" si="6"/>
        <v>Belum Login</v>
      </c>
      <c r="H128" s="81">
        <v>1</v>
      </c>
      <c r="I128" s="81" t="str">
        <f t="shared" si="7"/>
        <v>-</v>
      </c>
      <c r="J128" s="37" t="str">
        <f>IF(C128="","",IFERROR(INDEX(HASIL!$H:$H,MATCH(TEXT(C128,"0"),HASIL!D:D,0)),"Belum Login"))</f>
        <v>Belum Login</v>
      </c>
      <c r="K128" s="38" t="str">
        <f>IF(C128="","",IFERROR(INDEX(HASIL!$G:$G,MATCH(TEXT(C128,"0"),HASIL!D:D,0)),"-"))</f>
        <v>-</v>
      </c>
      <c r="M128" s="33"/>
      <c r="N128" s="33"/>
      <c r="O128" s="33"/>
      <c r="P128" s="33"/>
      <c r="Q128" s="33"/>
      <c r="S128" s="93">
        <f t="shared" si="8"/>
        <v>1</v>
      </c>
      <c r="T128" s="93">
        <f t="shared" si="9"/>
        <v>0</v>
      </c>
      <c r="U128" s="93">
        <f t="shared" si="10"/>
        <v>0</v>
      </c>
      <c r="V128" s="93">
        <f t="shared" si="11"/>
        <v>0</v>
      </c>
    </row>
    <row r="129" spans="2:22" x14ac:dyDescent="0.25">
      <c r="B129" s="80">
        <v>126</v>
      </c>
      <c r="C129" s="84" t="s">
        <v>369</v>
      </c>
      <c r="D129" s="85" t="s">
        <v>370</v>
      </c>
      <c r="E129" s="84" t="s">
        <v>697</v>
      </c>
      <c r="F129" s="95" t="s">
        <v>316</v>
      </c>
      <c r="G129" s="82" t="str">
        <f t="shared" si="6"/>
        <v>Belum Login</v>
      </c>
      <c r="H129" s="81">
        <v>1</v>
      </c>
      <c r="I129" s="81" t="str">
        <f t="shared" si="7"/>
        <v>-</v>
      </c>
      <c r="J129" s="37" t="str">
        <f>IF(C129="","",IFERROR(INDEX(HASIL!$H:$H,MATCH(TEXT(C129,"0"),HASIL!D:D,0)),"Belum Login"))</f>
        <v>Belum Login</v>
      </c>
      <c r="K129" s="38" t="str">
        <f>IF(C129="","",IFERROR(INDEX(HASIL!$G:$G,MATCH(TEXT(C129,"0"),HASIL!D:D,0)),"-"))</f>
        <v>-</v>
      </c>
      <c r="M129" s="33"/>
      <c r="N129" s="33"/>
      <c r="O129" s="33"/>
      <c r="P129" s="33"/>
      <c r="Q129" s="33"/>
      <c r="S129" s="93">
        <f t="shared" si="8"/>
        <v>1</v>
      </c>
      <c r="T129" s="93">
        <f t="shared" si="9"/>
        <v>0</v>
      </c>
      <c r="U129" s="93">
        <f t="shared" si="10"/>
        <v>0</v>
      </c>
      <c r="V129" s="93">
        <f t="shared" si="11"/>
        <v>0</v>
      </c>
    </row>
    <row r="130" spans="2:22" x14ac:dyDescent="0.25">
      <c r="B130" s="80">
        <v>127</v>
      </c>
      <c r="C130" s="84" t="s">
        <v>371</v>
      </c>
      <c r="D130" s="85" t="s">
        <v>372</v>
      </c>
      <c r="E130" s="84" t="s">
        <v>698</v>
      </c>
      <c r="F130" s="95" t="s">
        <v>316</v>
      </c>
      <c r="G130" s="82" t="str">
        <f t="shared" si="6"/>
        <v>Belum Login</v>
      </c>
      <c r="H130" s="81">
        <v>1</v>
      </c>
      <c r="I130" s="81" t="str">
        <f t="shared" si="7"/>
        <v>-</v>
      </c>
      <c r="J130" s="37" t="str">
        <f>IF(C130="","",IFERROR(INDEX(HASIL!$H:$H,MATCH(TEXT(C130,"0"),HASIL!D:D,0)),"Belum Login"))</f>
        <v>Belum Login</v>
      </c>
      <c r="K130" s="38" t="str">
        <f>IF(C130="","",IFERROR(INDEX(HASIL!$G:$G,MATCH(TEXT(C130,"0"),HASIL!D:D,0)),"-"))</f>
        <v>-</v>
      </c>
      <c r="M130" s="33"/>
      <c r="N130" s="33"/>
      <c r="O130" s="33"/>
      <c r="P130" s="33"/>
      <c r="Q130" s="33"/>
      <c r="S130" s="93">
        <f t="shared" si="8"/>
        <v>1</v>
      </c>
      <c r="T130" s="93">
        <f t="shared" si="9"/>
        <v>0</v>
      </c>
      <c r="U130" s="93">
        <f t="shared" si="10"/>
        <v>0</v>
      </c>
      <c r="V130" s="93">
        <f t="shared" si="11"/>
        <v>0</v>
      </c>
    </row>
    <row r="131" spans="2:22" x14ac:dyDescent="0.25">
      <c r="B131" s="83">
        <v>128</v>
      </c>
      <c r="C131" s="84" t="s">
        <v>373</v>
      </c>
      <c r="D131" s="85" t="s">
        <v>374</v>
      </c>
      <c r="E131" s="84" t="s">
        <v>699</v>
      </c>
      <c r="F131" s="95" t="s">
        <v>316</v>
      </c>
      <c r="G131" s="82" t="str">
        <f t="shared" si="6"/>
        <v>Belum Login</v>
      </c>
      <c r="H131" s="81">
        <v>1</v>
      </c>
      <c r="I131" s="81" t="str">
        <f t="shared" si="7"/>
        <v>-</v>
      </c>
      <c r="J131" s="37" t="str">
        <f>IF(C131="","",IFERROR(INDEX(HASIL!$H:$H,MATCH(TEXT(C131,"0"),HASIL!D:D,0)),"Belum Login"))</f>
        <v>Belum Login</v>
      </c>
      <c r="K131" s="38" t="str">
        <f>IF(C131="","",IFERROR(INDEX(HASIL!$G:$G,MATCH(TEXT(C131,"0"),HASIL!D:D,0)),"-"))</f>
        <v>-</v>
      </c>
      <c r="M131" s="33"/>
      <c r="N131" s="33"/>
      <c r="O131" s="33"/>
      <c r="P131" s="33"/>
      <c r="Q131" s="33"/>
      <c r="S131" s="93">
        <f t="shared" si="8"/>
        <v>1</v>
      </c>
      <c r="T131" s="93">
        <f t="shared" si="9"/>
        <v>0</v>
      </c>
      <c r="U131" s="93">
        <f t="shared" si="10"/>
        <v>0</v>
      </c>
      <c r="V131" s="93">
        <f t="shared" si="11"/>
        <v>0</v>
      </c>
    </row>
    <row r="132" spans="2:22" x14ac:dyDescent="0.25">
      <c r="B132" s="80">
        <v>129</v>
      </c>
      <c r="C132" s="84" t="s">
        <v>375</v>
      </c>
      <c r="D132" s="85" t="s">
        <v>376</v>
      </c>
      <c r="E132" s="84" t="s">
        <v>700</v>
      </c>
      <c r="F132" s="95" t="s">
        <v>316</v>
      </c>
      <c r="G132" s="82" t="str">
        <f t="shared" si="6"/>
        <v>Belum Login</v>
      </c>
      <c r="H132" s="81">
        <v>1</v>
      </c>
      <c r="I132" s="81" t="str">
        <f t="shared" si="7"/>
        <v>-</v>
      </c>
      <c r="J132" s="37" t="str">
        <f>IF(C132="","",IFERROR(INDEX(HASIL!$H:$H,MATCH(TEXT(C132,"0"),HASIL!D:D,0)),"Belum Login"))</f>
        <v>Belum Login</v>
      </c>
      <c r="K132" s="38" t="str">
        <f>IF(C132="","",IFERROR(INDEX(HASIL!$G:$G,MATCH(TEXT(C132,"0"),HASIL!D:D,0)),"-"))</f>
        <v>-</v>
      </c>
      <c r="M132" s="33"/>
      <c r="N132" s="33"/>
      <c r="O132" s="33"/>
      <c r="P132" s="33"/>
      <c r="Q132" s="33"/>
      <c r="S132" s="93">
        <f t="shared" si="8"/>
        <v>1</v>
      </c>
      <c r="T132" s="93">
        <f t="shared" si="9"/>
        <v>0</v>
      </c>
      <c r="U132" s="93">
        <f t="shared" si="10"/>
        <v>0</v>
      </c>
      <c r="V132" s="93">
        <f t="shared" si="11"/>
        <v>0</v>
      </c>
    </row>
    <row r="133" spans="2:22" x14ac:dyDescent="0.25">
      <c r="B133" s="80">
        <v>130</v>
      </c>
      <c r="C133" s="84" t="s">
        <v>377</v>
      </c>
      <c r="D133" s="85" t="s">
        <v>378</v>
      </c>
      <c r="E133" s="84" t="s">
        <v>701</v>
      </c>
      <c r="F133" s="95" t="s">
        <v>316</v>
      </c>
      <c r="G133" s="82" t="str">
        <f t="shared" ref="G133:G196" si="12">J133</f>
        <v>Belum Login</v>
      </c>
      <c r="H133" s="81">
        <v>1</v>
      </c>
      <c r="I133" s="81" t="str">
        <f t="shared" ref="I133:I196" si="13">K133</f>
        <v>-</v>
      </c>
      <c r="J133" s="37" t="str">
        <f>IF(C133="","",IFERROR(INDEX(HASIL!$H:$H,MATCH(TEXT(C133,"0"),HASIL!D:D,0)),"Belum Login"))</f>
        <v>Belum Login</v>
      </c>
      <c r="K133" s="38" t="str">
        <f>IF(C133="","",IFERROR(INDEX(HASIL!$G:$G,MATCH(TEXT(C133,"0"),HASIL!D:D,0)),"-"))</f>
        <v>-</v>
      </c>
      <c r="M133" s="33"/>
      <c r="N133" s="33"/>
      <c r="O133" s="33"/>
      <c r="P133" s="33"/>
      <c r="Q133" s="33"/>
      <c r="S133" s="93">
        <f t="shared" ref="S133:S196" si="14">IF(J133=$N$5,1,0)</f>
        <v>1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0</v>
      </c>
    </row>
    <row r="134" spans="2:22" x14ac:dyDescent="0.25">
      <c r="B134" s="83">
        <v>131</v>
      </c>
      <c r="C134" s="84" t="s">
        <v>379</v>
      </c>
      <c r="D134" s="85" t="s">
        <v>380</v>
      </c>
      <c r="E134" s="84" t="s">
        <v>702</v>
      </c>
      <c r="F134" s="95" t="s">
        <v>316</v>
      </c>
      <c r="G134" s="82" t="str">
        <f t="shared" si="12"/>
        <v>Belum Login</v>
      </c>
      <c r="H134" s="81">
        <v>1</v>
      </c>
      <c r="I134" s="81" t="str">
        <f t="shared" si="13"/>
        <v>-</v>
      </c>
      <c r="J134" s="37" t="str">
        <f>IF(C134="","",IFERROR(INDEX(HASIL!$H:$H,MATCH(TEXT(C134,"0"),HASIL!D:D,0)),"Belum Login"))</f>
        <v>Belum Login</v>
      </c>
      <c r="K134" s="38" t="str">
        <f>IF(C134="","",IFERROR(INDEX(HASIL!$G:$G,MATCH(TEXT(C134,"0"),HASIL!D:D,0)),"-"))</f>
        <v>-</v>
      </c>
      <c r="M134" s="33"/>
      <c r="N134" s="33"/>
      <c r="O134" s="33"/>
      <c r="P134" s="33"/>
      <c r="Q134" s="33"/>
      <c r="S134" s="93">
        <f t="shared" si="14"/>
        <v>1</v>
      </c>
      <c r="T134" s="93">
        <f t="shared" si="15"/>
        <v>0</v>
      </c>
      <c r="U134" s="93">
        <f t="shared" si="16"/>
        <v>0</v>
      </c>
      <c r="V134" s="93">
        <f t="shared" si="17"/>
        <v>0</v>
      </c>
    </row>
    <row r="135" spans="2:22" x14ac:dyDescent="0.25">
      <c r="B135" s="80">
        <v>132</v>
      </c>
      <c r="C135" s="84" t="s">
        <v>381</v>
      </c>
      <c r="D135" s="85" t="s">
        <v>382</v>
      </c>
      <c r="E135" s="84" t="s">
        <v>703</v>
      </c>
      <c r="F135" s="95" t="s">
        <v>316</v>
      </c>
      <c r="G135" s="82" t="str">
        <f t="shared" si="12"/>
        <v>Belum Login</v>
      </c>
      <c r="H135" s="81">
        <v>1</v>
      </c>
      <c r="I135" s="81" t="str">
        <f t="shared" si="13"/>
        <v>-</v>
      </c>
      <c r="J135" s="37" t="str">
        <f>IF(C135="","",IFERROR(INDEX(HASIL!$H:$H,MATCH(TEXT(C135,"0"),HASIL!D:D,0)),"Belum Login"))</f>
        <v>Belum Login</v>
      </c>
      <c r="K135" s="38" t="str">
        <f>IF(C135="","",IFERROR(INDEX(HASIL!$G:$G,MATCH(TEXT(C135,"0"),HASIL!D:D,0)),"-"))</f>
        <v>-</v>
      </c>
      <c r="M135" s="33"/>
      <c r="N135" s="33"/>
      <c r="O135" s="33"/>
      <c r="P135" s="33"/>
      <c r="Q135" s="33"/>
      <c r="S135" s="93">
        <f t="shared" si="14"/>
        <v>1</v>
      </c>
      <c r="T135" s="93">
        <f t="shared" si="15"/>
        <v>0</v>
      </c>
      <c r="U135" s="93">
        <f t="shared" si="16"/>
        <v>0</v>
      </c>
      <c r="V135" s="93">
        <f t="shared" si="17"/>
        <v>0</v>
      </c>
    </row>
    <row r="136" spans="2:22" x14ac:dyDescent="0.25">
      <c r="B136" s="80">
        <v>133</v>
      </c>
      <c r="C136" s="84" t="s">
        <v>383</v>
      </c>
      <c r="D136" s="85" t="s">
        <v>384</v>
      </c>
      <c r="E136" s="84" t="s">
        <v>704</v>
      </c>
      <c r="F136" s="95" t="s">
        <v>385</v>
      </c>
      <c r="G136" s="82" t="str">
        <f t="shared" si="12"/>
        <v>Belum Login</v>
      </c>
      <c r="H136" s="81">
        <v>1</v>
      </c>
      <c r="I136" s="81" t="str">
        <f t="shared" si="13"/>
        <v>-</v>
      </c>
      <c r="J136" s="37" t="str">
        <f>IF(C136="","",IFERROR(INDEX(HASIL!$H:$H,MATCH(TEXT(C136,"0"),HASIL!D:D,0)),"Belum Login"))</f>
        <v>Belum Login</v>
      </c>
      <c r="K136" s="38" t="str">
        <f>IF(C136="","",IFERROR(INDEX(HASIL!$G:$G,MATCH(TEXT(C136,"0"),HASIL!D:D,0)),"-"))</f>
        <v>-</v>
      </c>
      <c r="M136" s="33"/>
      <c r="N136" s="33"/>
      <c r="O136" s="33"/>
      <c r="P136" s="33"/>
      <c r="Q136" s="33"/>
      <c r="S136" s="93">
        <f t="shared" si="14"/>
        <v>1</v>
      </c>
      <c r="T136" s="93">
        <f t="shared" si="15"/>
        <v>0</v>
      </c>
      <c r="U136" s="93">
        <f t="shared" si="16"/>
        <v>0</v>
      </c>
      <c r="V136" s="93">
        <f t="shared" si="17"/>
        <v>0</v>
      </c>
    </row>
    <row r="137" spans="2:22" x14ac:dyDescent="0.25">
      <c r="B137" s="83">
        <v>134</v>
      </c>
      <c r="C137" s="84" t="s">
        <v>386</v>
      </c>
      <c r="D137" s="85" t="s">
        <v>387</v>
      </c>
      <c r="E137" s="84" t="s">
        <v>705</v>
      </c>
      <c r="F137" s="95" t="s">
        <v>385</v>
      </c>
      <c r="G137" s="82" t="str">
        <f t="shared" si="12"/>
        <v>Belum Login</v>
      </c>
      <c r="H137" s="81">
        <v>1</v>
      </c>
      <c r="I137" s="81" t="str">
        <f t="shared" si="13"/>
        <v>-</v>
      </c>
      <c r="J137" s="37" t="str">
        <f>IF(C137="","",IFERROR(INDEX(HASIL!$H:$H,MATCH(TEXT(C137,"0"),HASIL!D:D,0)),"Belum Login"))</f>
        <v>Belum Login</v>
      </c>
      <c r="K137" s="38" t="str">
        <f>IF(C137="","",IFERROR(INDEX(HASIL!$G:$G,MATCH(TEXT(C137,"0"),HASIL!D:D,0)),"-"))</f>
        <v>-</v>
      </c>
      <c r="M137" s="33"/>
      <c r="N137" s="33"/>
      <c r="O137" s="33"/>
      <c r="P137" s="33"/>
      <c r="Q137" s="33"/>
      <c r="S137" s="93">
        <f t="shared" si="14"/>
        <v>1</v>
      </c>
      <c r="T137" s="93">
        <f t="shared" si="15"/>
        <v>0</v>
      </c>
      <c r="U137" s="93">
        <f t="shared" si="16"/>
        <v>0</v>
      </c>
      <c r="V137" s="93">
        <f t="shared" si="17"/>
        <v>0</v>
      </c>
    </row>
    <row r="138" spans="2:22" x14ac:dyDescent="0.25">
      <c r="B138" s="80">
        <v>135</v>
      </c>
      <c r="C138" s="84" t="s">
        <v>388</v>
      </c>
      <c r="D138" s="85" t="s">
        <v>389</v>
      </c>
      <c r="E138" s="84" t="s">
        <v>706</v>
      </c>
      <c r="F138" s="95" t="s">
        <v>385</v>
      </c>
      <c r="G138" s="82" t="str">
        <f t="shared" si="12"/>
        <v>Belum Login</v>
      </c>
      <c r="H138" s="81">
        <v>1</v>
      </c>
      <c r="I138" s="81" t="str">
        <f t="shared" si="13"/>
        <v>-</v>
      </c>
      <c r="J138" s="37" t="str">
        <f>IF(C138="","",IFERROR(INDEX(HASIL!$H:$H,MATCH(TEXT(C138,"0"),HASIL!D:D,0)),"Belum Login"))</f>
        <v>Belum Login</v>
      </c>
      <c r="K138" s="38" t="str">
        <f>IF(C138="","",IFERROR(INDEX(HASIL!$G:$G,MATCH(TEXT(C138,"0"),HASIL!D:D,0)),"-"))</f>
        <v>-</v>
      </c>
      <c r="M138" s="33"/>
      <c r="N138" s="33"/>
      <c r="O138" s="33"/>
      <c r="P138" s="33"/>
      <c r="Q138" s="33"/>
      <c r="S138" s="93">
        <f t="shared" si="14"/>
        <v>1</v>
      </c>
      <c r="T138" s="93">
        <f t="shared" si="15"/>
        <v>0</v>
      </c>
      <c r="U138" s="93">
        <f t="shared" si="16"/>
        <v>0</v>
      </c>
      <c r="V138" s="93">
        <f t="shared" si="17"/>
        <v>0</v>
      </c>
    </row>
    <row r="139" spans="2:22" x14ac:dyDescent="0.25">
      <c r="B139" s="80">
        <v>136</v>
      </c>
      <c r="C139" s="84" t="s">
        <v>390</v>
      </c>
      <c r="D139" s="85" t="s">
        <v>391</v>
      </c>
      <c r="E139" s="84" t="s">
        <v>707</v>
      </c>
      <c r="F139" s="95" t="s">
        <v>385</v>
      </c>
      <c r="G139" s="82" t="str">
        <f t="shared" si="12"/>
        <v>Belum Login</v>
      </c>
      <c r="H139" s="81">
        <v>1</v>
      </c>
      <c r="I139" s="81" t="str">
        <f t="shared" si="13"/>
        <v>-</v>
      </c>
      <c r="J139" s="37" t="str">
        <f>IF(C139="","",IFERROR(INDEX(HASIL!$H:$H,MATCH(TEXT(C139,"0"),HASIL!D:D,0)),"Belum Login"))</f>
        <v>Belum Login</v>
      </c>
      <c r="K139" s="38" t="str">
        <f>IF(C139="","",IFERROR(INDEX(HASIL!$G:$G,MATCH(TEXT(C139,"0"),HASIL!D:D,0)),"-"))</f>
        <v>-</v>
      </c>
      <c r="M139" s="33"/>
      <c r="N139" s="33"/>
      <c r="O139" s="33"/>
      <c r="P139" s="33"/>
      <c r="Q139" s="33"/>
      <c r="S139" s="93">
        <f t="shared" si="14"/>
        <v>1</v>
      </c>
      <c r="T139" s="93">
        <f t="shared" si="15"/>
        <v>0</v>
      </c>
      <c r="U139" s="93">
        <f t="shared" si="16"/>
        <v>0</v>
      </c>
      <c r="V139" s="93">
        <f t="shared" si="17"/>
        <v>0</v>
      </c>
    </row>
    <row r="140" spans="2:22" x14ac:dyDescent="0.25">
      <c r="B140" s="83">
        <v>137</v>
      </c>
      <c r="C140" s="84" t="s">
        <v>392</v>
      </c>
      <c r="D140" s="85" t="s">
        <v>393</v>
      </c>
      <c r="E140" s="84" t="s">
        <v>708</v>
      </c>
      <c r="F140" s="95" t="s">
        <v>385</v>
      </c>
      <c r="G140" s="82" t="str">
        <f t="shared" si="12"/>
        <v>Belum Login</v>
      </c>
      <c r="H140" s="81">
        <v>1</v>
      </c>
      <c r="I140" s="81" t="str">
        <f t="shared" si="13"/>
        <v>-</v>
      </c>
      <c r="J140" s="37" t="str">
        <f>IF(C140="","",IFERROR(INDEX(HASIL!$H:$H,MATCH(TEXT(C140,"0"),HASIL!D:D,0)),"Belum Login"))</f>
        <v>Belum Login</v>
      </c>
      <c r="K140" s="38" t="str">
        <f>IF(C140="","",IFERROR(INDEX(HASIL!$G:$G,MATCH(TEXT(C140,"0"),HASIL!D:D,0)),"-"))</f>
        <v>-</v>
      </c>
      <c r="M140" s="33"/>
      <c r="N140" s="33"/>
      <c r="O140" s="33"/>
      <c r="P140" s="33"/>
      <c r="Q140" s="33"/>
      <c r="S140" s="93">
        <f t="shared" si="14"/>
        <v>1</v>
      </c>
      <c r="T140" s="93">
        <f t="shared" si="15"/>
        <v>0</v>
      </c>
      <c r="U140" s="93">
        <f t="shared" si="16"/>
        <v>0</v>
      </c>
      <c r="V140" s="93">
        <f t="shared" si="17"/>
        <v>0</v>
      </c>
    </row>
    <row r="141" spans="2:22" x14ac:dyDescent="0.25">
      <c r="B141" s="80">
        <v>138</v>
      </c>
      <c r="C141" s="84" t="s">
        <v>394</v>
      </c>
      <c r="D141" s="85" t="s">
        <v>395</v>
      </c>
      <c r="E141" s="84" t="s">
        <v>709</v>
      </c>
      <c r="F141" s="95" t="s">
        <v>385</v>
      </c>
      <c r="G141" s="82" t="str">
        <f t="shared" si="12"/>
        <v>Belum Login</v>
      </c>
      <c r="H141" s="81">
        <v>1</v>
      </c>
      <c r="I141" s="81" t="str">
        <f t="shared" si="13"/>
        <v>-</v>
      </c>
      <c r="J141" s="37" t="str">
        <f>IF(C141="","",IFERROR(INDEX(HASIL!$H:$H,MATCH(TEXT(C141,"0"),HASIL!D:D,0)),"Belum Login"))</f>
        <v>Belum Login</v>
      </c>
      <c r="K141" s="38" t="str">
        <f>IF(C141="","",IFERROR(INDEX(HASIL!$G:$G,MATCH(TEXT(C141,"0"),HASIL!D:D,0)),"-"))</f>
        <v>-</v>
      </c>
      <c r="M141" s="33"/>
      <c r="N141" s="33"/>
      <c r="O141" s="33"/>
      <c r="P141" s="33"/>
      <c r="Q141" s="33"/>
      <c r="S141" s="93">
        <f t="shared" si="14"/>
        <v>1</v>
      </c>
      <c r="T141" s="93">
        <f t="shared" si="15"/>
        <v>0</v>
      </c>
      <c r="U141" s="93">
        <f t="shared" si="16"/>
        <v>0</v>
      </c>
      <c r="V141" s="93">
        <f t="shared" si="17"/>
        <v>0</v>
      </c>
    </row>
    <row r="142" spans="2:22" x14ac:dyDescent="0.25">
      <c r="B142" s="80">
        <v>139</v>
      </c>
      <c r="C142" s="84" t="s">
        <v>396</v>
      </c>
      <c r="D142" s="85" t="s">
        <v>397</v>
      </c>
      <c r="E142" s="84" t="s">
        <v>710</v>
      </c>
      <c r="F142" s="95" t="s">
        <v>385</v>
      </c>
      <c r="G142" s="82" t="str">
        <f t="shared" si="12"/>
        <v>Belum Login</v>
      </c>
      <c r="H142" s="81">
        <v>1</v>
      </c>
      <c r="I142" s="81" t="str">
        <f t="shared" si="13"/>
        <v>-</v>
      </c>
      <c r="J142" s="37" t="str">
        <f>IF(C142="","",IFERROR(INDEX(HASIL!$H:$H,MATCH(TEXT(C142,"0"),HASIL!D:D,0)),"Belum Login"))</f>
        <v>Belum Login</v>
      </c>
      <c r="K142" s="38" t="str">
        <f>IF(C142="","",IFERROR(INDEX(HASIL!$G:$G,MATCH(TEXT(C142,"0"),HASIL!D:D,0)),"-"))</f>
        <v>-</v>
      </c>
      <c r="M142" s="33"/>
      <c r="N142" s="33"/>
      <c r="O142" s="33"/>
      <c r="P142" s="33"/>
      <c r="Q142" s="33"/>
      <c r="S142" s="93">
        <f t="shared" si="14"/>
        <v>1</v>
      </c>
      <c r="T142" s="93">
        <f t="shared" si="15"/>
        <v>0</v>
      </c>
      <c r="U142" s="93">
        <f t="shared" si="16"/>
        <v>0</v>
      </c>
      <c r="V142" s="93">
        <f t="shared" si="17"/>
        <v>0</v>
      </c>
    </row>
    <row r="143" spans="2:22" x14ac:dyDescent="0.25">
      <c r="B143" s="83">
        <v>140</v>
      </c>
      <c r="C143" s="84" t="s">
        <v>398</v>
      </c>
      <c r="D143" s="85" t="s">
        <v>399</v>
      </c>
      <c r="E143" s="84" t="s">
        <v>711</v>
      </c>
      <c r="F143" s="95" t="s">
        <v>385</v>
      </c>
      <c r="G143" s="82" t="str">
        <f t="shared" si="12"/>
        <v>Belum Login</v>
      </c>
      <c r="H143" s="81">
        <v>1</v>
      </c>
      <c r="I143" s="81" t="str">
        <f t="shared" si="13"/>
        <v>-</v>
      </c>
      <c r="J143" s="37" t="str">
        <f>IF(C143="","",IFERROR(INDEX(HASIL!$H:$H,MATCH(TEXT(C143,"0"),HASIL!D:D,0)),"Belum Login"))</f>
        <v>Belum Login</v>
      </c>
      <c r="K143" s="38" t="str">
        <f>IF(C143="","",IFERROR(INDEX(HASIL!$G:$G,MATCH(TEXT(C143,"0"),HASIL!D:D,0)),"-"))</f>
        <v>-</v>
      </c>
      <c r="M143" s="33"/>
      <c r="N143" s="33"/>
      <c r="O143" s="33"/>
      <c r="P143" s="33"/>
      <c r="Q143" s="33"/>
      <c r="S143" s="93">
        <f t="shared" si="14"/>
        <v>1</v>
      </c>
      <c r="T143" s="93">
        <f t="shared" si="15"/>
        <v>0</v>
      </c>
      <c r="U143" s="93">
        <f t="shared" si="16"/>
        <v>0</v>
      </c>
      <c r="V143" s="93">
        <f t="shared" si="17"/>
        <v>0</v>
      </c>
    </row>
    <row r="144" spans="2:22" x14ac:dyDescent="0.25">
      <c r="B144" s="80">
        <v>141</v>
      </c>
      <c r="C144" s="84" t="s">
        <v>400</v>
      </c>
      <c r="D144" s="85" t="s">
        <v>401</v>
      </c>
      <c r="E144" s="84" t="s">
        <v>712</v>
      </c>
      <c r="F144" s="95" t="s">
        <v>385</v>
      </c>
      <c r="G144" s="82" t="str">
        <f t="shared" si="12"/>
        <v>Belum Login</v>
      </c>
      <c r="H144" s="81">
        <v>1</v>
      </c>
      <c r="I144" s="81" t="str">
        <f t="shared" si="13"/>
        <v>-</v>
      </c>
      <c r="J144" s="37" t="str">
        <f>IF(C144="","",IFERROR(INDEX(HASIL!$H:$H,MATCH(TEXT(C144,"0"),HASIL!D:D,0)),"Belum Login"))</f>
        <v>Belum Login</v>
      </c>
      <c r="K144" s="38" t="str">
        <f>IF(C144="","",IFERROR(INDEX(HASIL!$G:$G,MATCH(TEXT(C144,"0"),HASIL!D:D,0)),"-"))</f>
        <v>-</v>
      </c>
      <c r="M144" s="33"/>
      <c r="N144" s="33"/>
      <c r="O144" s="33"/>
      <c r="P144" s="33"/>
      <c r="Q144" s="33"/>
      <c r="S144" s="93">
        <f t="shared" si="14"/>
        <v>1</v>
      </c>
      <c r="T144" s="93">
        <f t="shared" si="15"/>
        <v>0</v>
      </c>
      <c r="U144" s="93">
        <f t="shared" si="16"/>
        <v>0</v>
      </c>
      <c r="V144" s="93">
        <f t="shared" si="17"/>
        <v>0</v>
      </c>
    </row>
    <row r="145" spans="2:22" x14ac:dyDescent="0.25">
      <c r="B145" s="80">
        <v>142</v>
      </c>
      <c r="C145" s="84" t="s">
        <v>402</v>
      </c>
      <c r="D145" s="85" t="s">
        <v>403</v>
      </c>
      <c r="E145" s="84" t="s">
        <v>713</v>
      </c>
      <c r="F145" s="95" t="s">
        <v>385</v>
      </c>
      <c r="G145" s="82" t="str">
        <f t="shared" si="12"/>
        <v>Belum Login</v>
      </c>
      <c r="H145" s="81">
        <v>1</v>
      </c>
      <c r="I145" s="81" t="str">
        <f t="shared" si="13"/>
        <v>-</v>
      </c>
      <c r="J145" s="37" t="str">
        <f>IF(C145="","",IFERROR(INDEX(HASIL!$H:$H,MATCH(TEXT(C145,"0"),HASIL!D:D,0)),"Belum Login"))</f>
        <v>Belum Login</v>
      </c>
      <c r="K145" s="38" t="str">
        <f>IF(C145="","",IFERROR(INDEX(HASIL!$G:$G,MATCH(TEXT(C145,"0"),HASIL!D:D,0)),"-"))</f>
        <v>-</v>
      </c>
      <c r="M145" s="33"/>
      <c r="N145" s="33"/>
      <c r="O145" s="33"/>
      <c r="P145" s="33"/>
      <c r="Q145" s="33"/>
      <c r="S145" s="93">
        <f t="shared" si="14"/>
        <v>1</v>
      </c>
      <c r="T145" s="93">
        <f t="shared" si="15"/>
        <v>0</v>
      </c>
      <c r="U145" s="93">
        <f t="shared" si="16"/>
        <v>0</v>
      </c>
      <c r="V145" s="93">
        <f t="shared" si="17"/>
        <v>0</v>
      </c>
    </row>
    <row r="146" spans="2:22" x14ac:dyDescent="0.25">
      <c r="B146" s="83">
        <v>143</v>
      </c>
      <c r="C146" s="84" t="s">
        <v>404</v>
      </c>
      <c r="D146" s="85" t="s">
        <v>405</v>
      </c>
      <c r="E146" s="84" t="s">
        <v>714</v>
      </c>
      <c r="F146" s="95" t="s">
        <v>385</v>
      </c>
      <c r="G146" s="82" t="str">
        <f t="shared" si="12"/>
        <v>Belum Login</v>
      </c>
      <c r="H146" s="81">
        <v>1</v>
      </c>
      <c r="I146" s="81" t="str">
        <f t="shared" si="13"/>
        <v>-</v>
      </c>
      <c r="J146" s="37" t="str">
        <f>IF(C146="","",IFERROR(INDEX(HASIL!$H:$H,MATCH(TEXT(C146,"0"),HASIL!D:D,0)),"Belum Login"))</f>
        <v>Belum Login</v>
      </c>
      <c r="K146" s="38" t="str">
        <f>IF(C146="","",IFERROR(INDEX(HASIL!$G:$G,MATCH(TEXT(C146,"0"),HASIL!D:D,0)),"-"))</f>
        <v>-</v>
      </c>
      <c r="M146" s="33"/>
      <c r="N146" s="33"/>
      <c r="O146" s="33"/>
      <c r="P146" s="33"/>
      <c r="Q146" s="33"/>
      <c r="S146" s="93">
        <f t="shared" si="14"/>
        <v>1</v>
      </c>
      <c r="T146" s="93">
        <f t="shared" si="15"/>
        <v>0</v>
      </c>
      <c r="U146" s="93">
        <f t="shared" si="16"/>
        <v>0</v>
      </c>
      <c r="V146" s="93">
        <f t="shared" si="17"/>
        <v>0</v>
      </c>
    </row>
    <row r="147" spans="2:22" x14ac:dyDescent="0.25">
      <c r="B147" s="80">
        <v>144</v>
      </c>
      <c r="C147" s="84" t="s">
        <v>406</v>
      </c>
      <c r="D147" s="85" t="s">
        <v>407</v>
      </c>
      <c r="E147" s="84" t="s">
        <v>715</v>
      </c>
      <c r="F147" s="95" t="s">
        <v>385</v>
      </c>
      <c r="G147" s="82" t="str">
        <f t="shared" si="12"/>
        <v>Belum Login</v>
      </c>
      <c r="H147" s="81">
        <v>1</v>
      </c>
      <c r="I147" s="81" t="str">
        <f t="shared" si="13"/>
        <v>-</v>
      </c>
      <c r="J147" s="37" t="str">
        <f>IF(C147="","",IFERROR(INDEX(HASIL!$H:$H,MATCH(TEXT(C147,"0"),HASIL!D:D,0)),"Belum Login"))</f>
        <v>Belum Login</v>
      </c>
      <c r="K147" s="38" t="str">
        <f>IF(C147="","",IFERROR(INDEX(HASIL!$G:$G,MATCH(TEXT(C147,"0"),HASIL!D:D,0)),"-"))</f>
        <v>-</v>
      </c>
      <c r="M147" s="33"/>
      <c r="N147" s="33"/>
      <c r="O147" s="33"/>
      <c r="P147" s="33"/>
      <c r="Q147" s="33"/>
      <c r="S147" s="93">
        <f t="shared" si="14"/>
        <v>1</v>
      </c>
      <c r="T147" s="93">
        <f t="shared" si="15"/>
        <v>0</v>
      </c>
      <c r="U147" s="93">
        <f t="shared" si="16"/>
        <v>0</v>
      </c>
      <c r="V147" s="93">
        <f t="shared" si="17"/>
        <v>0</v>
      </c>
    </row>
    <row r="148" spans="2:22" x14ac:dyDescent="0.25">
      <c r="B148" s="80">
        <v>145</v>
      </c>
      <c r="C148" s="84" t="s">
        <v>408</v>
      </c>
      <c r="D148" s="85" t="s">
        <v>409</v>
      </c>
      <c r="E148" s="84" t="s">
        <v>716</v>
      </c>
      <c r="F148" s="95" t="s">
        <v>385</v>
      </c>
      <c r="G148" s="82" t="str">
        <f t="shared" si="12"/>
        <v>Belum Login</v>
      </c>
      <c r="H148" s="81">
        <v>1</v>
      </c>
      <c r="I148" s="81" t="str">
        <f t="shared" si="13"/>
        <v>-</v>
      </c>
      <c r="J148" s="37" t="str">
        <f>IF(C148="","",IFERROR(INDEX(HASIL!$H:$H,MATCH(TEXT(C148,"0"),HASIL!D:D,0)),"Belum Login"))</f>
        <v>Belum Login</v>
      </c>
      <c r="K148" s="38" t="str">
        <f>IF(C148="","",IFERROR(INDEX(HASIL!$G:$G,MATCH(TEXT(C148,"0"),HASIL!D:D,0)),"-"))</f>
        <v>-</v>
      </c>
      <c r="M148" s="33"/>
      <c r="N148" s="33"/>
      <c r="O148" s="33"/>
      <c r="P148" s="33"/>
      <c r="Q148" s="33"/>
      <c r="S148" s="93">
        <f t="shared" si="14"/>
        <v>1</v>
      </c>
      <c r="T148" s="93">
        <f t="shared" si="15"/>
        <v>0</v>
      </c>
      <c r="U148" s="93">
        <f t="shared" si="16"/>
        <v>0</v>
      </c>
      <c r="V148" s="93">
        <f t="shared" si="17"/>
        <v>0</v>
      </c>
    </row>
    <row r="149" spans="2:22" x14ac:dyDescent="0.25">
      <c r="B149" s="83">
        <v>146</v>
      </c>
      <c r="C149" s="84" t="s">
        <v>410</v>
      </c>
      <c r="D149" s="85" t="s">
        <v>411</v>
      </c>
      <c r="E149" s="84" t="s">
        <v>717</v>
      </c>
      <c r="F149" s="95" t="s">
        <v>385</v>
      </c>
      <c r="G149" s="82" t="str">
        <f t="shared" si="12"/>
        <v>Belum Login</v>
      </c>
      <c r="H149" s="81">
        <v>1</v>
      </c>
      <c r="I149" s="81" t="str">
        <f t="shared" si="13"/>
        <v>-</v>
      </c>
      <c r="J149" s="37" t="str">
        <f>IF(C149="","",IFERROR(INDEX(HASIL!$H:$H,MATCH(TEXT(C149,"0"),HASIL!D:D,0)),"Belum Login"))</f>
        <v>Belum Login</v>
      </c>
      <c r="K149" s="38" t="str">
        <f>IF(C149="","",IFERROR(INDEX(HASIL!$G:$G,MATCH(TEXT(C149,"0"),HASIL!D:D,0)),"-"))</f>
        <v>-</v>
      </c>
      <c r="M149" s="33"/>
      <c r="N149" s="33"/>
      <c r="O149" s="33"/>
      <c r="P149" s="33"/>
      <c r="Q149" s="33"/>
      <c r="S149" s="93">
        <f t="shared" si="14"/>
        <v>1</v>
      </c>
      <c r="T149" s="93">
        <f t="shared" si="15"/>
        <v>0</v>
      </c>
      <c r="U149" s="93">
        <f t="shared" si="16"/>
        <v>0</v>
      </c>
      <c r="V149" s="93">
        <f t="shared" si="17"/>
        <v>0</v>
      </c>
    </row>
    <row r="150" spans="2:22" x14ac:dyDescent="0.25">
      <c r="B150" s="80">
        <v>147</v>
      </c>
      <c r="C150" s="84" t="s">
        <v>412</v>
      </c>
      <c r="D150" s="85" t="s">
        <v>413</v>
      </c>
      <c r="E150" s="84" t="s">
        <v>718</v>
      </c>
      <c r="F150" s="95" t="s">
        <v>385</v>
      </c>
      <c r="G150" s="82" t="str">
        <f t="shared" si="12"/>
        <v>Belum Login</v>
      </c>
      <c r="H150" s="81">
        <v>1</v>
      </c>
      <c r="I150" s="81" t="str">
        <f t="shared" si="13"/>
        <v>-</v>
      </c>
      <c r="J150" s="37" t="str">
        <f>IF(C150="","",IFERROR(INDEX(HASIL!$H:$H,MATCH(TEXT(C150,"0"),HASIL!D:D,0)),"Belum Login"))</f>
        <v>Belum Login</v>
      </c>
      <c r="K150" s="38" t="str">
        <f>IF(C150="","",IFERROR(INDEX(HASIL!$G:$G,MATCH(TEXT(C150,"0"),HASIL!D:D,0)),"-"))</f>
        <v>-</v>
      </c>
      <c r="M150" s="33"/>
      <c r="N150" s="33"/>
      <c r="O150" s="33"/>
      <c r="P150" s="33"/>
      <c r="Q150" s="33"/>
      <c r="S150" s="93">
        <f t="shared" si="14"/>
        <v>1</v>
      </c>
      <c r="T150" s="93">
        <f t="shared" si="15"/>
        <v>0</v>
      </c>
      <c r="U150" s="93">
        <f t="shared" si="16"/>
        <v>0</v>
      </c>
      <c r="V150" s="93">
        <f t="shared" si="17"/>
        <v>0</v>
      </c>
    </row>
    <row r="151" spans="2:22" x14ac:dyDescent="0.25">
      <c r="B151" s="80">
        <v>148</v>
      </c>
      <c r="C151" s="84" t="s">
        <v>414</v>
      </c>
      <c r="D151" s="85" t="s">
        <v>415</v>
      </c>
      <c r="E151" s="84" t="s">
        <v>719</v>
      </c>
      <c r="F151" s="95" t="s">
        <v>385</v>
      </c>
      <c r="G151" s="82" t="str">
        <f t="shared" si="12"/>
        <v>Belum Login</v>
      </c>
      <c r="H151" s="81">
        <v>1</v>
      </c>
      <c r="I151" s="81" t="str">
        <f t="shared" si="13"/>
        <v>-</v>
      </c>
      <c r="J151" s="37" t="str">
        <f>IF(C151="","",IFERROR(INDEX(HASIL!$H:$H,MATCH(TEXT(C151,"0"),HASIL!D:D,0)),"Belum Login"))</f>
        <v>Belum Login</v>
      </c>
      <c r="K151" s="38" t="str">
        <f>IF(C151="","",IFERROR(INDEX(HASIL!$G:$G,MATCH(TEXT(C151,"0"),HASIL!D:D,0)),"-"))</f>
        <v>-</v>
      </c>
      <c r="M151" s="33"/>
      <c r="N151" s="33"/>
      <c r="O151" s="33"/>
      <c r="P151" s="33"/>
      <c r="Q151" s="33"/>
      <c r="S151" s="93">
        <f t="shared" si="14"/>
        <v>1</v>
      </c>
      <c r="T151" s="93">
        <f t="shared" si="15"/>
        <v>0</v>
      </c>
      <c r="U151" s="93">
        <f t="shared" si="16"/>
        <v>0</v>
      </c>
      <c r="V151" s="93">
        <f t="shared" si="17"/>
        <v>0</v>
      </c>
    </row>
    <row r="152" spans="2:22" x14ac:dyDescent="0.25">
      <c r="B152" s="83">
        <v>149</v>
      </c>
      <c r="C152" s="84" t="s">
        <v>416</v>
      </c>
      <c r="D152" s="85" t="s">
        <v>417</v>
      </c>
      <c r="E152" s="84" t="s">
        <v>720</v>
      </c>
      <c r="F152" s="95" t="s">
        <v>385</v>
      </c>
      <c r="G152" s="82" t="str">
        <f t="shared" si="12"/>
        <v>Belum Login</v>
      </c>
      <c r="H152" s="81">
        <v>1</v>
      </c>
      <c r="I152" s="81" t="str">
        <f t="shared" si="13"/>
        <v>-</v>
      </c>
      <c r="J152" s="37" t="str">
        <f>IF(C152="","",IFERROR(INDEX(HASIL!$H:$H,MATCH(TEXT(C152,"0"),HASIL!D:D,0)),"Belum Login"))</f>
        <v>Belum Login</v>
      </c>
      <c r="K152" s="38" t="str">
        <f>IF(C152="","",IFERROR(INDEX(HASIL!$G:$G,MATCH(TEXT(C152,"0"),HASIL!D:D,0)),"-"))</f>
        <v>-</v>
      </c>
      <c r="M152" s="33"/>
      <c r="N152" s="33"/>
      <c r="O152" s="33"/>
      <c r="P152" s="33"/>
      <c r="Q152" s="33"/>
      <c r="S152" s="93">
        <f t="shared" si="14"/>
        <v>1</v>
      </c>
      <c r="T152" s="93">
        <f t="shared" si="15"/>
        <v>0</v>
      </c>
      <c r="U152" s="93">
        <f t="shared" si="16"/>
        <v>0</v>
      </c>
      <c r="V152" s="93">
        <f t="shared" si="17"/>
        <v>0</v>
      </c>
    </row>
    <row r="153" spans="2:22" x14ac:dyDescent="0.25">
      <c r="B153" s="80">
        <v>150</v>
      </c>
      <c r="C153" s="84" t="s">
        <v>418</v>
      </c>
      <c r="D153" s="85" t="s">
        <v>419</v>
      </c>
      <c r="E153" s="84" t="s">
        <v>721</v>
      </c>
      <c r="F153" s="95" t="s">
        <v>385</v>
      </c>
      <c r="G153" s="82" t="str">
        <f t="shared" si="12"/>
        <v>Belum Login</v>
      </c>
      <c r="H153" s="81">
        <v>1</v>
      </c>
      <c r="I153" s="81" t="str">
        <f t="shared" si="13"/>
        <v>-</v>
      </c>
      <c r="J153" s="37" t="str">
        <f>IF(C153="","",IFERROR(INDEX(HASIL!$H:$H,MATCH(TEXT(C153,"0"),HASIL!D:D,0)),"Belum Login"))</f>
        <v>Belum Login</v>
      </c>
      <c r="K153" s="38" t="str">
        <f>IF(C153="","",IFERROR(INDEX(HASIL!$G:$G,MATCH(TEXT(C153,"0"),HASIL!D:D,0)),"-"))</f>
        <v>-</v>
      </c>
      <c r="M153" s="33"/>
      <c r="N153" s="33"/>
      <c r="O153" s="33"/>
      <c r="P153" s="33"/>
      <c r="Q153" s="33"/>
      <c r="S153" s="93">
        <f t="shared" si="14"/>
        <v>1</v>
      </c>
      <c r="T153" s="93">
        <f t="shared" si="15"/>
        <v>0</v>
      </c>
      <c r="U153" s="93">
        <f t="shared" si="16"/>
        <v>0</v>
      </c>
      <c r="V153" s="93">
        <f t="shared" si="17"/>
        <v>0</v>
      </c>
    </row>
    <row r="154" spans="2:22" x14ac:dyDescent="0.25">
      <c r="B154" s="80">
        <v>151</v>
      </c>
      <c r="C154" s="84" t="s">
        <v>420</v>
      </c>
      <c r="D154" s="85" t="s">
        <v>421</v>
      </c>
      <c r="E154" s="84" t="s">
        <v>722</v>
      </c>
      <c r="F154" s="95" t="s">
        <v>385</v>
      </c>
      <c r="G154" s="82" t="str">
        <f t="shared" si="12"/>
        <v>Belum Login</v>
      </c>
      <c r="H154" s="81">
        <v>1</v>
      </c>
      <c r="I154" s="81" t="str">
        <f t="shared" si="13"/>
        <v>-</v>
      </c>
      <c r="J154" s="37" t="str">
        <f>IF(C154="","",IFERROR(INDEX(HASIL!$H:$H,MATCH(TEXT(C154,"0"),HASIL!D:D,0)),"Belum Login"))</f>
        <v>Belum Login</v>
      </c>
      <c r="K154" s="38" t="str">
        <f>IF(C154="","",IFERROR(INDEX(HASIL!$G:$G,MATCH(TEXT(C154,"0"),HASIL!D:D,0)),"-"))</f>
        <v>-</v>
      </c>
      <c r="M154" s="33"/>
      <c r="N154" s="33"/>
      <c r="O154" s="33"/>
      <c r="P154" s="33"/>
      <c r="Q154" s="33"/>
      <c r="S154" s="93">
        <f t="shared" si="14"/>
        <v>1</v>
      </c>
      <c r="T154" s="93">
        <f t="shared" si="15"/>
        <v>0</v>
      </c>
      <c r="U154" s="93">
        <f t="shared" si="16"/>
        <v>0</v>
      </c>
      <c r="V154" s="93">
        <f t="shared" si="17"/>
        <v>0</v>
      </c>
    </row>
    <row r="155" spans="2:22" x14ac:dyDescent="0.25">
      <c r="B155" s="83">
        <v>152</v>
      </c>
      <c r="C155" s="84" t="s">
        <v>422</v>
      </c>
      <c r="D155" s="85" t="s">
        <v>423</v>
      </c>
      <c r="E155" s="84" t="s">
        <v>172</v>
      </c>
      <c r="F155" s="95" t="s">
        <v>385</v>
      </c>
      <c r="G155" s="82" t="str">
        <f t="shared" si="12"/>
        <v>Belum Login</v>
      </c>
      <c r="H155" s="81">
        <v>1</v>
      </c>
      <c r="I155" s="81" t="str">
        <f t="shared" si="13"/>
        <v>-</v>
      </c>
      <c r="J155" s="37" t="str">
        <f>IF(C155="","",IFERROR(INDEX(HASIL!$H:$H,MATCH(TEXT(C155,"0"),HASIL!D:D,0)),"Belum Login"))</f>
        <v>Belum Login</v>
      </c>
      <c r="K155" s="38" t="str">
        <f>IF(C155="","",IFERROR(INDEX(HASIL!$G:$G,MATCH(TEXT(C155,"0"),HASIL!D:D,0)),"-"))</f>
        <v>-</v>
      </c>
      <c r="M155" s="33"/>
      <c r="N155" s="33"/>
      <c r="O155" s="33"/>
      <c r="P155" s="33"/>
      <c r="Q155" s="33"/>
      <c r="S155" s="93">
        <f t="shared" si="14"/>
        <v>1</v>
      </c>
      <c r="T155" s="93">
        <f t="shared" si="15"/>
        <v>0</v>
      </c>
      <c r="U155" s="93">
        <f t="shared" si="16"/>
        <v>0</v>
      </c>
      <c r="V155" s="93">
        <f t="shared" si="17"/>
        <v>0</v>
      </c>
    </row>
    <row r="156" spans="2:22" x14ac:dyDescent="0.25">
      <c r="B156" s="80">
        <v>153</v>
      </c>
      <c r="C156" s="84" t="s">
        <v>424</v>
      </c>
      <c r="D156" s="85" t="s">
        <v>425</v>
      </c>
      <c r="E156" s="84" t="s">
        <v>723</v>
      </c>
      <c r="F156" s="95" t="s">
        <v>385</v>
      </c>
      <c r="G156" s="82" t="str">
        <f t="shared" si="12"/>
        <v>Belum Login</v>
      </c>
      <c r="H156" s="81">
        <v>1</v>
      </c>
      <c r="I156" s="81" t="str">
        <f t="shared" si="13"/>
        <v>-</v>
      </c>
      <c r="J156" s="37" t="str">
        <f>IF(C156="","",IFERROR(INDEX(HASIL!$H:$H,MATCH(TEXT(C156,"0"),HASIL!D:D,0)),"Belum Login"))</f>
        <v>Belum Login</v>
      </c>
      <c r="K156" s="38" t="str">
        <f>IF(C156="","",IFERROR(INDEX(HASIL!$G:$G,MATCH(TEXT(C156,"0"),HASIL!D:D,0)),"-"))</f>
        <v>-</v>
      </c>
      <c r="M156" s="33"/>
      <c r="N156" s="33"/>
      <c r="O156" s="33"/>
      <c r="P156" s="33"/>
      <c r="Q156" s="33"/>
      <c r="S156" s="93">
        <f t="shared" si="14"/>
        <v>1</v>
      </c>
      <c r="T156" s="93">
        <f t="shared" si="15"/>
        <v>0</v>
      </c>
      <c r="U156" s="93">
        <f t="shared" si="16"/>
        <v>0</v>
      </c>
      <c r="V156" s="93">
        <f t="shared" si="17"/>
        <v>0</v>
      </c>
    </row>
    <row r="157" spans="2:22" x14ac:dyDescent="0.25">
      <c r="B157" s="80">
        <v>154</v>
      </c>
      <c r="C157" s="84" t="s">
        <v>426</v>
      </c>
      <c r="D157" s="85" t="s">
        <v>427</v>
      </c>
      <c r="E157" s="84" t="s">
        <v>724</v>
      </c>
      <c r="F157" s="95" t="s">
        <v>385</v>
      </c>
      <c r="G157" s="82" t="str">
        <f t="shared" si="12"/>
        <v>Belum Login</v>
      </c>
      <c r="H157" s="81">
        <v>1</v>
      </c>
      <c r="I157" s="81" t="str">
        <f t="shared" si="13"/>
        <v>-</v>
      </c>
      <c r="J157" s="37" t="str">
        <f>IF(C157="","",IFERROR(INDEX(HASIL!$H:$H,MATCH(TEXT(C157,"0"),HASIL!D:D,0)),"Belum Login"))</f>
        <v>Belum Login</v>
      </c>
      <c r="K157" s="38" t="str">
        <f>IF(C157="","",IFERROR(INDEX(HASIL!$G:$G,MATCH(TEXT(C157,"0"),HASIL!D:D,0)),"-"))</f>
        <v>-</v>
      </c>
      <c r="M157" s="33"/>
      <c r="N157" s="33"/>
      <c r="O157" s="33"/>
      <c r="P157" s="33"/>
      <c r="Q157" s="33"/>
      <c r="S157" s="93">
        <f t="shared" si="14"/>
        <v>1</v>
      </c>
      <c r="T157" s="93">
        <f t="shared" si="15"/>
        <v>0</v>
      </c>
      <c r="U157" s="93">
        <f t="shared" si="16"/>
        <v>0</v>
      </c>
      <c r="V157" s="93">
        <f t="shared" si="17"/>
        <v>0</v>
      </c>
    </row>
    <row r="158" spans="2:22" x14ac:dyDescent="0.25">
      <c r="B158" s="83">
        <v>155</v>
      </c>
      <c r="C158" s="84" t="s">
        <v>428</v>
      </c>
      <c r="D158" s="85" t="s">
        <v>429</v>
      </c>
      <c r="E158" s="84" t="s">
        <v>725</v>
      </c>
      <c r="F158" s="95" t="s">
        <v>385</v>
      </c>
      <c r="G158" s="82" t="str">
        <f t="shared" si="12"/>
        <v>Belum Login</v>
      </c>
      <c r="H158" s="81">
        <v>1</v>
      </c>
      <c r="I158" s="81" t="str">
        <f t="shared" si="13"/>
        <v>-</v>
      </c>
      <c r="J158" s="37" t="str">
        <f>IF(C158="","",IFERROR(INDEX(HASIL!$H:$H,MATCH(TEXT(C158,"0"),HASIL!D:D,0)),"Belum Login"))</f>
        <v>Belum Login</v>
      </c>
      <c r="K158" s="38" t="str">
        <f>IF(C158="","",IFERROR(INDEX(HASIL!$G:$G,MATCH(TEXT(C158,"0"),HASIL!D:D,0)),"-"))</f>
        <v>-</v>
      </c>
      <c r="M158" s="33"/>
      <c r="N158" s="33"/>
      <c r="O158" s="33"/>
      <c r="P158" s="33"/>
      <c r="Q158" s="33"/>
      <c r="S158" s="93">
        <f t="shared" si="14"/>
        <v>1</v>
      </c>
      <c r="T158" s="93">
        <f t="shared" si="15"/>
        <v>0</v>
      </c>
      <c r="U158" s="93">
        <f t="shared" si="16"/>
        <v>0</v>
      </c>
      <c r="V158" s="93">
        <f t="shared" si="17"/>
        <v>0</v>
      </c>
    </row>
    <row r="159" spans="2:22" x14ac:dyDescent="0.25">
      <c r="B159" s="80">
        <v>156</v>
      </c>
      <c r="C159" s="84" t="s">
        <v>430</v>
      </c>
      <c r="D159" s="85" t="s">
        <v>431</v>
      </c>
      <c r="E159" s="84" t="s">
        <v>726</v>
      </c>
      <c r="F159" s="95" t="s">
        <v>385</v>
      </c>
      <c r="G159" s="82" t="str">
        <f t="shared" si="12"/>
        <v>Belum Login</v>
      </c>
      <c r="H159" s="81">
        <v>1</v>
      </c>
      <c r="I159" s="81" t="str">
        <f t="shared" si="13"/>
        <v>-</v>
      </c>
      <c r="J159" s="37" t="str">
        <f>IF(C159="","",IFERROR(INDEX(HASIL!$H:$H,MATCH(TEXT(C159,"0"),HASIL!D:D,0)),"Belum Login"))</f>
        <v>Belum Login</v>
      </c>
      <c r="K159" s="38" t="str">
        <f>IF(C159="","",IFERROR(INDEX(HASIL!$G:$G,MATCH(TEXT(C159,"0"),HASIL!D:D,0)),"-"))</f>
        <v>-</v>
      </c>
      <c r="M159" s="33"/>
      <c r="N159" s="33"/>
      <c r="O159" s="33"/>
      <c r="P159" s="33"/>
      <c r="Q159" s="33"/>
      <c r="S159" s="93">
        <f t="shared" si="14"/>
        <v>1</v>
      </c>
      <c r="T159" s="93">
        <f t="shared" si="15"/>
        <v>0</v>
      </c>
      <c r="U159" s="93">
        <f t="shared" si="16"/>
        <v>0</v>
      </c>
      <c r="V159" s="93">
        <f t="shared" si="17"/>
        <v>0</v>
      </c>
    </row>
    <row r="160" spans="2:22" x14ac:dyDescent="0.25">
      <c r="B160" s="80">
        <v>157</v>
      </c>
      <c r="C160" s="84" t="s">
        <v>432</v>
      </c>
      <c r="D160" s="85" t="s">
        <v>433</v>
      </c>
      <c r="E160" s="84" t="s">
        <v>727</v>
      </c>
      <c r="F160" s="95" t="s">
        <v>385</v>
      </c>
      <c r="G160" s="82" t="str">
        <f t="shared" si="12"/>
        <v>Belum Login</v>
      </c>
      <c r="H160" s="81">
        <v>1</v>
      </c>
      <c r="I160" s="81" t="str">
        <f t="shared" si="13"/>
        <v>-</v>
      </c>
      <c r="J160" s="37" t="str">
        <f>IF(C160="","",IFERROR(INDEX(HASIL!$H:$H,MATCH(TEXT(C160,"0"),HASIL!D:D,0)),"Belum Login"))</f>
        <v>Belum Login</v>
      </c>
      <c r="K160" s="38" t="str">
        <f>IF(C160="","",IFERROR(INDEX(HASIL!$G:$G,MATCH(TEXT(C160,"0"),HASIL!D:D,0)),"-"))</f>
        <v>-</v>
      </c>
      <c r="M160" s="33"/>
      <c r="N160" s="33"/>
      <c r="O160" s="33"/>
      <c r="P160" s="33"/>
      <c r="Q160" s="33"/>
      <c r="S160" s="93">
        <f t="shared" si="14"/>
        <v>1</v>
      </c>
      <c r="T160" s="93">
        <f t="shared" si="15"/>
        <v>0</v>
      </c>
      <c r="U160" s="93">
        <f t="shared" si="16"/>
        <v>0</v>
      </c>
      <c r="V160" s="93">
        <f t="shared" si="17"/>
        <v>0</v>
      </c>
    </row>
    <row r="161" spans="2:22" x14ac:dyDescent="0.25">
      <c r="B161" s="83">
        <v>158</v>
      </c>
      <c r="C161" s="84" t="s">
        <v>434</v>
      </c>
      <c r="D161" s="85" t="s">
        <v>435</v>
      </c>
      <c r="E161" s="84" t="s">
        <v>728</v>
      </c>
      <c r="F161" s="95" t="s">
        <v>385</v>
      </c>
      <c r="G161" s="82" t="str">
        <f t="shared" si="12"/>
        <v>Belum Login</v>
      </c>
      <c r="H161" s="81">
        <v>1</v>
      </c>
      <c r="I161" s="81" t="str">
        <f t="shared" si="13"/>
        <v>-</v>
      </c>
      <c r="J161" s="37" t="str">
        <f>IF(C161="","",IFERROR(INDEX(HASIL!$H:$H,MATCH(TEXT(C161,"0"),HASIL!D:D,0)),"Belum Login"))</f>
        <v>Belum Login</v>
      </c>
      <c r="K161" s="38" t="str">
        <f>IF(C161="","",IFERROR(INDEX(HASIL!$G:$G,MATCH(TEXT(C161,"0"),HASIL!D:D,0)),"-"))</f>
        <v>-</v>
      </c>
      <c r="M161" s="33"/>
      <c r="N161" s="33"/>
      <c r="O161" s="33"/>
      <c r="P161" s="33"/>
      <c r="Q161" s="33"/>
      <c r="S161" s="93">
        <f t="shared" si="14"/>
        <v>1</v>
      </c>
      <c r="T161" s="93">
        <f t="shared" si="15"/>
        <v>0</v>
      </c>
      <c r="U161" s="93">
        <f t="shared" si="16"/>
        <v>0</v>
      </c>
      <c r="V161" s="93">
        <f t="shared" si="17"/>
        <v>0</v>
      </c>
    </row>
    <row r="162" spans="2:22" x14ac:dyDescent="0.25">
      <c r="B162" s="80">
        <v>159</v>
      </c>
      <c r="C162" s="84" t="s">
        <v>436</v>
      </c>
      <c r="D162" s="85" t="s">
        <v>437</v>
      </c>
      <c r="E162" s="84" t="s">
        <v>729</v>
      </c>
      <c r="F162" s="95" t="s">
        <v>385</v>
      </c>
      <c r="G162" s="82" t="str">
        <f t="shared" si="12"/>
        <v>Belum Login</v>
      </c>
      <c r="H162" s="81">
        <v>1</v>
      </c>
      <c r="I162" s="81" t="str">
        <f t="shared" si="13"/>
        <v>-</v>
      </c>
      <c r="J162" s="37" t="str">
        <f>IF(C162="","",IFERROR(INDEX(HASIL!$H:$H,MATCH(TEXT(C162,"0"),HASIL!D:D,0)),"Belum Login"))</f>
        <v>Belum Login</v>
      </c>
      <c r="K162" s="38" t="str">
        <f>IF(C162="","",IFERROR(INDEX(HASIL!$G:$G,MATCH(TEXT(C162,"0"),HASIL!D:D,0)),"-"))</f>
        <v>-</v>
      </c>
      <c r="M162" s="33"/>
      <c r="N162" s="33"/>
      <c r="O162" s="33"/>
      <c r="P162" s="33"/>
      <c r="Q162" s="33"/>
      <c r="S162" s="93">
        <f t="shared" si="14"/>
        <v>1</v>
      </c>
      <c r="T162" s="93">
        <f t="shared" si="15"/>
        <v>0</v>
      </c>
      <c r="U162" s="93">
        <f t="shared" si="16"/>
        <v>0</v>
      </c>
      <c r="V162" s="93">
        <f t="shared" si="17"/>
        <v>0</v>
      </c>
    </row>
    <row r="163" spans="2:22" x14ac:dyDescent="0.25">
      <c r="B163" s="80">
        <v>160</v>
      </c>
      <c r="C163" s="84" t="s">
        <v>438</v>
      </c>
      <c r="D163" s="85" t="s">
        <v>439</v>
      </c>
      <c r="E163" s="84" t="s">
        <v>730</v>
      </c>
      <c r="F163" s="95" t="s">
        <v>385</v>
      </c>
      <c r="G163" s="82" t="str">
        <f t="shared" si="12"/>
        <v>Belum Login</v>
      </c>
      <c r="H163" s="81">
        <v>1</v>
      </c>
      <c r="I163" s="81" t="str">
        <f t="shared" si="13"/>
        <v>-</v>
      </c>
      <c r="J163" s="37" t="str">
        <f>IF(C163="","",IFERROR(INDEX(HASIL!$H:$H,MATCH(TEXT(C163,"0"),HASIL!D:D,0)),"Belum Login"))</f>
        <v>Belum Login</v>
      </c>
      <c r="K163" s="38" t="str">
        <f>IF(C163="","",IFERROR(INDEX(HASIL!$G:$G,MATCH(TEXT(C163,"0"),HASIL!D:D,0)),"-"))</f>
        <v>-</v>
      </c>
      <c r="M163" s="33"/>
      <c r="N163" s="33"/>
      <c r="O163" s="33"/>
      <c r="P163" s="33"/>
      <c r="Q163" s="33"/>
      <c r="S163" s="93">
        <f t="shared" si="14"/>
        <v>1</v>
      </c>
      <c r="T163" s="93">
        <f t="shared" si="15"/>
        <v>0</v>
      </c>
      <c r="U163" s="93">
        <f t="shared" si="16"/>
        <v>0</v>
      </c>
      <c r="V163" s="93">
        <f t="shared" si="17"/>
        <v>0</v>
      </c>
    </row>
    <row r="164" spans="2:22" x14ac:dyDescent="0.25">
      <c r="B164" s="83">
        <v>161</v>
      </c>
      <c r="C164" s="84" t="s">
        <v>440</v>
      </c>
      <c r="D164" s="85" t="s">
        <v>441</v>
      </c>
      <c r="E164" s="84" t="s">
        <v>731</v>
      </c>
      <c r="F164" s="95" t="s">
        <v>385</v>
      </c>
      <c r="G164" s="82" t="str">
        <f t="shared" si="12"/>
        <v>Belum Login</v>
      </c>
      <c r="H164" s="81">
        <v>1</v>
      </c>
      <c r="I164" s="81" t="str">
        <f t="shared" si="13"/>
        <v>-</v>
      </c>
      <c r="J164" s="37" t="str">
        <f>IF(C164="","",IFERROR(INDEX(HASIL!$H:$H,MATCH(TEXT(C164,"0"),HASIL!D:D,0)),"Belum Login"))</f>
        <v>Belum Login</v>
      </c>
      <c r="K164" s="38" t="str">
        <f>IF(C164="","",IFERROR(INDEX(HASIL!$G:$G,MATCH(TEXT(C164,"0"),HASIL!D:D,0)),"-"))</f>
        <v>-</v>
      </c>
      <c r="M164" s="33"/>
      <c r="N164" s="33"/>
      <c r="O164" s="33"/>
      <c r="P164" s="33"/>
      <c r="Q164" s="33"/>
      <c r="S164" s="93">
        <f t="shared" si="14"/>
        <v>1</v>
      </c>
      <c r="T164" s="93">
        <f t="shared" si="15"/>
        <v>0</v>
      </c>
      <c r="U164" s="93">
        <f t="shared" si="16"/>
        <v>0</v>
      </c>
      <c r="V164" s="93">
        <f t="shared" si="17"/>
        <v>0</v>
      </c>
    </row>
    <row r="165" spans="2:22" x14ac:dyDescent="0.25">
      <c r="B165" s="80">
        <v>162</v>
      </c>
      <c r="C165" s="84" t="s">
        <v>442</v>
      </c>
      <c r="D165" s="85" t="s">
        <v>443</v>
      </c>
      <c r="E165" s="84" t="s">
        <v>732</v>
      </c>
      <c r="F165" s="95" t="s">
        <v>385</v>
      </c>
      <c r="G165" s="82" t="str">
        <f t="shared" si="12"/>
        <v>Belum Login</v>
      </c>
      <c r="H165" s="81">
        <v>1</v>
      </c>
      <c r="I165" s="81" t="str">
        <f t="shared" si="13"/>
        <v>-</v>
      </c>
      <c r="J165" s="37" t="str">
        <f>IF(C165="","",IFERROR(INDEX(HASIL!$H:$H,MATCH(TEXT(C165,"0"),HASIL!D:D,0)),"Belum Login"))</f>
        <v>Belum Login</v>
      </c>
      <c r="K165" s="38" t="str">
        <f>IF(C165="","",IFERROR(INDEX(HASIL!$G:$G,MATCH(TEXT(C165,"0"),HASIL!D:D,0)),"-"))</f>
        <v>-</v>
      </c>
      <c r="M165" s="33"/>
      <c r="N165" s="33"/>
      <c r="O165" s="33"/>
      <c r="P165" s="33"/>
      <c r="Q165" s="33"/>
      <c r="S165" s="93">
        <f t="shared" si="14"/>
        <v>1</v>
      </c>
      <c r="T165" s="93">
        <f t="shared" si="15"/>
        <v>0</v>
      </c>
      <c r="U165" s="93">
        <f t="shared" si="16"/>
        <v>0</v>
      </c>
      <c r="V165" s="93">
        <f t="shared" si="17"/>
        <v>0</v>
      </c>
    </row>
    <row r="166" spans="2:22" x14ac:dyDescent="0.25">
      <c r="B166" s="80">
        <v>163</v>
      </c>
      <c r="C166" s="84" t="s">
        <v>444</v>
      </c>
      <c r="D166" s="85" t="s">
        <v>445</v>
      </c>
      <c r="E166" s="84" t="s">
        <v>733</v>
      </c>
      <c r="F166" s="95" t="s">
        <v>385</v>
      </c>
      <c r="G166" s="82" t="str">
        <f t="shared" si="12"/>
        <v>Belum Login</v>
      </c>
      <c r="H166" s="81">
        <v>1</v>
      </c>
      <c r="I166" s="81" t="str">
        <f t="shared" si="13"/>
        <v>-</v>
      </c>
      <c r="J166" s="37" t="str">
        <f>IF(C166="","",IFERROR(INDEX(HASIL!$H:$H,MATCH(TEXT(C166,"0"),HASIL!D:D,0)),"Belum Login"))</f>
        <v>Belum Login</v>
      </c>
      <c r="K166" s="38" t="str">
        <f>IF(C166="","",IFERROR(INDEX(HASIL!$G:$G,MATCH(TEXT(C166,"0"),HASIL!D:D,0)),"-"))</f>
        <v>-</v>
      </c>
      <c r="M166" s="33"/>
      <c r="N166" s="33"/>
      <c r="O166" s="33"/>
      <c r="P166" s="33"/>
      <c r="Q166" s="33"/>
      <c r="S166" s="93">
        <f t="shared" si="14"/>
        <v>1</v>
      </c>
      <c r="T166" s="93">
        <f t="shared" si="15"/>
        <v>0</v>
      </c>
      <c r="U166" s="93">
        <f t="shared" si="16"/>
        <v>0</v>
      </c>
      <c r="V166" s="93">
        <f t="shared" si="17"/>
        <v>0</v>
      </c>
    </row>
    <row r="167" spans="2:22" x14ac:dyDescent="0.25">
      <c r="B167" s="83">
        <v>164</v>
      </c>
      <c r="C167" s="84" t="s">
        <v>446</v>
      </c>
      <c r="D167" s="85" t="s">
        <v>447</v>
      </c>
      <c r="E167" s="84" t="s">
        <v>734</v>
      </c>
      <c r="F167" s="95" t="s">
        <v>385</v>
      </c>
      <c r="G167" s="82" t="str">
        <f t="shared" si="12"/>
        <v>Belum Login</v>
      </c>
      <c r="H167" s="81">
        <v>1</v>
      </c>
      <c r="I167" s="81" t="str">
        <f t="shared" si="13"/>
        <v>-</v>
      </c>
      <c r="J167" s="37" t="str">
        <f>IF(C167="","",IFERROR(INDEX(HASIL!$H:$H,MATCH(TEXT(C167,"0"),HASIL!D:D,0)),"Belum Login"))</f>
        <v>Belum Login</v>
      </c>
      <c r="K167" s="38" t="str">
        <f>IF(C167="","",IFERROR(INDEX(HASIL!$G:$G,MATCH(TEXT(C167,"0"),HASIL!D:D,0)),"-"))</f>
        <v>-</v>
      </c>
      <c r="M167" s="33"/>
      <c r="N167" s="33"/>
      <c r="O167" s="33"/>
      <c r="P167" s="33"/>
      <c r="Q167" s="33"/>
      <c r="S167" s="93">
        <f t="shared" si="14"/>
        <v>1</v>
      </c>
      <c r="T167" s="93">
        <f t="shared" si="15"/>
        <v>0</v>
      </c>
      <c r="U167" s="93">
        <f t="shared" si="16"/>
        <v>0</v>
      </c>
      <c r="V167" s="93">
        <f t="shared" si="17"/>
        <v>0</v>
      </c>
    </row>
    <row r="168" spans="2:22" x14ac:dyDescent="0.25">
      <c r="B168" s="80">
        <v>165</v>
      </c>
      <c r="C168" s="84" t="s">
        <v>448</v>
      </c>
      <c r="D168" s="85" t="s">
        <v>449</v>
      </c>
      <c r="E168" s="84" t="s">
        <v>735</v>
      </c>
      <c r="F168" s="95" t="s">
        <v>385</v>
      </c>
      <c r="G168" s="82" t="str">
        <f t="shared" si="12"/>
        <v>Belum Login</v>
      </c>
      <c r="H168" s="81">
        <v>1</v>
      </c>
      <c r="I168" s="81" t="str">
        <f t="shared" si="13"/>
        <v>-</v>
      </c>
      <c r="J168" s="37" t="str">
        <f>IF(C168="","",IFERROR(INDEX(HASIL!$H:$H,MATCH(TEXT(C168,"0"),HASIL!D:D,0)),"Belum Login"))</f>
        <v>Belum Login</v>
      </c>
      <c r="K168" s="38" t="str">
        <f>IF(C168="","",IFERROR(INDEX(HASIL!$G:$G,MATCH(TEXT(C168,"0"),HASIL!D:D,0)),"-"))</f>
        <v>-</v>
      </c>
      <c r="M168" s="33"/>
      <c r="N168" s="33"/>
      <c r="O168" s="33"/>
      <c r="P168" s="33"/>
      <c r="Q168" s="33"/>
      <c r="S168" s="93">
        <f t="shared" si="14"/>
        <v>1</v>
      </c>
      <c r="T168" s="93">
        <f t="shared" si="15"/>
        <v>0</v>
      </c>
      <c r="U168" s="93">
        <f t="shared" si="16"/>
        <v>0</v>
      </c>
      <c r="V168" s="93">
        <f t="shared" si="17"/>
        <v>0</v>
      </c>
    </row>
    <row r="169" spans="2:22" x14ac:dyDescent="0.25">
      <c r="B169" s="80">
        <v>166</v>
      </c>
      <c r="C169" s="84" t="s">
        <v>450</v>
      </c>
      <c r="D169" s="85" t="s">
        <v>451</v>
      </c>
      <c r="E169" s="84" t="s">
        <v>736</v>
      </c>
      <c r="F169" s="95" t="s">
        <v>452</v>
      </c>
      <c r="G169" s="82" t="str">
        <f t="shared" si="12"/>
        <v>Belum Login</v>
      </c>
      <c r="H169" s="81">
        <v>1</v>
      </c>
      <c r="I169" s="81" t="str">
        <f t="shared" si="13"/>
        <v>-</v>
      </c>
      <c r="J169" s="37" t="str">
        <f>IF(C169="","",IFERROR(INDEX(HASIL!$H:$H,MATCH(TEXT(C169,"0"),HASIL!D:D,0)),"Belum Login"))</f>
        <v>Belum Login</v>
      </c>
      <c r="K169" s="38" t="str">
        <f>IF(C169="","",IFERROR(INDEX(HASIL!$G:$G,MATCH(TEXT(C169,"0"),HASIL!D:D,0)),"-"))</f>
        <v>-</v>
      </c>
      <c r="M169" s="33"/>
      <c r="N169" s="33"/>
      <c r="O169" s="33"/>
      <c r="P169" s="33"/>
      <c r="Q169" s="33"/>
      <c r="S169" s="93">
        <f t="shared" si="14"/>
        <v>1</v>
      </c>
      <c r="T169" s="93">
        <f t="shared" si="15"/>
        <v>0</v>
      </c>
      <c r="U169" s="93">
        <f t="shared" si="16"/>
        <v>0</v>
      </c>
      <c r="V169" s="93">
        <f t="shared" si="17"/>
        <v>0</v>
      </c>
    </row>
    <row r="170" spans="2:22" x14ac:dyDescent="0.25">
      <c r="B170" s="83">
        <v>167</v>
      </c>
      <c r="C170" s="84" t="s">
        <v>453</v>
      </c>
      <c r="D170" s="85" t="s">
        <v>454</v>
      </c>
      <c r="E170" s="84" t="s">
        <v>737</v>
      </c>
      <c r="F170" s="95" t="s">
        <v>452</v>
      </c>
      <c r="G170" s="82" t="str">
        <f t="shared" si="12"/>
        <v>Belum Login</v>
      </c>
      <c r="H170" s="81">
        <v>1</v>
      </c>
      <c r="I170" s="81" t="str">
        <f t="shared" si="13"/>
        <v>-</v>
      </c>
      <c r="J170" s="37" t="str">
        <f>IF(C170="","",IFERROR(INDEX(HASIL!$H:$H,MATCH(TEXT(C170,"0"),HASIL!D:D,0)),"Belum Login"))</f>
        <v>Belum Login</v>
      </c>
      <c r="K170" s="38" t="str">
        <f>IF(C170="","",IFERROR(INDEX(HASIL!$G:$G,MATCH(TEXT(C170,"0"),HASIL!D:D,0)),"-"))</f>
        <v>-</v>
      </c>
      <c r="M170" s="33"/>
      <c r="N170" s="33"/>
      <c r="O170" s="33"/>
      <c r="P170" s="33"/>
      <c r="Q170" s="33"/>
      <c r="S170" s="93">
        <f t="shared" si="14"/>
        <v>1</v>
      </c>
      <c r="T170" s="93">
        <f t="shared" si="15"/>
        <v>0</v>
      </c>
      <c r="U170" s="93">
        <f t="shared" si="16"/>
        <v>0</v>
      </c>
      <c r="V170" s="93">
        <f t="shared" si="17"/>
        <v>0</v>
      </c>
    </row>
    <row r="171" spans="2:22" x14ac:dyDescent="0.25">
      <c r="B171" s="80">
        <v>168</v>
      </c>
      <c r="C171" s="84" t="s">
        <v>455</v>
      </c>
      <c r="D171" s="85" t="s">
        <v>456</v>
      </c>
      <c r="E171" s="84" t="s">
        <v>738</v>
      </c>
      <c r="F171" s="95" t="s">
        <v>452</v>
      </c>
      <c r="G171" s="82" t="str">
        <f t="shared" si="12"/>
        <v>Belum Login</v>
      </c>
      <c r="H171" s="81">
        <v>1</v>
      </c>
      <c r="I171" s="81" t="str">
        <f t="shared" si="13"/>
        <v>-</v>
      </c>
      <c r="J171" s="37" t="str">
        <f>IF(C171="","",IFERROR(INDEX(HASIL!$H:$H,MATCH(TEXT(C171,"0"),HASIL!D:D,0)),"Belum Login"))</f>
        <v>Belum Login</v>
      </c>
      <c r="K171" s="38" t="str">
        <f>IF(C171="","",IFERROR(INDEX(HASIL!$G:$G,MATCH(TEXT(C171,"0"),HASIL!D:D,0)),"-"))</f>
        <v>-</v>
      </c>
      <c r="M171" s="33"/>
      <c r="N171" s="33"/>
      <c r="O171" s="33"/>
      <c r="P171" s="33"/>
      <c r="Q171" s="33"/>
      <c r="S171" s="93">
        <f t="shared" si="14"/>
        <v>1</v>
      </c>
      <c r="T171" s="93">
        <f t="shared" si="15"/>
        <v>0</v>
      </c>
      <c r="U171" s="93">
        <f t="shared" si="16"/>
        <v>0</v>
      </c>
      <c r="V171" s="93">
        <f t="shared" si="17"/>
        <v>0</v>
      </c>
    </row>
    <row r="172" spans="2:22" x14ac:dyDescent="0.25">
      <c r="B172" s="80">
        <v>169</v>
      </c>
      <c r="C172" s="84" t="s">
        <v>457</v>
      </c>
      <c r="D172" s="85" t="s">
        <v>458</v>
      </c>
      <c r="E172" s="84" t="s">
        <v>739</v>
      </c>
      <c r="F172" s="95" t="s">
        <v>452</v>
      </c>
      <c r="G172" s="82" t="str">
        <f t="shared" si="12"/>
        <v>Belum Login</v>
      </c>
      <c r="H172" s="81">
        <v>1</v>
      </c>
      <c r="I172" s="81" t="str">
        <f t="shared" si="13"/>
        <v>-</v>
      </c>
      <c r="J172" s="37" t="str">
        <f>IF(C172="","",IFERROR(INDEX(HASIL!$H:$H,MATCH(TEXT(C172,"0"),HASIL!D:D,0)),"Belum Login"))</f>
        <v>Belum Login</v>
      </c>
      <c r="K172" s="38" t="str">
        <f>IF(C172="","",IFERROR(INDEX(HASIL!$G:$G,MATCH(TEXT(C172,"0"),HASIL!D:D,0)),"-"))</f>
        <v>-</v>
      </c>
      <c r="M172" s="33"/>
      <c r="N172" s="33"/>
      <c r="O172" s="33"/>
      <c r="P172" s="33"/>
      <c r="Q172" s="33"/>
      <c r="S172" s="93">
        <f t="shared" si="14"/>
        <v>1</v>
      </c>
      <c r="T172" s="93">
        <f t="shared" si="15"/>
        <v>0</v>
      </c>
      <c r="U172" s="93">
        <f t="shared" si="16"/>
        <v>0</v>
      </c>
      <c r="V172" s="93">
        <f t="shared" si="17"/>
        <v>0</v>
      </c>
    </row>
    <row r="173" spans="2:22" x14ac:dyDescent="0.25">
      <c r="B173" s="83">
        <v>170</v>
      </c>
      <c r="C173" s="84" t="s">
        <v>459</v>
      </c>
      <c r="D173" s="85" t="s">
        <v>460</v>
      </c>
      <c r="E173" s="84" t="s">
        <v>740</v>
      </c>
      <c r="F173" s="95" t="s">
        <v>452</v>
      </c>
      <c r="G173" s="82" t="str">
        <f t="shared" si="12"/>
        <v>Belum Login</v>
      </c>
      <c r="H173" s="81">
        <v>1</v>
      </c>
      <c r="I173" s="81" t="str">
        <f t="shared" si="13"/>
        <v>-</v>
      </c>
      <c r="J173" s="37" t="str">
        <f>IF(C173="","",IFERROR(INDEX(HASIL!$H:$H,MATCH(TEXT(C173,"0"),HASIL!D:D,0)),"Belum Login"))</f>
        <v>Belum Login</v>
      </c>
      <c r="K173" s="38" t="str">
        <f>IF(C173="","",IFERROR(INDEX(HASIL!$G:$G,MATCH(TEXT(C173,"0"),HASIL!D:D,0)),"-"))</f>
        <v>-</v>
      </c>
      <c r="M173" s="33"/>
      <c r="N173" s="33"/>
      <c r="O173" s="33"/>
      <c r="P173" s="33"/>
      <c r="Q173" s="33"/>
      <c r="S173" s="93">
        <f t="shared" si="14"/>
        <v>1</v>
      </c>
      <c r="T173" s="93">
        <f t="shared" si="15"/>
        <v>0</v>
      </c>
      <c r="U173" s="93">
        <f t="shared" si="16"/>
        <v>0</v>
      </c>
      <c r="V173" s="93">
        <f t="shared" si="17"/>
        <v>0</v>
      </c>
    </row>
    <row r="174" spans="2:22" x14ac:dyDescent="0.25">
      <c r="B174" s="80">
        <v>171</v>
      </c>
      <c r="C174" s="84" t="s">
        <v>461</v>
      </c>
      <c r="D174" s="85" t="s">
        <v>741</v>
      </c>
      <c r="E174" s="84" t="s">
        <v>742</v>
      </c>
      <c r="F174" s="95" t="s">
        <v>452</v>
      </c>
      <c r="G174" s="82" t="str">
        <f t="shared" si="12"/>
        <v>Belum Login</v>
      </c>
      <c r="H174" s="81">
        <v>1</v>
      </c>
      <c r="I174" s="81" t="str">
        <f t="shared" si="13"/>
        <v>-</v>
      </c>
      <c r="J174" s="37" t="str">
        <f>IF(C174="","",IFERROR(INDEX(HASIL!$H:$H,MATCH(TEXT(C174,"0"),HASIL!D:D,0)),"Belum Login"))</f>
        <v>Belum Login</v>
      </c>
      <c r="K174" s="38" t="str">
        <f>IF(C174="","",IFERROR(INDEX(HASIL!$G:$G,MATCH(TEXT(C174,"0"),HASIL!D:D,0)),"-"))</f>
        <v>-</v>
      </c>
      <c r="M174" s="33"/>
      <c r="N174" s="33"/>
      <c r="O174" s="33"/>
      <c r="P174" s="33"/>
      <c r="Q174" s="33"/>
      <c r="S174" s="93">
        <f t="shared" si="14"/>
        <v>1</v>
      </c>
      <c r="T174" s="93">
        <f t="shared" si="15"/>
        <v>0</v>
      </c>
      <c r="U174" s="93">
        <f t="shared" si="16"/>
        <v>0</v>
      </c>
      <c r="V174" s="93">
        <f t="shared" si="17"/>
        <v>0</v>
      </c>
    </row>
    <row r="175" spans="2:22" x14ac:dyDescent="0.25">
      <c r="B175" s="80">
        <v>172</v>
      </c>
      <c r="C175" s="84" t="s">
        <v>463</v>
      </c>
      <c r="D175" s="85" t="s">
        <v>462</v>
      </c>
      <c r="E175" s="84" t="s">
        <v>743</v>
      </c>
      <c r="F175" s="95" t="s">
        <v>452</v>
      </c>
      <c r="G175" s="82" t="str">
        <f t="shared" si="12"/>
        <v>Belum Login</v>
      </c>
      <c r="H175" s="81">
        <v>1</v>
      </c>
      <c r="I175" s="81" t="str">
        <f t="shared" si="13"/>
        <v>-</v>
      </c>
      <c r="J175" s="37" t="str">
        <f>IF(C175="","",IFERROR(INDEX(HASIL!$H:$H,MATCH(TEXT(C175,"0"),HASIL!D:D,0)),"Belum Login"))</f>
        <v>Belum Login</v>
      </c>
      <c r="K175" s="38" t="str">
        <f>IF(C175="","",IFERROR(INDEX(HASIL!$G:$G,MATCH(TEXT(C175,"0"),HASIL!D:D,0)),"-"))</f>
        <v>-</v>
      </c>
      <c r="M175" s="33"/>
      <c r="N175" s="33"/>
      <c r="O175" s="33"/>
      <c r="P175" s="33"/>
      <c r="Q175" s="33"/>
      <c r="S175" s="93">
        <f t="shared" si="14"/>
        <v>1</v>
      </c>
      <c r="T175" s="93">
        <f t="shared" si="15"/>
        <v>0</v>
      </c>
      <c r="U175" s="93">
        <f t="shared" si="16"/>
        <v>0</v>
      </c>
      <c r="V175" s="93">
        <f t="shared" si="17"/>
        <v>0</v>
      </c>
    </row>
    <row r="176" spans="2:22" x14ac:dyDescent="0.25">
      <c r="B176" s="83">
        <v>173</v>
      </c>
      <c r="C176" s="84" t="s">
        <v>465</v>
      </c>
      <c r="D176" s="85" t="s">
        <v>464</v>
      </c>
      <c r="E176" s="84" t="s">
        <v>744</v>
      </c>
      <c r="F176" s="95" t="s">
        <v>452</v>
      </c>
      <c r="G176" s="82" t="str">
        <f t="shared" si="12"/>
        <v>Belum Login</v>
      </c>
      <c r="H176" s="81">
        <v>1</v>
      </c>
      <c r="I176" s="81" t="str">
        <f t="shared" si="13"/>
        <v>-</v>
      </c>
      <c r="J176" s="37" t="str">
        <f>IF(C176="","",IFERROR(INDEX(HASIL!$H:$H,MATCH(TEXT(C176,"0"),HASIL!D:D,0)),"Belum Login"))</f>
        <v>Belum Login</v>
      </c>
      <c r="K176" s="38" t="str">
        <f>IF(C176="","",IFERROR(INDEX(HASIL!$G:$G,MATCH(TEXT(C176,"0"),HASIL!D:D,0)),"-"))</f>
        <v>-</v>
      </c>
      <c r="M176" s="33"/>
      <c r="N176" s="33"/>
      <c r="O176" s="33"/>
      <c r="P176" s="33"/>
      <c r="Q176" s="33"/>
      <c r="S176" s="93">
        <f t="shared" si="14"/>
        <v>1</v>
      </c>
      <c r="T176" s="93">
        <f t="shared" si="15"/>
        <v>0</v>
      </c>
      <c r="U176" s="93">
        <f t="shared" si="16"/>
        <v>0</v>
      </c>
      <c r="V176" s="93">
        <f t="shared" si="17"/>
        <v>0</v>
      </c>
    </row>
    <row r="177" spans="2:22" x14ac:dyDescent="0.25">
      <c r="B177" s="80">
        <v>174</v>
      </c>
      <c r="C177" s="84" t="s">
        <v>467</v>
      </c>
      <c r="D177" s="85" t="s">
        <v>466</v>
      </c>
      <c r="E177" s="84" t="s">
        <v>745</v>
      </c>
      <c r="F177" s="95" t="s">
        <v>452</v>
      </c>
      <c r="G177" s="82" t="str">
        <f t="shared" si="12"/>
        <v>Belum Login</v>
      </c>
      <c r="H177" s="81">
        <v>1</v>
      </c>
      <c r="I177" s="81" t="str">
        <f t="shared" si="13"/>
        <v>-</v>
      </c>
      <c r="J177" s="37" t="str">
        <f>IF(C177="","",IFERROR(INDEX(HASIL!$H:$H,MATCH(TEXT(C177,"0"),HASIL!D:D,0)),"Belum Login"))</f>
        <v>Belum Login</v>
      </c>
      <c r="K177" s="38" t="str">
        <f>IF(C177="","",IFERROR(INDEX(HASIL!$G:$G,MATCH(TEXT(C177,"0"),HASIL!D:D,0)),"-"))</f>
        <v>-</v>
      </c>
      <c r="M177" s="33"/>
      <c r="N177" s="33"/>
      <c r="O177" s="33"/>
      <c r="P177" s="33"/>
      <c r="Q177" s="33"/>
      <c r="S177" s="93">
        <f t="shared" si="14"/>
        <v>1</v>
      </c>
      <c r="T177" s="93">
        <f t="shared" si="15"/>
        <v>0</v>
      </c>
      <c r="U177" s="93">
        <f t="shared" si="16"/>
        <v>0</v>
      </c>
      <c r="V177" s="93">
        <f t="shared" si="17"/>
        <v>0</v>
      </c>
    </row>
    <row r="178" spans="2:22" x14ac:dyDescent="0.25">
      <c r="B178" s="80">
        <v>175</v>
      </c>
      <c r="C178" s="84" t="s">
        <v>469</v>
      </c>
      <c r="D178" s="85" t="s">
        <v>468</v>
      </c>
      <c r="E178" s="84" t="s">
        <v>746</v>
      </c>
      <c r="F178" s="95" t="s">
        <v>452</v>
      </c>
      <c r="G178" s="82" t="str">
        <f t="shared" si="12"/>
        <v>Belum Login</v>
      </c>
      <c r="H178" s="81">
        <v>1</v>
      </c>
      <c r="I178" s="81" t="str">
        <f t="shared" si="13"/>
        <v>-</v>
      </c>
      <c r="J178" s="37" t="str">
        <f>IF(C178="","",IFERROR(INDEX(HASIL!$H:$H,MATCH(TEXT(C178,"0"),HASIL!D:D,0)),"Belum Login"))</f>
        <v>Belum Login</v>
      </c>
      <c r="K178" s="38" t="str">
        <f>IF(C178="","",IFERROR(INDEX(HASIL!$G:$G,MATCH(TEXT(C178,"0"),HASIL!D:D,0)),"-"))</f>
        <v>-</v>
      </c>
      <c r="M178" s="33"/>
      <c r="N178" s="33"/>
      <c r="O178" s="33"/>
      <c r="P178" s="33"/>
      <c r="Q178" s="33"/>
      <c r="S178" s="93">
        <f t="shared" si="14"/>
        <v>1</v>
      </c>
      <c r="T178" s="93">
        <f t="shared" si="15"/>
        <v>0</v>
      </c>
      <c r="U178" s="93">
        <f t="shared" si="16"/>
        <v>0</v>
      </c>
      <c r="V178" s="93">
        <f t="shared" si="17"/>
        <v>0</v>
      </c>
    </row>
    <row r="179" spans="2:22" x14ac:dyDescent="0.25">
      <c r="B179" s="83">
        <v>176</v>
      </c>
      <c r="C179" s="84" t="s">
        <v>471</v>
      </c>
      <c r="D179" s="85" t="s">
        <v>470</v>
      </c>
      <c r="E179" s="84" t="s">
        <v>747</v>
      </c>
      <c r="F179" s="95" t="s">
        <v>452</v>
      </c>
      <c r="G179" s="82" t="str">
        <f t="shared" si="12"/>
        <v>Belum Login</v>
      </c>
      <c r="H179" s="81">
        <v>1</v>
      </c>
      <c r="I179" s="81" t="str">
        <f t="shared" si="13"/>
        <v>-</v>
      </c>
      <c r="J179" s="37" t="str">
        <f>IF(C179="","",IFERROR(INDEX(HASIL!$H:$H,MATCH(TEXT(C179,"0"),HASIL!D:D,0)),"Belum Login"))</f>
        <v>Belum Login</v>
      </c>
      <c r="K179" s="38" t="str">
        <f>IF(C179="","",IFERROR(INDEX(HASIL!$G:$G,MATCH(TEXT(C179,"0"),HASIL!D:D,0)),"-"))</f>
        <v>-</v>
      </c>
      <c r="M179" s="33"/>
      <c r="N179" s="33"/>
      <c r="O179" s="33"/>
      <c r="P179" s="33"/>
      <c r="Q179" s="33"/>
      <c r="S179" s="93">
        <f t="shared" si="14"/>
        <v>1</v>
      </c>
      <c r="T179" s="93">
        <f t="shared" si="15"/>
        <v>0</v>
      </c>
      <c r="U179" s="93">
        <f t="shared" si="16"/>
        <v>0</v>
      </c>
      <c r="V179" s="93">
        <f t="shared" si="17"/>
        <v>0</v>
      </c>
    </row>
    <row r="180" spans="2:22" x14ac:dyDescent="0.25">
      <c r="B180" s="80">
        <v>177</v>
      </c>
      <c r="C180" s="84" t="s">
        <v>472</v>
      </c>
      <c r="D180" s="85" t="s">
        <v>473</v>
      </c>
      <c r="E180" s="84" t="s">
        <v>748</v>
      </c>
      <c r="F180" s="95" t="s">
        <v>452</v>
      </c>
      <c r="G180" s="82" t="str">
        <f t="shared" si="12"/>
        <v>Belum Login</v>
      </c>
      <c r="H180" s="81">
        <v>1</v>
      </c>
      <c r="I180" s="81" t="str">
        <f t="shared" si="13"/>
        <v>-</v>
      </c>
      <c r="J180" s="37" t="str">
        <f>IF(C180="","",IFERROR(INDEX(HASIL!$H:$H,MATCH(TEXT(C180,"0"),HASIL!D:D,0)),"Belum Login"))</f>
        <v>Belum Login</v>
      </c>
      <c r="K180" s="38" t="str">
        <f>IF(C180="","",IFERROR(INDEX(HASIL!$G:$G,MATCH(TEXT(C180,"0"),HASIL!D:D,0)),"-"))</f>
        <v>-</v>
      </c>
      <c r="M180" s="33"/>
      <c r="N180" s="33"/>
      <c r="O180" s="33"/>
      <c r="P180" s="33"/>
      <c r="Q180" s="33"/>
      <c r="S180" s="93">
        <f t="shared" si="14"/>
        <v>1</v>
      </c>
      <c r="T180" s="93">
        <f t="shared" si="15"/>
        <v>0</v>
      </c>
      <c r="U180" s="93">
        <f t="shared" si="16"/>
        <v>0</v>
      </c>
      <c r="V180" s="93">
        <f t="shared" si="17"/>
        <v>0</v>
      </c>
    </row>
    <row r="181" spans="2:22" x14ac:dyDescent="0.25">
      <c r="B181" s="80">
        <v>178</v>
      </c>
      <c r="C181" s="84" t="s">
        <v>474</v>
      </c>
      <c r="D181" s="85" t="s">
        <v>475</v>
      </c>
      <c r="E181" s="84" t="s">
        <v>749</v>
      </c>
      <c r="F181" s="95" t="s">
        <v>452</v>
      </c>
      <c r="G181" s="82" t="str">
        <f t="shared" si="12"/>
        <v>Belum Login</v>
      </c>
      <c r="H181" s="81">
        <v>1</v>
      </c>
      <c r="I181" s="81" t="str">
        <f t="shared" si="13"/>
        <v>-</v>
      </c>
      <c r="J181" s="37" t="str">
        <f>IF(C181="","",IFERROR(INDEX(HASIL!$H:$H,MATCH(TEXT(C181,"0"),HASIL!D:D,0)),"Belum Login"))</f>
        <v>Belum Login</v>
      </c>
      <c r="K181" s="38" t="str">
        <f>IF(C181="","",IFERROR(INDEX(HASIL!$G:$G,MATCH(TEXT(C181,"0"),HASIL!D:D,0)),"-"))</f>
        <v>-</v>
      </c>
      <c r="M181" s="33"/>
      <c r="N181" s="33"/>
      <c r="O181" s="33"/>
      <c r="P181" s="33"/>
      <c r="Q181" s="33"/>
      <c r="S181" s="93">
        <f t="shared" si="14"/>
        <v>1</v>
      </c>
      <c r="T181" s="93">
        <f t="shared" si="15"/>
        <v>0</v>
      </c>
      <c r="U181" s="93">
        <f t="shared" si="16"/>
        <v>0</v>
      </c>
      <c r="V181" s="93">
        <f t="shared" si="17"/>
        <v>0</v>
      </c>
    </row>
    <row r="182" spans="2:22" x14ac:dyDescent="0.25">
      <c r="B182" s="83">
        <v>179</v>
      </c>
      <c r="C182" s="84" t="s">
        <v>476</v>
      </c>
      <c r="D182" s="85" t="s">
        <v>477</v>
      </c>
      <c r="E182" s="84" t="s">
        <v>750</v>
      </c>
      <c r="F182" s="95" t="s">
        <v>452</v>
      </c>
      <c r="G182" s="82" t="str">
        <f t="shared" si="12"/>
        <v>Belum Login</v>
      </c>
      <c r="H182" s="81">
        <v>1</v>
      </c>
      <c r="I182" s="81" t="str">
        <f t="shared" si="13"/>
        <v>-</v>
      </c>
      <c r="J182" s="37" t="str">
        <f>IF(C182="","",IFERROR(INDEX(HASIL!$H:$H,MATCH(TEXT(C182,"0"),HASIL!D:D,0)),"Belum Login"))</f>
        <v>Belum Login</v>
      </c>
      <c r="K182" s="38" t="str">
        <f>IF(C182="","",IFERROR(INDEX(HASIL!$G:$G,MATCH(TEXT(C182,"0"),HASIL!D:D,0)),"-"))</f>
        <v>-</v>
      </c>
      <c r="M182" s="33"/>
      <c r="N182" s="33"/>
      <c r="O182" s="33"/>
      <c r="P182" s="33"/>
      <c r="Q182" s="33"/>
      <c r="S182" s="93">
        <f t="shared" si="14"/>
        <v>1</v>
      </c>
      <c r="T182" s="93">
        <f t="shared" si="15"/>
        <v>0</v>
      </c>
      <c r="U182" s="93">
        <f t="shared" si="16"/>
        <v>0</v>
      </c>
      <c r="V182" s="93">
        <f t="shared" si="17"/>
        <v>0</v>
      </c>
    </row>
    <row r="183" spans="2:22" x14ac:dyDescent="0.25">
      <c r="B183" s="80">
        <v>180</v>
      </c>
      <c r="C183" s="84" t="s">
        <v>478</v>
      </c>
      <c r="D183" s="85" t="s">
        <v>479</v>
      </c>
      <c r="E183" s="84" t="s">
        <v>751</v>
      </c>
      <c r="F183" s="95" t="s">
        <v>452</v>
      </c>
      <c r="G183" s="82" t="str">
        <f t="shared" si="12"/>
        <v>Belum Login</v>
      </c>
      <c r="H183" s="81">
        <v>1</v>
      </c>
      <c r="I183" s="81" t="str">
        <f t="shared" si="13"/>
        <v>-</v>
      </c>
      <c r="J183" s="37" t="str">
        <f>IF(C183="","",IFERROR(INDEX(HASIL!$H:$H,MATCH(TEXT(C183,"0"),HASIL!D:D,0)),"Belum Login"))</f>
        <v>Belum Login</v>
      </c>
      <c r="K183" s="38" t="str">
        <f>IF(C183="","",IFERROR(INDEX(HASIL!$G:$G,MATCH(TEXT(C183,"0"),HASIL!D:D,0)),"-"))</f>
        <v>-</v>
      </c>
      <c r="M183" s="33"/>
      <c r="N183" s="33"/>
      <c r="O183" s="33"/>
      <c r="P183" s="33"/>
      <c r="Q183" s="33"/>
      <c r="S183" s="93">
        <f t="shared" si="14"/>
        <v>1</v>
      </c>
      <c r="T183" s="93">
        <f t="shared" si="15"/>
        <v>0</v>
      </c>
      <c r="U183" s="93">
        <f t="shared" si="16"/>
        <v>0</v>
      </c>
      <c r="V183" s="93">
        <f t="shared" si="17"/>
        <v>0</v>
      </c>
    </row>
    <row r="184" spans="2:22" x14ac:dyDescent="0.25">
      <c r="B184" s="80">
        <v>181</v>
      </c>
      <c r="C184" s="84" t="s">
        <v>480</v>
      </c>
      <c r="D184" s="85" t="s">
        <v>481</v>
      </c>
      <c r="E184" s="84" t="s">
        <v>752</v>
      </c>
      <c r="F184" s="95" t="s">
        <v>452</v>
      </c>
      <c r="G184" s="82" t="str">
        <f t="shared" si="12"/>
        <v>Belum Login</v>
      </c>
      <c r="H184" s="81">
        <v>1</v>
      </c>
      <c r="I184" s="81" t="str">
        <f t="shared" si="13"/>
        <v>-</v>
      </c>
      <c r="J184" s="37" t="str">
        <f>IF(C184="","",IFERROR(INDEX(HASIL!$H:$H,MATCH(TEXT(C184,"0"),HASIL!D:D,0)),"Belum Login"))</f>
        <v>Belum Login</v>
      </c>
      <c r="K184" s="38" t="str">
        <f>IF(C184="","",IFERROR(INDEX(HASIL!$G:$G,MATCH(TEXT(C184,"0"),HASIL!D:D,0)),"-"))</f>
        <v>-</v>
      </c>
      <c r="M184" s="33"/>
      <c r="N184" s="33"/>
      <c r="O184" s="33"/>
      <c r="P184" s="33"/>
      <c r="Q184" s="33"/>
      <c r="S184" s="93">
        <f t="shared" si="14"/>
        <v>1</v>
      </c>
      <c r="T184" s="93">
        <f t="shared" si="15"/>
        <v>0</v>
      </c>
      <c r="U184" s="93">
        <f t="shared" si="16"/>
        <v>0</v>
      </c>
      <c r="V184" s="93">
        <f t="shared" si="17"/>
        <v>0</v>
      </c>
    </row>
    <row r="185" spans="2:22" x14ac:dyDescent="0.25">
      <c r="B185" s="83">
        <v>182</v>
      </c>
      <c r="C185" s="84" t="s">
        <v>482</v>
      </c>
      <c r="D185" s="85" t="s">
        <v>483</v>
      </c>
      <c r="E185" s="84" t="s">
        <v>753</v>
      </c>
      <c r="F185" s="95" t="s">
        <v>452</v>
      </c>
      <c r="G185" s="82" t="str">
        <f t="shared" si="12"/>
        <v>Belum Login</v>
      </c>
      <c r="H185" s="81">
        <v>1</v>
      </c>
      <c r="I185" s="81" t="str">
        <f t="shared" si="13"/>
        <v>-</v>
      </c>
      <c r="J185" s="37" t="str">
        <f>IF(C185="","",IFERROR(INDEX(HASIL!$H:$H,MATCH(TEXT(C185,"0"),HASIL!D:D,0)),"Belum Login"))</f>
        <v>Belum Login</v>
      </c>
      <c r="K185" s="38" t="str">
        <f>IF(C185="","",IFERROR(INDEX(HASIL!$G:$G,MATCH(TEXT(C185,"0"),HASIL!D:D,0)),"-"))</f>
        <v>-</v>
      </c>
      <c r="M185" s="33"/>
      <c r="N185" s="33"/>
      <c r="O185" s="33"/>
      <c r="P185" s="33"/>
      <c r="Q185" s="33"/>
      <c r="S185" s="93">
        <f t="shared" si="14"/>
        <v>1</v>
      </c>
      <c r="T185" s="93">
        <f t="shared" si="15"/>
        <v>0</v>
      </c>
      <c r="U185" s="93">
        <f t="shared" si="16"/>
        <v>0</v>
      </c>
      <c r="V185" s="93">
        <f t="shared" si="17"/>
        <v>0</v>
      </c>
    </row>
    <row r="186" spans="2:22" x14ac:dyDescent="0.25">
      <c r="B186" s="80">
        <v>183</v>
      </c>
      <c r="C186" s="84" t="s">
        <v>484</v>
      </c>
      <c r="D186" s="85" t="s">
        <v>485</v>
      </c>
      <c r="E186" s="84" t="s">
        <v>754</v>
      </c>
      <c r="F186" s="95" t="s">
        <v>452</v>
      </c>
      <c r="G186" s="82" t="str">
        <f t="shared" si="12"/>
        <v>Belum Login</v>
      </c>
      <c r="H186" s="81">
        <v>1</v>
      </c>
      <c r="I186" s="81" t="str">
        <f t="shared" si="13"/>
        <v>-</v>
      </c>
      <c r="J186" s="37" t="str">
        <f>IF(C186="","",IFERROR(INDEX(HASIL!$H:$H,MATCH(TEXT(C186,"0"),HASIL!D:D,0)),"Belum Login"))</f>
        <v>Belum Login</v>
      </c>
      <c r="K186" s="38" t="str">
        <f>IF(C186="","",IFERROR(INDEX(HASIL!$G:$G,MATCH(TEXT(C186,"0"),HASIL!D:D,0)),"-"))</f>
        <v>-</v>
      </c>
      <c r="M186" s="33"/>
      <c r="N186" s="33"/>
      <c r="O186" s="33"/>
      <c r="P186" s="33"/>
      <c r="Q186" s="33"/>
      <c r="S186" s="93">
        <f t="shared" si="14"/>
        <v>1</v>
      </c>
      <c r="T186" s="93">
        <f t="shared" si="15"/>
        <v>0</v>
      </c>
      <c r="U186" s="93">
        <f t="shared" si="16"/>
        <v>0</v>
      </c>
      <c r="V186" s="93">
        <f t="shared" si="17"/>
        <v>0</v>
      </c>
    </row>
    <row r="187" spans="2:22" x14ac:dyDescent="0.25">
      <c r="B187" s="80">
        <v>184</v>
      </c>
      <c r="C187" s="84" t="s">
        <v>486</v>
      </c>
      <c r="D187" s="85" t="s">
        <v>487</v>
      </c>
      <c r="E187" s="84" t="s">
        <v>755</v>
      </c>
      <c r="F187" s="95" t="s">
        <v>452</v>
      </c>
      <c r="G187" s="82" t="str">
        <f t="shared" si="12"/>
        <v>Belum Login</v>
      </c>
      <c r="H187" s="81">
        <v>1</v>
      </c>
      <c r="I187" s="81" t="str">
        <f t="shared" si="13"/>
        <v>-</v>
      </c>
      <c r="J187" s="37" t="str">
        <f>IF(C187="","",IFERROR(INDEX(HASIL!$H:$H,MATCH(TEXT(C187,"0"),HASIL!D:D,0)),"Belum Login"))</f>
        <v>Belum Login</v>
      </c>
      <c r="K187" s="38" t="str">
        <f>IF(C187="","",IFERROR(INDEX(HASIL!$G:$G,MATCH(TEXT(C187,"0"),HASIL!D:D,0)),"-"))</f>
        <v>-</v>
      </c>
      <c r="M187" s="33"/>
      <c r="N187" s="33"/>
      <c r="O187" s="33"/>
      <c r="P187" s="33"/>
      <c r="Q187" s="33"/>
      <c r="S187" s="93">
        <f t="shared" si="14"/>
        <v>1</v>
      </c>
      <c r="T187" s="93">
        <f t="shared" si="15"/>
        <v>0</v>
      </c>
      <c r="U187" s="93">
        <f t="shared" si="16"/>
        <v>0</v>
      </c>
      <c r="V187" s="93">
        <f t="shared" si="17"/>
        <v>0</v>
      </c>
    </row>
    <row r="188" spans="2:22" x14ac:dyDescent="0.25">
      <c r="B188" s="83">
        <v>185</v>
      </c>
      <c r="C188" s="84" t="s">
        <v>488</v>
      </c>
      <c r="D188" s="85" t="s">
        <v>489</v>
      </c>
      <c r="E188" s="84" t="s">
        <v>756</v>
      </c>
      <c r="F188" s="95" t="s">
        <v>452</v>
      </c>
      <c r="G188" s="82" t="str">
        <f t="shared" si="12"/>
        <v>Belum Login</v>
      </c>
      <c r="H188" s="81">
        <v>1</v>
      </c>
      <c r="I188" s="81" t="str">
        <f t="shared" si="13"/>
        <v>-</v>
      </c>
      <c r="J188" s="37" t="str">
        <f>IF(C188="","",IFERROR(INDEX(HASIL!$H:$H,MATCH(TEXT(C188,"0"),HASIL!D:D,0)),"Belum Login"))</f>
        <v>Belum Login</v>
      </c>
      <c r="K188" s="38" t="str">
        <f>IF(C188="","",IFERROR(INDEX(HASIL!$G:$G,MATCH(TEXT(C188,"0"),HASIL!D:D,0)),"-"))</f>
        <v>-</v>
      </c>
      <c r="M188" s="33"/>
      <c r="N188" s="33"/>
      <c r="O188" s="33"/>
      <c r="P188" s="33"/>
      <c r="Q188" s="33"/>
      <c r="S188" s="93">
        <f t="shared" si="14"/>
        <v>1</v>
      </c>
      <c r="T188" s="93">
        <f t="shared" si="15"/>
        <v>0</v>
      </c>
      <c r="U188" s="93">
        <f t="shared" si="16"/>
        <v>0</v>
      </c>
      <c r="V188" s="93">
        <f t="shared" si="17"/>
        <v>0</v>
      </c>
    </row>
    <row r="189" spans="2:22" x14ac:dyDescent="0.25">
      <c r="B189" s="80">
        <v>186</v>
      </c>
      <c r="C189" s="84" t="s">
        <v>490</v>
      </c>
      <c r="D189" s="85" t="s">
        <v>491</v>
      </c>
      <c r="E189" s="84" t="s">
        <v>757</v>
      </c>
      <c r="F189" s="95" t="s">
        <v>452</v>
      </c>
      <c r="G189" s="82" t="str">
        <f t="shared" si="12"/>
        <v>Belum Login</v>
      </c>
      <c r="H189" s="81">
        <v>1</v>
      </c>
      <c r="I189" s="81" t="str">
        <f t="shared" si="13"/>
        <v>-</v>
      </c>
      <c r="J189" s="37" t="str">
        <f>IF(C189="","",IFERROR(INDEX(HASIL!$H:$H,MATCH(TEXT(C189,"0"),HASIL!D:D,0)),"Belum Login"))</f>
        <v>Belum Login</v>
      </c>
      <c r="K189" s="38" t="str">
        <f>IF(C189="","",IFERROR(INDEX(HASIL!$G:$G,MATCH(TEXT(C189,"0"),HASIL!D:D,0)),"-"))</f>
        <v>-</v>
      </c>
      <c r="M189" s="33"/>
      <c r="N189" s="33"/>
      <c r="O189" s="33"/>
      <c r="P189" s="33"/>
      <c r="Q189" s="33"/>
      <c r="S189" s="93">
        <f t="shared" si="14"/>
        <v>1</v>
      </c>
      <c r="T189" s="93">
        <f t="shared" si="15"/>
        <v>0</v>
      </c>
      <c r="U189" s="93">
        <f t="shared" si="16"/>
        <v>0</v>
      </c>
      <c r="V189" s="93">
        <f t="shared" si="17"/>
        <v>0</v>
      </c>
    </row>
    <row r="190" spans="2:22" x14ac:dyDescent="0.25">
      <c r="B190" s="80">
        <v>187</v>
      </c>
      <c r="C190" s="84" t="s">
        <v>492</v>
      </c>
      <c r="D190" s="85" t="s">
        <v>493</v>
      </c>
      <c r="E190" s="84" t="s">
        <v>758</v>
      </c>
      <c r="F190" s="95" t="s">
        <v>452</v>
      </c>
      <c r="G190" s="82" t="str">
        <f t="shared" si="12"/>
        <v>Belum Login</v>
      </c>
      <c r="H190" s="81">
        <v>1</v>
      </c>
      <c r="I190" s="81" t="str">
        <f t="shared" si="13"/>
        <v>-</v>
      </c>
      <c r="J190" s="37" t="str">
        <f>IF(C190="","",IFERROR(INDEX(HASIL!$H:$H,MATCH(TEXT(C190,"0"),HASIL!D:D,0)),"Belum Login"))</f>
        <v>Belum Login</v>
      </c>
      <c r="K190" s="38" t="str">
        <f>IF(C190="","",IFERROR(INDEX(HASIL!$G:$G,MATCH(TEXT(C190,"0"),HASIL!D:D,0)),"-"))</f>
        <v>-</v>
      </c>
      <c r="M190" s="33"/>
      <c r="N190" s="33"/>
      <c r="O190" s="33"/>
      <c r="P190" s="33"/>
      <c r="Q190" s="33"/>
      <c r="S190" s="93">
        <f t="shared" si="14"/>
        <v>1</v>
      </c>
      <c r="T190" s="93">
        <f t="shared" si="15"/>
        <v>0</v>
      </c>
      <c r="U190" s="93">
        <f t="shared" si="16"/>
        <v>0</v>
      </c>
      <c r="V190" s="93">
        <f t="shared" si="17"/>
        <v>0</v>
      </c>
    </row>
    <row r="191" spans="2:22" x14ac:dyDescent="0.25">
      <c r="B191" s="83">
        <v>188</v>
      </c>
      <c r="C191" s="84" t="s">
        <v>494</v>
      </c>
      <c r="D191" s="85" t="s">
        <v>495</v>
      </c>
      <c r="E191" s="84" t="s">
        <v>759</v>
      </c>
      <c r="F191" s="95" t="s">
        <v>452</v>
      </c>
      <c r="G191" s="82" t="str">
        <f t="shared" si="12"/>
        <v>Belum Login</v>
      </c>
      <c r="H191" s="81">
        <v>1</v>
      </c>
      <c r="I191" s="81" t="str">
        <f t="shared" si="13"/>
        <v>-</v>
      </c>
      <c r="J191" s="37" t="str">
        <f>IF(C191="","",IFERROR(INDEX(HASIL!$H:$H,MATCH(TEXT(C191,"0"),HASIL!D:D,0)),"Belum Login"))</f>
        <v>Belum Login</v>
      </c>
      <c r="K191" s="38" t="str">
        <f>IF(C191="","",IFERROR(INDEX(HASIL!$G:$G,MATCH(TEXT(C191,"0"),HASIL!D:D,0)),"-"))</f>
        <v>-</v>
      </c>
      <c r="M191" s="33"/>
      <c r="N191" s="33"/>
      <c r="O191" s="33"/>
      <c r="P191" s="33"/>
      <c r="Q191" s="33"/>
      <c r="S191" s="93">
        <f t="shared" si="14"/>
        <v>1</v>
      </c>
      <c r="T191" s="93">
        <f t="shared" si="15"/>
        <v>0</v>
      </c>
      <c r="U191" s="93">
        <f t="shared" si="16"/>
        <v>0</v>
      </c>
      <c r="V191" s="93">
        <f t="shared" si="17"/>
        <v>0</v>
      </c>
    </row>
    <row r="192" spans="2:22" x14ac:dyDescent="0.25">
      <c r="B192" s="80">
        <v>189</v>
      </c>
      <c r="C192" s="84" t="s">
        <v>496</v>
      </c>
      <c r="D192" s="85" t="s">
        <v>497</v>
      </c>
      <c r="E192" s="84" t="s">
        <v>760</v>
      </c>
      <c r="F192" s="95" t="s">
        <v>452</v>
      </c>
      <c r="G192" s="82" t="str">
        <f t="shared" si="12"/>
        <v>Belum Login</v>
      </c>
      <c r="H192" s="81">
        <v>1</v>
      </c>
      <c r="I192" s="81" t="str">
        <f t="shared" si="13"/>
        <v>-</v>
      </c>
      <c r="J192" s="37" t="str">
        <f>IF(C192="","",IFERROR(INDEX(HASIL!$H:$H,MATCH(TEXT(C192,"0"),HASIL!D:D,0)),"Belum Login"))</f>
        <v>Belum Login</v>
      </c>
      <c r="K192" s="38" t="str">
        <f>IF(C192="","",IFERROR(INDEX(HASIL!$G:$G,MATCH(TEXT(C192,"0"),HASIL!D:D,0)),"-"))</f>
        <v>-</v>
      </c>
      <c r="M192" s="33"/>
      <c r="N192" s="33"/>
      <c r="O192" s="33"/>
      <c r="P192" s="33"/>
      <c r="Q192" s="33"/>
      <c r="S192" s="93">
        <f t="shared" si="14"/>
        <v>1</v>
      </c>
      <c r="T192" s="93">
        <f t="shared" si="15"/>
        <v>0</v>
      </c>
      <c r="U192" s="93">
        <f t="shared" si="16"/>
        <v>0</v>
      </c>
      <c r="V192" s="93">
        <f t="shared" si="17"/>
        <v>0</v>
      </c>
    </row>
    <row r="193" spans="2:22" x14ac:dyDescent="0.25">
      <c r="B193" s="80">
        <v>190</v>
      </c>
      <c r="C193" s="84" t="s">
        <v>498</v>
      </c>
      <c r="D193" s="85" t="s">
        <v>499</v>
      </c>
      <c r="E193" s="84" t="s">
        <v>761</v>
      </c>
      <c r="F193" s="95" t="s">
        <v>452</v>
      </c>
      <c r="G193" s="82" t="str">
        <f t="shared" si="12"/>
        <v>Belum Login</v>
      </c>
      <c r="H193" s="81">
        <v>1</v>
      </c>
      <c r="I193" s="81" t="str">
        <f t="shared" si="13"/>
        <v>-</v>
      </c>
      <c r="J193" s="37" t="str">
        <f>IF(C193="","",IFERROR(INDEX(HASIL!$H:$H,MATCH(TEXT(C193,"0"),HASIL!D:D,0)),"Belum Login"))</f>
        <v>Belum Login</v>
      </c>
      <c r="K193" s="38" t="str">
        <f>IF(C193="","",IFERROR(INDEX(HASIL!$G:$G,MATCH(TEXT(C193,"0"),HASIL!D:D,0)),"-"))</f>
        <v>-</v>
      </c>
      <c r="M193" s="33"/>
      <c r="N193" s="33"/>
      <c r="O193" s="33"/>
      <c r="P193" s="33"/>
      <c r="Q193" s="33"/>
      <c r="S193" s="93">
        <f t="shared" si="14"/>
        <v>1</v>
      </c>
      <c r="T193" s="93">
        <f t="shared" si="15"/>
        <v>0</v>
      </c>
      <c r="U193" s="93">
        <f t="shared" si="16"/>
        <v>0</v>
      </c>
      <c r="V193" s="93">
        <f t="shared" si="17"/>
        <v>0</v>
      </c>
    </row>
    <row r="194" spans="2:22" x14ac:dyDescent="0.25">
      <c r="B194" s="83">
        <v>191</v>
      </c>
      <c r="C194" s="84" t="s">
        <v>500</v>
      </c>
      <c r="D194" s="85" t="s">
        <v>501</v>
      </c>
      <c r="E194" s="84" t="s">
        <v>762</v>
      </c>
      <c r="F194" s="95" t="s">
        <v>452</v>
      </c>
      <c r="G194" s="82" t="str">
        <f t="shared" si="12"/>
        <v>Belum Login</v>
      </c>
      <c r="H194" s="81">
        <v>1</v>
      </c>
      <c r="I194" s="81" t="str">
        <f t="shared" si="13"/>
        <v>-</v>
      </c>
      <c r="J194" s="37" t="str">
        <f>IF(C194="","",IFERROR(INDEX(HASIL!$H:$H,MATCH(TEXT(C194,"0"),HASIL!D:D,0)),"Belum Login"))</f>
        <v>Belum Login</v>
      </c>
      <c r="K194" s="38" t="str">
        <f>IF(C194="","",IFERROR(INDEX(HASIL!$G:$G,MATCH(TEXT(C194,"0"),HASIL!D:D,0)),"-"))</f>
        <v>-</v>
      </c>
      <c r="M194" s="33"/>
      <c r="N194" s="33"/>
      <c r="O194" s="33"/>
      <c r="P194" s="33"/>
      <c r="Q194" s="33"/>
      <c r="S194" s="93">
        <f t="shared" si="14"/>
        <v>1</v>
      </c>
      <c r="T194" s="93">
        <f t="shared" si="15"/>
        <v>0</v>
      </c>
      <c r="U194" s="93">
        <f t="shared" si="16"/>
        <v>0</v>
      </c>
      <c r="V194" s="93">
        <f t="shared" si="17"/>
        <v>0</v>
      </c>
    </row>
    <row r="195" spans="2:22" x14ac:dyDescent="0.25">
      <c r="B195" s="80">
        <v>192</v>
      </c>
      <c r="C195" s="84" t="s">
        <v>502</v>
      </c>
      <c r="D195" s="85" t="s">
        <v>503</v>
      </c>
      <c r="E195" s="84" t="s">
        <v>763</v>
      </c>
      <c r="F195" s="95" t="s">
        <v>452</v>
      </c>
      <c r="G195" s="82" t="str">
        <f t="shared" si="12"/>
        <v>Belum Login</v>
      </c>
      <c r="H195" s="81">
        <v>1</v>
      </c>
      <c r="I195" s="81" t="str">
        <f t="shared" si="13"/>
        <v>-</v>
      </c>
      <c r="J195" s="37" t="str">
        <f>IF(C195="","",IFERROR(INDEX(HASIL!$H:$H,MATCH(TEXT(C195,"0"),HASIL!D:D,0)),"Belum Login"))</f>
        <v>Belum Login</v>
      </c>
      <c r="K195" s="38" t="str">
        <f>IF(C195="","",IFERROR(INDEX(HASIL!$G:$G,MATCH(TEXT(C195,"0"),HASIL!D:D,0)),"-"))</f>
        <v>-</v>
      </c>
      <c r="M195" s="33"/>
      <c r="N195" s="33"/>
      <c r="O195" s="33"/>
      <c r="P195" s="33"/>
      <c r="Q195" s="33"/>
      <c r="S195" s="93">
        <f t="shared" si="14"/>
        <v>1</v>
      </c>
      <c r="T195" s="93">
        <f t="shared" si="15"/>
        <v>0</v>
      </c>
      <c r="U195" s="93">
        <f t="shared" si="16"/>
        <v>0</v>
      </c>
      <c r="V195" s="93">
        <f t="shared" si="17"/>
        <v>0</v>
      </c>
    </row>
    <row r="196" spans="2:22" x14ac:dyDescent="0.25">
      <c r="B196" s="80">
        <v>193</v>
      </c>
      <c r="C196" s="84" t="s">
        <v>504</v>
      </c>
      <c r="D196" s="85" t="s">
        <v>505</v>
      </c>
      <c r="E196" s="84" t="s">
        <v>764</v>
      </c>
      <c r="F196" s="95" t="s">
        <v>452</v>
      </c>
      <c r="G196" s="82" t="str">
        <f t="shared" si="12"/>
        <v>Belum Login</v>
      </c>
      <c r="H196" s="81">
        <v>1</v>
      </c>
      <c r="I196" s="81" t="str">
        <f t="shared" si="13"/>
        <v>-</v>
      </c>
      <c r="J196" s="37" t="str">
        <f>IF(C196="","",IFERROR(INDEX(HASIL!$H:$H,MATCH(TEXT(C196,"0"),HASIL!D:D,0)),"Belum Login"))</f>
        <v>Belum Login</v>
      </c>
      <c r="K196" s="38" t="str">
        <f>IF(C196="","",IFERROR(INDEX(HASIL!$G:$G,MATCH(TEXT(C196,"0"),HASIL!D:D,0)),"-"))</f>
        <v>-</v>
      </c>
      <c r="M196" s="33"/>
      <c r="N196" s="33"/>
      <c r="O196" s="33"/>
      <c r="P196" s="33"/>
      <c r="Q196" s="33"/>
      <c r="S196" s="93">
        <f t="shared" si="14"/>
        <v>1</v>
      </c>
      <c r="T196" s="93">
        <f t="shared" si="15"/>
        <v>0</v>
      </c>
      <c r="U196" s="93">
        <f t="shared" si="16"/>
        <v>0</v>
      </c>
      <c r="V196" s="93">
        <f t="shared" si="17"/>
        <v>0</v>
      </c>
    </row>
    <row r="197" spans="2:22" x14ac:dyDescent="0.25">
      <c r="B197" s="83">
        <v>194</v>
      </c>
      <c r="C197" s="84" t="s">
        <v>506</v>
      </c>
      <c r="D197" s="85" t="s">
        <v>508</v>
      </c>
      <c r="E197" s="84" t="s">
        <v>765</v>
      </c>
      <c r="F197" s="95" t="s">
        <v>452</v>
      </c>
      <c r="G197" s="82" t="str">
        <f t="shared" ref="G197:G229" si="18">J197</f>
        <v>Belum Login</v>
      </c>
      <c r="H197" s="81">
        <v>1</v>
      </c>
      <c r="I197" s="81" t="str">
        <f t="shared" ref="I197:I229" si="19">K197</f>
        <v>-</v>
      </c>
      <c r="J197" s="37" t="str">
        <f>IF(C197="","",IFERROR(INDEX(HASIL!$H:$H,MATCH(TEXT(C197,"0"),HASIL!D:D,0)),"Belum Login"))</f>
        <v>Belum Login</v>
      </c>
      <c r="K197" s="38" t="str">
        <f>IF(C197="","",IFERROR(INDEX(HASIL!$G:$G,MATCH(TEXT(C197,"0"),HASIL!D:D,0)),"-"))</f>
        <v>-</v>
      </c>
      <c r="M197" s="33"/>
      <c r="N197" s="33"/>
      <c r="O197" s="33"/>
      <c r="P197" s="33"/>
      <c r="Q197" s="33"/>
      <c r="S197" s="93">
        <f t="shared" ref="S197:S260" si="20">IF(J197=$N$5,1,0)</f>
        <v>1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0</v>
      </c>
    </row>
    <row r="198" spans="2:22" x14ac:dyDescent="0.25">
      <c r="B198" s="80">
        <v>195</v>
      </c>
      <c r="C198" s="84" t="s">
        <v>507</v>
      </c>
      <c r="D198" s="85" t="s">
        <v>510</v>
      </c>
      <c r="E198" s="84" t="s">
        <v>766</v>
      </c>
      <c r="F198" s="95" t="s">
        <v>452</v>
      </c>
      <c r="G198" s="82" t="str">
        <f t="shared" si="18"/>
        <v>Belum Login</v>
      </c>
      <c r="H198" s="81">
        <v>1</v>
      </c>
      <c r="I198" s="81" t="str">
        <f t="shared" si="19"/>
        <v>-</v>
      </c>
      <c r="J198" s="37" t="str">
        <f>IF(C198="","",IFERROR(INDEX(HASIL!$H:$H,MATCH(TEXT(C198,"0"),HASIL!D:D,0)),"Belum Login"))</f>
        <v>Belum Login</v>
      </c>
      <c r="K198" s="38" t="str">
        <f>IF(C198="","",IFERROR(INDEX(HASIL!$G:$G,MATCH(TEXT(C198,"0"),HASIL!D:D,0)),"-"))</f>
        <v>-</v>
      </c>
      <c r="M198" s="33"/>
      <c r="N198" s="33"/>
      <c r="O198" s="33"/>
      <c r="P198" s="33"/>
      <c r="Q198" s="33"/>
      <c r="S198" s="93">
        <f t="shared" si="20"/>
        <v>1</v>
      </c>
      <c r="T198" s="93">
        <f t="shared" si="21"/>
        <v>0</v>
      </c>
      <c r="U198" s="93">
        <f t="shared" si="22"/>
        <v>0</v>
      </c>
      <c r="V198" s="93">
        <f t="shared" si="23"/>
        <v>0</v>
      </c>
    </row>
    <row r="199" spans="2:22" x14ac:dyDescent="0.25">
      <c r="B199" s="80">
        <v>196</v>
      </c>
      <c r="C199" s="84" t="s">
        <v>509</v>
      </c>
      <c r="D199" s="85" t="s">
        <v>767</v>
      </c>
      <c r="E199" s="84" t="s">
        <v>768</v>
      </c>
      <c r="F199" s="95" t="s">
        <v>452</v>
      </c>
      <c r="G199" s="82" t="str">
        <f t="shared" si="18"/>
        <v>Belum Login</v>
      </c>
      <c r="H199" s="81">
        <v>1</v>
      </c>
      <c r="I199" s="81" t="str">
        <f t="shared" si="19"/>
        <v>-</v>
      </c>
      <c r="J199" s="37" t="str">
        <f>IF(C199="","",IFERROR(INDEX(HASIL!$H:$H,MATCH(TEXT(C199,"0"),HASIL!D:D,0)),"Belum Login"))</f>
        <v>Belum Login</v>
      </c>
      <c r="K199" s="38" t="str">
        <f>IF(C199="","",IFERROR(INDEX(HASIL!$G:$G,MATCH(TEXT(C199,"0"),HASIL!D:D,0)),"-"))</f>
        <v>-</v>
      </c>
      <c r="M199" s="33"/>
      <c r="N199" s="33"/>
      <c r="O199" s="33"/>
      <c r="P199" s="33"/>
      <c r="Q199" s="33"/>
      <c r="S199" s="93">
        <f t="shared" si="20"/>
        <v>1</v>
      </c>
      <c r="T199" s="93">
        <f t="shared" si="21"/>
        <v>0</v>
      </c>
      <c r="U199" s="93">
        <f t="shared" si="22"/>
        <v>0</v>
      </c>
      <c r="V199" s="93">
        <f t="shared" si="23"/>
        <v>0</v>
      </c>
    </row>
    <row r="200" spans="2:22" x14ac:dyDescent="0.25">
      <c r="B200" s="83">
        <v>197</v>
      </c>
      <c r="C200" s="84" t="s">
        <v>511</v>
      </c>
      <c r="D200" s="85" t="s">
        <v>512</v>
      </c>
      <c r="E200" s="84" t="s">
        <v>769</v>
      </c>
      <c r="F200" s="95" t="s">
        <v>513</v>
      </c>
      <c r="G200" s="82" t="str">
        <f t="shared" si="18"/>
        <v>Belum Login</v>
      </c>
      <c r="H200" s="81">
        <v>1</v>
      </c>
      <c r="I200" s="81" t="str">
        <f t="shared" si="19"/>
        <v>-</v>
      </c>
      <c r="J200" s="37" t="str">
        <f>IF(C200="","",IFERROR(INDEX(HASIL!$H:$H,MATCH(TEXT(C200,"0"),HASIL!D:D,0)),"Belum Login"))</f>
        <v>Belum Login</v>
      </c>
      <c r="K200" s="38" t="str">
        <f>IF(C200="","",IFERROR(INDEX(HASIL!$G:$G,MATCH(TEXT(C200,"0"),HASIL!D:D,0)),"-"))</f>
        <v>-</v>
      </c>
      <c r="M200" s="33"/>
      <c r="N200" s="33"/>
      <c r="O200" s="33"/>
      <c r="P200" s="33"/>
      <c r="Q200" s="33"/>
      <c r="S200" s="93">
        <f t="shared" si="20"/>
        <v>1</v>
      </c>
      <c r="T200" s="93">
        <f t="shared" si="21"/>
        <v>0</v>
      </c>
      <c r="U200" s="93">
        <f t="shared" si="22"/>
        <v>0</v>
      </c>
      <c r="V200" s="93">
        <f t="shared" si="23"/>
        <v>0</v>
      </c>
    </row>
    <row r="201" spans="2:22" x14ac:dyDescent="0.25">
      <c r="B201" s="80">
        <v>198</v>
      </c>
      <c r="C201" s="84" t="s">
        <v>514</v>
      </c>
      <c r="D201" s="85" t="s">
        <v>516</v>
      </c>
      <c r="E201" s="84" t="s">
        <v>770</v>
      </c>
      <c r="F201" s="95" t="s">
        <v>513</v>
      </c>
      <c r="G201" s="82" t="str">
        <f t="shared" si="18"/>
        <v>Belum Login</v>
      </c>
      <c r="H201" s="81">
        <v>1</v>
      </c>
      <c r="I201" s="81" t="str">
        <f t="shared" si="19"/>
        <v>-</v>
      </c>
      <c r="J201" s="37" t="str">
        <f>IF(C201="","",IFERROR(INDEX(HASIL!$H:$H,MATCH(TEXT(C201,"0"),HASIL!D:D,0)),"Belum Login"))</f>
        <v>Belum Login</v>
      </c>
      <c r="K201" s="38" t="str">
        <f>IF(C201="","",IFERROR(INDEX(HASIL!$G:$G,MATCH(TEXT(C201,"0"),HASIL!D:D,0)),"-"))</f>
        <v>-</v>
      </c>
      <c r="M201" s="33"/>
      <c r="N201" s="33"/>
      <c r="O201" s="33"/>
      <c r="P201" s="33"/>
      <c r="Q201" s="33"/>
      <c r="S201" s="93">
        <f t="shared" si="20"/>
        <v>1</v>
      </c>
      <c r="T201" s="93">
        <f t="shared" si="21"/>
        <v>0</v>
      </c>
      <c r="U201" s="93">
        <f t="shared" si="22"/>
        <v>0</v>
      </c>
      <c r="V201" s="93">
        <f t="shared" si="23"/>
        <v>0</v>
      </c>
    </row>
    <row r="202" spans="2:22" x14ac:dyDescent="0.25">
      <c r="B202" s="80">
        <v>199</v>
      </c>
      <c r="C202" s="84" t="s">
        <v>515</v>
      </c>
      <c r="D202" s="85" t="s">
        <v>518</v>
      </c>
      <c r="E202" s="84" t="s">
        <v>771</v>
      </c>
      <c r="F202" s="95" t="s">
        <v>513</v>
      </c>
      <c r="G202" s="82" t="str">
        <f t="shared" si="18"/>
        <v>Belum Login</v>
      </c>
      <c r="H202" s="81">
        <v>1</v>
      </c>
      <c r="I202" s="81" t="str">
        <f t="shared" si="19"/>
        <v>-</v>
      </c>
      <c r="J202" s="37" t="str">
        <f>IF(C202="","",IFERROR(INDEX(HASIL!$H:$H,MATCH(TEXT(C202,"0"),HASIL!D:D,0)),"Belum Login"))</f>
        <v>Belum Login</v>
      </c>
      <c r="K202" s="38" t="str">
        <f>IF(C202="","",IFERROR(INDEX(HASIL!$G:$G,MATCH(TEXT(C202,"0"),HASIL!D:D,0)),"-"))</f>
        <v>-</v>
      </c>
      <c r="M202" s="33"/>
      <c r="N202" s="33"/>
      <c r="O202" s="33"/>
      <c r="P202" s="33"/>
      <c r="Q202" s="33"/>
      <c r="S202" s="93">
        <f t="shared" si="20"/>
        <v>1</v>
      </c>
      <c r="T202" s="93">
        <f t="shared" si="21"/>
        <v>0</v>
      </c>
      <c r="U202" s="93">
        <f t="shared" si="22"/>
        <v>0</v>
      </c>
      <c r="V202" s="93">
        <f t="shared" si="23"/>
        <v>0</v>
      </c>
    </row>
    <row r="203" spans="2:22" x14ac:dyDescent="0.25">
      <c r="B203" s="83">
        <v>200</v>
      </c>
      <c r="C203" s="84" t="s">
        <v>517</v>
      </c>
      <c r="D203" s="85" t="s">
        <v>520</v>
      </c>
      <c r="E203" s="84" t="s">
        <v>772</v>
      </c>
      <c r="F203" s="95" t="s">
        <v>513</v>
      </c>
      <c r="G203" s="82" t="str">
        <f t="shared" si="18"/>
        <v>Belum Login</v>
      </c>
      <c r="H203" s="81">
        <v>1</v>
      </c>
      <c r="I203" s="81" t="str">
        <f t="shared" si="19"/>
        <v>-</v>
      </c>
      <c r="J203" s="37" t="str">
        <f>IF(C203="","",IFERROR(INDEX(HASIL!$H:$H,MATCH(TEXT(C203,"0"),HASIL!D:D,0)),"Belum Login"))</f>
        <v>Belum Login</v>
      </c>
      <c r="K203" s="38" t="str">
        <f>IF(C203="","",IFERROR(INDEX(HASIL!$G:$G,MATCH(TEXT(C203,"0"),HASIL!D:D,0)),"-"))</f>
        <v>-</v>
      </c>
      <c r="M203" s="33"/>
      <c r="N203" s="33"/>
      <c r="O203" s="33"/>
      <c r="P203" s="33"/>
      <c r="Q203" s="33"/>
      <c r="S203" s="93">
        <f t="shared" si="20"/>
        <v>1</v>
      </c>
      <c r="T203" s="93">
        <f t="shared" si="21"/>
        <v>0</v>
      </c>
      <c r="U203" s="93">
        <f t="shared" si="22"/>
        <v>0</v>
      </c>
      <c r="V203" s="93">
        <f t="shared" si="23"/>
        <v>0</v>
      </c>
    </row>
    <row r="204" spans="2:22" x14ac:dyDescent="0.25">
      <c r="B204" s="80">
        <v>201</v>
      </c>
      <c r="C204" s="84" t="s">
        <v>519</v>
      </c>
      <c r="D204" s="85" t="s">
        <v>522</v>
      </c>
      <c r="E204" s="84" t="s">
        <v>773</v>
      </c>
      <c r="F204" s="95" t="s">
        <v>513</v>
      </c>
      <c r="G204" s="82" t="str">
        <f t="shared" si="18"/>
        <v>Belum Login</v>
      </c>
      <c r="H204" s="81">
        <v>1</v>
      </c>
      <c r="I204" s="81" t="str">
        <f t="shared" si="19"/>
        <v>-</v>
      </c>
      <c r="J204" s="37" t="str">
        <f>IF(C204="","",IFERROR(INDEX(HASIL!$H:$H,MATCH(TEXT(C204,"0"),HASIL!D:D,0)),"Belum Login"))</f>
        <v>Belum Login</v>
      </c>
      <c r="K204" s="38" t="str">
        <f>IF(C204="","",IFERROR(INDEX(HASIL!$G:$G,MATCH(TEXT(C204,"0"),HASIL!D:D,0)),"-"))</f>
        <v>-</v>
      </c>
      <c r="M204" s="33"/>
      <c r="N204" s="33"/>
      <c r="O204" s="33"/>
      <c r="P204" s="33"/>
      <c r="Q204" s="33"/>
      <c r="S204" s="93">
        <f t="shared" si="20"/>
        <v>1</v>
      </c>
      <c r="T204" s="93">
        <f t="shared" si="21"/>
        <v>0</v>
      </c>
      <c r="U204" s="93">
        <f t="shared" si="22"/>
        <v>0</v>
      </c>
      <c r="V204" s="93">
        <f t="shared" si="23"/>
        <v>0</v>
      </c>
    </row>
    <row r="205" spans="2:22" x14ac:dyDescent="0.25">
      <c r="B205" s="80">
        <v>202</v>
      </c>
      <c r="C205" s="84" t="s">
        <v>521</v>
      </c>
      <c r="D205" s="85" t="s">
        <v>524</v>
      </c>
      <c r="E205" s="84" t="s">
        <v>774</v>
      </c>
      <c r="F205" s="95" t="s">
        <v>513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 t="s">
        <v>523</v>
      </c>
      <c r="D206" s="85" t="s">
        <v>526</v>
      </c>
      <c r="E206" s="84" t="s">
        <v>775</v>
      </c>
      <c r="F206" s="95" t="s">
        <v>513</v>
      </c>
      <c r="G206" s="82" t="str">
        <f t="shared" si="18"/>
        <v>Belum Login</v>
      </c>
      <c r="H206" s="81">
        <v>1</v>
      </c>
      <c r="I206" s="81" t="str">
        <f t="shared" si="19"/>
        <v>-</v>
      </c>
      <c r="J206" s="37" t="str">
        <f>IF(C206="","",IFERROR(INDEX(HASIL!$H:$H,MATCH(TEXT(C206,"0"),HASIL!D:D,0)),"Belum Login"))</f>
        <v>Belum Login</v>
      </c>
      <c r="K206" s="38" t="str">
        <f>IF(C206="","",IFERROR(INDEX(HASIL!$G:$G,MATCH(TEXT(C206,"0"),HASIL!D:D,0)),"-"))</f>
        <v>-</v>
      </c>
      <c r="M206" s="33"/>
      <c r="N206" s="33"/>
      <c r="O206" s="33"/>
      <c r="P206" s="33"/>
      <c r="Q206" s="33"/>
      <c r="S206" s="93">
        <f t="shared" si="20"/>
        <v>1</v>
      </c>
      <c r="T206" s="93">
        <f t="shared" si="21"/>
        <v>0</v>
      </c>
      <c r="U206" s="93">
        <f t="shared" si="22"/>
        <v>0</v>
      </c>
      <c r="V206" s="93">
        <f t="shared" si="23"/>
        <v>0</v>
      </c>
    </row>
    <row r="207" spans="2:22" x14ac:dyDescent="0.25">
      <c r="B207" s="80">
        <v>204</v>
      </c>
      <c r="C207" s="84" t="s">
        <v>525</v>
      </c>
      <c r="D207" s="85" t="s">
        <v>528</v>
      </c>
      <c r="E207" s="84" t="s">
        <v>776</v>
      </c>
      <c r="F207" s="95" t="s">
        <v>513</v>
      </c>
      <c r="G207" s="82" t="str">
        <f t="shared" si="18"/>
        <v>Belum Login</v>
      </c>
      <c r="H207" s="81">
        <v>1</v>
      </c>
      <c r="I207" s="81" t="str">
        <f t="shared" si="19"/>
        <v>-</v>
      </c>
      <c r="J207" s="37" t="str">
        <f>IF(C207="","",IFERROR(INDEX(HASIL!$H:$H,MATCH(TEXT(C207,"0"),HASIL!D:D,0)),"Belum Login"))</f>
        <v>Belum Login</v>
      </c>
      <c r="K207" s="38" t="str">
        <f>IF(C207="","",IFERROR(INDEX(HASIL!$G:$G,MATCH(TEXT(C207,"0"),HASIL!D:D,0)),"-"))</f>
        <v>-</v>
      </c>
      <c r="M207" s="33"/>
      <c r="N207" s="33"/>
      <c r="O207" s="33"/>
      <c r="P207" s="33"/>
      <c r="Q207" s="33"/>
      <c r="S207" s="93">
        <f t="shared" si="20"/>
        <v>1</v>
      </c>
      <c r="T207" s="93">
        <f t="shared" si="21"/>
        <v>0</v>
      </c>
      <c r="U207" s="93">
        <f t="shared" si="22"/>
        <v>0</v>
      </c>
      <c r="V207" s="93">
        <f t="shared" si="23"/>
        <v>0</v>
      </c>
    </row>
    <row r="208" spans="2:22" x14ac:dyDescent="0.25">
      <c r="B208" s="80">
        <v>205</v>
      </c>
      <c r="C208" s="84" t="s">
        <v>527</v>
      </c>
      <c r="D208" s="85" t="s">
        <v>530</v>
      </c>
      <c r="E208" s="84" t="s">
        <v>777</v>
      </c>
      <c r="F208" s="95" t="s">
        <v>513</v>
      </c>
      <c r="G208" s="82" t="str">
        <f t="shared" si="18"/>
        <v>Belum Login</v>
      </c>
      <c r="H208" s="81">
        <v>1</v>
      </c>
      <c r="I208" s="81" t="str">
        <f t="shared" si="19"/>
        <v>-</v>
      </c>
      <c r="J208" s="37" t="str">
        <f>IF(C208="","",IFERROR(INDEX(HASIL!$H:$H,MATCH(TEXT(C208,"0"),HASIL!D:D,0)),"Belum Login"))</f>
        <v>Belum Login</v>
      </c>
      <c r="K208" s="38" t="str">
        <f>IF(C208="","",IFERROR(INDEX(HASIL!$G:$G,MATCH(TEXT(C208,"0"),HASIL!D:D,0)),"-"))</f>
        <v>-</v>
      </c>
      <c r="M208" s="33"/>
      <c r="N208" s="33"/>
      <c r="O208" s="33"/>
      <c r="P208" s="33"/>
      <c r="Q208" s="33"/>
      <c r="S208" s="93">
        <f t="shared" si="20"/>
        <v>1</v>
      </c>
      <c r="T208" s="93">
        <f t="shared" si="21"/>
        <v>0</v>
      </c>
      <c r="U208" s="93">
        <f t="shared" si="22"/>
        <v>0</v>
      </c>
      <c r="V208" s="93">
        <f t="shared" si="23"/>
        <v>0</v>
      </c>
    </row>
    <row r="209" spans="2:22" x14ac:dyDescent="0.25">
      <c r="B209" s="83">
        <v>206</v>
      </c>
      <c r="C209" s="84" t="s">
        <v>529</v>
      </c>
      <c r="D209" s="85" t="s">
        <v>532</v>
      </c>
      <c r="E209" s="84" t="s">
        <v>778</v>
      </c>
      <c r="F209" s="95" t="s">
        <v>513</v>
      </c>
      <c r="G209" s="82" t="str">
        <f t="shared" si="18"/>
        <v>Belum Login</v>
      </c>
      <c r="H209" s="81">
        <v>1</v>
      </c>
      <c r="I209" s="81" t="str">
        <f t="shared" si="19"/>
        <v>-</v>
      </c>
      <c r="J209" s="37" t="str">
        <f>IF(C209="","",IFERROR(INDEX(HASIL!$H:$H,MATCH(TEXT(C209,"0"),HASIL!D:D,0)),"Belum Login"))</f>
        <v>Belum Login</v>
      </c>
      <c r="K209" s="38" t="str">
        <f>IF(C209="","",IFERROR(INDEX(HASIL!$G:$G,MATCH(TEXT(C209,"0"),HASIL!D:D,0)),"-"))</f>
        <v>-</v>
      </c>
      <c r="M209" s="33"/>
      <c r="N209" s="33"/>
      <c r="O209" s="33"/>
      <c r="P209" s="33"/>
      <c r="Q209" s="33"/>
      <c r="S209" s="93">
        <f t="shared" si="20"/>
        <v>1</v>
      </c>
      <c r="T209" s="93">
        <f t="shared" si="21"/>
        <v>0</v>
      </c>
      <c r="U209" s="93">
        <f t="shared" si="22"/>
        <v>0</v>
      </c>
      <c r="V209" s="93">
        <f t="shared" si="23"/>
        <v>0</v>
      </c>
    </row>
    <row r="210" spans="2:22" x14ac:dyDescent="0.25">
      <c r="B210" s="80">
        <v>207</v>
      </c>
      <c r="C210" s="84" t="s">
        <v>531</v>
      </c>
      <c r="D210" s="85" t="s">
        <v>534</v>
      </c>
      <c r="E210" s="84" t="s">
        <v>779</v>
      </c>
      <c r="F210" s="95" t="s">
        <v>513</v>
      </c>
      <c r="G210" s="82" t="str">
        <f t="shared" si="18"/>
        <v>Belum Login</v>
      </c>
      <c r="H210" s="81">
        <v>1</v>
      </c>
      <c r="I210" s="81" t="str">
        <f t="shared" si="19"/>
        <v>-</v>
      </c>
      <c r="J210" s="37" t="str">
        <f>IF(C210="","",IFERROR(INDEX(HASIL!$H:$H,MATCH(TEXT(C210,"0"),HASIL!D:D,0)),"Belum Login"))</f>
        <v>Belum Login</v>
      </c>
      <c r="K210" s="38" t="str">
        <f>IF(C210="","",IFERROR(INDEX(HASIL!$G:$G,MATCH(TEXT(C210,"0"),HASIL!D:D,0)),"-"))</f>
        <v>-</v>
      </c>
      <c r="M210" s="33"/>
      <c r="N210" s="33"/>
      <c r="O210" s="33"/>
      <c r="P210" s="33"/>
      <c r="Q210" s="33"/>
      <c r="S210" s="93">
        <f t="shared" si="20"/>
        <v>1</v>
      </c>
      <c r="T210" s="93">
        <f t="shared" si="21"/>
        <v>0</v>
      </c>
      <c r="U210" s="93">
        <f t="shared" si="22"/>
        <v>0</v>
      </c>
      <c r="V210" s="93">
        <f t="shared" si="23"/>
        <v>0</v>
      </c>
    </row>
    <row r="211" spans="2:22" x14ac:dyDescent="0.25">
      <c r="B211" s="80">
        <v>208</v>
      </c>
      <c r="C211" s="84" t="s">
        <v>533</v>
      </c>
      <c r="D211" s="85" t="s">
        <v>536</v>
      </c>
      <c r="E211" s="84" t="s">
        <v>780</v>
      </c>
      <c r="F211" s="95" t="s">
        <v>513</v>
      </c>
      <c r="G211" s="82" t="str">
        <f t="shared" si="18"/>
        <v>Belum Login</v>
      </c>
      <c r="H211" s="81">
        <v>1</v>
      </c>
      <c r="I211" s="81" t="str">
        <f t="shared" si="19"/>
        <v>-</v>
      </c>
      <c r="J211" s="37" t="str">
        <f>IF(C211="","",IFERROR(INDEX(HASIL!$H:$H,MATCH(TEXT(C211,"0"),HASIL!D:D,0)),"Belum Login"))</f>
        <v>Belum Login</v>
      </c>
      <c r="K211" s="38" t="str">
        <f>IF(C211="","",IFERROR(INDEX(HASIL!$G:$G,MATCH(TEXT(C211,"0"),HASIL!D:D,0)),"-"))</f>
        <v>-</v>
      </c>
      <c r="M211" s="33"/>
      <c r="N211" s="33"/>
      <c r="O211" s="33"/>
      <c r="P211" s="33"/>
      <c r="Q211" s="33"/>
      <c r="S211" s="93">
        <f t="shared" si="20"/>
        <v>1</v>
      </c>
      <c r="T211" s="93">
        <f t="shared" si="21"/>
        <v>0</v>
      </c>
      <c r="U211" s="93">
        <f t="shared" si="22"/>
        <v>0</v>
      </c>
      <c r="V211" s="93">
        <f t="shared" si="23"/>
        <v>0</v>
      </c>
    </row>
    <row r="212" spans="2:22" x14ac:dyDescent="0.25">
      <c r="B212" s="83">
        <v>209</v>
      </c>
      <c r="C212" s="84" t="s">
        <v>535</v>
      </c>
      <c r="D212" s="85" t="s">
        <v>538</v>
      </c>
      <c r="E212" s="84" t="s">
        <v>781</v>
      </c>
      <c r="F212" s="95" t="s">
        <v>513</v>
      </c>
      <c r="G212" s="82" t="str">
        <f t="shared" si="18"/>
        <v>Belum Login</v>
      </c>
      <c r="H212" s="81">
        <v>1</v>
      </c>
      <c r="I212" s="81" t="str">
        <f t="shared" si="19"/>
        <v>-</v>
      </c>
      <c r="J212" s="37" t="str">
        <f>IF(C212="","",IFERROR(INDEX(HASIL!$H:$H,MATCH(TEXT(C212,"0"),HASIL!D:D,0)),"Belum Login"))</f>
        <v>Belum Login</v>
      </c>
      <c r="K212" s="38" t="str">
        <f>IF(C212="","",IFERROR(INDEX(HASIL!$G:$G,MATCH(TEXT(C212,"0"),HASIL!D:D,0)),"-"))</f>
        <v>-</v>
      </c>
      <c r="M212" s="33"/>
      <c r="N212" s="33"/>
      <c r="O212" s="33"/>
      <c r="P212" s="33"/>
      <c r="Q212" s="33"/>
      <c r="S212" s="93">
        <f t="shared" si="20"/>
        <v>1</v>
      </c>
      <c r="T212" s="93">
        <f t="shared" si="21"/>
        <v>0</v>
      </c>
      <c r="U212" s="93">
        <f t="shared" si="22"/>
        <v>0</v>
      </c>
      <c r="V212" s="93">
        <f t="shared" si="23"/>
        <v>0</v>
      </c>
    </row>
    <row r="213" spans="2:22" x14ac:dyDescent="0.25">
      <c r="B213" s="80">
        <v>210</v>
      </c>
      <c r="C213" s="84" t="s">
        <v>537</v>
      </c>
      <c r="D213" s="85" t="s">
        <v>540</v>
      </c>
      <c r="E213" s="84" t="s">
        <v>782</v>
      </c>
      <c r="F213" s="95" t="s">
        <v>513</v>
      </c>
      <c r="G213" s="82" t="str">
        <f t="shared" si="18"/>
        <v>Belum Login</v>
      </c>
      <c r="H213" s="81">
        <v>1</v>
      </c>
      <c r="I213" s="81" t="str">
        <f t="shared" si="19"/>
        <v>-</v>
      </c>
      <c r="J213" s="37" t="str">
        <f>IF(C213="","",IFERROR(INDEX(HASIL!$H:$H,MATCH(TEXT(C213,"0"),HASIL!D:D,0)),"Belum Login"))</f>
        <v>Belum Login</v>
      </c>
      <c r="K213" s="38" t="str">
        <f>IF(C213="","",IFERROR(INDEX(HASIL!$G:$G,MATCH(TEXT(C213,"0"),HASIL!D:D,0)),"-"))</f>
        <v>-</v>
      </c>
      <c r="M213" s="33"/>
      <c r="N213" s="33"/>
      <c r="O213" s="33"/>
      <c r="P213" s="33"/>
      <c r="Q213" s="33"/>
      <c r="S213" s="93">
        <f t="shared" si="20"/>
        <v>1</v>
      </c>
      <c r="T213" s="93">
        <f t="shared" si="21"/>
        <v>0</v>
      </c>
      <c r="U213" s="93">
        <f t="shared" si="22"/>
        <v>0</v>
      </c>
      <c r="V213" s="93">
        <f t="shared" si="23"/>
        <v>0</v>
      </c>
    </row>
    <row r="214" spans="2:22" x14ac:dyDescent="0.25">
      <c r="B214" s="80">
        <v>211</v>
      </c>
      <c r="C214" s="84" t="s">
        <v>539</v>
      </c>
      <c r="D214" s="85" t="s">
        <v>542</v>
      </c>
      <c r="E214" s="84" t="s">
        <v>783</v>
      </c>
      <c r="F214" s="95" t="s">
        <v>513</v>
      </c>
      <c r="G214" s="82" t="str">
        <f t="shared" si="18"/>
        <v>Belum Login</v>
      </c>
      <c r="H214" s="81">
        <v>1</v>
      </c>
      <c r="I214" s="81" t="str">
        <f t="shared" si="19"/>
        <v>-</v>
      </c>
      <c r="J214" s="37" t="str">
        <f>IF(C214="","",IFERROR(INDEX(HASIL!$H:$H,MATCH(TEXT(C214,"0"),HASIL!D:D,0)),"Belum Login"))</f>
        <v>Belum Login</v>
      </c>
      <c r="K214" s="38" t="str">
        <f>IF(C214="","",IFERROR(INDEX(HASIL!$G:$G,MATCH(TEXT(C214,"0"),HASIL!D:D,0)),"-"))</f>
        <v>-</v>
      </c>
      <c r="M214" s="33"/>
      <c r="N214" s="33"/>
      <c r="O214" s="33"/>
      <c r="P214" s="33"/>
      <c r="Q214" s="33"/>
      <c r="S214" s="93">
        <f t="shared" si="20"/>
        <v>1</v>
      </c>
      <c r="T214" s="93">
        <f t="shared" si="21"/>
        <v>0</v>
      </c>
      <c r="U214" s="93">
        <f t="shared" si="22"/>
        <v>0</v>
      </c>
      <c r="V214" s="93">
        <f t="shared" si="23"/>
        <v>0</v>
      </c>
    </row>
    <row r="215" spans="2:22" x14ac:dyDescent="0.25">
      <c r="B215" s="83">
        <v>212</v>
      </c>
      <c r="C215" s="84" t="s">
        <v>541</v>
      </c>
      <c r="D215" s="85" t="s">
        <v>544</v>
      </c>
      <c r="E215" s="84" t="s">
        <v>784</v>
      </c>
      <c r="F215" s="95" t="s">
        <v>513</v>
      </c>
      <c r="G215" s="82" t="str">
        <f t="shared" si="18"/>
        <v>Belum Login</v>
      </c>
      <c r="H215" s="81">
        <v>1</v>
      </c>
      <c r="I215" s="81" t="str">
        <f t="shared" si="19"/>
        <v>-</v>
      </c>
      <c r="J215" s="37" t="str">
        <f>IF(C215="","",IFERROR(INDEX(HASIL!$H:$H,MATCH(TEXT(C215,"0"),HASIL!D:D,0)),"Belum Login"))</f>
        <v>Belum Login</v>
      </c>
      <c r="K215" s="38" t="str">
        <f>IF(C215="","",IFERROR(INDEX(HASIL!$G:$G,MATCH(TEXT(C215,"0"),HASIL!D:D,0)),"-"))</f>
        <v>-</v>
      </c>
      <c r="M215" s="33"/>
      <c r="N215" s="33"/>
      <c r="O215" s="33"/>
      <c r="P215" s="33"/>
      <c r="Q215" s="33"/>
      <c r="S215" s="93">
        <f t="shared" si="20"/>
        <v>1</v>
      </c>
      <c r="T215" s="93">
        <f t="shared" si="21"/>
        <v>0</v>
      </c>
      <c r="U215" s="93">
        <f t="shared" si="22"/>
        <v>0</v>
      </c>
      <c r="V215" s="93">
        <f t="shared" si="23"/>
        <v>0</v>
      </c>
    </row>
    <row r="216" spans="2:22" x14ac:dyDescent="0.25">
      <c r="B216" s="80">
        <v>213</v>
      </c>
      <c r="C216" s="84" t="s">
        <v>543</v>
      </c>
      <c r="D216" s="85" t="s">
        <v>546</v>
      </c>
      <c r="E216" s="84" t="s">
        <v>785</v>
      </c>
      <c r="F216" s="95" t="s">
        <v>513</v>
      </c>
      <c r="G216" s="82" t="str">
        <f t="shared" si="18"/>
        <v>Belum Login</v>
      </c>
      <c r="H216" s="81">
        <v>1</v>
      </c>
      <c r="I216" s="81" t="str">
        <f t="shared" si="19"/>
        <v>-</v>
      </c>
      <c r="J216" s="37" t="str">
        <f>IF(C216="","",IFERROR(INDEX(HASIL!$H:$H,MATCH(TEXT(C216,"0"),HASIL!D:D,0)),"Belum Login"))</f>
        <v>Belum Login</v>
      </c>
      <c r="K216" s="38" t="str">
        <f>IF(C216="","",IFERROR(INDEX(HASIL!$G:$G,MATCH(TEXT(C216,"0"),HASIL!D:D,0)),"-"))</f>
        <v>-</v>
      </c>
      <c r="M216" s="33"/>
      <c r="N216" s="33"/>
      <c r="O216" s="33"/>
      <c r="P216" s="33"/>
      <c r="Q216" s="33"/>
      <c r="S216" s="93">
        <f t="shared" si="20"/>
        <v>1</v>
      </c>
      <c r="T216" s="93">
        <f t="shared" si="21"/>
        <v>0</v>
      </c>
      <c r="U216" s="93">
        <f t="shared" si="22"/>
        <v>0</v>
      </c>
      <c r="V216" s="93">
        <f t="shared" si="23"/>
        <v>0</v>
      </c>
    </row>
    <row r="217" spans="2:22" x14ac:dyDescent="0.25">
      <c r="B217" s="80">
        <v>214</v>
      </c>
      <c r="C217" s="84" t="s">
        <v>545</v>
      </c>
      <c r="D217" s="85" t="s">
        <v>548</v>
      </c>
      <c r="E217" s="84" t="s">
        <v>786</v>
      </c>
      <c r="F217" s="95" t="s">
        <v>513</v>
      </c>
      <c r="G217" s="82" t="str">
        <f t="shared" si="18"/>
        <v>Belum Login</v>
      </c>
      <c r="H217" s="81">
        <v>1</v>
      </c>
      <c r="I217" s="81" t="str">
        <f t="shared" si="19"/>
        <v>-</v>
      </c>
      <c r="J217" s="37" t="str">
        <f>IF(C217="","",IFERROR(INDEX(HASIL!$H:$H,MATCH(TEXT(C217,"0"),HASIL!D:D,0)),"Belum Login"))</f>
        <v>Belum Login</v>
      </c>
      <c r="K217" s="38" t="str">
        <f>IF(C217="","",IFERROR(INDEX(HASIL!$G:$G,MATCH(TEXT(C217,"0"),HASIL!D:D,0)),"-"))</f>
        <v>-</v>
      </c>
      <c r="M217" s="33"/>
      <c r="N217" s="33"/>
      <c r="O217" s="33"/>
      <c r="P217" s="33"/>
      <c r="Q217" s="33"/>
      <c r="S217" s="93">
        <f t="shared" si="20"/>
        <v>1</v>
      </c>
      <c r="T217" s="93">
        <f t="shared" si="21"/>
        <v>0</v>
      </c>
      <c r="U217" s="93">
        <f t="shared" si="22"/>
        <v>0</v>
      </c>
      <c r="V217" s="93">
        <f t="shared" si="23"/>
        <v>0</v>
      </c>
    </row>
    <row r="218" spans="2:22" x14ac:dyDescent="0.25">
      <c r="B218" s="83">
        <v>215</v>
      </c>
      <c r="C218" s="84" t="s">
        <v>547</v>
      </c>
      <c r="D218" s="85" t="s">
        <v>550</v>
      </c>
      <c r="E218" s="84" t="s">
        <v>787</v>
      </c>
      <c r="F218" s="95" t="s">
        <v>513</v>
      </c>
      <c r="G218" s="82" t="str">
        <f t="shared" si="18"/>
        <v>Belum Login</v>
      </c>
      <c r="H218" s="81">
        <v>1</v>
      </c>
      <c r="I218" s="81" t="str">
        <f t="shared" si="19"/>
        <v>-</v>
      </c>
      <c r="J218" s="37" t="str">
        <f>IF(C218="","",IFERROR(INDEX(HASIL!$H:$H,MATCH(TEXT(C218,"0"),HASIL!D:D,0)),"Belum Login"))</f>
        <v>Belum Login</v>
      </c>
      <c r="K218" s="38" t="str">
        <f>IF(C218="","",IFERROR(INDEX(HASIL!$G:$G,MATCH(TEXT(C218,"0"),HASIL!D:D,0)),"-"))</f>
        <v>-</v>
      </c>
      <c r="M218" s="33"/>
      <c r="N218" s="33"/>
      <c r="O218" s="33"/>
      <c r="P218" s="33"/>
      <c r="Q218" s="33"/>
      <c r="S218" s="93">
        <f t="shared" si="20"/>
        <v>1</v>
      </c>
      <c r="T218" s="93">
        <f t="shared" si="21"/>
        <v>0</v>
      </c>
      <c r="U218" s="93">
        <f t="shared" si="22"/>
        <v>0</v>
      </c>
      <c r="V218" s="93">
        <f t="shared" si="23"/>
        <v>0</v>
      </c>
    </row>
    <row r="219" spans="2:22" x14ac:dyDescent="0.25">
      <c r="B219" s="80">
        <v>216</v>
      </c>
      <c r="C219" s="84" t="s">
        <v>549</v>
      </c>
      <c r="D219" s="85" t="s">
        <v>552</v>
      </c>
      <c r="E219" s="84" t="s">
        <v>788</v>
      </c>
      <c r="F219" s="95" t="s">
        <v>513</v>
      </c>
      <c r="G219" s="82" t="str">
        <f t="shared" si="18"/>
        <v>Belum Login</v>
      </c>
      <c r="H219" s="81">
        <v>1</v>
      </c>
      <c r="I219" s="81" t="str">
        <f t="shared" si="19"/>
        <v>-</v>
      </c>
      <c r="J219" s="37" t="str">
        <f>IF(C219="","",IFERROR(INDEX(HASIL!$H:$H,MATCH(TEXT(C219,"0"),HASIL!D:D,0)),"Belum Login"))</f>
        <v>Belum Login</v>
      </c>
      <c r="K219" s="38" t="str">
        <f>IF(C219="","",IFERROR(INDEX(HASIL!$G:$G,MATCH(TEXT(C219,"0"),HASIL!D:D,0)),"-"))</f>
        <v>-</v>
      </c>
      <c r="M219" s="33"/>
      <c r="N219" s="33"/>
      <c r="O219" s="33"/>
      <c r="P219" s="33"/>
      <c r="Q219" s="33"/>
      <c r="S219" s="93">
        <f t="shared" si="20"/>
        <v>1</v>
      </c>
      <c r="T219" s="93">
        <f t="shared" si="21"/>
        <v>0</v>
      </c>
      <c r="U219" s="93">
        <f t="shared" si="22"/>
        <v>0</v>
      </c>
      <c r="V219" s="93">
        <f t="shared" si="23"/>
        <v>0</v>
      </c>
    </row>
    <row r="220" spans="2:22" x14ac:dyDescent="0.25">
      <c r="B220" s="80">
        <v>217</v>
      </c>
      <c r="C220" s="84" t="s">
        <v>551</v>
      </c>
      <c r="D220" s="85" t="s">
        <v>554</v>
      </c>
      <c r="E220" s="84" t="s">
        <v>789</v>
      </c>
      <c r="F220" s="95" t="s">
        <v>513</v>
      </c>
      <c r="G220" s="82" t="str">
        <f t="shared" si="18"/>
        <v>Belum Login</v>
      </c>
      <c r="H220" s="81">
        <v>1</v>
      </c>
      <c r="I220" s="81" t="str">
        <f t="shared" si="19"/>
        <v>-</v>
      </c>
      <c r="J220" s="37" t="str">
        <f>IF(C220="","",IFERROR(INDEX(HASIL!$H:$H,MATCH(TEXT(C220,"0"),HASIL!D:D,0)),"Belum Login"))</f>
        <v>Belum Login</v>
      </c>
      <c r="K220" s="38" t="str">
        <f>IF(C220="","",IFERROR(INDEX(HASIL!$G:$G,MATCH(TEXT(C220,"0"),HASIL!D:D,0)),"-"))</f>
        <v>-</v>
      </c>
      <c r="M220" s="33"/>
      <c r="N220" s="33"/>
      <c r="O220" s="33"/>
      <c r="P220" s="33"/>
      <c r="Q220" s="33"/>
      <c r="S220" s="93">
        <f t="shared" si="20"/>
        <v>1</v>
      </c>
      <c r="T220" s="93">
        <f t="shared" si="21"/>
        <v>0</v>
      </c>
      <c r="U220" s="93">
        <f t="shared" si="22"/>
        <v>0</v>
      </c>
      <c r="V220" s="93">
        <f t="shared" si="23"/>
        <v>0</v>
      </c>
    </row>
    <row r="221" spans="2:22" x14ac:dyDescent="0.25">
      <c r="B221" s="83">
        <v>218</v>
      </c>
      <c r="C221" s="84" t="s">
        <v>553</v>
      </c>
      <c r="D221" s="85" t="s">
        <v>556</v>
      </c>
      <c r="E221" s="84" t="s">
        <v>790</v>
      </c>
      <c r="F221" s="95" t="s">
        <v>513</v>
      </c>
      <c r="G221" s="82" t="str">
        <f t="shared" si="18"/>
        <v>Belum Login</v>
      </c>
      <c r="H221" s="81">
        <v>1</v>
      </c>
      <c r="I221" s="81" t="str">
        <f t="shared" si="19"/>
        <v>-</v>
      </c>
      <c r="J221" s="37" t="str">
        <f>IF(C221="","",IFERROR(INDEX(HASIL!$H:$H,MATCH(TEXT(C221,"0"),HASIL!D:D,0)),"Belum Login"))</f>
        <v>Belum Login</v>
      </c>
      <c r="K221" s="38" t="str">
        <f>IF(C221="","",IFERROR(INDEX(HASIL!$G:$G,MATCH(TEXT(C221,"0"),HASIL!D:D,0)),"-"))</f>
        <v>-</v>
      </c>
      <c r="M221" s="33"/>
      <c r="N221" s="33"/>
      <c r="O221" s="33"/>
      <c r="P221" s="33"/>
      <c r="Q221" s="33"/>
      <c r="S221" s="93">
        <f t="shared" si="20"/>
        <v>1</v>
      </c>
      <c r="T221" s="93">
        <f t="shared" si="21"/>
        <v>0</v>
      </c>
      <c r="U221" s="93">
        <f t="shared" si="22"/>
        <v>0</v>
      </c>
      <c r="V221" s="93">
        <f t="shared" si="23"/>
        <v>0</v>
      </c>
    </row>
    <row r="222" spans="2:22" x14ac:dyDescent="0.25">
      <c r="B222" s="80">
        <v>219</v>
      </c>
      <c r="C222" s="84" t="s">
        <v>555</v>
      </c>
      <c r="D222" s="85" t="s">
        <v>558</v>
      </c>
      <c r="E222" s="84" t="s">
        <v>791</v>
      </c>
      <c r="F222" s="95" t="s">
        <v>513</v>
      </c>
      <c r="G222" s="82" t="str">
        <f t="shared" si="18"/>
        <v>Belum Login</v>
      </c>
      <c r="H222" s="81">
        <v>1</v>
      </c>
      <c r="I222" s="81" t="str">
        <f t="shared" si="19"/>
        <v>-</v>
      </c>
      <c r="J222" s="37" t="str">
        <f>IF(C222="","",IFERROR(INDEX(HASIL!$H:$H,MATCH(TEXT(C222,"0"),HASIL!D:D,0)),"Belum Login"))</f>
        <v>Belum Login</v>
      </c>
      <c r="K222" s="38" t="str">
        <f>IF(C222="","",IFERROR(INDEX(HASIL!$G:$G,MATCH(TEXT(C222,"0"),HASIL!D:D,0)),"-"))</f>
        <v>-</v>
      </c>
      <c r="M222" s="33"/>
      <c r="N222" s="33"/>
      <c r="O222" s="33"/>
      <c r="P222" s="33"/>
      <c r="Q222" s="33"/>
      <c r="S222" s="93">
        <f t="shared" si="20"/>
        <v>1</v>
      </c>
      <c r="T222" s="93">
        <f t="shared" si="21"/>
        <v>0</v>
      </c>
      <c r="U222" s="93">
        <f t="shared" si="22"/>
        <v>0</v>
      </c>
      <c r="V222" s="93">
        <f t="shared" si="23"/>
        <v>0</v>
      </c>
    </row>
    <row r="223" spans="2:22" x14ac:dyDescent="0.25">
      <c r="B223" s="80">
        <v>220</v>
      </c>
      <c r="C223" s="84" t="s">
        <v>557</v>
      </c>
      <c r="D223" s="85" t="s">
        <v>560</v>
      </c>
      <c r="E223" s="84" t="s">
        <v>792</v>
      </c>
      <c r="F223" s="95" t="s">
        <v>513</v>
      </c>
      <c r="G223" s="82" t="str">
        <f t="shared" si="18"/>
        <v>Belum Login</v>
      </c>
      <c r="H223" s="81">
        <v>1</v>
      </c>
      <c r="I223" s="81" t="str">
        <f t="shared" si="19"/>
        <v>-</v>
      </c>
      <c r="J223" s="37" t="str">
        <f>IF(C223="","",IFERROR(INDEX(HASIL!$H:$H,MATCH(TEXT(C223,"0"),HASIL!D:D,0)),"Belum Login"))</f>
        <v>Belum Login</v>
      </c>
      <c r="K223" s="38" t="str">
        <f>IF(C223="","",IFERROR(INDEX(HASIL!$G:$G,MATCH(TEXT(C223,"0"),HASIL!D:D,0)),"-"))</f>
        <v>-</v>
      </c>
      <c r="M223" s="33"/>
      <c r="N223" s="33"/>
      <c r="O223" s="33"/>
      <c r="P223" s="33"/>
      <c r="Q223" s="33"/>
      <c r="S223" s="93">
        <f t="shared" si="20"/>
        <v>1</v>
      </c>
      <c r="T223" s="93">
        <f t="shared" si="21"/>
        <v>0</v>
      </c>
      <c r="U223" s="93">
        <f t="shared" si="22"/>
        <v>0</v>
      </c>
      <c r="V223" s="93">
        <f t="shared" si="23"/>
        <v>0</v>
      </c>
    </row>
    <row r="224" spans="2:22" x14ac:dyDescent="0.25">
      <c r="B224" s="83">
        <v>221</v>
      </c>
      <c r="C224" s="84" t="s">
        <v>559</v>
      </c>
      <c r="D224" s="85" t="s">
        <v>562</v>
      </c>
      <c r="E224" s="84" t="s">
        <v>793</v>
      </c>
      <c r="F224" s="95" t="s">
        <v>513</v>
      </c>
      <c r="G224" s="82" t="str">
        <f t="shared" si="18"/>
        <v>Belum Login</v>
      </c>
      <c r="H224" s="81">
        <v>1</v>
      </c>
      <c r="I224" s="81" t="str">
        <f t="shared" si="19"/>
        <v>-</v>
      </c>
      <c r="J224" s="37" t="str">
        <f>IF(C224="","",IFERROR(INDEX(HASIL!$H:$H,MATCH(TEXT(C224,"0"),HASIL!D:D,0)),"Belum Login"))</f>
        <v>Belum Login</v>
      </c>
      <c r="K224" s="38" t="str">
        <f>IF(C224="","",IFERROR(INDEX(HASIL!$G:$G,MATCH(TEXT(C224,"0"),HASIL!D:D,0)),"-"))</f>
        <v>-</v>
      </c>
      <c r="M224" s="33"/>
      <c r="N224" s="33"/>
      <c r="O224" s="33"/>
      <c r="P224" s="33"/>
      <c r="Q224" s="33"/>
      <c r="S224" s="93">
        <f t="shared" si="20"/>
        <v>1</v>
      </c>
      <c r="T224" s="93">
        <f t="shared" si="21"/>
        <v>0</v>
      </c>
      <c r="U224" s="93">
        <f t="shared" si="22"/>
        <v>0</v>
      </c>
      <c r="V224" s="93">
        <f t="shared" si="23"/>
        <v>0</v>
      </c>
    </row>
    <row r="225" spans="2:22" x14ac:dyDescent="0.25">
      <c r="B225" s="80">
        <v>222</v>
      </c>
      <c r="C225" s="84" t="s">
        <v>561</v>
      </c>
      <c r="D225" s="85" t="s">
        <v>564</v>
      </c>
      <c r="E225" s="84" t="s">
        <v>794</v>
      </c>
      <c r="F225" s="95" t="s">
        <v>513</v>
      </c>
      <c r="G225" s="82" t="str">
        <f t="shared" si="18"/>
        <v>Belum Login</v>
      </c>
      <c r="H225" s="81">
        <v>1</v>
      </c>
      <c r="I225" s="81" t="str">
        <f t="shared" si="19"/>
        <v>-</v>
      </c>
      <c r="J225" s="37" t="str">
        <f>IF(C225="","",IFERROR(INDEX(HASIL!$H:$H,MATCH(TEXT(C225,"0"),HASIL!D:D,0)),"Belum Login"))</f>
        <v>Belum Login</v>
      </c>
      <c r="K225" s="38" t="str">
        <f>IF(C225="","",IFERROR(INDEX(HASIL!$G:$G,MATCH(TEXT(C225,"0"),HASIL!D:D,0)),"-"))</f>
        <v>-</v>
      </c>
      <c r="M225" s="33"/>
      <c r="N225" s="33"/>
      <c r="O225" s="33"/>
      <c r="P225" s="33"/>
      <c r="Q225" s="33"/>
      <c r="S225" s="93">
        <f t="shared" si="20"/>
        <v>1</v>
      </c>
      <c r="T225" s="93">
        <f t="shared" si="21"/>
        <v>0</v>
      </c>
      <c r="U225" s="93">
        <f t="shared" si="22"/>
        <v>0</v>
      </c>
      <c r="V225" s="93">
        <f t="shared" si="23"/>
        <v>0</v>
      </c>
    </row>
    <row r="226" spans="2:22" x14ac:dyDescent="0.25">
      <c r="B226" s="80">
        <v>223</v>
      </c>
      <c r="C226" s="84" t="s">
        <v>563</v>
      </c>
      <c r="D226" s="85" t="s">
        <v>566</v>
      </c>
      <c r="E226" s="84" t="s">
        <v>795</v>
      </c>
      <c r="F226" s="95" t="s">
        <v>513</v>
      </c>
      <c r="G226" s="82" t="str">
        <f t="shared" si="18"/>
        <v>Belum Login</v>
      </c>
      <c r="H226" s="81">
        <v>1</v>
      </c>
      <c r="I226" s="81" t="str">
        <f t="shared" si="19"/>
        <v>-</v>
      </c>
      <c r="J226" s="37" t="str">
        <f>IF(C226="","",IFERROR(INDEX(HASIL!$H:$H,MATCH(TEXT(C226,"0"),HASIL!D:D,0)),"Belum Login"))</f>
        <v>Belum Login</v>
      </c>
      <c r="K226" s="38" t="str">
        <f>IF(C226="","",IFERROR(INDEX(HASIL!$G:$G,MATCH(TEXT(C226,"0"),HASIL!D:D,0)),"-"))</f>
        <v>-</v>
      </c>
      <c r="M226" s="33"/>
      <c r="N226" s="33"/>
      <c r="O226" s="33"/>
      <c r="P226" s="33"/>
      <c r="Q226" s="33"/>
      <c r="S226" s="93">
        <f t="shared" si="20"/>
        <v>1</v>
      </c>
      <c r="T226" s="93">
        <f t="shared" si="21"/>
        <v>0</v>
      </c>
      <c r="U226" s="93">
        <f t="shared" si="22"/>
        <v>0</v>
      </c>
      <c r="V226" s="93">
        <f t="shared" si="23"/>
        <v>0</v>
      </c>
    </row>
    <row r="227" spans="2:22" x14ac:dyDescent="0.25">
      <c r="B227" s="83">
        <v>224</v>
      </c>
      <c r="C227" s="84" t="s">
        <v>565</v>
      </c>
      <c r="D227" s="85" t="s">
        <v>568</v>
      </c>
      <c r="E227" s="84" t="s">
        <v>796</v>
      </c>
      <c r="F227" s="95" t="s">
        <v>513</v>
      </c>
      <c r="G227" s="82" t="str">
        <f t="shared" si="18"/>
        <v>Belum Login</v>
      </c>
      <c r="H227" s="81">
        <v>1</v>
      </c>
      <c r="I227" s="81" t="str">
        <f t="shared" si="19"/>
        <v>-</v>
      </c>
      <c r="J227" s="37" t="str">
        <f>IF(C227="","",IFERROR(INDEX(HASIL!$H:$H,MATCH(TEXT(C227,"0"),HASIL!D:D,0)),"Belum Login"))</f>
        <v>Belum Login</v>
      </c>
      <c r="K227" s="38" t="str">
        <f>IF(C227="","",IFERROR(INDEX(HASIL!$G:$G,MATCH(TEXT(C227,"0"),HASIL!D:D,0)),"-"))</f>
        <v>-</v>
      </c>
      <c r="M227" s="33"/>
      <c r="N227" s="33"/>
      <c r="O227" s="33"/>
      <c r="P227" s="33"/>
      <c r="Q227" s="33"/>
      <c r="S227" s="93">
        <f t="shared" si="20"/>
        <v>1</v>
      </c>
      <c r="T227" s="93">
        <f t="shared" si="21"/>
        <v>0</v>
      </c>
      <c r="U227" s="93">
        <f t="shared" si="22"/>
        <v>0</v>
      </c>
      <c r="V227" s="93">
        <f t="shared" si="23"/>
        <v>0</v>
      </c>
    </row>
    <row r="228" spans="2:22" x14ac:dyDescent="0.25">
      <c r="B228" s="80">
        <v>225</v>
      </c>
      <c r="C228" s="84" t="s">
        <v>567</v>
      </c>
      <c r="D228" s="85" t="s">
        <v>569</v>
      </c>
      <c r="E228" s="84" t="s">
        <v>797</v>
      </c>
      <c r="F228" s="95" t="s">
        <v>513</v>
      </c>
      <c r="G228" s="82" t="str">
        <f t="shared" si="18"/>
        <v>Belum Login</v>
      </c>
      <c r="H228" s="81">
        <v>1</v>
      </c>
      <c r="I228" s="81" t="str">
        <f t="shared" si="19"/>
        <v>-</v>
      </c>
      <c r="J228" s="37" t="str">
        <f>IF(C228="","",IFERROR(INDEX(HASIL!$H:$H,MATCH(TEXT(C228,"0"),HASIL!D:D,0)),"Belum Login"))</f>
        <v>Belum Login</v>
      </c>
      <c r="K228" s="38" t="str">
        <f>IF(C228="","",IFERROR(INDEX(HASIL!$G:$G,MATCH(TEXT(C228,"0"),HASIL!D:D,0)),"-"))</f>
        <v>-</v>
      </c>
      <c r="M228" s="33"/>
      <c r="N228" s="33"/>
      <c r="O228" s="33"/>
      <c r="P228" s="33"/>
      <c r="Q228" s="33"/>
      <c r="S228" s="93">
        <f t="shared" si="20"/>
        <v>1</v>
      </c>
      <c r="T228" s="93">
        <f t="shared" si="21"/>
        <v>0</v>
      </c>
      <c r="U228" s="93">
        <f t="shared" si="22"/>
        <v>0</v>
      </c>
      <c r="V228" s="93">
        <f t="shared" si="23"/>
        <v>0</v>
      </c>
    </row>
    <row r="229" spans="2:22" x14ac:dyDescent="0.25">
      <c r="B229" s="80">
        <v>226</v>
      </c>
      <c r="C229" s="84" t="s">
        <v>798</v>
      </c>
      <c r="D229" s="85" t="s">
        <v>798</v>
      </c>
      <c r="E229" s="84">
        <v>1</v>
      </c>
      <c r="F229" s="95">
        <v>1</v>
      </c>
      <c r="G229" s="82" t="str">
        <f t="shared" si="18"/>
        <v>Belum Login</v>
      </c>
      <c r="H229" s="81">
        <v>2</v>
      </c>
      <c r="I229" s="81" t="str">
        <f t="shared" si="19"/>
        <v>-</v>
      </c>
      <c r="J229" s="37" t="str">
        <f>IF(C229="","",IFERROR(INDEX(HASIL!$H:$H,MATCH(TEXT(C229,"0"),HASIL!D:D,0)),"Belum Login"))</f>
        <v>Belum Login</v>
      </c>
      <c r="K229" s="38" t="str">
        <f>IF(C229="","",IFERROR(INDEX(HASIL!$G:$G,MATCH(TEXT(C229,"0"),HASIL!D:D,0)),"-"))</f>
        <v>-</v>
      </c>
      <c r="M229" s="33"/>
      <c r="N229" s="33"/>
      <c r="O229" s="33"/>
      <c r="P229" s="33"/>
      <c r="Q229" s="33"/>
      <c r="S229" s="93">
        <f t="shared" si="20"/>
        <v>1</v>
      </c>
      <c r="T229" s="93">
        <f t="shared" si="21"/>
        <v>0</v>
      </c>
      <c r="U229" s="93">
        <f t="shared" si="22"/>
        <v>0</v>
      </c>
      <c r="V229" s="93">
        <f t="shared" si="23"/>
        <v>0</v>
      </c>
    </row>
    <row r="230" spans="2:22" x14ac:dyDescent="0.25">
      <c r="B230" s="83"/>
      <c r="C230" s="84"/>
      <c r="D230" s="85"/>
      <c r="E230" s="84"/>
      <c r="F230" s="95"/>
      <c r="G230" s="82"/>
      <c r="H230" s="81"/>
      <c r="I230" s="81"/>
      <c r="J230" s="37" t="str">
        <f>IF(C230="","",IFERROR(INDEX(HASIL!$H:$H,MATCH(TEXT(C230,"0"),HASIL!D:D,0)),"Belum Login"))</f>
        <v/>
      </c>
      <c r="K230" s="38" t="str">
        <f>IF(C230="","",IFERROR(INDEX(HASIL!$G:$G,MATCH(TEXT(C230,"0"),HASIL!D:D,0)),"-"))</f>
        <v/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0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226</v>
      </c>
      <c r="T4004" s="93">
        <f>SUBTOTAL(9,T4:T4003)</f>
        <v>0</v>
      </c>
      <c r="U4004" s="93">
        <f>SUBTOTAL(9,U4:U4003)</f>
        <v>0</v>
      </c>
      <c r="V4004" s="93">
        <f>SUBTOTAL(9,V4:V4003)</f>
        <v>0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M15:Q16"/>
    <mergeCell ref="P7:P8"/>
    <mergeCell ref="P9:P10"/>
    <mergeCell ref="N11:N12"/>
    <mergeCell ref="O11:O12"/>
    <mergeCell ref="P11:P12"/>
    <mergeCell ref="B2:C2"/>
    <mergeCell ref="M3:Q4"/>
    <mergeCell ref="N5:N6"/>
    <mergeCell ref="N7:N8"/>
    <mergeCell ref="N9:N10"/>
    <mergeCell ref="O5:O6"/>
    <mergeCell ref="O7:O8"/>
    <mergeCell ref="O9:O10"/>
    <mergeCell ref="P5:P6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59" t="s">
        <v>71</v>
      </c>
      <c r="B1" s="159" t="s">
        <v>72</v>
      </c>
      <c r="C1" s="159" t="s">
        <v>73</v>
      </c>
      <c r="D1" s="159" t="s">
        <v>74</v>
      </c>
      <c r="E1" s="159" t="s">
        <v>75</v>
      </c>
      <c r="F1" s="159" t="s">
        <v>76</v>
      </c>
      <c r="G1" s="159" t="s">
        <v>69</v>
      </c>
      <c r="H1" s="159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59"/>
      <c r="B2" s="159"/>
      <c r="C2" s="159"/>
      <c r="D2" s="159"/>
      <c r="E2" s="159"/>
      <c r="F2" s="159"/>
      <c r="G2" s="159"/>
      <c r="H2" s="159"/>
      <c r="I2" s="20" t="str">
        <f>INDEX(SOAL!$K:$K,COLUMN()-5)</f>
        <v>X</v>
      </c>
      <c r="J2" s="20">
        <f>INDEX(SOAL!$K:$K,COLUMN()-5)</f>
        <v>0</v>
      </c>
      <c r="K2" s="20">
        <f>INDEX(SOAL!$K:$K,COLUMN()-5)</f>
        <v>0</v>
      </c>
      <c r="L2" s="20">
        <f>INDEX(SOAL!$K:$K,COLUMN()-5)</f>
        <v>0</v>
      </c>
      <c r="M2" s="20">
        <f>INDEX(SOAL!$K:$K,COLUMN()-5)</f>
        <v>0</v>
      </c>
      <c r="N2" s="20">
        <f>INDEX(SOAL!$K:$K,COLUMN()-5)</f>
        <v>0</v>
      </c>
      <c r="O2" s="20">
        <f>INDEX(SOAL!$K:$K,COLUMN()-5)</f>
        <v>0</v>
      </c>
      <c r="P2" s="20">
        <f>INDEX(SOAL!$K:$K,COLUMN()-5)</f>
        <v>0</v>
      </c>
      <c r="Q2" s="20">
        <f>INDEX(SOAL!$K:$K,COLUMN()-5)</f>
        <v>0</v>
      </c>
      <c r="R2" s="20">
        <f>INDEX(SOAL!$K:$K,COLUMN()-5)</f>
        <v>0</v>
      </c>
      <c r="S2" s="20">
        <f>INDEX(SOAL!$K:$K,COLUMN()-5)</f>
        <v>0</v>
      </c>
      <c r="T2" s="20">
        <f>INDEX(SOAL!$K:$K,COLUMN()-5)</f>
        <v>0</v>
      </c>
      <c r="U2" s="20">
        <f>INDEX(SOAL!$K:$K,COLUMN()-5)</f>
        <v>0</v>
      </c>
      <c r="V2" s="20">
        <f>INDEX(SOAL!$K:$K,COLUMN()-5)</f>
        <v>0</v>
      </c>
      <c r="W2" s="20">
        <f>INDEX(SOAL!$K:$K,COLUMN()-5)</f>
        <v>0</v>
      </c>
      <c r="X2" s="20">
        <f>INDEX(SOAL!$K:$K,COLUMN()-5)</f>
        <v>0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>
        <f>INDEX(SOAL!$K:$K,COLUMN()-5)</f>
        <v>0</v>
      </c>
      <c r="AK2" s="20">
        <f>INDEX(SOAL!$K:$K,COLUMN()-5)</f>
        <v>0</v>
      </c>
      <c r="AL2" s="20">
        <f>INDEX(SOAL!$K:$K,COLUMN()-5)</f>
        <v>0</v>
      </c>
      <c r="AM2" s="20">
        <f>INDEX(SOAL!$K:$K,COLUMN()-5)</f>
        <v>0</v>
      </c>
      <c r="AN2" s="20">
        <f>INDEX(SOAL!$K:$K,COLUMN()-5)</f>
        <v>0</v>
      </c>
      <c r="AO2" s="20">
        <f>INDEX(SOAL!$K:$K,COLUMN()-5)</f>
        <v>0</v>
      </c>
      <c r="AP2" s="20">
        <f>INDEX(SOAL!$K:$K,COLUMN()-5)</f>
        <v>0</v>
      </c>
      <c r="AQ2" s="20">
        <f>INDEX(SOAL!$K:$K,COLUMN()-5)</f>
        <v>0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</row>
    <row r="4" spans="1:3051" s="90" customFormat="1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</row>
    <row r="5" spans="1:3051" s="90" customFormat="1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</row>
    <row r="6" spans="1:3051" s="90" customFormat="1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</row>
    <row r="7" spans="1:3051" s="90" customFormat="1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</row>
    <row r="8" spans="1:3051" s="90" customFormat="1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</row>
    <row r="9" spans="1:3051" s="90" customFormat="1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</row>
    <row r="10" spans="1:3051" s="90" customFormat="1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</row>
    <row r="11" spans="1:3051" s="90" customFormat="1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</row>
    <row r="12" spans="1:3051" s="90" customFormat="1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</row>
    <row r="13" spans="1:3051" s="90" customFormat="1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</row>
    <row r="14" spans="1:3051" s="90" customFormat="1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</row>
    <row r="15" spans="1:3051" s="90" customFormat="1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</row>
    <row r="16" spans="1:3051" s="90" customFormat="1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</row>
    <row r="17" spans="1:58" s="90" customFormat="1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</row>
    <row r="18" spans="1:58" s="90" customFormat="1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</row>
    <row r="19" spans="1:58" s="90" customFormat="1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</row>
    <row r="20" spans="1:58" s="90" customFormat="1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</row>
    <row r="21" spans="1:58" s="90" customFormat="1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</row>
    <row r="22" spans="1:58" s="90" customFormat="1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</row>
    <row r="23" spans="1:58" s="90" customFormat="1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</row>
    <row r="24" spans="1:58" s="90" customFormat="1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</row>
    <row r="25" spans="1:58" s="90" customFormat="1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</row>
    <row r="26" spans="1:58" s="90" customFormat="1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</row>
    <row r="27" spans="1:58" s="90" customFormat="1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</row>
    <row r="28" spans="1:58" s="90" customFormat="1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</row>
    <row r="29" spans="1:58" s="90" customFormat="1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</row>
    <row r="30" spans="1:58" s="90" customFormat="1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</row>
    <row r="31" spans="1:58" s="90" customFormat="1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</row>
    <row r="32" spans="1:58" s="90" customFormat="1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</row>
    <row r="33" spans="1:58" s="90" customFormat="1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</row>
    <row r="34" spans="1:58" s="90" customFormat="1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</row>
    <row r="35" spans="1:58" s="90" customFormat="1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</row>
    <row r="36" spans="1:58" s="90" customFormat="1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</row>
    <row r="37" spans="1:58" s="90" customFormat="1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</row>
    <row r="38" spans="1:58" s="90" customFormat="1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</row>
    <row r="39" spans="1:58" s="90" customFormat="1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</row>
    <row r="40" spans="1:58" s="90" customFormat="1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</row>
    <row r="41" spans="1:58" s="90" customFormat="1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</row>
    <row r="42" spans="1:58" s="90" customFormat="1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</row>
    <row r="43" spans="1:58" s="90" customFormat="1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</row>
    <row r="44" spans="1:58" s="90" customFormat="1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</row>
    <row r="45" spans="1:58" s="90" customFormat="1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</row>
    <row r="46" spans="1:58" s="90" customFormat="1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</row>
    <row r="47" spans="1:58" s="90" customFormat="1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</row>
    <row r="48" spans="1:58" s="90" customFormat="1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</row>
    <row r="49" spans="1:58" s="90" customFormat="1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</row>
    <row r="50" spans="1:58" s="90" customFormat="1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</row>
    <row r="51" spans="1:58" s="90" customFormat="1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</row>
    <row r="52" spans="1:58" s="90" customFormat="1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</row>
    <row r="53" spans="1:58" s="90" customFormat="1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</row>
    <row r="54" spans="1:58" s="90" customFormat="1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</row>
    <row r="55" spans="1:58" s="90" customFormat="1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</row>
    <row r="56" spans="1:58" s="90" customFormat="1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</row>
    <row r="57" spans="1:58" s="90" customFormat="1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</row>
    <row r="58" spans="1:58" s="90" customFormat="1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</row>
    <row r="59" spans="1:58" s="90" customFormat="1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</row>
    <row r="60" spans="1:58" s="90" customFormat="1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</row>
    <row r="61" spans="1:58" s="90" customFormat="1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</row>
    <row r="62" spans="1:58" s="90" customFormat="1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</row>
    <row r="63" spans="1:58" s="90" customFormat="1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</row>
    <row r="64" spans="1:58" s="90" customFormat="1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</row>
    <row r="65" spans="1:58" s="90" customFormat="1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</row>
    <row r="66" spans="1:58" s="90" customFormat="1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</row>
    <row r="67" spans="1:58" s="90" customFormat="1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</row>
    <row r="68" spans="1:58" s="90" customFormat="1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</row>
    <row r="69" spans="1:58" s="90" customFormat="1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</row>
    <row r="70" spans="1:58" s="90" customFormat="1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</row>
    <row r="71" spans="1:58" s="90" customFormat="1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</row>
    <row r="72" spans="1:58" s="90" customFormat="1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</row>
    <row r="73" spans="1:58" s="90" customFormat="1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</row>
    <row r="74" spans="1:58" s="90" customFormat="1" x14ac:dyDescent="0.25">
      <c r="C74" s="92"/>
    </row>
    <row r="75" spans="1:58" s="90" customFormat="1" x14ac:dyDescent="0.25">
      <c r="C75" s="92"/>
    </row>
    <row r="76" spans="1:58" s="90" customFormat="1" x14ac:dyDescent="0.25">
      <c r="C76" s="92"/>
    </row>
    <row r="77" spans="1:58" s="90" customFormat="1" x14ac:dyDescent="0.25">
      <c r="C77" s="92"/>
    </row>
    <row r="78" spans="1:58" s="90" customFormat="1" x14ac:dyDescent="0.25">
      <c r="C78" s="92"/>
    </row>
    <row r="79" spans="1:58" s="90" customFormat="1" x14ac:dyDescent="0.25">
      <c r="C79" s="92"/>
    </row>
    <row r="80" spans="1:58" s="90" customFormat="1" x14ac:dyDescent="0.25">
      <c r="C80" s="92"/>
    </row>
    <row r="81" spans="3:3" s="90" customFormat="1" x14ac:dyDescent="0.25">
      <c r="C81" s="92"/>
    </row>
    <row r="82" spans="3:3" s="90" customFormat="1" x14ac:dyDescent="0.25">
      <c r="C82" s="92"/>
    </row>
    <row r="83" spans="3:3" s="90" customFormat="1" x14ac:dyDescent="0.25">
      <c r="C83" s="92"/>
    </row>
    <row r="84" spans="3:3" s="90" customFormat="1" x14ac:dyDescent="0.25">
      <c r="C84" s="92"/>
    </row>
    <row r="85" spans="3:3" s="90" customFormat="1" x14ac:dyDescent="0.25">
      <c r="C85" s="92"/>
    </row>
    <row r="86" spans="3:3" s="90" customFormat="1" x14ac:dyDescent="0.25">
      <c r="C86" s="92"/>
    </row>
    <row r="87" spans="3:3" s="90" customFormat="1" x14ac:dyDescent="0.25">
      <c r="C87" s="92"/>
    </row>
    <row r="88" spans="3:3" s="90" customFormat="1" x14ac:dyDescent="0.25">
      <c r="C88" s="92"/>
    </row>
    <row r="89" spans="3:3" s="90" customFormat="1" x14ac:dyDescent="0.25">
      <c r="C89" s="92"/>
    </row>
    <row r="90" spans="3:3" s="90" customFormat="1" x14ac:dyDescent="0.25">
      <c r="C90" s="92"/>
    </row>
    <row r="91" spans="3:3" s="90" customFormat="1" x14ac:dyDescent="0.25">
      <c r="C91" s="92"/>
    </row>
    <row r="92" spans="3:3" s="90" customFormat="1" x14ac:dyDescent="0.25">
      <c r="C92" s="92"/>
    </row>
    <row r="93" spans="3:3" s="90" customFormat="1" x14ac:dyDescent="0.25">
      <c r="C93" s="92"/>
    </row>
    <row r="94" spans="3:3" s="90" customFormat="1" x14ac:dyDescent="0.25">
      <c r="C94" s="92"/>
    </row>
    <row r="95" spans="3:3" s="90" customFormat="1" x14ac:dyDescent="0.25">
      <c r="C95" s="92"/>
    </row>
    <row r="96" spans="3:3" s="90" customFormat="1" x14ac:dyDescent="0.25">
      <c r="C96" s="92"/>
    </row>
    <row r="97" spans="3:3" s="90" customFormat="1" x14ac:dyDescent="0.25">
      <c r="C97" s="92"/>
    </row>
    <row r="98" spans="3:3" s="90" customFormat="1" x14ac:dyDescent="0.25">
      <c r="C98" s="92"/>
    </row>
    <row r="99" spans="3:3" s="90" customFormat="1" x14ac:dyDescent="0.25">
      <c r="C99" s="92"/>
    </row>
    <row r="100" spans="3:3" s="90" customFormat="1" x14ac:dyDescent="0.25">
      <c r="C100" s="92"/>
    </row>
    <row r="101" spans="3:3" s="90" customFormat="1" x14ac:dyDescent="0.25">
      <c r="C101" s="92"/>
    </row>
    <row r="102" spans="3:3" s="90" customFormat="1" x14ac:dyDescent="0.25">
      <c r="C102" s="92"/>
    </row>
    <row r="103" spans="3:3" s="90" customFormat="1" x14ac:dyDescent="0.25">
      <c r="C103" s="92"/>
    </row>
    <row r="104" spans="3:3" s="90" customFormat="1" x14ac:dyDescent="0.25">
      <c r="C104" s="92"/>
    </row>
    <row r="105" spans="3:3" s="90" customFormat="1" x14ac:dyDescent="0.25">
      <c r="C105" s="92"/>
    </row>
    <row r="106" spans="3:3" s="90" customFormat="1" x14ac:dyDescent="0.25">
      <c r="C106" s="92"/>
    </row>
    <row r="107" spans="3:3" s="90" customFormat="1" x14ac:dyDescent="0.25">
      <c r="C107" s="92"/>
    </row>
    <row r="108" spans="3:3" s="90" customFormat="1" x14ac:dyDescent="0.25">
      <c r="C108" s="92"/>
    </row>
    <row r="109" spans="3:3" s="90" customFormat="1" x14ac:dyDescent="0.25">
      <c r="C109" s="92"/>
    </row>
    <row r="110" spans="3:3" s="90" customFormat="1" x14ac:dyDescent="0.25">
      <c r="C110" s="92"/>
    </row>
    <row r="111" spans="3:3" s="90" customFormat="1" x14ac:dyDescent="0.25">
      <c r="C111" s="92"/>
    </row>
    <row r="112" spans="3:3" s="90" customFormat="1" x14ac:dyDescent="0.25">
      <c r="C112" s="92"/>
    </row>
    <row r="113" spans="3:3" s="90" customFormat="1" x14ac:dyDescent="0.25">
      <c r="C113" s="92"/>
    </row>
    <row r="114" spans="3:3" s="90" customFormat="1" x14ac:dyDescent="0.25">
      <c r="C114" s="92"/>
    </row>
    <row r="115" spans="3:3" s="90" customFormat="1" x14ac:dyDescent="0.25">
      <c r="C115" s="92"/>
    </row>
    <row r="116" spans="3:3" s="90" customFormat="1" x14ac:dyDescent="0.25">
      <c r="C116" s="92"/>
    </row>
    <row r="117" spans="3:3" s="90" customFormat="1" x14ac:dyDescent="0.25">
      <c r="C117" s="92"/>
    </row>
    <row r="118" spans="3:3" s="90" customFormat="1" x14ac:dyDescent="0.25">
      <c r="C118" s="92"/>
    </row>
    <row r="119" spans="3:3" s="90" customFormat="1" x14ac:dyDescent="0.25">
      <c r="C119" s="92"/>
    </row>
    <row r="120" spans="3:3" s="90" customFormat="1" x14ac:dyDescent="0.25">
      <c r="C120" s="92"/>
    </row>
    <row r="121" spans="3:3" s="90" customFormat="1" x14ac:dyDescent="0.25">
      <c r="C121" s="92"/>
    </row>
    <row r="122" spans="3:3" s="90" customFormat="1" x14ac:dyDescent="0.25">
      <c r="C122" s="92"/>
    </row>
    <row r="123" spans="3:3" s="90" customFormat="1" x14ac:dyDescent="0.25">
      <c r="C123" s="92"/>
    </row>
    <row r="124" spans="3:3" s="90" customFormat="1" x14ac:dyDescent="0.25">
      <c r="C124" s="92"/>
    </row>
    <row r="125" spans="3:3" s="90" customFormat="1" x14ac:dyDescent="0.25">
      <c r="C125" s="92"/>
    </row>
    <row r="126" spans="3:3" s="90" customFormat="1" x14ac:dyDescent="0.25">
      <c r="C126" s="92"/>
    </row>
    <row r="127" spans="3:3" s="90" customFormat="1" x14ac:dyDescent="0.25">
      <c r="C127" s="92"/>
    </row>
    <row r="128" spans="3:3" s="90" customFormat="1" x14ac:dyDescent="0.25">
      <c r="C128" s="92"/>
    </row>
    <row r="129" spans="3:3" s="90" customFormat="1" x14ac:dyDescent="0.25">
      <c r="C129" s="92"/>
    </row>
    <row r="130" spans="3:3" s="90" customFormat="1" x14ac:dyDescent="0.25">
      <c r="C130" s="92"/>
    </row>
    <row r="131" spans="3:3" s="90" customFormat="1" x14ac:dyDescent="0.25">
      <c r="C131" s="92"/>
    </row>
    <row r="132" spans="3:3" s="90" customFormat="1" x14ac:dyDescent="0.25">
      <c r="C132" s="92"/>
    </row>
    <row r="133" spans="3:3" s="90" customFormat="1" x14ac:dyDescent="0.25">
      <c r="C133" s="92"/>
    </row>
    <row r="134" spans="3:3" s="90" customFormat="1" x14ac:dyDescent="0.25">
      <c r="C134" s="92"/>
    </row>
    <row r="135" spans="3:3" s="90" customFormat="1" x14ac:dyDescent="0.25">
      <c r="C135" s="92"/>
    </row>
    <row r="136" spans="3:3" s="90" customFormat="1" x14ac:dyDescent="0.25">
      <c r="C136" s="92"/>
    </row>
    <row r="137" spans="3:3" s="90" customFormat="1" x14ac:dyDescent="0.25">
      <c r="C137" s="92"/>
    </row>
    <row r="138" spans="3:3" s="90" customFormat="1" x14ac:dyDescent="0.25">
      <c r="C138" s="92"/>
    </row>
    <row r="139" spans="3:3" s="90" customFormat="1" x14ac:dyDescent="0.25">
      <c r="C139" s="92"/>
    </row>
    <row r="140" spans="3:3" s="90" customFormat="1" x14ac:dyDescent="0.25">
      <c r="C140" s="92"/>
    </row>
    <row r="141" spans="3:3" s="90" customFormat="1" x14ac:dyDescent="0.25">
      <c r="C141" s="92"/>
    </row>
    <row r="142" spans="3:3" s="90" customFormat="1" x14ac:dyDescent="0.25">
      <c r="C142" s="92"/>
    </row>
    <row r="143" spans="3:3" s="90" customFormat="1" x14ac:dyDescent="0.25">
      <c r="C143" s="92"/>
    </row>
    <row r="144" spans="3:3" s="90" customFormat="1" x14ac:dyDescent="0.25">
      <c r="C144" s="92"/>
    </row>
    <row r="145" spans="3:3" s="90" customFormat="1" x14ac:dyDescent="0.25">
      <c r="C145" s="92"/>
    </row>
    <row r="146" spans="3:3" s="90" customFormat="1" x14ac:dyDescent="0.25">
      <c r="C146" s="92"/>
    </row>
    <row r="147" spans="3:3" s="90" customFormat="1" x14ac:dyDescent="0.25">
      <c r="C147" s="92"/>
    </row>
    <row r="148" spans="3:3" s="90" customFormat="1" x14ac:dyDescent="0.25">
      <c r="C148" s="92"/>
    </row>
    <row r="149" spans="3:3" s="90" customFormat="1" x14ac:dyDescent="0.25">
      <c r="C149" s="92"/>
    </row>
    <row r="150" spans="3:3" s="90" customFormat="1" x14ac:dyDescent="0.25">
      <c r="C150" s="92"/>
    </row>
    <row r="151" spans="3:3" s="90" customFormat="1" x14ac:dyDescent="0.25">
      <c r="C151" s="92"/>
    </row>
    <row r="152" spans="3:3" s="90" customFormat="1" x14ac:dyDescent="0.25">
      <c r="C152" s="92"/>
    </row>
    <row r="153" spans="3:3" s="90" customFormat="1" x14ac:dyDescent="0.25">
      <c r="C153" s="92"/>
    </row>
    <row r="154" spans="3:3" s="90" customFormat="1" x14ac:dyDescent="0.25">
      <c r="C154" s="92"/>
    </row>
    <row r="155" spans="3:3" s="90" customFormat="1" x14ac:dyDescent="0.25">
      <c r="C155" s="92"/>
    </row>
    <row r="156" spans="3:3" s="90" customFormat="1" x14ac:dyDescent="0.25">
      <c r="C156" s="92"/>
    </row>
    <row r="157" spans="3:3" s="90" customFormat="1" x14ac:dyDescent="0.25">
      <c r="C157" s="92"/>
    </row>
    <row r="158" spans="3:3" s="90" customFormat="1" x14ac:dyDescent="0.25">
      <c r="C158" s="92"/>
    </row>
    <row r="159" spans="3:3" s="90" customFormat="1" x14ac:dyDescent="0.25">
      <c r="C159" s="92"/>
    </row>
    <row r="160" spans="3:3" s="90" customFormat="1" x14ac:dyDescent="0.25">
      <c r="C160" s="92"/>
    </row>
    <row r="161" spans="3:3" s="90" customFormat="1" x14ac:dyDescent="0.25">
      <c r="C161" s="92"/>
    </row>
    <row r="162" spans="3:3" s="90" customFormat="1" x14ac:dyDescent="0.25">
      <c r="C162" s="92"/>
    </row>
    <row r="163" spans="3:3" s="90" customFormat="1" x14ac:dyDescent="0.25">
      <c r="C163" s="92"/>
    </row>
    <row r="164" spans="3:3" s="90" customFormat="1" x14ac:dyDescent="0.25">
      <c r="C164" s="92"/>
    </row>
    <row r="165" spans="3:3" s="90" customFormat="1" x14ac:dyDescent="0.25">
      <c r="C165" s="92"/>
    </row>
    <row r="166" spans="3:3" s="90" customFormat="1" x14ac:dyDescent="0.25">
      <c r="C166" s="92"/>
    </row>
    <row r="167" spans="3:3" s="90" customFormat="1" x14ac:dyDescent="0.25">
      <c r="C167" s="92"/>
    </row>
    <row r="168" spans="3:3" s="90" customFormat="1" x14ac:dyDescent="0.25">
      <c r="C168" s="92"/>
    </row>
    <row r="169" spans="3:3" s="90" customFormat="1" x14ac:dyDescent="0.25">
      <c r="C169" s="92"/>
    </row>
    <row r="170" spans="3:3" s="90" customFormat="1" x14ac:dyDescent="0.25">
      <c r="C170" s="92"/>
    </row>
    <row r="171" spans="3:3" s="90" customFormat="1" x14ac:dyDescent="0.25">
      <c r="C171" s="92"/>
    </row>
    <row r="172" spans="3:3" s="90" customFormat="1" x14ac:dyDescent="0.25">
      <c r="C172" s="92"/>
    </row>
    <row r="173" spans="3:3" s="90" customFormat="1" x14ac:dyDescent="0.25">
      <c r="C173" s="92"/>
    </row>
    <row r="174" spans="3:3" s="90" customFormat="1" x14ac:dyDescent="0.25">
      <c r="C174" s="92"/>
    </row>
    <row r="175" spans="3:3" s="90" customFormat="1" x14ac:dyDescent="0.25">
      <c r="C175" s="92"/>
    </row>
    <row r="176" spans="3:3" s="90" customFormat="1" x14ac:dyDescent="0.25">
      <c r="C176" s="92"/>
    </row>
    <row r="177" spans="3:3" s="90" customFormat="1" x14ac:dyDescent="0.25">
      <c r="C177" s="92"/>
    </row>
    <row r="178" spans="3:3" s="90" customFormat="1" x14ac:dyDescent="0.25">
      <c r="C178" s="92"/>
    </row>
    <row r="179" spans="3:3" s="90" customFormat="1" x14ac:dyDescent="0.25">
      <c r="C179" s="92"/>
    </row>
    <row r="180" spans="3:3" s="90" customFormat="1" x14ac:dyDescent="0.25">
      <c r="C180" s="92"/>
    </row>
    <row r="181" spans="3:3" s="90" customFormat="1" x14ac:dyDescent="0.25">
      <c r="C181" s="92"/>
    </row>
    <row r="182" spans="3:3" s="90" customFormat="1" x14ac:dyDescent="0.25">
      <c r="C182" s="92"/>
    </row>
    <row r="183" spans="3:3" s="90" customFormat="1" x14ac:dyDescent="0.25">
      <c r="C183" s="92"/>
    </row>
    <row r="184" spans="3:3" s="90" customFormat="1" x14ac:dyDescent="0.25">
      <c r="C184" s="92"/>
    </row>
    <row r="185" spans="3:3" s="90" customFormat="1" x14ac:dyDescent="0.25">
      <c r="C185" s="92"/>
    </row>
    <row r="186" spans="3:3" s="90" customFormat="1" x14ac:dyDescent="0.25">
      <c r="C186" s="92"/>
    </row>
    <row r="187" spans="3:3" s="90" customFormat="1" x14ac:dyDescent="0.25">
      <c r="C187" s="92"/>
    </row>
    <row r="188" spans="3:3" s="90" customFormat="1" x14ac:dyDescent="0.25">
      <c r="C188" s="92"/>
    </row>
    <row r="189" spans="3:3" s="90" customFormat="1" x14ac:dyDescent="0.25">
      <c r="C189" s="92"/>
    </row>
    <row r="190" spans="3:3" s="90" customFormat="1" x14ac:dyDescent="0.25">
      <c r="C190" s="92"/>
    </row>
    <row r="191" spans="3:3" s="90" customFormat="1" x14ac:dyDescent="0.25">
      <c r="C191" s="92"/>
    </row>
    <row r="192" spans="3:3" s="90" customFormat="1" x14ac:dyDescent="0.25">
      <c r="C192" s="92"/>
    </row>
    <row r="193" spans="3:3" s="90" customFormat="1" x14ac:dyDescent="0.25">
      <c r="C193" s="92"/>
    </row>
    <row r="194" spans="3:3" s="90" customFormat="1" x14ac:dyDescent="0.25">
      <c r="C194" s="92"/>
    </row>
    <row r="195" spans="3:3" s="90" customFormat="1" x14ac:dyDescent="0.25">
      <c r="C195" s="92"/>
    </row>
    <row r="196" spans="3:3" s="90" customFormat="1" x14ac:dyDescent="0.25">
      <c r="C196" s="92"/>
    </row>
    <row r="197" spans="3:3" s="90" customFormat="1" x14ac:dyDescent="0.25">
      <c r="C197" s="92"/>
    </row>
    <row r="198" spans="3:3" s="90" customFormat="1" x14ac:dyDescent="0.25">
      <c r="C198" s="92"/>
    </row>
    <row r="199" spans="3:3" s="90" customFormat="1" x14ac:dyDescent="0.25">
      <c r="C199" s="92"/>
    </row>
    <row r="200" spans="3:3" s="90" customFormat="1" x14ac:dyDescent="0.25">
      <c r="C200" s="92"/>
    </row>
    <row r="201" spans="3:3" s="90" customFormat="1" x14ac:dyDescent="0.25">
      <c r="C201" s="92"/>
    </row>
    <row r="202" spans="3:3" s="90" customFormat="1" x14ac:dyDescent="0.25">
      <c r="C202" s="92"/>
    </row>
    <row r="203" spans="3:3" s="90" customFormat="1" x14ac:dyDescent="0.25">
      <c r="C203" s="92"/>
    </row>
    <row r="204" spans="3:3" s="90" customFormat="1" x14ac:dyDescent="0.25">
      <c r="C204" s="92"/>
    </row>
    <row r="205" spans="3:3" s="90" customFormat="1" x14ac:dyDescent="0.25">
      <c r="C205" s="92"/>
    </row>
    <row r="206" spans="3:3" s="90" customFormat="1" x14ac:dyDescent="0.25">
      <c r="C206" s="92"/>
    </row>
    <row r="207" spans="3:3" s="90" customFormat="1" x14ac:dyDescent="0.25">
      <c r="C207" s="92"/>
    </row>
    <row r="208" spans="3:3" s="90" customFormat="1" x14ac:dyDescent="0.25">
      <c r="C208" s="92"/>
    </row>
    <row r="209" spans="3:3" s="90" customFormat="1" x14ac:dyDescent="0.25">
      <c r="C209" s="92"/>
    </row>
    <row r="210" spans="3:3" s="90" customFormat="1" x14ac:dyDescent="0.25">
      <c r="C210" s="92"/>
    </row>
    <row r="211" spans="3:3" s="90" customFormat="1" x14ac:dyDescent="0.25">
      <c r="C211" s="92"/>
    </row>
    <row r="212" spans="3:3" s="90" customFormat="1" x14ac:dyDescent="0.25">
      <c r="C212" s="92"/>
    </row>
    <row r="213" spans="3:3" s="90" customFormat="1" x14ac:dyDescent="0.25">
      <c r="C213" s="92"/>
    </row>
    <row r="214" spans="3:3" s="90" customFormat="1" x14ac:dyDescent="0.25">
      <c r="C214" s="92"/>
    </row>
    <row r="215" spans="3:3" s="90" customFormat="1" x14ac:dyDescent="0.25">
      <c r="C215" s="92"/>
    </row>
    <row r="216" spans="3:3" s="90" customFormat="1" x14ac:dyDescent="0.25">
      <c r="C216" s="92"/>
    </row>
    <row r="217" spans="3:3" s="90" customFormat="1" x14ac:dyDescent="0.25">
      <c r="C217" s="92"/>
    </row>
    <row r="218" spans="3:3" s="90" customFormat="1" x14ac:dyDescent="0.25">
      <c r="C218" s="92"/>
    </row>
    <row r="219" spans="3:3" s="90" customFormat="1" x14ac:dyDescent="0.25">
      <c r="C219" s="92"/>
    </row>
    <row r="220" spans="3:3" s="90" customFormat="1" x14ac:dyDescent="0.25">
      <c r="C220" s="92"/>
    </row>
    <row r="221" spans="3:3" s="90" customFormat="1" x14ac:dyDescent="0.25">
      <c r="C221" s="92"/>
    </row>
    <row r="222" spans="3:3" s="90" customFormat="1" x14ac:dyDescent="0.25">
      <c r="C222" s="92"/>
    </row>
    <row r="223" spans="3:3" s="90" customFormat="1" x14ac:dyDescent="0.25">
      <c r="C223" s="92"/>
    </row>
    <row r="224" spans="3:3" s="90" customFormat="1" x14ac:dyDescent="0.25">
      <c r="C224" s="92"/>
    </row>
    <row r="225" spans="3:3" s="90" customFormat="1" x14ac:dyDescent="0.25">
      <c r="C225" s="92"/>
    </row>
    <row r="226" spans="3:3" s="90" customFormat="1" x14ac:dyDescent="0.25">
      <c r="C226" s="92"/>
    </row>
    <row r="227" spans="3:3" s="90" customFormat="1" x14ac:dyDescent="0.25">
      <c r="C227" s="92"/>
    </row>
    <row r="228" spans="3:3" s="90" customFormat="1" x14ac:dyDescent="0.25">
      <c r="C228" s="92"/>
    </row>
    <row r="229" spans="3:3" s="90" customFormat="1" x14ac:dyDescent="0.25">
      <c r="C229" s="92"/>
    </row>
    <row r="230" spans="3:3" s="90" customFormat="1" x14ac:dyDescent="0.25">
      <c r="C230" s="92"/>
    </row>
    <row r="231" spans="3:3" s="90" customFormat="1" x14ac:dyDescent="0.25">
      <c r="C231" s="92"/>
    </row>
    <row r="232" spans="3:3" s="90" customFormat="1" x14ac:dyDescent="0.25">
      <c r="C232" s="92"/>
    </row>
    <row r="233" spans="3:3" s="90" customFormat="1" x14ac:dyDescent="0.25">
      <c r="C233" s="92"/>
    </row>
    <row r="234" spans="3:3" s="90" customFormat="1" x14ac:dyDescent="0.25">
      <c r="C234" s="92"/>
    </row>
    <row r="235" spans="3:3" s="90" customFormat="1" x14ac:dyDescent="0.25">
      <c r="C235" s="92"/>
    </row>
    <row r="236" spans="3:3" s="90" customFormat="1" x14ac:dyDescent="0.25">
      <c r="C236" s="92"/>
    </row>
    <row r="237" spans="3:3" s="90" customFormat="1" x14ac:dyDescent="0.25">
      <c r="C237" s="92"/>
    </row>
    <row r="238" spans="3:3" s="90" customFormat="1" x14ac:dyDescent="0.25">
      <c r="C238" s="92"/>
    </row>
    <row r="239" spans="3:3" s="90" customFormat="1" x14ac:dyDescent="0.25">
      <c r="C239" s="92"/>
    </row>
    <row r="240" spans="3:3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algorithmName="SHA-512" hashValue="7YrAiDpckuUEaLcz4rfPjqn6ajWgb4EKTGqZHpPVvTiQjkO39jSf2lJVoODkqPfHjYcY8RpQJV4BXCx3uoDfxw==" saltValue="iqDg71k+Ai4rK6Pv4IW0IA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59" t="s">
        <v>71</v>
      </c>
      <c r="B1" s="159" t="s">
        <v>72</v>
      </c>
      <c r="C1" s="159" t="s">
        <v>73</v>
      </c>
      <c r="D1" s="159" t="s">
        <v>74</v>
      </c>
      <c r="E1" s="159" t="s">
        <v>75</v>
      </c>
      <c r="F1" s="159" t="s">
        <v>76</v>
      </c>
      <c r="G1" s="159" t="s">
        <v>69</v>
      </c>
      <c r="H1" s="159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59"/>
      <c r="B2" s="159"/>
      <c r="C2" s="159"/>
      <c r="D2" s="159"/>
      <c r="E2" s="159"/>
      <c r="F2" s="159"/>
      <c r="G2" s="159"/>
      <c r="H2" s="159"/>
      <c r="I2" s="20" t="str">
        <f>INDEX(SOAL!$K:$K,COLUMN()-5)</f>
        <v>X</v>
      </c>
      <c r="J2" s="20">
        <f>INDEX(SOAL!$K:$K,COLUMN()-5)</f>
        <v>0</v>
      </c>
      <c r="K2" s="20">
        <f>INDEX(SOAL!$K:$K,COLUMN()-5)</f>
        <v>0</v>
      </c>
      <c r="L2" s="20">
        <f>INDEX(SOAL!$K:$K,COLUMN()-5)</f>
        <v>0</v>
      </c>
      <c r="M2" s="20">
        <f>INDEX(SOAL!$K:$K,COLUMN()-5)</f>
        <v>0</v>
      </c>
      <c r="N2" s="20">
        <f>INDEX(SOAL!$K:$K,COLUMN()-5)</f>
        <v>0</v>
      </c>
      <c r="O2" s="20">
        <f>INDEX(SOAL!$K:$K,COLUMN()-5)</f>
        <v>0</v>
      </c>
      <c r="P2" s="20">
        <f>INDEX(SOAL!$K:$K,COLUMN()-5)</f>
        <v>0</v>
      </c>
      <c r="Q2" s="20">
        <f>INDEX(SOAL!$K:$K,COLUMN()-5)</f>
        <v>0</v>
      </c>
      <c r="R2" s="20">
        <f>INDEX(SOAL!$K:$K,COLUMN()-5)</f>
        <v>0</v>
      </c>
      <c r="S2" s="20">
        <f>INDEX(SOAL!$K:$K,COLUMN()-5)</f>
        <v>0</v>
      </c>
      <c r="T2" s="20">
        <f>INDEX(SOAL!$K:$K,COLUMN()-5)</f>
        <v>0</v>
      </c>
      <c r="U2" s="20">
        <f>INDEX(SOAL!$K:$K,COLUMN()-5)</f>
        <v>0</v>
      </c>
      <c r="V2" s="20">
        <f>INDEX(SOAL!$K:$K,COLUMN()-5)</f>
        <v>0</v>
      </c>
      <c r="W2" s="20">
        <f>INDEX(SOAL!$K:$K,COLUMN()-5)</f>
        <v>0</v>
      </c>
      <c r="X2" s="20">
        <f>INDEX(SOAL!$K:$K,COLUMN()-5)</f>
        <v>0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>
        <f>INDEX(SOAL!$K:$K,COLUMN()-5)</f>
        <v>0</v>
      </c>
      <c r="AK2" s="20">
        <f>INDEX(SOAL!$K:$K,COLUMN()-5)</f>
        <v>0</v>
      </c>
      <c r="AL2" s="20">
        <f>INDEX(SOAL!$K:$K,COLUMN()-5)</f>
        <v>0</v>
      </c>
      <c r="AM2" s="20">
        <f>INDEX(SOAL!$K:$K,COLUMN()-5)</f>
        <v>0</v>
      </c>
      <c r="AN2" s="20">
        <f>INDEX(SOAL!$K:$K,COLUMN()-5)</f>
        <v>0</v>
      </c>
      <c r="AO2" s="20">
        <f>INDEX(SOAL!$K:$K,COLUMN()-5)</f>
        <v>0</v>
      </c>
      <c r="AP2" s="20">
        <f>INDEX(SOAL!$K:$K,COLUMN()-5)</f>
        <v>0</v>
      </c>
      <c r="AQ2" s="20">
        <f>INDEX(SOAL!$K:$K,COLUMN()-5)</f>
        <v>0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x14ac:dyDescent="0.25">
      <c r="A1" t="s">
        <v>92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gsdiredja</cp:lastModifiedBy>
  <dcterms:created xsi:type="dcterms:W3CDTF">2021-04-26T03:31:39Z</dcterms:created>
  <dcterms:modified xsi:type="dcterms:W3CDTF">2025-05-26T11:15:07Z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