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20.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0"/>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
  </authors>
  <commentList>
    <comment ref="BN15" authorId="0">
      <text>
        <r>
          <rPr>
            <sz val="11"/>
            <color rgb="FF000000"/>
            <rFont val="Calibri"/>
            <family val="2"/>
            <charset val="1"/>
          </rPr>
          <t>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
  </authors>
  <commentList>
    <comment ref="J925" authorId="0">
      <text>
        <r>
          <rPr>
            <sz val="11"/>
            <color rgb="FF000000"/>
            <rFont val="Calibri"/>
            <family val="2"/>
            <charset val="1"/>
          </rPr>
          <t>Suponemos inflación mensual del 2,5% para el resto del año</t>
        </r>
      </text>
    </commen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<sst xmlns="http://schemas.openxmlformats.org/spreadsheetml/2006/main" count="617" uniqueCount="358">
  <si>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</si>
  <si>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</si>
  <si>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</si>
  <si>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</si>
  <si>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</si>
  <si>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</si>
  <si>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</si>
  <si>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</si>
  <si>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</si>
  <si>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</si>
  <si>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</si>
  <si>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</si>
  <si>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</si>
  <si>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</si>
  <si>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</si>
  <si>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</si>
  <si>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</si>
  <si>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</si>
  <si>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</si>
  <si>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</si>
  <si>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</si>
  <si>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</si>
  <si>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</si>
  <si>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</si>
  <si>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</si>
  <si>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</si>
  <si>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</si>
  <si>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</si>
  <si>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</si>
  <si>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</si>
  <si>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</si>
  <si>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</si>
  <si>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</si>
  <si>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</si>
  <si>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</si>
  <si>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</si>
  <si>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</si>
  <si>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</si>
  <si>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</si>
  <si>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</si>
  <si>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</si>
  <si>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</si>
  <si>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</si>
  <si>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</si>
  <si>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</si>
  <si>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</si>
  <si>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</si>
  <si>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</si>
  <si>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</si>
  <si>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</si>
  <si>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</si>
  <si>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</si>
  <si>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</si>
  <si>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</si>
  <si>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</si>
  <si>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</si>
  <si>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</si>
  <si>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vínculo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</si>
  <si>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</si>
  <si>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</si>
  <si>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</si>
  <si>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</si>
  <si>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</si>
  <si>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</si>
  <si>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</si>
  <si>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</si>
  <si>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</si>
  <si>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</si>
  <si>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</si>
  <si>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</si>
  <si>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</si>
  <si>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</si>
  <si>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</si>
  <si>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</si>
  <si>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</si>
  <si>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</si>
  <si>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</si>
  <si>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</si>
  <si>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</si>
  <si>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</si>
  <si>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</si>
  <si>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</si>
  <si>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</si>
  <si>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</si>
  <si>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</si>
  <si>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</si>
  <si>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</si>
  <si>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</si>
  <si>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</si>
  <si>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</si>
  <si>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</si>
  <si>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</si>
  <si>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</si>
  <si>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</si>
  <si>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</si>
  <si>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</si>
  <si>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</si>
  <si>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</si>
  <si>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</si>
  <si>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</si>
  <si>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</si>
  <si>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</si>
  <si>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</si>
  <si>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</si>
  <si>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</si>
  <si>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</si>
  <si>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</si>
  <si>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</si>
  <si>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</si>
  <si>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</si>
  <si>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</si>
  <si>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</si>
  <si>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</si>
  <si>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</si>
  <si>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</si>
  <si>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</si>
  <si>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</si>
  <si>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</si>
  <si>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</si>
  <si>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</si>
  <si>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</si>
  <si>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</si>
  <si>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</si>
  <si>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</si>
  <si>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</si>
  <si>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</si>
  <si>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</si>
  <si>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</si>
  <si>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</si>
  <si>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</si>
  <si>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</si>
  <si>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</si>
  <si>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</si>
  <si>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</si>
  <si>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</si>
  <si>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</si>
  <si>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</si>
  <si>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</si>
  <si>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</si>
  <si>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</si>
  <si>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</si>
  <si>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</si>
  <si>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</si>
  <si>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</si>
  <si>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</si>
  <si>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</si>
  <si>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CPI_ANSES_HIGH</t>
  </si>
  <si>
    <t>CPI_ANSES_CENTRAL</t>
  </si>
  <si>
    <t>CPI_ANSES_LOW</t>
  </si>
  <si>
    <t>Incremento del salario real desde el segundo trimestre de 2019</t>
  </si>
  <si>
    <t>MONTHLY_CPI_ANSES_HIGH</t>
  </si>
  <si>
    <t>MONTHLY_CPI_ANSES_CENTRAL</t>
  </si>
  <si>
    <t>MONTHLY_CPI_ANSES_LOW</t>
  </si>
  <si>
    <t>PROJECTED_CPI_MOBILITY_COMPONENT</t>
  </si>
  <si>
    <t>PERIOD</t>
  </si>
  <si>
    <t>REAL_WAGE_LOW</t>
  </si>
  <si>
    <t>GROSS_WAGE_LOW_2014_T4</t>
  </si>
  <si>
    <t>NET_WAGE_LOW_2014_T4</t>
  </si>
  <si>
    <t>COEFFICIENT_F</t>
  </si>
  <si>
    <t>COEFFICIENT_H</t>
  </si>
  <si>
    <t>ANIO</t>
  </si>
  <si>
    <t>ANSES_WAGE</t>
  </si>
  <si>
    <t>ANSES_GROSS_WAGE_2014_T4</t>
  </si>
  <si>
    <t>ANSES_NET_WAGE_2014_T4</t>
  </si>
  <si>
    <t>REAL_MOBILITY_LOW</t>
  </si>
  <si>
    <t>MINIMUM_WAGE_LOW_2014_T4</t>
  </si>
  <si>
    <t>REAL_WAGE_CENTRAL</t>
  </si>
  <si>
    <t>REAL_WAGE_HIGH</t>
  </si>
  <si>
    <t>GROSS_WAGE_CENTRAL_2014_T4</t>
  </si>
  <si>
    <t>NET_WAGE_CENTRAL_2014_T4</t>
  </si>
  <si>
    <t>REAL_MOBILITY_CENTRAL</t>
  </si>
  <si>
    <t>MINIMUM_WAGE_CENTRAL_2014_T4</t>
  </si>
  <si>
    <t>GROSS_WAGE_HIGH_2014_T4</t>
  </si>
  <si>
    <t>NET_WAGE_HIGH_2014_T4</t>
  </si>
  <si>
    <t>REAL_MOBILITY_HIGH</t>
  </si>
  <si>
    <t>MINIMUM_WAGE_HIGH_2014_T4</t>
  </si>
  <si>
    <t>MIN_PENSION_CENTRAL_2014_T4</t>
  </si>
  <si>
    <t>MAX_PENSION_CENTRAL_2014_T4</t>
  </si>
  <si>
    <t>PBU_CENTRAL_2014_T4</t>
  </si>
  <si>
    <t>MIN_PENSION_LOW_2014_T4</t>
  </si>
  <si>
    <t>MAX_PENSION_LOW_2014_T4</t>
  </si>
  <si>
    <t>PBU_LOW_2014_T4</t>
  </si>
  <si>
    <t>MIN_PENSION_HIGH_2014_T4</t>
  </si>
  <si>
    <t>MAX_PENSION_HIGH_2014_T4</t>
  </si>
  <si>
    <t>PBU_HIGH_2014_T4</t>
  </si>
  <si>
    <t>NON_TAXABLE_INCOME_2014_T4</t>
  </si>
  <si>
    <t>CONT_PAT_1</t>
  </si>
  <si>
    <t>CONT_PAT_2</t>
  </si>
  <si>
    <t>CONT_PAT_4</t>
  </si>
  <si>
    <t>LIM_AUT_ACTU_I</t>
  </si>
  <si>
    <t>RENT_AUT_ACTU_CENTRAL_I</t>
  </si>
  <si>
    <t>RENT_AUT_ACTU_CENTRAL_II</t>
  </si>
  <si>
    <t>LIM_AUT_ACTU_III</t>
  </si>
  <si>
    <t>RENT_AUT_ACTU_CENTRAL_III</t>
  </si>
  <si>
    <t>LIM_AUT_ACTU_IV</t>
  </si>
  <si>
    <t>RENT_AUT_ACTU_CENTRAL_IV</t>
  </si>
  <si>
    <t>RENT_AUT_ACTU_CENTRAL_V</t>
  </si>
  <si>
    <t>RENT_AUT_ACTU_LOW_I</t>
  </si>
  <si>
    <t>RENT_AUT_ACTU_LOW_II</t>
  </si>
  <si>
    <t>RENT_AUT_ACTU_LOW_III</t>
  </si>
  <si>
    <t>RENT_AUT_ACTU_LOW_IV</t>
  </si>
  <si>
    <t>RENT_AUT_ACTU_LOW_V</t>
  </si>
  <si>
    <t>RENT_AUT_ACTU_HIGH_I</t>
  </si>
  <si>
    <t>RENT_AUT_ACTU_HIGH_II</t>
  </si>
  <si>
    <t>RENT_AUT_ACTU_HIGH_III</t>
  </si>
  <si>
    <t>RENT_AUT_ACTU_HIGH_IV</t>
  </si>
  <si>
    <t>RENT_AUT_ACTU_HIGH_V</t>
  </si>
  <si>
    <t>COT_AUT_ACTU_CENTRAL_I</t>
  </si>
  <si>
    <t>COT_AUT_ACTU_CENTRAL_II</t>
  </si>
  <si>
    <t>COT_AUT_ACTU_CENTRAL_III</t>
  </si>
  <si>
    <t>COT_AUT_ACTU_CENTRAL_IV</t>
  </si>
  <si>
    <t>COT_AUT_ACTU_CENTRAL_V</t>
  </si>
  <si>
    <t>LIM_MON_ACTU_CENTRAL_CAT_A</t>
  </si>
  <si>
    <t>INT_TAX_MON_ACTU_CENTRAL_A</t>
  </si>
  <si>
    <t>SIPA_MON_ACTU_CENTRAL_A</t>
  </si>
  <si>
    <t>OBRA_MON_ACTU_CENTRAL_A</t>
  </si>
  <si>
    <t>LIM_MON_ACTU_CENTRAL_CAT_B</t>
  </si>
  <si>
    <t>INT_TAX_MON_ACTU_CENTRAL_B</t>
  </si>
  <si>
    <t>SIPA_MON_ACTU_CENTRAL_B</t>
  </si>
  <si>
    <t>OBRA_MON_ACTU_CENTRAL_B</t>
  </si>
  <si>
    <t>LIM_MON_ACTU_CENTRAL_CAT_C</t>
  </si>
  <si>
    <t>INT_TAX_MON_ACTU_CENTRAL_C</t>
  </si>
  <si>
    <t>SIPA_MON_ACTU_CENTRAL_C</t>
  </si>
  <si>
    <t>OBRA_MON_ACTU_CENTRAL_C</t>
  </si>
  <si>
    <t>LIM_MON_ACTU_CENTRAL_CAT_D</t>
  </si>
  <si>
    <t>INT_TAX_MON_ACTU_CENTRAL_D</t>
  </si>
  <si>
    <t>SIPA_MON_ACTU_CENTRAL_D</t>
  </si>
  <si>
    <t>OBRA_MON_ACTU_CENTRAL_D</t>
  </si>
  <si>
    <t>LIM_MON_ACTU_CENTRAL_CAT_E</t>
  </si>
  <si>
    <t>INT_TAX_MON_ACTU_CENTRAL_E</t>
  </si>
  <si>
    <t>SIPA_MON_ACTU_CENTRAL_E</t>
  </si>
  <si>
    <t>OBRA_MON_ACTU_CENTRAL_E</t>
  </si>
  <si>
    <t>LIM_MON_ACTU_CENTRAL_CAT_F</t>
  </si>
  <si>
    <t>INT_TAX_MON_ACTU_CENTRAL_F</t>
  </si>
  <si>
    <t>SIPA_MON_ACTU_CENTRAL_F</t>
  </si>
  <si>
    <t>OBRA_MON_ACTU_CENTRAL_F</t>
  </si>
  <si>
    <t>LIM_MON_ACTU_CENTRAL_CAT_G</t>
  </si>
  <si>
    <t>INT_TAX_MON_ACTU_CENTRAL_G</t>
  </si>
  <si>
    <t>SIPA_MON_ACTU_CENTRAL_G</t>
  </si>
  <si>
    <t>OBRA_MON_ACTU_CENTRAL_G</t>
  </si>
  <si>
    <t>LIM_MON_ACTU_CENTRAL_CAT_H</t>
  </si>
  <si>
    <t>INT_TAX_MON_ACTU_CENTRAL_H</t>
  </si>
  <si>
    <t>SIPA_MON_ACTU_CENTRAL_H</t>
  </si>
  <si>
    <t>OBRA_MON_ACTU_CENTRAL_H</t>
  </si>
  <si>
    <t>FAM_CAP_CENTRAL_1</t>
  </si>
  <si>
    <t>FAM_CAP_CENTRAL_2</t>
  </si>
  <si>
    <t>FAM_CAP_CENTRAL_3</t>
  </si>
  <si>
    <t>FAM_CAP_CENTRAL_4</t>
  </si>
  <si>
    <t>IND_FAM_CAP_CENTRAL</t>
  </si>
  <si>
    <t>BIRTH_BEN_CENTRAL</t>
  </si>
  <si>
    <t>MAR_BEN_CENTRAL</t>
  </si>
  <si>
    <t>CHILD_BEN_CENTRAL_1</t>
  </si>
  <si>
    <t>CHILD_BEN_CENTRAL_2</t>
  </si>
  <si>
    <t>CHILD_BEN_CENTRAL_3</t>
  </si>
  <si>
    <t>CHILD_BEN_CENTRAL_4</t>
  </si>
  <si>
    <t>SCHOOL_AID_CENTRAL</t>
  </si>
  <si>
    <t>SPOUSE_BEN_CENTRAL</t>
  </si>
  <si>
    <t>COT_AUT_ACTU_LOW_I</t>
  </si>
  <si>
    <t>COT_AUT_ACTU_LOW_II</t>
  </si>
  <si>
    <t>COT_AUT_ACTU_LOW_III</t>
  </si>
  <si>
    <t>COT_AUT_ACTU_LOW_IV</t>
  </si>
  <si>
    <t>COT_AUT_ACTU_LOW_V</t>
  </si>
  <si>
    <t>LIM_MON_ACTU_LOW_CAT_A</t>
  </si>
  <si>
    <t>INT_TAX_MON_ACTU_LOW_A</t>
  </si>
  <si>
    <t>SIPA_MON_ACTU_LOW_A</t>
  </si>
  <si>
    <t>OBRA_MON_ACTU_LOW_A</t>
  </si>
  <si>
    <t>LIM_MON_ACTU_LOW_CAT_B</t>
  </si>
  <si>
    <t>INT_TAX_MON_ACTU_LOW_B</t>
  </si>
  <si>
    <t>SIPA_MON_ACTU_LOW_B</t>
  </si>
  <si>
    <t>OBRA_MON_ACTU_LOW_B</t>
  </si>
  <si>
    <t>LIM_MON_ACTU_LOW_CAT_C</t>
  </si>
  <si>
    <t>INT_TAX_MON_ACTU_LOW_C</t>
  </si>
  <si>
    <t>SIPA_MON_ACTU_LOW_C</t>
  </si>
  <si>
    <t>OBRA_MON_ACTU_LOW_C</t>
  </si>
  <si>
    <t>LIM_MON_ACTU_LOW_CAT_D</t>
  </si>
  <si>
    <t>INT_TAX_MON_ACTU_LOW_D</t>
  </si>
  <si>
    <t>SIPA_MON_ACTU_LOW_D</t>
  </si>
  <si>
    <t>OBRA_MON_ACTU_LOW_D</t>
  </si>
  <si>
    <t>LIM_MON_ACTU_LOW_CAT_E</t>
  </si>
  <si>
    <t>INT_TAX_MON_ACTU_LOW_E</t>
  </si>
  <si>
    <t>SIPA_MON_ACTU_LOW_E</t>
  </si>
  <si>
    <t>OBRA_MON_ACTU_LOW_E</t>
  </si>
  <si>
    <t>LIM_MON_ACTU_LOW_CAT_F</t>
  </si>
  <si>
    <t>INT_TAX_MON_ACTU_LOW_F</t>
  </si>
  <si>
    <t>SIPA_MON_ACTU_LOW_F</t>
  </si>
  <si>
    <t>OBRA_MON_ACTU_LOW_F</t>
  </si>
  <si>
    <t>LIM_MON_ACTU_LOW_CAT_G</t>
  </si>
  <si>
    <t>INT_TAX_MON_ACTU_LOW_G</t>
  </si>
  <si>
    <t>SIPA_MON_ACTU_LOW_G</t>
  </si>
  <si>
    <t>OBRA_MON_ACTU_LOW_G</t>
  </si>
  <si>
    <t>LIM_MON_ACTU_LOW_CAT_H</t>
  </si>
  <si>
    <t>INT_TAX_MON_ACTU_LOW_H</t>
  </si>
  <si>
    <t>SIPA_MON_ACTU_LOW_H</t>
  </si>
  <si>
    <t>OBRA_MON_ACTU_LOW_H</t>
  </si>
  <si>
    <t>FAM_CAP_LOW_1</t>
  </si>
  <si>
    <t>FAM_CAP_LOW_2</t>
  </si>
  <si>
    <t>FAM_CAP_LOW_3</t>
  </si>
  <si>
    <t>FAM_CAP_LOW_4</t>
  </si>
  <si>
    <t>IND_FAM_CAP_LOW</t>
  </si>
  <si>
    <t>BIRTH_BEN_LOW</t>
  </si>
  <si>
    <t>MAR_BEN_LOW</t>
  </si>
  <si>
    <t>CHILD_BEN_LOW_1</t>
  </si>
  <si>
    <t>CHILD_BEN_LOW_2</t>
  </si>
  <si>
    <t>CHILD_BEN_LOW_3</t>
  </si>
  <si>
    <t>CHILD_BEN_LOW_4</t>
  </si>
  <si>
    <t>SCHOOL_AID_LOW</t>
  </si>
  <si>
    <t>SPOUSE_BEN_LOW</t>
  </si>
  <si>
    <t>COT_AUT_ACTU_HIGH_I</t>
  </si>
  <si>
    <t>COT_AUT_ACTU_HIGH_II</t>
  </si>
  <si>
    <t>COT_AUT_ACTU_HIGH_III</t>
  </si>
  <si>
    <t>COT_AUT_ACTU_HIGH_IV</t>
  </si>
  <si>
    <t>COT_AUT_ACTU_HIGH_V</t>
  </si>
  <si>
    <t>LIM_MON_ACTU_HIGH_CAT_A</t>
  </si>
  <si>
    <t>INT_TAX_MON_ACTU_HIGH_A</t>
  </si>
  <si>
    <t>SIPA_MON_ACTU_HIGH_A</t>
  </si>
  <si>
    <t>OBRA_MON_ACTU_HIGH_A</t>
  </si>
  <si>
    <t>LIM_MON_ACTU_HIGH_CAT_B</t>
  </si>
  <si>
    <t>INT_TAX_MON_ACTU_HIGH_B</t>
  </si>
  <si>
    <t>SIPA_MON_ACTU_HIGH_B</t>
  </si>
  <si>
    <t>OBRA_MON_ACTU_HIGH_B</t>
  </si>
  <si>
    <t>LIM_MON_ACTU_HIGH_CAT_C</t>
  </si>
  <si>
    <t>INT_TAX_MON_ACTU_HIGH_C</t>
  </si>
  <si>
    <t>SIPA_MON_ACTU_HIGH_C</t>
  </si>
  <si>
    <t>OBRA_MON_ACTU_HIGH_C</t>
  </si>
  <si>
    <t>LIM_MON_ACTU_HIGH_CAT_D</t>
  </si>
  <si>
    <t>INT_TAX_MON_ACTU_HIGH_D</t>
  </si>
  <si>
    <t>SIPA_MON_ACTU_HIGH_D</t>
  </si>
  <si>
    <t>OBRA_MON_ACTU_HIGH_D</t>
  </si>
  <si>
    <t>LIM_MON_ACTU_HIGH_CAT_E</t>
  </si>
  <si>
    <t>INT_TAX_MON_ACTU_HIGH_E</t>
  </si>
  <si>
    <t>SIPA_MON_ACTU_HIGH_E</t>
  </si>
  <si>
    <t>OBRA_MON_ACTU_HIGH_E</t>
  </si>
  <si>
    <t>LIM_MON_ACTU_HIGH_CAT_F</t>
  </si>
  <si>
    <t>INT_TAX_MON_ACTU_HIGH_F</t>
  </si>
  <si>
    <t>SIPA_MON_ACTU_HIGH_F</t>
  </si>
  <si>
    <t>OBRA_MON_ACTU_HIGH_F</t>
  </si>
  <si>
    <t>LIM_MON_ACTU_HIGH_CAT_G</t>
  </si>
  <si>
    <t>INT_TAX_MON_ACTU_HIGH_G</t>
  </si>
  <si>
    <t>SIPA_MON_ACTU_HIGH_G</t>
  </si>
  <si>
    <t>OBRA_MON_ACTU_HIGH_G</t>
  </si>
  <si>
    <t>LIM_MON_ACTU_HIGH_CAT_H</t>
  </si>
  <si>
    <t>INT_TAX_MON_ACTU_HIGH_H</t>
  </si>
  <si>
    <t>SIPA_MON_ACTU_HIGH_H</t>
  </si>
  <si>
    <t>OBRA_MON_ACTU_HIGH_H</t>
  </si>
  <si>
    <t>FAM_CAP_HIGH_1</t>
  </si>
  <si>
    <t>FAM_CAP_HIGH_2</t>
  </si>
  <si>
    <t>FAM_CAP_HIGH_3</t>
  </si>
  <si>
    <t>FAM_CAP_HIGH_4</t>
  </si>
  <si>
    <t>IND_FAM_CAP_HIGH</t>
  </si>
  <si>
    <t>BIRTH_BEN_HIGH</t>
  </si>
  <si>
    <t>MAR_BEN_HIGH</t>
  </si>
  <si>
    <t>CHILD_BEN_HIGH_1</t>
  </si>
  <si>
    <t>CHILD_BEN_HIGH_2</t>
  </si>
  <si>
    <t>CHILD_BEN_HIGH_3</t>
  </si>
  <si>
    <t>CHILD_BEN_HIGH_4</t>
  </si>
  <si>
    <t>SCHOOL_AID_HIGH</t>
  </si>
  <si>
    <t>SPOUSE_BEN_HIGH</t>
  </si>
  <si>
    <t>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</si>
</sst>
</file>

<file path=xl/styles.xml><?xml version="1.0" encoding="utf-8"?>
<styleSheet xmlns="http://schemas.openxmlformats.org/spreadsheetml/2006/main">
  <numFmts count="17">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 #,##0.00&quot;    &quot;;\-* #,##0.00&quot;    &quot;;* \-#&quot;    &quot;;@\ "/>
    <numFmt numFmtId="173" formatCode="0.0000"/>
    <numFmt numFmtId="174" formatCode="0.00000"/>
    <numFmt numFmtId="175" formatCode="0.000%"/>
    <numFmt numFmtId="176" formatCode="#,##0"/>
    <numFmt numFmtId="177" formatCode="0"/>
    <numFmt numFmtId="178" formatCode="0.0000000000"/>
    <numFmt numFmtId="179" formatCode="0.00000000000"/>
    <numFmt numFmtId="180" formatCode="0.00000000"/>
  </numFmts>
  <fonts count="24">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
      <sz val="11"/>
      <color rgb="FF000000"/>
      <name val="Calibri"/>
      <family val="2"/>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3" fontId="5"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6"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7"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6"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7"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78" fontId="0" fillId="18"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79"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9" fontId="4" fillId="2" borderId="0" xfId="0" applyFont="true" applyBorder="false" applyAlignment="false" applyProtection="false">
      <alignment horizontal="general" vertical="bottom" textRotation="0" wrapText="false" indent="0" shrinkToFit="false"/>
      <protection locked="true" hidden="false"/>
    </xf>
    <xf numFmtId="169" fontId="23" fillId="18" borderId="0" xfId="0" applyFont="true" applyBorder="false" applyAlignment="false" applyProtection="false">
      <alignment horizontal="general" vertical="bottom" textRotation="0" wrapText="false" indent="0" shrinkToFit="false"/>
      <protection locked="true" hidden="false"/>
    </xf>
    <xf numFmtId="169" fontId="0" fillId="18"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8" fontId="0" fillId="18" borderId="0" xfId="0" applyFont="false" applyBorder="false" applyAlignment="false" applyProtection="false">
      <alignment horizontal="general" vertical="bottom" textRotation="0" wrapText="false" indent="0" shrinkToFit="false"/>
      <protection locked="true" hidden="false"/>
    </xf>
    <xf numFmtId="180" fontId="23" fillId="0" borderId="0" xfId="0" applyFont="tru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65" fontId="23" fillId="0" borderId="0" xfId="0" applyFont="true" applyBorder="false" applyAlignment="false" applyProtection="false">
      <alignment horizontal="general" vertical="bottom" textRotation="0" wrapText="false" indent="0" shrinkToFit="false"/>
      <protection locked="true" hidden="false"/>
    </xf>
    <xf numFmtId="168" fontId="23" fillId="0" borderId="0" xfId="0" applyFont="true" applyBorder="false" applyAlignment="false" applyProtection="false">
      <alignment horizontal="general" vertical="bottom" textRotation="0" wrapText="false" indent="0" shrinkToFit="false"/>
      <protection locked="true" hidden="false"/>
    </xf>
    <xf numFmtId="177" fontId="4" fillId="0" borderId="0" xfId="0" applyFont="true" applyBorder="false" applyAlignment="false" applyProtection="false">
      <alignment horizontal="general" vertical="bottom" textRotation="0" wrapText="false" indent="0" shrinkToFit="false"/>
      <protection locked="true" hidden="false"/>
    </xf>
    <xf numFmtId="177"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77" fontId="12" fillId="0" borderId="0" xfId="0" applyFont="true" applyBorder="false" applyAlignment="false" applyProtection="false">
      <alignment horizontal="general" vertical="bottom" textRotation="0" wrapText="false" indent="0" shrinkToFit="false"/>
      <protection locked="true" hidden="false"/>
    </xf>
    <xf numFmtId="177"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18226238"/>
        <c:axId val="39950305"/>
      </c:lineChart>
      <c:catAx>
        <c:axId val="18226238"/>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39950305"/>
        <c:crosses val="autoZero"/>
        <c:auto val="1"/>
        <c:lblAlgn val="ctr"/>
        <c:lblOffset val="100"/>
      </c:catAx>
      <c:valAx>
        <c:axId val="39950305"/>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18226238"/>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443880</xdr:colOff>
      <xdr:row>1216</xdr:row>
      <xdr:rowOff>80280</xdr:rowOff>
    </xdr:from>
    <xdr:to>
      <xdr:col>16</xdr:col>
      <xdr:colOff>445680</xdr:colOff>
      <xdr:row>1237</xdr:row>
      <xdr:rowOff>93240</xdr:rowOff>
    </xdr:to>
    <xdr:graphicFrame>
      <xdr:nvGraphicFramePr>
        <xdr:cNvPr id="0" name=""/>
        <xdr:cNvGraphicFramePr/>
      </xdr:nvGraphicFramePr>
      <xdr:xfrm>
        <a:off x="5577840" y="233236800"/>
        <a:ext cx="12512520" cy="4013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972"/>
  <sheetViews>
    <sheetView windowProtection="true" showFormulas="false" showGridLines="true" showRowColHeaders="true" showZeros="true" rightToLeft="false" tabSelected="false" showOutlineSymbols="true" defaultGridColor="true" view="normal" topLeftCell="Q1" colorId="64" zoomScale="85" zoomScaleNormal="85" zoomScalePageLayoutView="100" workbookViewId="0">
      <pane xSplit="0" ySplit="2" topLeftCell="A943" activePane="bottomLeft" state="frozen"/>
      <selection pane="topLeft" activeCell="Q1" activeCellId="0" sqref="Q1"/>
      <selection pane="bottomLeft" activeCell="T958" activeCellId="0" sqref="T958"/>
    </sheetView>
  </sheetViews>
  <sheetFormatPr defaultRowHeight="13.8"/>
  <cols>
    <col collapsed="false" hidden="false" max="2" min="1" style="0" width="10.3928571428571"/>
    <col collapsed="false" hidden="false" max="3" min="3" style="0" width="31.9234693877551"/>
    <col collapsed="false" hidden="false" max="10" min="4" style="0" width="10.3928571428571"/>
    <col collapsed="false" hidden="false" max="11" min="11" style="0" width="27.4030612244898"/>
    <col collapsed="false" hidden="false" max="12" min="12" style="0" width="10.3928571428571"/>
    <col collapsed="false" hidden="false" max="13" min="13" style="0" width="32.8724489795918"/>
    <col collapsed="false" hidden="false" max="15" min="14" style="0" width="10.3928571428571"/>
    <col collapsed="false" hidden="false" max="17" min="16" style="0" width="26.1887755102041"/>
    <col collapsed="false" hidden="false" max="18" min="18" style="0" width="10.3928571428571"/>
    <col collapsed="false" hidden="false" max="19" min="19" style="0" width="26.1887755102041"/>
    <col collapsed="false" hidden="false" max="20" min="20" style="0" width="18.5561224489796"/>
    <col collapsed="false" hidden="false" max="23" min="21" style="0" width="10.3928571428571"/>
    <col collapsed="false" hidden="false" max="24" min="24" style="0" width="26.1887755102041"/>
    <col collapsed="false" hidden="false" max="1025" min="25" style="0" width="10.3928571428571"/>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50.5971137337093</v>
      </c>
      <c r="Y836" s="0" t="n">
        <f aca="false">IPC!I836*100/IPC!I865</f>
        <v>50.2780520762955</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0.15752</v>
      </c>
      <c r="R925" s="44" t="n">
        <f aca="false">P925-Q925+1</f>
        <v>0.964631986140464</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O928" s="51" t="n">
        <f aca="false">O927</f>
        <v>435.291613826943</v>
      </c>
      <c r="P928" s="43" t="n">
        <f aca="false">O928/O925-1</f>
        <v>0.087376684812722</v>
      </c>
      <c r="Q928" s="43" t="n">
        <f aca="false">'RIPTE e IPC'!T927/'RIPTE e IPC'!T924-1</f>
        <v>0.0874225</v>
      </c>
      <c r="R928" s="44" t="n">
        <f aca="false">P928-Q928+1</f>
        <v>0.999954184812722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P929" s="11"/>
      <c r="Q929" s="11"/>
      <c r="R929" s="39"/>
      <c r="S929" s="39" t="n">
        <f aca="false">('RIPTE e IPC'!T922-'RIPTE e IPC'!T919)/'RIPTE e IPC'!T919</f>
        <v>0.126130798937647</v>
      </c>
      <c r="T929" s="39" t="n">
        <f aca="false">S929-Q928</f>
        <v>0.0387082989376468</v>
      </c>
      <c r="U929" s="39"/>
      <c r="V929" s="39"/>
      <c r="W929" s="39"/>
      <c r="Y929" s="0" t="s">
        <v>33</v>
      </c>
    </row>
    <row r="930" customFormat="false" ht="15" hidden="false" customHeight="false" outlineLevel="0" collapsed="false">
      <c r="P930" s="5"/>
      <c r="Q930" s="5"/>
      <c r="R930" s="40"/>
      <c r="S930" s="40"/>
      <c r="T930" s="40"/>
      <c r="U930" s="40"/>
      <c r="V930" s="40"/>
      <c r="W930" s="40"/>
      <c r="X930" s="0" t="n">
        <f aca="false">(1+IPC!X903)/(1+IPC!Y917)</f>
        <v>1.27689512579621</v>
      </c>
      <c r="Y930" s="45"/>
    </row>
    <row r="931" customFormat="false" ht="15" hidden="false" customHeight="false" outlineLevel="0" collapsed="false">
      <c r="P931" s="43" t="n">
        <f aca="false">O931/O928-1</f>
        <v>-1</v>
      </c>
      <c r="Q931" s="43" t="n">
        <f aca="false">'RIPTE e IPC'!T930/'RIPTE e IPC'!T927-1</f>
        <v>0.0612080000000002</v>
      </c>
      <c r="R931" s="44" t="n">
        <f aca="false">P931-Q931+1</f>
        <v>-0.0612080000000002</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P932" s="11"/>
      <c r="Q932" s="11"/>
      <c r="R932" s="39"/>
      <c r="S932" s="39" t="n">
        <f aca="false">('RIPTE e IPC'!T925-'RIPTE e IPC'!T922)/'RIPTE e IPC'!T922</f>
        <v>0.12476</v>
      </c>
      <c r="T932" s="39" t="n">
        <f aca="false">S932-Q931</f>
        <v>0.063552</v>
      </c>
      <c r="U932" s="39"/>
      <c r="V932" s="39"/>
      <c r="W932" s="39"/>
      <c r="Y932" s="0" t="s">
        <v>34</v>
      </c>
    </row>
    <row r="933" customFormat="false" ht="15" hidden="false" customHeight="false" outlineLevel="0" collapsed="false">
      <c r="Q933" s="5"/>
      <c r="S933" s="40"/>
    </row>
    <row r="934" customFormat="false" ht="15" hidden="false" customHeight="false" outlineLevel="0" collapsed="false">
      <c r="F934" s="5" t="n">
        <v>85.5254</v>
      </c>
      <c r="Q934" s="43" t="n">
        <f aca="false">'RIPTE e IPC'!T933/'RIPTE e IPC'!T930-1</f>
        <v>0.0612080000000002</v>
      </c>
      <c r="S934" s="44"/>
    </row>
    <row r="935" customFormat="false" ht="15" hidden="false" customHeight="false" outlineLevel="0" collapsed="false">
      <c r="F935" s="43" t="n">
        <v>89.1118</v>
      </c>
      <c r="Q935" s="11"/>
      <c r="S935" s="39" t="n">
        <f aca="false">('RIPTE e IPC'!T928-'RIPTE e IPC'!T925)/'RIPTE e IPC'!T925</f>
        <v>0.0768649999999999</v>
      </c>
      <c r="T935" s="39" t="n">
        <f aca="false">S935-Q934</f>
        <v>0.0156569999999998</v>
      </c>
    </row>
    <row r="936" customFormat="false" ht="15" hidden="false" customHeight="false" outlineLevel="0" collapsed="false">
      <c r="F936" s="11" t="n">
        <v>91.8528</v>
      </c>
      <c r="Q936" s="5"/>
      <c r="S936" s="40"/>
    </row>
    <row r="937" customFormat="false" ht="15" hidden="false" customHeight="false" outlineLevel="0" collapsed="false">
      <c r="F937" s="5" t="n">
        <v>93.7328</v>
      </c>
      <c r="Q937" s="43" t="n">
        <f aca="false">'RIPTE e IPC'!T936/'RIPTE e IPC'!T933-1</f>
        <v>0.0612080000000002</v>
      </c>
      <c r="S937" s="44"/>
    </row>
    <row r="938" customFormat="false" ht="15" hidden="false" customHeight="false" outlineLevel="0" collapsed="false">
      <c r="F938" s="43" t="n">
        <v>93.9221</v>
      </c>
      <c r="Q938" s="11"/>
      <c r="S938" s="39" t="n">
        <f aca="false">('RIPTE e IPC'!T931-'RIPTE e IPC'!T928)/'RIPTE e IPC'!T928</f>
        <v>0.0612080000000002</v>
      </c>
      <c r="T938" s="39" t="n">
        <f aca="false">S938-Q937</f>
        <v>0</v>
      </c>
    </row>
    <row r="939" customFormat="false" ht="15" hidden="false" customHeight="false" outlineLevel="0" collapsed="false">
      <c r="F939" s="11" t="n">
        <v>95.0014</v>
      </c>
      <c r="Q939" s="5"/>
      <c r="S939" s="40"/>
    </row>
    <row r="940" customFormat="false" ht="15" hidden="false" customHeight="false" outlineLevel="0" collapsed="false">
      <c r="F940" s="5" t="n">
        <v>97.2428</v>
      </c>
      <c r="Q940" s="43" t="n">
        <f aca="false">'RIPTE e IPC'!T939/'RIPTE e IPC'!T936-1</f>
        <v>0.0405019999999998</v>
      </c>
      <c r="S940" s="44"/>
    </row>
    <row r="941" customFormat="false" ht="15" hidden="false" customHeight="false" outlineLevel="0" collapsed="false">
      <c r="F941" s="43" t="n">
        <v>98.8166</v>
      </c>
      <c r="Q941" s="11"/>
      <c r="S941" s="39" t="n">
        <f aca="false">('RIPTE e IPC'!T934-'RIPTE e IPC'!T931)/'RIPTE e IPC'!T931</f>
        <v>0.0612080000000002</v>
      </c>
      <c r="T941" s="39" t="n">
        <f aca="false">S941-Q940</f>
        <v>0.0207060000000004</v>
      </c>
    </row>
    <row r="942" customFormat="false" ht="15" hidden="false" customHeight="false" outlineLevel="0" collapsed="false">
      <c r="F942" s="11" t="n">
        <v>100</v>
      </c>
      <c r="Q942" s="5"/>
      <c r="S942" s="40"/>
    </row>
    <row r="943" customFormat="false" ht="15" hidden="false" customHeight="false" outlineLevel="0" collapsed="false">
      <c r="F943" s="5" t="n">
        <v>101.313</v>
      </c>
      <c r="Q943" s="43" t="n">
        <f aca="false">'RIPTE e IPC'!T942/'RIPTE e IPC'!T939-1</f>
        <v>0.0303010000000001</v>
      </c>
      <c r="S943" s="44"/>
    </row>
    <row r="944" customFormat="false" ht="15" hidden="false" customHeight="false" outlineLevel="0" collapsed="false">
      <c r="F944" s="43" t="n">
        <v>103.8085</v>
      </c>
      <c r="Q944" s="11"/>
      <c r="S944" s="39" t="n">
        <f aca="false">('RIPTE e IPC'!T937-'RIPTE e IPC'!T934)/'RIPTE e IPC'!T934</f>
        <v>0.0612079999999999</v>
      </c>
      <c r="T944" s="39" t="n">
        <f aca="false">S944-Q943</f>
        <v>0.0309069999999998</v>
      </c>
    </row>
    <row r="945" customFormat="false" ht="15" hidden="false" customHeight="false" outlineLevel="0" collapsed="false">
      <c r="F945" s="11" t="n">
        <v>106.2627</v>
      </c>
      <c r="Q945" s="5"/>
      <c r="S945" s="40"/>
    </row>
    <row r="946" customFormat="false" ht="15" hidden="false" customHeight="false" outlineLevel="0" collapsed="false">
      <c r="F946" s="5" t="n">
        <v>109.0613</v>
      </c>
      <c r="Q946" s="43" t="n">
        <f aca="false">'RIPTE e IPC'!T945/'RIPTE e IPC'!T942-1</f>
        <v>0.0303010000000001</v>
      </c>
      <c r="S946" s="44"/>
    </row>
    <row r="947" customFormat="false" ht="15" hidden="false" customHeight="false" outlineLevel="0" collapsed="false">
      <c r="F947" s="43" t="n">
        <v>110.4607</v>
      </c>
      <c r="Q947" s="11"/>
      <c r="S947" s="39" t="n">
        <f aca="false">('RIPTE e IPC'!T940-'RIPTE e IPC'!T937)/'RIPTE e IPC'!T937</f>
        <v>0.030301</v>
      </c>
      <c r="T947" s="39" t="n">
        <f aca="false">S947-Q946</f>
        <v>-1.2490009027033E-016</v>
      </c>
    </row>
    <row r="948" customFormat="false" ht="15" hidden="false" customHeight="false" outlineLevel="0" collapsed="false">
      <c r="F948" s="11" t="n">
        <v>111.9943</v>
      </c>
      <c r="Q948" s="5"/>
      <c r="S948" s="40"/>
    </row>
    <row r="949" customFormat="false" ht="15" hidden="false" customHeight="false" outlineLevel="0" collapsed="false">
      <c r="F949" s="5" t="n">
        <v>113.9199</v>
      </c>
      <c r="Q949" s="43" t="n">
        <f aca="false">'RIPTE e IPC'!T948/'RIPTE e IPC'!T945-1</f>
        <v>0.0303009999999999</v>
      </c>
      <c r="S949" s="44"/>
    </row>
    <row r="950" customFormat="false" ht="15" hidden="false" customHeight="false" outlineLevel="0" collapsed="false">
      <c r="F950" s="43" t="n">
        <v>115.6031</v>
      </c>
      <c r="Q950" s="11"/>
      <c r="S950" s="39" t="n">
        <f aca="false">('RIPTE e IPC'!T943-'RIPTE e IPC'!T940)/'RIPTE e IPC'!T940</f>
        <v>0.0303010000000002</v>
      </c>
      <c r="T950" s="39" t="n">
        <f aca="false">S950-Q949</f>
        <v>3.40005801291454E-016</v>
      </c>
    </row>
    <row r="951" customFormat="false" ht="15" hidden="false" customHeight="false" outlineLevel="0" collapsed="false">
      <c r="F951" s="11" t="n">
        <v>117.9656</v>
      </c>
      <c r="Q951" s="5"/>
      <c r="S951" s="40"/>
    </row>
    <row r="952" customFormat="false" ht="15" hidden="false" customHeight="false" outlineLevel="0" collapsed="false">
      <c r="F952" s="5" t="n">
        <v>119.4985</v>
      </c>
      <c r="Q952" s="43" t="n">
        <f aca="false">'RIPTE e IPC'!T951/'RIPTE e IPC'!T948-1</f>
        <v>0.01</v>
      </c>
      <c r="S952" s="44"/>
    </row>
    <row r="953" customFormat="false" ht="15" hidden="false" customHeight="false" outlineLevel="0" collapsed="false">
      <c r="F953" s="43" t="n">
        <v>120.8941</v>
      </c>
      <c r="Q953" s="11"/>
      <c r="S953" s="39" t="n">
        <f aca="false">('RIPTE e IPC'!T946-'RIPTE e IPC'!T943)/'RIPTE e IPC'!T943</f>
        <v>0.0303010000000001</v>
      </c>
      <c r="T953" s="39" t="n">
        <f aca="false">S953-Q952</f>
        <v>0.0203010000000001</v>
      </c>
    </row>
    <row r="954" customFormat="false" ht="15" hidden="false" customHeight="false" outlineLevel="0" collapsed="false">
      <c r="F954" s="11" t="n">
        <v>125.0392</v>
      </c>
      <c r="Q954" s="5"/>
      <c r="S954" s="40"/>
    </row>
    <row r="955" customFormat="false" ht="15" hidden="false" customHeight="false" outlineLevel="0" collapsed="false">
      <c r="F955" s="5" t="n">
        <v>127.0147</v>
      </c>
      <c r="Q955" s="43" t="n">
        <f aca="false">'RIPTE e IPC'!T954/'RIPTE e IPC'!T951-1</f>
        <v>0</v>
      </c>
      <c r="S955" s="44"/>
    </row>
    <row r="956" customFormat="false" ht="15" hidden="false" customHeight="false" outlineLevel="0" collapsed="false">
      <c r="F956" s="43" t="n">
        <v>130.2913</v>
      </c>
      <c r="Q956" s="11"/>
      <c r="S956" s="39" t="n">
        <f aca="false">('RIPTE e IPC'!T949-'RIPTE e IPC'!T946)/'RIPTE e IPC'!T946</f>
        <v>0.0303009999999999</v>
      </c>
      <c r="T956" s="39" t="n">
        <f aca="false">S956-Q955</f>
        <v>0.0303009999999999</v>
      </c>
    </row>
    <row r="957" customFormat="false" ht="15" hidden="false" customHeight="false" outlineLevel="0" collapsed="false">
      <c r="F957" s="11" t="n">
        <v>133.5028</v>
      </c>
      <c r="Q957" s="5"/>
      <c r="S957" s="40"/>
    </row>
    <row r="958" customFormat="false" ht="15" hidden="false" customHeight="false" outlineLevel="0" collapsed="false">
      <c r="F958" s="5" t="n">
        <v>136.938</v>
      </c>
      <c r="Q958" s="43" t="n">
        <f aca="false">'RIPTE e IPC'!T957/'RIPTE e IPC'!T954-1</f>
        <v>0</v>
      </c>
      <c r="S958" s="44"/>
    </row>
    <row r="959" customFormat="false" ht="15" hidden="false" customHeight="false" outlineLevel="0" collapsed="false">
      <c r="F959" s="43" t="n">
        <v>139.58</v>
      </c>
      <c r="Q959" s="11"/>
      <c r="S959" s="39" t="n">
        <f aca="false">('RIPTE e IPC'!T952-'RIPTE e IPC'!T949)/'RIPTE e IPC'!T949</f>
        <v>0</v>
      </c>
      <c r="T959" s="39" t="n">
        <f aca="false">S959-Q958</f>
        <v>0</v>
      </c>
    </row>
    <row r="960" customFormat="false" ht="15" hidden="false" customHeight="false" outlineLevel="0" collapsed="false">
      <c r="F960" s="11" t="n">
        <v>145.0582</v>
      </c>
      <c r="Q960" s="5"/>
      <c r="S960" s="40"/>
    </row>
    <row r="961" customFormat="false" ht="15" hidden="false" customHeight="false" outlineLevel="0" collapsed="false">
      <c r="F961" s="5" t="n">
        <v>149.1178</v>
      </c>
      <c r="Q961" s="43" t="n">
        <f aca="false">'RIPTE e IPC'!T960/'RIPTE e IPC'!T957-1</f>
        <v>0</v>
      </c>
      <c r="S961" s="44"/>
    </row>
    <row r="962" customFormat="false" ht="15" hidden="false" customHeight="false" outlineLevel="0" collapsed="false">
      <c r="F962" s="43" t="n">
        <v>155.1747</v>
      </c>
      <c r="Q962" s="11"/>
      <c r="S962" s="39" t="n">
        <f aca="false">('RIPTE e IPC'!T955-'RIPTE e IPC'!T952)/'RIPTE e IPC'!T952</f>
        <v>0</v>
      </c>
      <c r="T962" s="39" t="n">
        <f aca="false">S962-Q961</f>
        <v>0</v>
      </c>
    </row>
    <row r="963" customFormat="false" ht="15" hidden="false" customHeight="false" outlineLevel="0" collapsed="false">
      <c r="F963" s="11" t="n">
        <v>165.4903</v>
      </c>
      <c r="Q963" s="5"/>
      <c r="S963" s="40"/>
    </row>
    <row r="964" customFormat="false" ht="15" hidden="false" customHeight="false" outlineLevel="0" collapsed="false">
      <c r="F964" s="5" t="n">
        <v>173.8549</v>
      </c>
      <c r="Q964" s="43" t="n">
        <f aca="false">'RIPTE e IPC'!T963/'RIPTE e IPC'!T960-1</f>
        <v>0</v>
      </c>
      <c r="S964" s="44"/>
    </row>
    <row r="965" customFormat="false" ht="15" hidden="false" customHeight="false" outlineLevel="0" collapsed="false">
      <c r="F965" s="43" t="n">
        <v>178.877</v>
      </c>
      <c r="Q965" s="11"/>
      <c r="S965" s="39" t="n">
        <f aca="false">('RIPTE e IPC'!T958-'RIPTE e IPC'!T955)/'RIPTE e IPC'!T955</f>
        <v>0</v>
      </c>
      <c r="T965" s="39" t="n">
        <f aca="false">S965-Q964</f>
        <v>0</v>
      </c>
    </row>
    <row r="966" customFormat="false" ht="15" hidden="false" customHeight="false" outlineLevel="0" collapsed="false">
      <c r="F966" s="11" t="n">
        <v>183.9381</v>
      </c>
      <c r="Q966" s="5"/>
      <c r="S966" s="40"/>
    </row>
    <row r="967" customFormat="false" ht="15" hidden="false" customHeight="false" outlineLevel="0" collapsed="false">
      <c r="F967" s="5" t="n">
        <v>189.1236</v>
      </c>
      <c r="Q967" s="43" t="n">
        <f aca="false">'RIPTE e IPC'!T966/'RIPTE e IPC'!T963-1</f>
        <v>0</v>
      </c>
      <c r="S967" s="44"/>
    </row>
    <row r="968" customFormat="false" ht="15" hidden="false" customHeight="false" outlineLevel="0" collapsed="false">
      <c r="F968" s="43" t="n">
        <v>196.3597</v>
      </c>
      <c r="Q968" s="11"/>
      <c r="S968" s="39" t="n">
        <f aca="false">('RIPTE e IPC'!T961-'RIPTE e IPC'!T958)/'RIPTE e IPC'!T958</f>
        <v>0</v>
      </c>
    </row>
    <row r="969" customFormat="false" ht="15" hidden="false" customHeight="false" outlineLevel="0" collapsed="false">
      <c r="F969" s="11" t="n">
        <v>205.7679</v>
      </c>
      <c r="Q969" s="5"/>
      <c r="S969" s="40"/>
    </row>
    <row r="970" customFormat="false" ht="15" hidden="false" customHeight="false" outlineLevel="0" collapsed="false">
      <c r="F970" s="5" t="n">
        <v>212.4469</v>
      </c>
      <c r="Q970" s="43" t="n">
        <f aca="false">'RIPTE e IPC'!T969/'RIPTE e IPC'!T966-1</f>
        <v>0</v>
      </c>
      <c r="S970" s="44"/>
    </row>
    <row r="971" customFormat="false" ht="15" hidden="false" customHeight="false" outlineLevel="0" collapsed="false">
      <c r="F971" s="43" t="n">
        <v>218.8793</v>
      </c>
      <c r="Q971" s="11"/>
      <c r="S971" s="39" t="n">
        <f aca="false">('RIPTE e IPC'!T964-'RIPTE e IPC'!T961)/'RIPTE e IPC'!T961</f>
        <v>0</v>
      </c>
    </row>
    <row r="972" customFormat="false" ht="15" hidden="false" customHeight="false" outlineLevel="0" collapsed="false">
      <c r="F972" s="11" t="n">
        <v>224.6105</v>
      </c>
      <c r="S972" s="4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E1" colorId="64" zoomScale="85" zoomScaleNormal="85" zoomScalePageLayoutView="100" workbookViewId="0">
      <selection pane="topLeft" activeCell="L27" activeCellId="0" sqref="L27"/>
    </sheetView>
  </sheetViews>
  <sheetFormatPr defaultRowHeight="13.8"/>
  <cols>
    <col collapsed="false" hidden="false" max="10" min="1" style="0" width="9.85204081632653"/>
    <col collapsed="false" hidden="false" max="12" min="11" style="0" width="53.2602040816327"/>
    <col collapsed="false" hidden="false" max="1025" min="13" style="0" width="9.85204081632653"/>
  </cols>
  <sheetData>
    <row r="1" customFormat="false" ht="13.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3.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144</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c r="M6" s="0" t="s">
        <v>145</v>
      </c>
    </row>
    <row r="7" customFormat="false" ht="13.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row>
    <row r="8" customFormat="false" ht="13.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row>
    <row r="9" customFormat="false" ht="13.8" hidden="false" customHeight="false" outlineLevel="0" collapsed="false">
      <c r="I9" s="108" t="n">
        <f aca="false">'Min pension'!I99+1</f>
        <v>2018</v>
      </c>
      <c r="J9" s="108" t="n">
        <f aca="false">'Min pension'!J99</f>
        <v>1</v>
      </c>
      <c r="K9" s="108" t="n">
        <f aca="false">12000*0.2</f>
        <v>2400</v>
      </c>
      <c r="L9" s="120" t="n">
        <f aca="false">K9*100/'RIPTE e IPC'!T903</f>
        <v>1111.99886021102</v>
      </c>
      <c r="N9" s="0" t="n">
        <f aca="false">12000*100/'RIPTE e IPC'!T903</f>
        <v>5559.9943010551</v>
      </c>
    </row>
    <row r="10" customFormat="false" ht="13.8" hidden="false" customHeight="false" outlineLevel="0" collapsed="false">
      <c r="I10" s="110" t="n">
        <f aca="false">'Min pension'!I100+1</f>
        <v>2018</v>
      </c>
      <c r="J10" s="110" t="n">
        <f aca="false">'Min pension'!J100</f>
        <v>2</v>
      </c>
      <c r="K10" s="110" t="n">
        <f aca="false">12000*0.2</f>
        <v>2400</v>
      </c>
      <c r="L10" s="122" t="n">
        <f aca="false">K10*100/'RIPTE e IPC'!T906</f>
        <v>1036.09115425295</v>
      </c>
    </row>
    <row r="11" customFormat="false" ht="13.8" hidden="false" customHeight="false" outlineLevel="0" collapsed="false">
      <c r="I11" s="108" t="n">
        <f aca="false">'Min pension'!I101+1</f>
        <v>2018</v>
      </c>
      <c r="J11" s="108" t="n">
        <f aca="false">'Min pension'!J101</f>
        <v>3</v>
      </c>
      <c r="K11" s="108" t="n">
        <f aca="false">12000*0.2</f>
        <v>2400</v>
      </c>
      <c r="L11" s="120" t="n">
        <f aca="false">K11*100/'RIPTE e IPC'!T909</f>
        <v>932.456922016935</v>
      </c>
    </row>
    <row r="12" customFormat="false" ht="13.8" hidden="false" customHeight="false" outlineLevel="0" collapsed="false">
      <c r="I12" s="110" t="n">
        <f aca="false">'Min pension'!I102+1</f>
        <v>2018</v>
      </c>
      <c r="J12" s="110" t="n">
        <f aca="false">'Min pension'!J102</f>
        <v>4</v>
      </c>
      <c r="K12" s="111" t="n">
        <f aca="false">12000*0.2</f>
        <v>2400</v>
      </c>
      <c r="L12" s="122" t="n">
        <f aca="false">K12*100/'RIPTE e IPC'!T912</f>
        <v>805.100228671988</v>
      </c>
    </row>
    <row r="13" customFormat="false" ht="13.8" hidden="false" customHeight="false" outlineLevel="0" collapsed="false">
      <c r="I13" s="108" t="n">
        <f aca="false">'Min pension'!I103+1</f>
        <v>2019</v>
      </c>
      <c r="J13" s="108" t="n">
        <f aca="false">'Min pension'!J103</f>
        <v>1</v>
      </c>
      <c r="K13" s="132" t="n">
        <f aca="false">17509.2*0.4</f>
        <v>7003.68</v>
      </c>
      <c r="L13" s="120" t="n">
        <f aca="false">K13*100/'RIPTE e IPC'!T915</f>
        <v>2145.11305828201</v>
      </c>
    </row>
    <row r="14" customFormat="false" ht="13.8" hidden="false" customHeight="false" outlineLevel="0" collapsed="false">
      <c r="I14" s="110" t="n">
        <f aca="false">'Min pension'!I104+1</f>
        <v>2019</v>
      </c>
      <c r="J14" s="110" t="n">
        <f aca="false">'Min pension'!J104</f>
        <v>2</v>
      </c>
      <c r="K14" s="122" t="n">
        <f aca="false">17509.2*0.4</f>
        <v>7003.68</v>
      </c>
      <c r="L14" s="122" t="n">
        <f aca="false">K14*100/'RIPTE e IPC'!T918</f>
        <v>1922.17943566873</v>
      </c>
      <c r="M14" s="123"/>
    </row>
    <row r="15" customFormat="false" ht="13.8" hidden="false" customHeight="false" outlineLevel="0" collapsed="false">
      <c r="I15" s="108" t="n">
        <f aca="false">'Min pension'!I105+1</f>
        <v>2019</v>
      </c>
      <c r="J15" s="108" t="n">
        <f aca="false">'Min pension'!J105</f>
        <v>3</v>
      </c>
      <c r="K15" s="120" t="n">
        <f aca="false">17509.2*0.4</f>
        <v>7003.68</v>
      </c>
      <c r="L15" s="120" t="n">
        <f aca="false">K15*100/'RIPTE e IPC'!T921</f>
        <v>1761.42590045433</v>
      </c>
    </row>
    <row r="16" customFormat="false" ht="13.8" hidden="false" customHeight="false" outlineLevel="0" collapsed="false">
      <c r="I16" s="110" t="n">
        <f aca="false">'Min pension'!I106+1</f>
        <v>2019</v>
      </c>
      <c r="J16" s="110" t="n">
        <f aca="false">'Min pension'!J106</f>
        <v>4</v>
      </c>
      <c r="K16" s="122" t="n">
        <f aca="false">17509.2*0.4</f>
        <v>7003.68</v>
      </c>
      <c r="L16" s="122" t="n">
        <f aca="false">K16*100/'RIPTE e IPC'!T924</f>
        <v>1521.7239446872</v>
      </c>
    </row>
    <row r="17" customFormat="false" ht="13.8" hidden="false" customHeight="false" outlineLevel="0" collapsed="false">
      <c r="I17" s="108" t="n">
        <f aca="false">I13+1</f>
        <v>2020</v>
      </c>
      <c r="J17" s="108" t="n">
        <f aca="false">J13</f>
        <v>1</v>
      </c>
      <c r="K17" s="120" t="n">
        <f aca="false">'RIPTE e IPC'!Z926</f>
        <v>16481.6133547021</v>
      </c>
      <c r="L17" s="120" t="n">
        <f aca="false">K17*100/'RIPTE e IPC'!T927</f>
        <v>3293.14600847493</v>
      </c>
      <c r="M17" s="0" t="n">
        <v>100</v>
      </c>
      <c r="O17" s="0" t="n">
        <f aca="false">12000*0.6</f>
        <v>7200</v>
      </c>
    </row>
    <row r="18" customFormat="false" ht="13.8" hidden="false" customHeight="false" outlineLevel="0" collapsed="false">
      <c r="I18" s="110" t="n">
        <f aca="false">I14+1</f>
        <v>2020</v>
      </c>
      <c r="J18" s="110" t="n">
        <f aca="false">J14</f>
        <v>2</v>
      </c>
      <c r="K18" s="122" t="n">
        <f aca="false">K17</f>
        <v>16481.6133547021</v>
      </c>
      <c r="L18" s="122" t="n">
        <f aca="false">K18*100/'RIPTE e IPC'!T930</f>
        <v>3103.20503471038</v>
      </c>
      <c r="M18" s="0" t="n">
        <f aca="false">M17*(1+0.02)</f>
        <v>102</v>
      </c>
    </row>
    <row r="19" customFormat="false" ht="13.8" hidden="false" customHeight="false" outlineLevel="0" collapsed="false">
      <c r="I19" s="108" t="n">
        <f aca="false">I15+1</f>
        <v>2020</v>
      </c>
      <c r="J19" s="108" t="n">
        <f aca="false">J15</f>
        <v>3</v>
      </c>
      <c r="K19" s="120" t="n">
        <f aca="false">K18</f>
        <v>16481.6133547021</v>
      </c>
      <c r="L19" s="120" t="n">
        <f aca="false">K19*100/'RIPTE e IPC'!T933</f>
        <v>2924.21941288643</v>
      </c>
      <c r="M19" s="0" t="n">
        <f aca="false">M18*(1+0.02)</f>
        <v>104.04</v>
      </c>
    </row>
    <row r="20" customFormat="false" ht="13.8" hidden="false" customHeight="false" outlineLevel="0" collapsed="false">
      <c r="I20" s="110" t="n">
        <f aca="false">I16+1</f>
        <v>2020</v>
      </c>
      <c r="J20" s="110" t="n">
        <f aca="false">J16</f>
        <v>4</v>
      </c>
      <c r="K20" s="122" t="n">
        <f aca="false">K19</f>
        <v>16481.6133547021</v>
      </c>
      <c r="L20" s="122" t="n">
        <f aca="false">K20*100/'RIPTE e IPC'!T936</f>
        <v>2755.55726387893</v>
      </c>
      <c r="M20" s="0" t="n">
        <f aca="false">M19*(1+0.02)</f>
        <v>106.1208</v>
      </c>
      <c r="N20" s="0" t="n">
        <f aca="false">M17*(1+0.02)^3</f>
        <v>106.1208</v>
      </c>
    </row>
    <row r="21" customFormat="false" ht="13.8" hidden="false" customHeight="false" outlineLevel="0" collapsed="false">
      <c r="I21" s="108" t="n">
        <f aca="false">I17+1</f>
        <v>2021</v>
      </c>
      <c r="J21" s="108" t="n">
        <f aca="false">J17</f>
        <v>1</v>
      </c>
      <c r="K21" s="120" t="n">
        <f aca="false">'RIPTE e IPC'!Z938</f>
        <v>28281.423556108</v>
      </c>
      <c r="L21" s="120" t="n">
        <f aca="false">K21*100/'RIPTE e IPC'!T939</f>
        <v>4544.31120928983</v>
      </c>
    </row>
    <row r="22" customFormat="false" ht="13.8" hidden="false" customHeight="false" outlineLevel="0" collapsed="false">
      <c r="I22" s="110" t="n">
        <f aca="false">I18+1</f>
        <v>2021</v>
      </c>
      <c r="J22" s="110" t="n">
        <f aca="false">J18</f>
        <v>2</v>
      </c>
      <c r="K22" s="122" t="n">
        <f aca="false">K21</f>
        <v>28281.423556108</v>
      </c>
      <c r="L22" s="122" t="n">
        <f aca="false">K22*100/'RIPTE e IPC'!T941</f>
        <v>4454.77032574241</v>
      </c>
    </row>
    <row r="23" customFormat="false" ht="13.8" hidden="false" customHeight="false" outlineLevel="0" collapsed="false">
      <c r="I23" s="108" t="n">
        <f aca="false">I19+1</f>
        <v>2021</v>
      </c>
      <c r="J23" s="108" t="n">
        <f aca="false">J19</f>
        <v>3</v>
      </c>
      <c r="K23" s="120" t="n">
        <f aca="false">K22</f>
        <v>28281.423556108</v>
      </c>
      <c r="L23" s="120" t="n">
        <f aca="false">K23*100/'RIPTE e IPC'!T943</f>
        <v>4366.99375134047</v>
      </c>
    </row>
    <row r="24" customFormat="false" ht="13.8" hidden="false" customHeight="false" outlineLevel="0" collapsed="false">
      <c r="I24" s="110" t="n">
        <f aca="false">I20+1</f>
        <v>2021</v>
      </c>
      <c r="J24" s="110" t="n">
        <f aca="false">J20</f>
        <v>4</v>
      </c>
      <c r="K24" s="122" t="n">
        <f aca="false">K23</f>
        <v>28281.423556108</v>
      </c>
      <c r="L24" s="122" t="n">
        <f aca="false">K24*100/'RIPTE e IPC'!T945</f>
        <v>4280.94672222377</v>
      </c>
    </row>
    <row r="25" customFormat="false" ht="13.8" hidden="false" customHeight="false" outlineLevel="0" collapsed="false">
      <c r="I25" s="108" t="n">
        <f aca="false">I21+1</f>
        <v>2022</v>
      </c>
      <c r="J25" s="108" t="n">
        <f aca="false">J21</f>
        <v>1</v>
      </c>
      <c r="K25" s="120" t="n">
        <f aca="false">'RIPTE e IPC'!Z950</f>
        <v>39835.269938483</v>
      </c>
      <c r="L25" s="120" t="n">
        <f aca="false">K25*100/'RIPTE e IPC'!T948</f>
        <v>5852.51047905316</v>
      </c>
    </row>
    <row r="26" customFormat="false" ht="13.8" hidden="false" customHeight="false" outlineLevel="0" collapsed="false">
      <c r="I26" s="110" t="n">
        <f aca="false">I22+1</f>
        <v>2022</v>
      </c>
      <c r="J26" s="110" t="n">
        <f aca="false">J22</f>
        <v>2</v>
      </c>
      <c r="K26" s="122" t="n">
        <f aca="false">K25</f>
        <v>39835.269938483</v>
      </c>
      <c r="L26" s="122" t="n">
        <f aca="false">K26*100/'RIPTE e IPC'!T951</f>
        <v>5794.5648307457</v>
      </c>
    </row>
    <row r="27" customFormat="false" ht="13.8" hidden="false" customHeight="false" outlineLevel="0" collapsed="false">
      <c r="I27" s="108" t="n">
        <f aca="false">I23+1</f>
        <v>2022</v>
      </c>
      <c r="J27" s="108" t="n">
        <f aca="false">J23</f>
        <v>3</v>
      </c>
      <c r="K27" s="120" t="n">
        <f aca="false">K26</f>
        <v>39835.269938483</v>
      </c>
      <c r="L27" s="120" t="n">
        <f aca="false">K27*100/'RIPTE e IPC'!T954</f>
        <v>5794.5648307457</v>
      </c>
    </row>
    <row r="28" customFormat="false" ht="13.8" hidden="false" customHeight="false" outlineLevel="0" collapsed="false">
      <c r="I28" s="110" t="n">
        <f aca="false">I24+1</f>
        <v>2022</v>
      </c>
      <c r="J28" s="110" t="n">
        <f aca="false">J24</f>
        <v>4</v>
      </c>
      <c r="K28" s="122" t="n">
        <f aca="false">K27</f>
        <v>39835.269938483</v>
      </c>
      <c r="L28" s="122" t="n">
        <f aca="false">K28*100/'RIPTE e IPC'!T957</f>
        <v>5794.5648307457</v>
      </c>
    </row>
    <row r="29" customFormat="false" ht="13.8" hidden="false" customHeight="false" outlineLevel="0" collapsed="false">
      <c r="I29" s="108" t="n">
        <f aca="false">I25+1</f>
        <v>2023</v>
      </c>
      <c r="J29" s="108" t="n">
        <f aca="false">J25</f>
        <v>1</v>
      </c>
      <c r="K29" s="120"/>
      <c r="L29" s="120"/>
    </row>
    <row r="30" customFormat="false" ht="13.8" hidden="false" customHeight="false" outlineLevel="0" collapsed="false">
      <c r="I30" s="110" t="n">
        <f aca="false">I26+1</f>
        <v>2023</v>
      </c>
      <c r="J30" s="110" t="n">
        <f aca="false">J26</f>
        <v>2</v>
      </c>
      <c r="K30" s="122"/>
      <c r="L30" s="122"/>
    </row>
    <row r="31" customFormat="false" ht="13.8" hidden="false" customHeight="false" outlineLevel="0" collapsed="false">
      <c r="I31" s="108" t="n">
        <f aca="false">I27+1</f>
        <v>2023</v>
      </c>
      <c r="J31" s="108" t="n">
        <f aca="false">J27</f>
        <v>3</v>
      </c>
      <c r="K31" s="120"/>
      <c r="L31" s="120"/>
    </row>
    <row r="32" customFormat="false" ht="13.8" hidden="false" customHeight="false" outlineLevel="0" collapsed="false">
      <c r="I32" s="110" t="n">
        <f aca="false">I28+1</f>
        <v>2023</v>
      </c>
      <c r="J32" s="110" t="n">
        <f aca="false">J28</f>
        <v>4</v>
      </c>
      <c r="K32" s="122"/>
      <c r="L32" s="122"/>
    </row>
    <row r="33" customFormat="false" ht="13.8" hidden="false" customHeight="false" outlineLevel="0" collapsed="false">
      <c r="I33" s="108" t="n">
        <f aca="false">I29+1</f>
        <v>2024</v>
      </c>
      <c r="J33" s="108" t="n">
        <f aca="false">J29</f>
        <v>1</v>
      </c>
      <c r="K33" s="120"/>
      <c r="L33" s="120"/>
    </row>
    <row r="34" customFormat="false" ht="13.8" hidden="false" customHeight="false" outlineLevel="0" collapsed="false">
      <c r="I34" s="110" t="n">
        <f aca="false">I30+1</f>
        <v>2024</v>
      </c>
      <c r="J34" s="110" t="n">
        <f aca="false">J30</f>
        <v>2</v>
      </c>
      <c r="K34" s="122"/>
      <c r="L34" s="122"/>
    </row>
    <row r="35" customFormat="false" ht="13.8" hidden="false" customHeight="false" outlineLevel="0" collapsed="false">
      <c r="I35" s="108" t="n">
        <f aca="false">I31+1</f>
        <v>2024</v>
      </c>
      <c r="J35" s="108" t="n">
        <f aca="false">J31</f>
        <v>3</v>
      </c>
      <c r="K35" s="120"/>
      <c r="L35" s="120"/>
    </row>
    <row r="36" customFormat="false" ht="13.8" hidden="false" customHeight="false" outlineLevel="0" collapsed="false">
      <c r="I36" s="110" t="n">
        <f aca="false">I32+1</f>
        <v>2024</v>
      </c>
      <c r="J36" s="110" t="n">
        <f aca="false">J32</f>
        <v>4</v>
      </c>
      <c r="K36" s="122"/>
      <c r="L36" s="122"/>
    </row>
    <row r="37" customFormat="false" ht="13.8" hidden="false" customHeight="false" outlineLevel="0" collapsed="false">
      <c r="I37" s="108" t="n">
        <f aca="false">I33+1</f>
        <v>2025</v>
      </c>
      <c r="J37" s="108" t="n">
        <f aca="false">J33</f>
        <v>1</v>
      </c>
      <c r="K37" s="120"/>
      <c r="L37" s="120"/>
    </row>
    <row r="38" customFormat="false" ht="13.8" hidden="false" customHeight="false" outlineLevel="0" collapsed="false">
      <c r="I38" s="110" t="n">
        <f aca="false">I34+1</f>
        <v>2025</v>
      </c>
      <c r="J38" s="110" t="n">
        <f aca="false">J34</f>
        <v>2</v>
      </c>
      <c r="K38" s="122"/>
      <c r="L38" s="122"/>
    </row>
    <row r="39" customFormat="false" ht="13.8" hidden="false" customHeight="false" outlineLevel="0" collapsed="false">
      <c r="I39" s="108" t="n">
        <f aca="false">I35+1</f>
        <v>2025</v>
      </c>
      <c r="J39" s="108" t="n">
        <f aca="false">J35</f>
        <v>3</v>
      </c>
      <c r="K39" s="120"/>
      <c r="L39" s="120"/>
    </row>
    <row r="40" customFormat="false" ht="13.8" hidden="false" customHeight="false" outlineLevel="0" collapsed="false">
      <c r="I40" s="110" t="n">
        <f aca="false">I36+1</f>
        <v>2025</v>
      </c>
      <c r="J40" s="110" t="n">
        <f aca="false">J36</f>
        <v>4</v>
      </c>
      <c r="K40" s="122"/>
      <c r="L40" s="122"/>
    </row>
    <row r="41" customFormat="false" ht="13.8" hidden="false" customHeight="false" outlineLevel="0" collapsed="false">
      <c r="I41" s="108" t="n">
        <f aca="false">I37+1</f>
        <v>2026</v>
      </c>
      <c r="J41" s="108" t="n">
        <f aca="false">J37</f>
        <v>1</v>
      </c>
      <c r="K41" s="120"/>
      <c r="L41" s="120"/>
    </row>
    <row r="42" customFormat="false" ht="13.8" hidden="false" customHeight="false" outlineLevel="0" collapsed="false">
      <c r="I42" s="110" t="n">
        <f aca="false">I38+1</f>
        <v>2026</v>
      </c>
      <c r="J42" s="110" t="n">
        <f aca="false">J38</f>
        <v>2</v>
      </c>
      <c r="K42" s="122"/>
      <c r="L42" s="122"/>
    </row>
    <row r="43" customFormat="false" ht="13.8" hidden="false" customHeight="false" outlineLevel="0" collapsed="false">
      <c r="I43" s="108" t="n">
        <f aca="false">I39+1</f>
        <v>2026</v>
      </c>
      <c r="J43" s="108" t="n">
        <f aca="false">J39</f>
        <v>3</v>
      </c>
      <c r="K43" s="120"/>
      <c r="L43" s="120"/>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1:213"/>
  <sheetViews>
    <sheetView windowProtection="true" showFormulas="false" showGridLines="true" showRowColHeaders="true" showZeros="true" rightToLeft="false" tabSelected="true" showOutlineSymbols="true" defaultGridColor="true" view="normal" topLeftCell="A34" colorId="64" zoomScale="100" zoomScaleNormal="100" zoomScalePageLayoutView="100" workbookViewId="0">
      <pane xSplit="1" ySplit="0" topLeftCell="BL34" activePane="topRight" state="frozen"/>
      <selection pane="topLeft" activeCell="A34" activeCellId="0" sqref="A34"/>
      <selection pane="topRight" activeCell="BN65" activeCellId="0" sqref="BN65"/>
    </sheetView>
  </sheetViews>
  <sheetFormatPr defaultRowHeight="12.8"/>
  <cols>
    <col collapsed="false" hidden="false" max="1" min="1" style="0" width="43.9336734693878"/>
    <col collapsed="false" hidden="false" max="60" min="2" style="0" width="31.7959183673469"/>
    <col collapsed="false" hidden="false" max="61" min="61" style="133" width="31.7959183673469"/>
    <col collapsed="false" hidden="false" max="152" min="62" style="0" width="31.7959183673469"/>
    <col collapsed="false" hidden="false" max="159" min="153" style="0" width="62.7091836734694"/>
    <col collapsed="false" hidden="false" max="160" min="160" style="0" width="62.3673469387755"/>
    <col collapsed="false" hidden="false" max="163" min="161" style="0" width="62.7091836734694"/>
    <col collapsed="false" hidden="false" max="164" min="164" style="0" width="62.3673469387755"/>
    <col collapsed="false" hidden="false" max="167" min="165" style="0" width="62.7091836734694"/>
    <col collapsed="false" hidden="false" max="168" min="168" style="0" width="62.3673469387755"/>
    <col collapsed="false" hidden="false" max="181" min="169" style="0" width="62.7091836734694"/>
    <col collapsed="false" hidden="false" max="1025" min="182" style="0" width="8.77551020408163"/>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0.881492763590374</v>
      </c>
      <c r="BM1" s="134" t="n">
        <f aca="false">BM21/BM15</f>
        <v>0.850805778315663</v>
      </c>
      <c r="BN1" s="0" t="n">
        <f aca="false">BN21/BN15</f>
        <v>0.919162662168058</v>
      </c>
      <c r="BO1" s="0" t="n">
        <f aca="false">BO21/BO15</f>
        <v>0.982533007185738</v>
      </c>
      <c r="BP1" s="0" t="n">
        <f aca="false">BP21/BP15</f>
        <v>0.999945219095016</v>
      </c>
      <c r="BQ1" s="0" t="n">
        <f aca="false">BQ21/BQ15</f>
        <v>1.01735743100429</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0.881492763590374</v>
      </c>
      <c r="BM2" s="134" t="n">
        <f aca="false">BM20/BM15</f>
        <v>0.850805778315663</v>
      </c>
      <c r="BN2" s="0" t="n">
        <f aca="false">BN20/BN15</f>
        <v>0.913799030866513</v>
      </c>
      <c r="BO2" s="0" t="n">
        <f aca="false">BO20/BO15</f>
        <v>0.971269381452495</v>
      </c>
      <c r="BP2" s="0" t="n">
        <f aca="false">BP20/BP15</f>
        <v>0.98304978049515</v>
      </c>
      <c r="BQ2" s="0" t="n">
        <f aca="false">BQ20/BQ15</f>
        <v>0.994830179537806</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0.881492763590374</v>
      </c>
      <c r="BM3" s="134" t="n">
        <f aca="false">BM9/BM15</f>
        <v>0.850805778315663</v>
      </c>
      <c r="BN3" s="0" t="n">
        <f aca="false">BN9/BN15</f>
        <v>0.90849630889304</v>
      </c>
      <c r="BO3" s="0" t="n">
        <f aca="false">BO9/BO15</f>
        <v>0.9601336653082</v>
      </c>
      <c r="BP3" s="0" t="n">
        <f aca="false">BP9/BP15</f>
        <v>0.966346206278709</v>
      </c>
      <c r="BQ3" s="0" t="n">
        <f aca="false">BQ9/BQ15</f>
        <v>0.972558747249218</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5" t="n">
        <f aca="false">BM6</f>
        <v>1.20974888541344</v>
      </c>
      <c r="BN4" s="136" t="n">
        <f aca="false">'RIPTE e IPC'!X921</f>
        <v>1.21189411868468</v>
      </c>
      <c r="BO4" s="136" t="n">
        <f aca="false">'RIPTE e IPC'!X924</f>
        <v>1.23883310649968</v>
      </c>
      <c r="BP4" s="0" t="n">
        <f aca="false">BO4/(1+(BN21/BM21-1)*0.3)</f>
        <v>1.23204222772319</v>
      </c>
      <c r="BQ4" s="0" t="n">
        <f aca="false">BP4/(1+(BO21/BN21-1)*0.3)</f>
        <v>1.22540976432692</v>
      </c>
      <c r="BR4" s="0" t="n">
        <f aca="false">BQ4/(1+(BP21/BO21-1)*0.3)</f>
        <v>1.21892929344057</v>
      </c>
      <c r="BS4" s="0" t="n">
        <f aca="false">BR4/(1+(BQ21/BP21-1)*0.3)</f>
        <v>1.21259475935607</v>
      </c>
      <c r="BT4" s="0" t="n">
        <f aca="false">BS4/(1+(BR21/BQ21-1)*0.3)</f>
        <v>1.20640044664425</v>
      </c>
      <c r="BU4" s="0" t="n">
        <f aca="false">BT4/(1+(BS21/BR21-1)*0.3)</f>
        <v>1.20034095565713</v>
      </c>
      <c r="BV4" s="0" t="n">
        <f aca="false">BU4/(1+(BT21/BS21-1)*0.3)</f>
        <v>1.19441118016806</v>
      </c>
      <c r="BW4" s="0" t="n">
        <f aca="false">BV4/(1+(BU21/BT21-1)*0.3)</f>
        <v>1.18860628693189</v>
      </c>
      <c r="BX4" s="0" t="n">
        <f aca="false">BW4/(1+(BV21/BU21-1)*0.3)</f>
        <v>1.18292169697197</v>
      </c>
      <c r="BY4" s="0" t="n">
        <f aca="false">BX4/(1+(BW21/BV21-1)*0.3)</f>
        <v>1.1773530684236</v>
      </c>
      <c r="BZ4" s="0" t="n">
        <f aca="false">BY4/(1+(BX21/BW21-1)*0.3)</f>
        <v>1.17603740400139</v>
      </c>
      <c r="CA4" s="0" t="n">
        <f aca="false">BZ4/(1+(BY21/BX21-1)*0.3)</f>
        <v>1.17472320980329</v>
      </c>
      <c r="CB4" s="0" t="n">
        <f aca="false">CA4/(1+(BZ21/BY21-1)*0.3)</f>
        <v>1.17341048418636</v>
      </c>
      <c r="CC4" s="0" t="n">
        <f aca="false">CB4/(1+(CA21/BZ21-1)*0.3)</f>
        <v>1.1720992255095</v>
      </c>
      <c r="CD4" s="0" t="n">
        <f aca="false">CC4/(1+(CB21/CA21-1)*0.3)</f>
        <v>1.17078943213344</v>
      </c>
      <c r="CE4" s="0" t="n">
        <f aca="false">CD4/(1+(CC21/CB21-1)*0.3)</f>
        <v>1.16948110242074</v>
      </c>
      <c r="CF4" s="0" t="n">
        <f aca="false">CE4/(1+(CD21/CC21-1)*0.3)</f>
        <v>1.16817423473578</v>
      </c>
      <c r="CG4" s="0" t="n">
        <f aca="false">CF4/(1+(CE21/CD21-1)*0.3)</f>
        <v>1.16686882744479</v>
      </c>
      <c r="CH4" s="0" t="n">
        <f aca="false">CG4/(1+(CF21/CE21-1)*0.3)</f>
        <v>1.16556487891582</v>
      </c>
      <c r="CI4" s="0" t="n">
        <f aca="false">CH4/(1+(CG21/CF21-1)*0.3)</f>
        <v>1.16426238751872</v>
      </c>
      <c r="CJ4" s="0" t="n">
        <f aca="false">CI4/(1+(CH21/CG21-1)*0.3)</f>
        <v>1.16296135162518</v>
      </c>
      <c r="CK4" s="0" t="n">
        <f aca="false">CJ4/(1+(CI21/CH21-1)*0.3)</f>
        <v>1.16166176960873</v>
      </c>
      <c r="CL4" s="0" t="n">
        <f aca="false">CK4/(1+(CJ21/CI21-1)*0.3)</f>
        <v>1.16036363984467</v>
      </c>
      <c r="CM4" s="0" t="n">
        <f aca="false">CL4/(1+(CK21/CJ21-1)*0.3)</f>
        <v>1.15906696071017</v>
      </c>
      <c r="CN4" s="0" t="n">
        <f aca="false">CM4/(1+(CL21/CK21-1)*0.3)</f>
        <v>1.15777173058416</v>
      </c>
      <c r="CO4" s="0" t="n">
        <f aca="false">CN4/(1+(CM21/CL21-1)*0.3)</f>
        <v>1.15647794784742</v>
      </c>
      <c r="CP4" s="0" t="n">
        <f aca="false">CO4/(1+(CN21/CM21-1)*0.3)</f>
        <v>1.15518561088252</v>
      </c>
      <c r="CQ4" s="0" t="n">
        <f aca="false">CP4/(1+(CO21/CN21-1)*0.3)</f>
        <v>1.15389471807386</v>
      </c>
      <c r="CR4" s="0" t="n">
        <f aca="false">CQ4/(1+(CP21/CO21-1)*0.3)</f>
        <v>1.1526052678076</v>
      </c>
      <c r="CS4" s="0" t="n">
        <f aca="false">CR4/(1+(CQ21/CP21-1)*0.3)</f>
        <v>1.15131725847176</v>
      </c>
      <c r="CT4" s="0" t="n">
        <f aca="false">CS4/(1+(CR21/CQ21-1)*0.3)</f>
        <v>1.15003068845613</v>
      </c>
      <c r="CU4" s="0" t="n">
        <f aca="false">CT4/(1+(CS21/CR21-1)*0.3)</f>
        <v>1.14874555615229</v>
      </c>
      <c r="CV4" s="0" t="n">
        <f aca="false">CU4/(1+(CT21/CS21-1)*0.3)</f>
        <v>1.14746185995363</v>
      </c>
      <c r="CW4" s="0" t="n">
        <f aca="false">CV4/(1+(CU21/CT21-1)*0.3)</f>
        <v>1.14617959825536</v>
      </c>
      <c r="CX4" s="0" t="n">
        <f aca="false">CW4/(1+(CV21/CU21-1)*0.3)</f>
        <v>1.14489876945444</v>
      </c>
      <c r="CY4" s="0" t="n">
        <f aca="false">CX4/(1+(CW21/CV21-1)*0.3)</f>
        <v>1.14361937194964</v>
      </c>
      <c r="CZ4" s="0" t="n">
        <f aca="false">CY4/(1+(CX21/CW21-1)*0.3)</f>
        <v>1.14234140414153</v>
      </c>
      <c r="DA4" s="0" t="n">
        <f aca="false">CZ4/(1+(CY21/CX21-1)*0.3)</f>
        <v>1.14106486443244</v>
      </c>
      <c r="DB4" s="0" t="n">
        <f aca="false">DA4/(1+(CZ21/CY21-1)*0.3)</f>
        <v>1.13978975122653</v>
      </c>
      <c r="DC4" s="0" t="n">
        <f aca="false">DB4/(1+(DA21/CZ21-1)*0.3)</f>
        <v>1.1385160629297</v>
      </c>
      <c r="DD4" s="0" t="n">
        <f aca="false">DC4/(1+(DB21/DA21-1)*0.3)</f>
        <v>1.13724379794964</v>
      </c>
      <c r="DE4" s="0" t="n">
        <f aca="false">DD4/(1+(DC21/DB21-1)*0.3)</f>
        <v>1.13597295469584</v>
      </c>
      <c r="DF4" s="0" t="n">
        <f aca="false">DE4/(1+(DD21/DC21-1)*0.3)</f>
        <v>1.13470353157956</v>
      </c>
      <c r="DG4" s="0" t="n">
        <f aca="false">DF4/(1+(DE21/DD21-1)*0.3)</f>
        <v>1.13343552701381</v>
      </c>
      <c r="DH4" s="0" t="n">
        <f aca="false">DG4/(1+(DF21/DE21-1)*0.3)</f>
        <v>1.1321689394134</v>
      </c>
      <c r="DI4" s="0" t="n">
        <f aca="false">DH4/(1+(DG21/DF21-1)*0.3)</f>
        <v>1.13090376719491</v>
      </c>
      <c r="DJ4" s="0" t="n">
        <f aca="false">DI4/(1+(DH21/DG21-1)*0.3)</f>
        <v>1.12964000877669</v>
      </c>
      <c r="DK4" s="0" t="n">
        <f aca="false">DJ4/(1+(DI21/DH21-1)*0.3)</f>
        <v>1.12837766257883</v>
      </c>
      <c r="DL4" s="0" t="n">
        <f aca="false">DK4/(1+(DJ21/DI21-1)*0.3)</f>
        <v>1.12711672702322</v>
      </c>
      <c r="DM4" s="0" t="n">
        <f aca="false">DL4/(1+(DK21/DJ21-1)*0.3)</f>
        <v>1.12585720053351</v>
      </c>
      <c r="DN4" s="0" t="n">
        <f aca="false">DM4/(1+(DL21/DK21-1)*0.3)</f>
        <v>1.12459908153509</v>
      </c>
      <c r="DO4" s="0" t="n">
        <f aca="false">DN4/(1+(DM21/DL21-1)*0.3)</f>
        <v>1.12334236845512</v>
      </c>
      <c r="DP4" s="0" t="n">
        <f aca="false">DO4/(1+(DN21/DM21-1)*0.3)</f>
        <v>1.12208705972252</v>
      </c>
      <c r="DQ4" s="0" t="n">
        <f aca="false">DP4/(1+(DO21/DN21-1)*0.3)</f>
        <v>1.12083315376797</v>
      </c>
      <c r="DR4" s="0" t="n">
        <f aca="false">DQ4/(1+(DP21/DO21-1)*0.3)</f>
        <v>1.1195806490239</v>
      </c>
      <c r="DS4" s="0" t="n">
        <f aca="false">DR4/(1+(DQ21/DP21-1)*0.3)</f>
        <v>1.11832954392448</v>
      </c>
      <c r="DT4" s="0" t="n">
        <f aca="false">DS4/(1+(DR21/DQ21-1)*0.3)</f>
        <v>1.11707983690565</v>
      </c>
      <c r="DU4" s="0" t="n">
        <f aca="false">DT4/(1+(DS21/DR21-1)*0.3)</f>
        <v>1.11583152640508</v>
      </c>
      <c r="DV4" s="0" t="n">
        <f aca="false">DU4/(1+(DT21/DS21-1)*0.3)</f>
        <v>1.1145846108622</v>
      </c>
      <c r="DW4" s="0" t="n">
        <f aca="false">DV4/(1+(DU21/DT21-1)*0.3)</f>
        <v>1.11333908871818</v>
      </c>
      <c r="DX4" s="0" t="n">
        <f aca="false">DW4/(1+(DV21/DU21-1)*0.3)</f>
        <v>1.11209495841592</v>
      </c>
      <c r="DY4" s="0" t="n">
        <f aca="false">DX4/(1+(DW21/DV21-1)*0.3)</f>
        <v>1.11085221840007</v>
      </c>
      <c r="DZ4" s="0" t="n">
        <f aca="false">DY4/(1+(DX21/DW21-1)*0.3)</f>
        <v>1.10961086711702</v>
      </c>
      <c r="EA4" s="0" t="n">
        <f aca="false">DZ4/(1+(DY21/DX21-1)*0.3)</f>
        <v>1.1083709030149</v>
      </c>
      <c r="EB4" s="0" t="n">
        <f aca="false">EA4/(1+(DZ21/DY21-1)*0.3)</f>
        <v>1.10713232454356</v>
      </c>
      <c r="EC4" s="0" t="n">
        <f aca="false">EB4/(1+(EA21/DZ21-1)*0.3)</f>
        <v>1.1058951301546</v>
      </c>
      <c r="ED4" s="0" t="n">
        <f aca="false">EC4/(1+(EB21/EA21-1)*0.3)</f>
        <v>1.10465931830133</v>
      </c>
      <c r="EE4" s="0" t="n">
        <f aca="false">ED4/(1+(EC21/EB21-1)*0.3)</f>
        <v>1.1034248874388</v>
      </c>
      <c r="EF4" s="0" t="n">
        <f aca="false">EE4/(1+(ED21/EC21-1)*0.3)</f>
        <v>1.10219183602379</v>
      </c>
      <c r="EG4" s="0" t="n">
        <f aca="false">EF4/(1+(EE21/ED21-1)*0.3)</f>
        <v>1.10096016251479</v>
      </c>
      <c r="EH4" s="0" t="n">
        <f aca="false">EG4/(1+(EF21/EE21-1)*0.3)</f>
        <v>1.09972986537204</v>
      </c>
      <c r="EI4" s="0" t="n">
        <f aca="false">EH4/(1+(EG21/EF21-1)*0.3)</f>
        <v>1.09850094305746</v>
      </c>
      <c r="EJ4" s="0" t="n">
        <f aca="false">EI4/(1+(EH21/EG21-1)*0.3)</f>
        <v>1.09727339403474</v>
      </c>
      <c r="EK4" s="0" t="n">
        <f aca="false">EJ4/(1+(EI21/EH21-1)*0.3)</f>
        <v>1.09604721676923</v>
      </c>
      <c r="EL4" s="0" t="n">
        <f aca="false">EK4/(1+(EJ21/EI21-1)*0.3)</f>
        <v>1.09482240972804</v>
      </c>
      <c r="EM4" s="0" t="n">
        <f aca="false">EL4/(1+(EK21/EJ21-1)*0.3)</f>
        <v>1.09359897137998</v>
      </c>
      <c r="EN4" s="0" t="n">
        <f aca="false">EM4/(1+(EL21/EK21-1)*0.3)</f>
        <v>1.09237690019555</v>
      </c>
      <c r="EO4" s="0" t="n">
        <f aca="false">EN4/(1+(EM21/EL21-1)*0.3)</f>
        <v>1.091156194647</v>
      </c>
      <c r="EP4" s="0" t="n">
        <f aca="false">EO4/(1+(EN21/EM21-1)*0.3)</f>
        <v>1.08993685320824</v>
      </c>
      <c r="EQ4" s="0" t="n">
        <f aca="false">EP4/(1+(EO21/EN21-1)*0.3)</f>
        <v>1.08871887435493</v>
      </c>
      <c r="ER4" s="0" t="n">
        <f aca="false">EQ4/(1+(EP21/EO21-1)*0.3)</f>
        <v>1.0875022565644</v>
      </c>
      <c r="ES4" s="0" t="n">
        <f aca="false">ER4/(1+(EQ21/EP21-1)*0.3)</f>
        <v>1.08628699831569</v>
      </c>
      <c r="ET4" s="0" t="n">
        <f aca="false">ES4/(1+(ER21/EQ21-1)*0.3)</f>
        <v>1.08507309808956</v>
      </c>
      <c r="EU4" s="0" t="n">
        <f aca="false">ET4/(1+(ES21/ER21-1)*0.3)</f>
        <v>1.08386055436844</v>
      </c>
      <c r="EV4" s="0" t="n">
        <f aca="false">EU4/(1+(ET21/ES21-1)*0.3)</f>
        <v>1.08264936563647</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5" t="n">
        <f aca="false">BM6</f>
        <v>1.20974888541344</v>
      </c>
      <c r="BN5" s="136" t="n">
        <f aca="false">BN4</f>
        <v>1.21189411868468</v>
      </c>
      <c r="BO5" s="136" t="n">
        <f aca="false">BO4</f>
        <v>1.23883310649968</v>
      </c>
      <c r="BP5" s="0" t="n">
        <f aca="false">BO5/(1+(BN22/BM22-1)*0.3)</f>
        <v>1.23423051192695</v>
      </c>
      <c r="BQ5" s="0" t="n">
        <f aca="false">BP5/(1+(BO22/BN22-1)*0.3)</f>
        <v>1.2297011103241</v>
      </c>
      <c r="BR5" s="0" t="n">
        <f aca="false">BQ5/(1+(BP22/BO22-1)*0.3)</f>
        <v>1.22524286727342</v>
      </c>
      <c r="BS5" s="0" t="n">
        <f aca="false">BR5/(1+(BQ22/BP22-1)*0.3)</f>
        <v>1.22085382852134</v>
      </c>
      <c r="BT5" s="0" t="n">
        <f aca="false">BS5/(1+(BR22/BQ22-1)*0.3)</f>
        <v>1.21653211591097</v>
      </c>
      <c r="BU5" s="0" t="n">
        <f aca="false">BT5/(1+(BS22/BR22-1)*0.3)</f>
        <v>1.21227592356609</v>
      </c>
      <c r="BV5" s="0" t="n">
        <f aca="false">BU5/(1+(BT22/BS22-1)*0.3)</f>
        <v>1.20808351430832</v>
      </c>
      <c r="BW5" s="0" t="n">
        <f aca="false">BV5/(1+(BU22/BT22-1)*0.3)</f>
        <v>1.20395321629057</v>
      </c>
      <c r="BX5" s="0" t="n">
        <f aca="false">BW5/(1+(BV22/BU22-1)*0.3)</f>
        <v>1.19988341983171</v>
      </c>
      <c r="BY5" s="0" t="n">
        <f aca="false">BX5/(1+(BW22/BV22-1)*0.3)</f>
        <v>1.19587257443799</v>
      </c>
      <c r="BZ5" s="0" t="n">
        <f aca="false">BY5/(1+(BX22/BW22-1)*0.3)</f>
        <v>1.19520215584245</v>
      </c>
      <c r="CA5" s="0" t="n">
        <f aca="false">BZ5/(1+(BY22/BX22-1)*0.3)</f>
        <v>1.19453211309054</v>
      </c>
      <c r="CB5" s="0" t="n">
        <f aca="false">CA5/(1+(BZ22/BY22-1)*0.3)</f>
        <v>1.19386244597157</v>
      </c>
      <c r="CC5" s="0" t="n">
        <f aca="false">CB5/(1+(CA22/BZ22-1)*0.3)</f>
        <v>1.19319315427494</v>
      </c>
      <c r="CD5" s="0" t="n">
        <f aca="false">CC5/(1+(CB22/CA22-1)*0.3)</f>
        <v>1.19252423779019</v>
      </c>
      <c r="CE5" s="0" t="n">
        <f aca="false">CD5/(1+(CC22/CB22-1)*0.3)</f>
        <v>1.19185569630698</v>
      </c>
      <c r="CF5" s="0" t="n">
        <f aca="false">CE5/(1+(CD22/CC22-1)*0.3)</f>
        <v>1.19118752961507</v>
      </c>
      <c r="CG5" s="0" t="n">
        <f aca="false">CF5/(1+(CE22/CD22-1)*0.3)</f>
        <v>1.19051973750436</v>
      </c>
      <c r="CH5" s="0" t="n">
        <f aca="false">CG5/(1+(CF22/CE22-1)*0.3)</f>
        <v>1.18985231976484</v>
      </c>
      <c r="CI5" s="0" t="n">
        <f aca="false">CH5/(1+(CG22/CF22-1)*0.3)</f>
        <v>1.18918527618664</v>
      </c>
      <c r="CJ5" s="0" t="n">
        <f aca="false">CI5/(1+(CH22/CG22-1)*0.3)</f>
        <v>1.18851860656001</v>
      </c>
      <c r="CK5" s="0" t="n">
        <f aca="false">CJ5/(1+(CI22/CH22-1)*0.3)</f>
        <v>1.18785231067531</v>
      </c>
      <c r="CL5" s="0" t="n">
        <f aca="false">CK5/(1+(CJ22/CI22-1)*0.3)</f>
        <v>1.187186388323</v>
      </c>
      <c r="CM5" s="0" t="n">
        <f aca="false">CL5/(1+(CK22/CJ22-1)*0.3)</f>
        <v>1.18652083929368</v>
      </c>
      <c r="CN5" s="0" t="n">
        <f aca="false">CM5/(1+(CL22/CK22-1)*0.3)</f>
        <v>1.18585566337806</v>
      </c>
      <c r="CO5" s="0" t="n">
        <f aca="false">CN5/(1+(CM22/CL22-1)*0.3)</f>
        <v>1.18519086036698</v>
      </c>
      <c r="CP5" s="0" t="n">
        <f aca="false">CO5/(1+(CN22/CM22-1)*0.3)</f>
        <v>1.18452643005138</v>
      </c>
      <c r="CQ5" s="0" t="n">
        <f aca="false">CP5/(1+(CO22/CN22-1)*0.3)</f>
        <v>1.18386237222232</v>
      </c>
      <c r="CR5" s="0" t="n">
        <f aca="false">CQ5/(1+(CP22/CO22-1)*0.3)</f>
        <v>1.18319868667098</v>
      </c>
      <c r="CS5" s="0" t="n">
        <f aca="false">CR5/(1+(CQ22/CP22-1)*0.3)</f>
        <v>1.18253537318866</v>
      </c>
      <c r="CT5" s="0" t="n">
        <f aca="false">CS5/(1+(CR22/CQ22-1)*0.3)</f>
        <v>1.18187243156677</v>
      </c>
      <c r="CU5" s="0" t="n">
        <f aca="false">CT5/(1+(CS22/CR22-1)*0.3)</f>
        <v>1.18120986159684</v>
      </c>
      <c r="CV5" s="0" t="n">
        <f aca="false">CU5/(1+(CT22/CS22-1)*0.3)</f>
        <v>1.18054766307053</v>
      </c>
      <c r="CW5" s="0" t="n">
        <f aca="false">CV5/(1+(CU22/CT22-1)*0.3)</f>
        <v>1.17988583577959</v>
      </c>
      <c r="CX5" s="0" t="n">
        <f aca="false">CW5/(1+(CV22/CU22-1)*0.3)</f>
        <v>1.17922437951591</v>
      </c>
      <c r="CY5" s="0" t="n">
        <f aca="false">CX5/(1+(CW22/CV22-1)*0.3)</f>
        <v>1.1785632940715</v>
      </c>
      <c r="CZ5" s="0" t="n">
        <f aca="false">CY5/(1+(CX22/CW22-1)*0.3)</f>
        <v>1.17790257923845</v>
      </c>
      <c r="DA5" s="0" t="n">
        <f aca="false">CZ5/(1+(CY22/CX22-1)*0.3)</f>
        <v>1.177242234809</v>
      </c>
      <c r="DB5" s="0" t="n">
        <f aca="false">DA5/(1+(CZ22/CY22-1)*0.3)</f>
        <v>1.1765822605755</v>
      </c>
      <c r="DC5" s="0" t="n">
        <f aca="false">DB5/(1+(DA22/CZ22-1)*0.3)</f>
        <v>1.17592265633043</v>
      </c>
      <c r="DD5" s="0" t="n">
        <f aca="false">DC5/(1+(DB22/DA22-1)*0.3)</f>
        <v>1.17526342186634</v>
      </c>
      <c r="DE5" s="0" t="n">
        <f aca="false">DD5/(1+(DC22/DB22-1)*0.3)</f>
        <v>1.17460455697595</v>
      </c>
      <c r="DF5" s="0" t="n">
        <f aca="false">DE5/(1+(DD22/DC22-1)*0.3)</f>
        <v>1.17394606145207</v>
      </c>
      <c r="DG5" s="0" t="n">
        <f aca="false">DF5/(1+(DE22/DD22-1)*0.3)</f>
        <v>1.17328793508762</v>
      </c>
      <c r="DH5" s="0" t="n">
        <f aca="false">DG5/(1+(DF22/DE22-1)*0.3)</f>
        <v>1.17263017767565</v>
      </c>
      <c r="DI5" s="0" t="n">
        <f aca="false">DH5/(1+(DG22/DF22-1)*0.3)</f>
        <v>1.17197278900933</v>
      </c>
      <c r="DJ5" s="0" t="n">
        <f aca="false">DI5/(1+(DH22/DG22-1)*0.3)</f>
        <v>1.17131576888192</v>
      </c>
      <c r="DK5" s="0" t="n">
        <f aca="false">DJ5/(1+(DI22/DH22-1)*0.3)</f>
        <v>1.17065911708682</v>
      </c>
      <c r="DL5" s="0" t="n">
        <f aca="false">DK5/(1+(DJ22/DI22-1)*0.3)</f>
        <v>1.17000283341755</v>
      </c>
      <c r="DM5" s="0" t="n">
        <f aca="false">DL5/(1+(DK22/DJ22-1)*0.3)</f>
        <v>1.16934691766772</v>
      </c>
      <c r="DN5" s="0" t="n">
        <f aca="false">DM5/(1+(DL22/DK22-1)*0.3)</f>
        <v>1.16869136963109</v>
      </c>
      <c r="DO5" s="0" t="n">
        <f aca="false">DN5/(1+(DM22/DL22-1)*0.3)</f>
        <v>1.16803618910149</v>
      </c>
      <c r="DP5" s="0" t="n">
        <f aca="false">DO5/(1+(DN22/DM22-1)*0.3)</f>
        <v>1.16738137587291</v>
      </c>
      <c r="DQ5" s="0" t="n">
        <f aca="false">DP5/(1+(DO22/DN22-1)*0.3)</f>
        <v>1.16672692973944</v>
      </c>
      <c r="DR5" s="0" t="n">
        <f aca="false">DQ5/(1+(DP22/DO22-1)*0.3)</f>
        <v>1.16607285049526</v>
      </c>
      <c r="DS5" s="0" t="n">
        <f aca="false">DR5/(1+(DQ22/DP22-1)*0.3)</f>
        <v>1.16541913793471</v>
      </c>
      <c r="DT5" s="0" t="n">
        <f aca="false">DS5/(1+(DR22/DQ22-1)*0.3)</f>
        <v>1.16476579185222</v>
      </c>
      <c r="DU5" s="0" t="n">
        <f aca="false">DT5/(1+(DS22/DR22-1)*0.3)</f>
        <v>1.16411281204233</v>
      </c>
      <c r="DV5" s="0" t="n">
        <f aca="false">DU5/(1+(DT22/DS22-1)*0.3)</f>
        <v>1.16346019829971</v>
      </c>
      <c r="DW5" s="0" t="n">
        <f aca="false">DV5/(1+(DU22/DT22-1)*0.3)</f>
        <v>1.16280795041914</v>
      </c>
      <c r="DX5" s="0" t="n">
        <f aca="false">DW5/(1+(DV22/DU22-1)*0.3)</f>
        <v>1.1621560681955</v>
      </c>
      <c r="DY5" s="0" t="n">
        <f aca="false">DX5/(1+(DW22/DV22-1)*0.3)</f>
        <v>1.16150455142383</v>
      </c>
      <c r="DZ5" s="0" t="n">
        <f aca="false">DY5/(1+(DX22/DW22-1)*0.3)</f>
        <v>1.16085339989922</v>
      </c>
      <c r="EA5" s="0" t="n">
        <f aca="false">DZ5/(1+(DY22/DX22-1)*0.3)</f>
        <v>1.16020261341693</v>
      </c>
      <c r="EB5" s="0" t="n">
        <f aca="false">EA5/(1+(DZ22/DY22-1)*0.3)</f>
        <v>1.1595521917723</v>
      </c>
      <c r="EC5" s="0" t="n">
        <f aca="false">EB5/(1+(EA22/DZ22-1)*0.3)</f>
        <v>1.15890213476081</v>
      </c>
      <c r="ED5" s="0" t="n">
        <f aca="false">EC5/(1+(EB22/EA22-1)*0.3)</f>
        <v>1.15825244217803</v>
      </c>
      <c r="EE5" s="0" t="n">
        <f aca="false">ED5/(1+(EC22/EB22-1)*0.3)</f>
        <v>1.15760311381968</v>
      </c>
      <c r="EF5" s="0" t="n">
        <f aca="false">EE5/(1+(ED22/EC22-1)*0.3)</f>
        <v>1.15695414948154</v>
      </c>
      <c r="EG5" s="0" t="n">
        <f aca="false">EF5/(1+(EE22/ED22-1)*0.3)</f>
        <v>1.15630554895956</v>
      </c>
      <c r="EH5" s="0" t="n">
        <f aca="false">EG5/(1+(EF22/EE22-1)*0.3)</f>
        <v>1.15565731204978</v>
      </c>
      <c r="EI5" s="0" t="n">
        <f aca="false">EH5/(1+(EG22/EF22-1)*0.3)</f>
        <v>1.15500943854835</v>
      </c>
      <c r="EJ5" s="0" t="n">
        <f aca="false">EI5/(1+(EH22/EG22-1)*0.3)</f>
        <v>1.15436192825153</v>
      </c>
      <c r="EK5" s="0" t="n">
        <f aca="false">EJ5/(1+(EI22/EH22-1)*0.3)</f>
        <v>1.15371478095572</v>
      </c>
      <c r="EL5" s="0" t="n">
        <f aca="false">EK5/(1+(EJ22/EI22-1)*0.3)</f>
        <v>1.1530679964574</v>
      </c>
      <c r="EM5" s="0" t="n">
        <f aca="false">EL5/(1+(EK22/EJ22-1)*0.3)</f>
        <v>1.15242157455321</v>
      </c>
      <c r="EN5" s="0" t="n">
        <f aca="false">EM5/(1+(EL22/EK22-1)*0.3)</f>
        <v>1.15177551503985</v>
      </c>
      <c r="EO5" s="0" t="n">
        <f aca="false">EN5/(1+(EM22/EL22-1)*0.3)</f>
        <v>1.15112981771416</v>
      </c>
      <c r="EP5" s="0" t="n">
        <f aca="false">EO5/(1+(EN22/EM22-1)*0.3)</f>
        <v>1.15048448237311</v>
      </c>
      <c r="EQ5" s="0" t="n">
        <f aca="false">EP5/(1+(EO22/EN22-1)*0.3)</f>
        <v>1.14983950881376</v>
      </c>
      <c r="ER5" s="0" t="n">
        <f aca="false">EQ5/(1+(EP22/EO22-1)*0.3)</f>
        <v>1.14919489683329</v>
      </c>
      <c r="ES5" s="0" t="n">
        <f aca="false">ER5/(1+(EQ22/EP22-1)*0.3)</f>
        <v>1.148550646229</v>
      </c>
      <c r="ET5" s="0" t="n">
        <f aca="false">ES5/(1+(ER22/EQ22-1)*0.3)</f>
        <v>1.1479067567983</v>
      </c>
      <c r="EU5" s="0" t="n">
        <f aca="false">ET5/(1+(ES22/ER22-1)*0.3)</f>
        <v>1.1472632283387</v>
      </c>
      <c r="EV5" s="0" t="n">
        <f aca="false">EU5/(1+(ET22/ES22-1)*0.3)</f>
        <v>1.14662006064784</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5" t="n">
        <f aca="false">'RIPTE e IPC'!X918</f>
        <v>1.20974888541344</v>
      </c>
      <c r="BN6" s="136" t="n">
        <f aca="false">BN4</f>
        <v>1.21189411868468</v>
      </c>
      <c r="BO6" s="136" t="n">
        <f aca="false">BO4</f>
        <v>1.23883310649968</v>
      </c>
      <c r="BP6" s="0" t="n">
        <f aca="false">BO6/(1+(BN23/BM23-1)*0.3)</f>
        <v>1.23423051192695</v>
      </c>
      <c r="BQ6" s="0" t="n">
        <f aca="false">BP6/(1+(BO23/BN23-1)*0.3)</f>
        <v>1.2297011103241</v>
      </c>
      <c r="BR6" s="0" t="n">
        <f aca="false">BQ6/(1+(BP23/BO23-1)*0.3)</f>
        <v>1.22524286727342</v>
      </c>
      <c r="BS6" s="0" t="n">
        <f aca="false">BR6/(1+(BQ23/BP23-1)*0.3)</f>
        <v>1.22085382852134</v>
      </c>
      <c r="BT6" s="0" t="n">
        <f aca="false">BS6/(1+(BR23/BQ23-1)*0.3)</f>
        <v>1.21653211591096</v>
      </c>
      <c r="BU6" s="0" t="n">
        <f aca="false">BT6/(1+(BS23/BR23-1)*0.3)</f>
        <v>1.21227592356609</v>
      </c>
      <c r="BV6" s="0" t="n">
        <f aca="false">BU6/(1+(BT23/BS23-1)*0.3)</f>
        <v>1.20808351430831</v>
      </c>
      <c r="BW6" s="0" t="n">
        <f aca="false">BV6/(1+(BU23/BT23-1)*0.3)</f>
        <v>1.20395321629057</v>
      </c>
      <c r="BX6" s="0" t="n">
        <f aca="false">BW6/(1+(BV23/BU23-1)*0.3)</f>
        <v>1.19988341983171</v>
      </c>
      <c r="BY6" s="0" t="n">
        <f aca="false">BX6/(1+(BW23/BV23-1)*0.3)</f>
        <v>1.19587257443799</v>
      </c>
      <c r="BZ6" s="0" t="n">
        <f aca="false">BY6/(1+(BX23/BW23-1)*0.3)</f>
        <v>1.19520215584245</v>
      </c>
      <c r="CA6" s="0" t="n">
        <f aca="false">BZ6/(1+(BY23/BX23-1)*0.3)</f>
        <v>1.19453211309054</v>
      </c>
      <c r="CB6" s="0" t="n">
        <f aca="false">CA6/(1+(BZ23/BY23-1)*0.3)</f>
        <v>1.19386244597156</v>
      </c>
      <c r="CC6" s="0" t="n">
        <f aca="false">CB6/(1+(CA23/BZ23-1)*0.3)</f>
        <v>1.19319315427493</v>
      </c>
      <c r="CD6" s="0" t="n">
        <f aca="false">CC6/(1+(CB23/CA23-1)*0.3)</f>
        <v>1.19252423779019</v>
      </c>
      <c r="CE6" s="0" t="n">
        <f aca="false">CD6/(1+(CC23/CB23-1)*0.3)</f>
        <v>1.19185569630698</v>
      </c>
      <c r="CF6" s="0" t="n">
        <f aca="false">CE6/(1+(CD23/CC23-1)*0.3)</f>
        <v>1.19118752961507</v>
      </c>
      <c r="CG6" s="0" t="n">
        <f aca="false">CF6/(1+(CE23/CD23-1)*0.3)</f>
        <v>1.19051973750435</v>
      </c>
      <c r="CH6" s="0" t="n">
        <f aca="false">CG6/(1+(CF23/CE23-1)*0.3)</f>
        <v>1.18985231976484</v>
      </c>
      <c r="CI6" s="0" t="n">
        <f aca="false">CH6/(1+(CG23/CF23-1)*0.3)</f>
        <v>1.18918527618664</v>
      </c>
      <c r="CJ6" s="0" t="n">
        <f aca="false">CI6/(1+(CH23/CG23-1)*0.3)</f>
        <v>1.18851860656001</v>
      </c>
      <c r="CK6" s="0" t="n">
        <f aca="false">CJ6/(1+(CI23/CH23-1)*0.3)</f>
        <v>1.1878523106753</v>
      </c>
      <c r="CL6" s="0" t="n">
        <f aca="false">CK6/(1+(CJ23/CI23-1)*0.3)</f>
        <v>1.18718638832299</v>
      </c>
      <c r="CM6" s="0" t="n">
        <f aca="false">CL6/(1+(CK23/CJ23-1)*0.3)</f>
        <v>1.18652083929368</v>
      </c>
      <c r="CN6" s="0" t="n">
        <f aca="false">CM6/(1+(CL23/CK23-1)*0.3)</f>
        <v>1.18585566337806</v>
      </c>
      <c r="CO6" s="0" t="n">
        <f aca="false">CN6/(1+(CM23/CL23-1)*0.3)</f>
        <v>1.18519086036698</v>
      </c>
      <c r="CP6" s="0" t="n">
        <f aca="false">CO6/(1+(CN23/CM23-1)*0.3)</f>
        <v>1.18452643005138</v>
      </c>
      <c r="CQ6" s="0" t="n">
        <f aca="false">CP6/(1+(CO23/CN23-1)*0.3)</f>
        <v>1.18386237222231</v>
      </c>
      <c r="CR6" s="0" t="n">
        <f aca="false">CQ6/(1+(CP23/CO23-1)*0.3)</f>
        <v>1.18319868667098</v>
      </c>
      <c r="CS6" s="0" t="n">
        <f aca="false">CR6/(1+(CQ23/CP23-1)*0.3)</f>
        <v>1.18253537318865</v>
      </c>
      <c r="CT6" s="0" t="n">
        <f aca="false">CS6/(1+(CR23/CQ23-1)*0.3)</f>
        <v>1.18187243156677</v>
      </c>
      <c r="CU6" s="0" t="n">
        <f aca="false">CT6/(1+(CS23/CR23-1)*0.3)</f>
        <v>1.18120986159684</v>
      </c>
      <c r="CV6" s="0" t="n">
        <f aca="false">CU6/(1+(CT23/CS23-1)*0.3)</f>
        <v>1.18054766307053</v>
      </c>
      <c r="CW6" s="0" t="n">
        <f aca="false">CV6/(1+(CU23/CT23-1)*0.3)</f>
        <v>1.17988583577959</v>
      </c>
      <c r="CX6" s="0" t="n">
        <f aca="false">CW6/(1+(CV23/CU23-1)*0.3)</f>
        <v>1.17922437951591</v>
      </c>
      <c r="CY6" s="0" t="n">
        <f aca="false">CX6/(1+(CW23/CV23-1)*0.3)</f>
        <v>1.17856329407149</v>
      </c>
      <c r="CZ6" s="0" t="n">
        <f aca="false">CY6/(1+(CX23/CW23-1)*0.3)</f>
        <v>1.17790257923844</v>
      </c>
      <c r="DA6" s="0" t="n">
        <f aca="false">CZ6/(1+(CY23/CX23-1)*0.3)</f>
        <v>1.177242234809</v>
      </c>
      <c r="DB6" s="0" t="n">
        <f aca="false">DA6/(1+(CZ23/CY23-1)*0.3)</f>
        <v>1.17658226057551</v>
      </c>
      <c r="DC6" s="0" t="n">
        <f aca="false">DB6/(1+(DA23/CZ23-1)*0.3)</f>
        <v>1.17592265633043</v>
      </c>
      <c r="DD6" s="0" t="n">
        <f aca="false">DC6/(1+(DB23/DA23-1)*0.3)</f>
        <v>1.17526342186634</v>
      </c>
      <c r="DE6" s="0" t="n">
        <f aca="false">DD6/(1+(DC23/DB23-1)*0.3)</f>
        <v>1.17460455697595</v>
      </c>
      <c r="DF6" s="0" t="n">
        <f aca="false">DE6/(1+(DD23/DC23-1)*0.3)</f>
        <v>1.17394606145207</v>
      </c>
      <c r="DG6" s="0" t="n">
        <f aca="false">DF6/(1+(DE23/DD23-1)*0.3)</f>
        <v>1.17328793508762</v>
      </c>
      <c r="DH6" s="0" t="n">
        <f aca="false">DG6/(1+(DF23/DE23-1)*0.3)</f>
        <v>1.17263017767565</v>
      </c>
      <c r="DI6" s="0" t="n">
        <f aca="false">DH6/(1+(DG23/DF23-1)*0.3)</f>
        <v>1.17197278900932</v>
      </c>
      <c r="DJ6" s="0" t="n">
        <f aca="false">DI6/(1+(DH23/DG23-1)*0.3)</f>
        <v>1.17131576888192</v>
      </c>
      <c r="DK6" s="0" t="n">
        <f aca="false">DJ6/(1+(DI23/DH23-1)*0.3)</f>
        <v>1.17065911708682</v>
      </c>
      <c r="DL6" s="0" t="n">
        <f aca="false">DK6/(1+(DJ23/DI23-1)*0.3)</f>
        <v>1.17000283341755</v>
      </c>
      <c r="DM6" s="0" t="n">
        <f aca="false">DL6/(1+(DK23/DJ23-1)*0.3)</f>
        <v>1.16934691766772</v>
      </c>
      <c r="DN6" s="0" t="n">
        <f aca="false">DM6/(1+(DL23/DK23-1)*0.3)</f>
        <v>1.16869136963109</v>
      </c>
      <c r="DO6" s="0" t="n">
        <f aca="false">DN6/(1+(DM23/DL23-1)*0.3)</f>
        <v>1.16803618910149</v>
      </c>
      <c r="DP6" s="0" t="n">
        <f aca="false">DO6/(1+(DN23/DM23-1)*0.3)</f>
        <v>1.16738137587291</v>
      </c>
      <c r="DQ6" s="0" t="n">
        <f aca="false">DP6/(1+(DO23/DN23-1)*0.3)</f>
        <v>1.16672692973943</v>
      </c>
      <c r="DR6" s="0" t="n">
        <f aca="false">DQ6/(1+(DP23/DO23-1)*0.3)</f>
        <v>1.16607285049526</v>
      </c>
      <c r="DS6" s="0" t="n">
        <f aca="false">DR6/(1+(DQ23/DP23-1)*0.3)</f>
        <v>1.16541913793471</v>
      </c>
      <c r="DT6" s="0" t="n">
        <f aca="false">DS6/(1+(DR23/DQ23-1)*0.3)</f>
        <v>1.16476579185221</v>
      </c>
      <c r="DU6" s="0" t="n">
        <f aca="false">DT6/(1+(DS23/DR23-1)*0.3)</f>
        <v>1.16411281204233</v>
      </c>
      <c r="DV6" s="0" t="n">
        <f aca="false">DU6/(1+(DT23/DS23-1)*0.3)</f>
        <v>1.16346019829971</v>
      </c>
      <c r="DW6" s="0" t="n">
        <f aca="false">DV6/(1+(DU23/DT23-1)*0.3)</f>
        <v>1.16280795041914</v>
      </c>
      <c r="DX6" s="0" t="n">
        <f aca="false">DW6/(1+(DV23/DU23-1)*0.3)</f>
        <v>1.16215606819551</v>
      </c>
      <c r="DY6" s="0" t="n">
        <f aca="false">DX6/(1+(DW23/DV23-1)*0.3)</f>
        <v>1.16150455142382</v>
      </c>
      <c r="DZ6" s="0" t="n">
        <f aca="false">DY6/(1+(DX23/DW23-1)*0.3)</f>
        <v>1.16085339989922</v>
      </c>
      <c r="EA6" s="0" t="n">
        <f aca="false">DZ6/(1+(DY23/DX23-1)*0.3)</f>
        <v>1.16020261341692</v>
      </c>
      <c r="EB6" s="0" t="n">
        <f aca="false">EA6/(1+(DZ23/DY23-1)*0.3)</f>
        <v>1.1595521917723</v>
      </c>
      <c r="EC6" s="0" t="n">
        <f aca="false">EB6/(1+(EA23/DZ23-1)*0.3)</f>
        <v>1.15890213476081</v>
      </c>
      <c r="ED6" s="0" t="n">
        <f aca="false">EC6/(1+(EB23/EA23-1)*0.3)</f>
        <v>1.15825244217803</v>
      </c>
      <c r="EE6" s="0" t="n">
        <f aca="false">ED6/(1+(EC23/EB23-1)*0.3)</f>
        <v>1.15760311381967</v>
      </c>
      <c r="EF6" s="0" t="n">
        <f aca="false">EE6/(1+(ED23/EC23-1)*0.3)</f>
        <v>1.15695414948154</v>
      </c>
      <c r="EG6" s="0" t="n">
        <f aca="false">EF6/(1+(EE23/ED23-1)*0.3)</f>
        <v>1.15630554895956</v>
      </c>
      <c r="EH6" s="0" t="n">
        <f aca="false">EG6/(1+(EF23/EE23-1)*0.3)</f>
        <v>1.15565731204978</v>
      </c>
      <c r="EI6" s="0" t="n">
        <f aca="false">EH6/(1+(EG23/EF23-1)*0.3)</f>
        <v>1.15500943854834</v>
      </c>
      <c r="EJ6" s="0" t="n">
        <f aca="false">EI6/(1+(EH23/EG23-1)*0.3)</f>
        <v>1.15436192825153</v>
      </c>
      <c r="EK6" s="0" t="n">
        <f aca="false">EJ6/(1+(EI23/EH23-1)*0.3)</f>
        <v>1.15371478095571</v>
      </c>
      <c r="EL6" s="0" t="n">
        <f aca="false">EK6/(1+(EJ23/EI23-1)*0.3)</f>
        <v>1.1530679964574</v>
      </c>
      <c r="EM6" s="0" t="n">
        <f aca="false">EL6/(1+(EK23/EJ23-1)*0.3)</f>
        <v>1.1524215745532</v>
      </c>
      <c r="EN6" s="0" t="n">
        <f aca="false">EM6/(1+(EL23/EK23-1)*0.3)</f>
        <v>1.15177551503984</v>
      </c>
      <c r="EO6" s="0" t="n">
        <f aca="false">EN6/(1+(EM23/EL23-1)*0.3)</f>
        <v>1.15112981771416</v>
      </c>
      <c r="EP6" s="0" t="n">
        <f aca="false">EO6/(1+(EN23/EM23-1)*0.3)</f>
        <v>1.15048448237311</v>
      </c>
      <c r="EQ6" s="0" t="n">
        <f aca="false">EP6/(1+(EO23/EN23-1)*0.3)</f>
        <v>1.14983950881376</v>
      </c>
      <c r="ER6" s="0" t="n">
        <f aca="false">EQ6/(1+(EP23/EO23-1)*0.3)</f>
        <v>1.14919489683329</v>
      </c>
      <c r="ES6" s="0" t="n">
        <f aca="false">ER6/(1+(EQ23/EP23-1)*0.3)</f>
        <v>1.148550646229</v>
      </c>
      <c r="ET6" s="0" t="n">
        <f aca="false">ES6/(1+(ER23/EQ23-1)*0.3)</f>
        <v>1.1479067567983</v>
      </c>
      <c r="EU6" s="0" t="n">
        <f aca="false">ET6/(1+(ES23/ER23-1)*0.3)</f>
        <v>1.1472632283387</v>
      </c>
      <c r="EV6" s="0" t="n">
        <f aca="false">EU6/(1+(ET23/ES23-1)*0.3)</f>
        <v>1.14662006064784</v>
      </c>
    </row>
    <row r="7" customFormat="false" ht="12.8" hidden="false" customHeight="false" outlineLevel="0" collapsed="false">
      <c r="A7" s="0" t="s">
        <v>153</v>
      </c>
      <c r="BI7" s="62"/>
      <c r="BM7" s="134"/>
      <c r="BQ7" s="137" t="n">
        <f aca="false">IPC!T929</f>
        <v>0.0387082989376468</v>
      </c>
      <c r="BR7" s="137" t="n">
        <f aca="false">IPC!T932</f>
        <v>0.063552</v>
      </c>
      <c r="BS7" s="137" t="n">
        <f aca="false">IPC!T935</f>
        <v>0.0156569999999998</v>
      </c>
      <c r="BT7" s="137" t="n">
        <f aca="false">IPC!T938</f>
        <v>0</v>
      </c>
      <c r="BU7" s="137" t="n">
        <f aca="false">IPC!T941</f>
        <v>0.0207060000000004</v>
      </c>
      <c r="BV7" s="137" t="n">
        <f aca="false">IPC!T944</f>
        <v>0.0309069999999998</v>
      </c>
      <c r="BW7" s="137" t="n">
        <f aca="false">IPC!T947</f>
        <v>-1.2490009027033E-016</v>
      </c>
      <c r="BX7" s="137" t="n">
        <f aca="false">IPC!T950</f>
        <v>3.40005801291454E-016</v>
      </c>
      <c r="BY7" s="137" t="n">
        <f aca="false">IPC!T953</f>
        <v>0.0203010000000001</v>
      </c>
      <c r="BZ7" s="137" t="n">
        <f aca="false">IPC!T956</f>
        <v>0.0303009999999999</v>
      </c>
      <c r="CA7" s="137" t="n">
        <f aca="false">IPC!T959</f>
        <v>0</v>
      </c>
      <c r="CB7" s="137" t="n">
        <f aca="false">IPC!T962</f>
        <v>0</v>
      </c>
      <c r="CC7" s="137" t="n">
        <f aca="false">IPC!T965</f>
        <v>0</v>
      </c>
      <c r="CD7" s="0" t="n">
        <v>0</v>
      </c>
      <c r="CE7" s="0" t="n">
        <v>0</v>
      </c>
      <c r="CF7" s="0" t="n">
        <v>0</v>
      </c>
      <c r="CG7" s="0" t="n">
        <v>0</v>
      </c>
      <c r="CH7" s="0" t="n">
        <v>0</v>
      </c>
      <c r="CI7" s="0" t="n">
        <v>0</v>
      </c>
      <c r="CJ7" s="0" t="n">
        <v>0</v>
      </c>
      <c r="CK7" s="0" t="n">
        <v>0</v>
      </c>
      <c r="CL7" s="0" t="n">
        <v>0</v>
      </c>
      <c r="CM7" s="0" t="n">
        <v>0</v>
      </c>
      <c r="CN7" s="0" t="n">
        <v>0</v>
      </c>
      <c r="CO7" s="0" t="n">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38"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39"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40" t="n">
        <v>62</v>
      </c>
      <c r="BJ8" s="0" t="n">
        <v>63</v>
      </c>
      <c r="BK8" s="0" t="n">
        <v>64</v>
      </c>
      <c r="BL8" s="0" t="n">
        <v>65</v>
      </c>
      <c r="BM8" s="134"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1"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2"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3" t="n">
        <v>106.472986537549</v>
      </c>
      <c r="BJ9" s="51" t="n">
        <v>100.983399307227</v>
      </c>
      <c r="BK9" s="51" t="n">
        <v>96.0797975584131</v>
      </c>
      <c r="BL9" s="51" t="n">
        <v>95.6480704768706</v>
      </c>
      <c r="BM9" s="144"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1"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2"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3" t="n">
        <f aca="false">11802.61*BI9/100</f>
        <v>12566.5913563794</v>
      </c>
      <c r="BJ10" s="51" t="n">
        <f aca="false">11802.61*BJ9/100</f>
        <v>11918.6767849747</v>
      </c>
      <c r="BK10" s="51" t="n">
        <f aca="false">11802.61*BK9/100</f>
        <v>11339.923794609</v>
      </c>
      <c r="BL10" s="51" t="n">
        <f aca="false">11802.61*BL9/100</f>
        <v>11288.9687309102</v>
      </c>
      <c r="BM10" s="144"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3" t="n">
        <f aca="false">BI10*0.83</f>
        <v>10430.2708257949</v>
      </c>
      <c r="BJ11" s="51" t="n">
        <f aca="false">BJ10*0.83</f>
        <v>9892.50173152901</v>
      </c>
      <c r="BK11" s="51" t="n">
        <f aca="false">BK10*0.83</f>
        <v>9412.13674952549</v>
      </c>
      <c r="BL11" s="51" t="n">
        <f aca="false">BL10*0.83</f>
        <v>9369.84404665545</v>
      </c>
      <c r="BM11" s="144"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38"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39"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40" t="n">
        <v>0.8790025408</v>
      </c>
      <c r="BJ12" s="0" t="n">
        <v>0.8787838647</v>
      </c>
      <c r="BK12" s="0" t="n">
        <v>0.8862142575</v>
      </c>
      <c r="BL12" s="0" t="n">
        <v>0.8760982075</v>
      </c>
      <c r="BM12" s="134"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38"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39"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40" t="n">
        <v>1.0947188105</v>
      </c>
      <c r="BJ13" s="0" t="n">
        <v>1.0948669592</v>
      </c>
      <c r="BK13" s="0" t="n">
        <v>1.0907047091</v>
      </c>
      <c r="BL13" s="0" t="n">
        <v>1.0958348558</v>
      </c>
      <c r="BM13" s="134"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38"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39"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40" t="n">
        <v>2018</v>
      </c>
      <c r="BJ14" s="0" t="n">
        <v>2018</v>
      </c>
      <c r="BK14" s="0" t="n">
        <v>2018</v>
      </c>
      <c r="BL14" s="0" t="n">
        <v>2019</v>
      </c>
      <c r="BM14" s="134"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3.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38"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39"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145" t="n">
        <f aca="false">'RIPTE e IPC'!S915</f>
        <v>108.506926463344</v>
      </c>
      <c r="BM15" s="146" t="n">
        <f aca="false">'RIPTE e IPC'!S918</f>
        <v>111.389533019317</v>
      </c>
      <c r="BN15" s="0" t="n">
        <v>105</v>
      </c>
      <c r="BO15" s="0" t="n">
        <v>100</v>
      </c>
      <c r="BP15" s="0" t="n">
        <v>100</v>
      </c>
      <c r="BQ15" s="0" t="n">
        <v>100</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38"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39"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4" t="n">
        <f aca="false">BM15*AU16/100</f>
        <v>13141.6739848836</v>
      </c>
      <c r="BN16" s="0" t="n">
        <f aca="false">BN15*AU16/100</f>
        <v>12387.8405</v>
      </c>
      <c r="BO16" s="0" t="n">
        <f aca="false">BO15*AU16/100</f>
        <v>11797.9433333333</v>
      </c>
      <c r="BP16" s="0" t="n">
        <f aca="false">BP15*AU16/100</f>
        <v>11797.9433333333</v>
      </c>
      <c r="BQ16" s="0" t="n">
        <f aca="false">BQ15*AU16/100</f>
        <v>11797.9433333333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2.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4" t="n">
        <f aca="false">BM16*0.83</f>
        <v>10907.5894074534</v>
      </c>
      <c r="BN17" s="0" t="n">
        <f aca="false">BN16*0.83</f>
        <v>10281.907615</v>
      </c>
      <c r="BO17" s="0" t="n">
        <f aca="false">BO16*0.83</f>
        <v>9792.29296666664</v>
      </c>
      <c r="BP17" s="0" t="n">
        <f aca="false">BP16*0.83</f>
        <v>9792.29296666664</v>
      </c>
      <c r="BQ17" s="0" t="n">
        <f aca="false">BQ16*0.83</f>
        <v>9792.29296666664</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3.8" hidden="false" customHeight="false" outlineLevel="0" collapsed="false">
      <c r="A18" s="147" t="s">
        <v>164</v>
      </c>
      <c r="B18" s="147" t="n">
        <v>1</v>
      </c>
      <c r="C18" s="147" t="n">
        <v>1</v>
      </c>
      <c r="D18" s="147" t="n">
        <v>1</v>
      </c>
      <c r="E18" s="147" t="n">
        <v>1</v>
      </c>
      <c r="F18" s="147" t="n">
        <v>1</v>
      </c>
      <c r="G18" s="147" t="n">
        <v>1</v>
      </c>
      <c r="H18" s="147" t="n">
        <v>1</v>
      </c>
      <c r="I18" s="147" t="n">
        <v>1</v>
      </c>
      <c r="J18" s="147" t="n">
        <v>1</v>
      </c>
      <c r="K18" s="147" t="n">
        <v>1</v>
      </c>
      <c r="L18" s="147" t="n">
        <v>1</v>
      </c>
      <c r="M18" s="147" t="n">
        <v>1</v>
      </c>
      <c r="N18" s="147" t="n">
        <v>1</v>
      </c>
      <c r="O18" s="147" t="n">
        <v>1</v>
      </c>
      <c r="P18" s="147" t="n">
        <v>1</v>
      </c>
      <c r="Q18" s="147" t="n">
        <v>1</v>
      </c>
      <c r="R18" s="147" t="n">
        <v>1</v>
      </c>
      <c r="S18" s="147" t="n">
        <v>1</v>
      </c>
      <c r="T18" s="147" t="n">
        <v>1</v>
      </c>
      <c r="U18" s="147" t="n">
        <v>1</v>
      </c>
      <c r="V18" s="147" t="n">
        <v>1</v>
      </c>
      <c r="W18" s="147" t="n">
        <v>1</v>
      </c>
      <c r="X18" s="138"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39"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137" t="n">
        <f aca="false">IPC!R898</f>
        <v>0.956104264811124</v>
      </c>
      <c r="BG18" s="137" t="n">
        <f aca="false">IPC!R901</f>
        <v>1.08456065535409</v>
      </c>
      <c r="BH18" s="137" t="n">
        <f aca="false">IPC!R904</f>
        <v>0.925065705737475</v>
      </c>
      <c r="BI18" s="148" t="n">
        <f aca="false">IPC!R907</f>
        <v>0.983836459773365</v>
      </c>
      <c r="BJ18" s="137" t="n">
        <f aca="false">IPC!R910</f>
        <v>0.945758959819986</v>
      </c>
      <c r="BK18" s="137" t="n">
        <f aca="false">IPC!R913</f>
        <v>0.908612623063066</v>
      </c>
      <c r="BL18" s="137" t="n">
        <f aca="false">IPC!R916</f>
        <v>0.982546079354794</v>
      </c>
      <c r="BM18" s="149" t="n">
        <f aca="false">IPC!R919</f>
        <v>1.00232038931619</v>
      </c>
      <c r="BN18" s="137" t="n">
        <f aca="false">IPC!R922</f>
        <v>1.01613670293315</v>
      </c>
      <c r="BO18" s="137" t="n">
        <f aca="false">IPC!R925</f>
        <v>0.964631986140464</v>
      </c>
      <c r="BP18" s="137" t="n">
        <f aca="false">IPC!R928</f>
        <v>0.999954184812722</v>
      </c>
      <c r="BQ18" s="0" t="n">
        <f aca="false">1+(0.3*(BO9-BN9)/BN9+0.7*BQ$7)</f>
        <v>1.02904960002962</v>
      </c>
      <c r="BR18" s="0" t="n">
        <f aca="false">1+(0.3*(BP9-BO9)/BO9+0.7*BR$7)</f>
        <v>1.04642754877802</v>
      </c>
      <c r="BS18" s="0" t="n">
        <f aca="false">1+(0.3*(BQ9-BP9)/BP9+0.7*BS$7)</f>
        <v>1.01288856933097</v>
      </c>
      <c r="BT18" s="0" t="n">
        <f aca="false">1+(0.3*(BR9-BQ9)/BQ9+0.7*BT$7)</f>
        <v>1.00191634931712</v>
      </c>
      <c r="BU18" s="0" t="n">
        <f aca="false">1+(0.3*(BS9-BR9)/BR9+0.7*BU$7)</f>
        <v>1.01639838570057</v>
      </c>
      <c r="BV18" s="0" t="n">
        <f aca="false">1+(0.3*(BT9-BS9)/BS9+0.7*BV$7)</f>
        <v>1.02352707552199</v>
      </c>
      <c r="BW18" s="0" t="n">
        <f aca="false">1+(0.3*(BU9-BT9)/BT9+0.7*BW$7)</f>
        <v>1.00188031589628</v>
      </c>
      <c r="BX18" s="0" t="n">
        <f aca="false">1+(0.3*(BV9-BU9)/BU9+0.7*BX$7)</f>
        <v>1.0018686040102</v>
      </c>
      <c r="BY18" s="0" t="n">
        <f aca="false">1+(0.3*(BW9-BV9)/BV9+0.7*BY$7)</f>
        <v>1.01606773712017</v>
      </c>
      <c r="BZ18" s="0" t="n">
        <f aca="false">1+(0.3*(BX9-BW9)/BW9+0.7*BZ$7)</f>
        <v>1.0212107</v>
      </c>
      <c r="CA18" s="0" t="n">
        <f aca="false">1+(0.3*(BY9-BX9)/BX9+0.7*CA$7)</f>
        <v>1</v>
      </c>
      <c r="CB18" s="0" t="n">
        <f aca="false">1+(0.3*(BZ9-BY9)/BY9+0.7*CB$7)</f>
        <v>1</v>
      </c>
      <c r="CC18" s="0" t="n">
        <f aca="false">1+(0.3*(CA9-BZ9)/BZ9+0.7*CC$7)</f>
        <v>1</v>
      </c>
      <c r="CD18" s="0" t="n">
        <f aca="false">1+(0.3*(CB9-CA9)/CA9+0.7*CD$7)</f>
        <v>1</v>
      </c>
      <c r="CE18" s="0" t="n">
        <f aca="false">1+(0.3*(CC9-CB9)/CB9+0.7*CE$7)</f>
        <v>1</v>
      </c>
      <c r="CF18" s="0" t="n">
        <f aca="false">1+(0.3*(CD9-CC9)/CC9+0.7*CF$7)</f>
        <v>1</v>
      </c>
      <c r="CG18" s="0" t="n">
        <f aca="false">1+(0.3*(CE9-CD9)/CD9+0.7*CG$7)</f>
        <v>1</v>
      </c>
      <c r="CH18" s="0" t="n">
        <f aca="false">1+(0.3*(CF9-CE9)/CE9+0.7*CH$7)</f>
        <v>1</v>
      </c>
      <c r="CI18" s="0" t="n">
        <f aca="false">1+(0.3*(CG9-CF9)/CF9+0.7*CI$7)</f>
        <v>1</v>
      </c>
      <c r="CJ18" s="0" t="n">
        <f aca="false">1+(0.3*(CH9-CG9)/CG9+0.7*CJ$7)</f>
        <v>1</v>
      </c>
      <c r="CK18" s="0" t="n">
        <f aca="false">1+(0.3*(CI9-CH9)/CH9+0.7*CK$7)</f>
        <v>1</v>
      </c>
      <c r="CL18" s="0" t="n">
        <f aca="false">1+(0.3*(CJ9-CI9)/CI9+0.7*CL$7)</f>
        <v>1</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2.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38"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39"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4" t="n">
        <f aca="false">BM25</f>
        <v>3430.65973114978</v>
      </c>
      <c r="BN19" s="0" t="n">
        <f aca="false">BM19*(1+(BN9-BM9)/BM9)</f>
        <v>3453.14883224024</v>
      </c>
      <c r="BO19" s="0" t="n">
        <f aca="false">BN19*(1+(BO9-BN9)/BN9)</f>
        <v>3475.6379333307</v>
      </c>
      <c r="BP19" s="0" t="n">
        <f aca="false">BO19*(1+(BP9-BO9)/BO9)</f>
        <v>3498.12703442116</v>
      </c>
      <c r="BQ19" s="0" t="n">
        <f aca="false">BP19*(1+(BQ9-BP9)/BP9)</f>
        <v>3520.61613551163</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1"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2"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89" t="n">
        <f aca="false">BI9</f>
        <v>106.472986537549</v>
      </c>
      <c r="BJ20" s="51" t="n">
        <f aca="false">BJ9</f>
        <v>100.983399307227</v>
      </c>
      <c r="BK20" s="51" t="n">
        <f aca="false">BK9</f>
        <v>96.0797975584131</v>
      </c>
      <c r="BL20" s="51" t="n">
        <f aca="false">BL9</f>
        <v>95.6480704768706</v>
      </c>
      <c r="BM20" s="144"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1"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2"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89" t="n">
        <f aca="false">BI9</f>
        <v>106.472986537549</v>
      </c>
      <c r="BJ21" s="51" t="n">
        <f aca="false">BJ9</f>
        <v>100.983399307227</v>
      </c>
      <c r="BK21" s="51" t="n">
        <f aca="false">BK9</f>
        <v>96.0797975584131</v>
      </c>
      <c r="BL21" s="51" t="n">
        <f aca="false">BL9</f>
        <v>95.6480704768706</v>
      </c>
      <c r="BM21" s="144"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40" t="n">
        <f aca="false">11802.61*BI20/100</f>
        <v>12566.5913563794</v>
      </c>
      <c r="BJ22" s="0" t="n">
        <f aca="false">11802.61*BJ20/100</f>
        <v>11918.6767849747</v>
      </c>
      <c r="BK22" s="0" t="n">
        <f aca="false">11802.61*BK20/100</f>
        <v>11339.923794609</v>
      </c>
      <c r="BL22" s="0" t="n">
        <f aca="false">11802.61*BL20/100</f>
        <v>11288.9687309102</v>
      </c>
      <c r="BM22" s="134"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12436.7899030388</v>
      </c>
      <c r="BW22" s="0" t="n">
        <f aca="false">11802.61*BW20/100</f>
        <v>12575.8293585837</v>
      </c>
      <c r="BX22" s="0" t="n">
        <f aca="false">11802.61*BX20/100</f>
        <v>12599.3430094338</v>
      </c>
      <c r="BY22" s="0" t="n">
        <f aca="false">11802.61*BY20/100</f>
        <v>12622.9006249213</v>
      </c>
      <c r="BZ22" s="0" t="n">
        <f aca="false">11802.61*BZ20/100</f>
        <v>12646.5022872488</v>
      </c>
      <c r="CA22" s="0" t="n">
        <f aca="false">11802.61*CA20/100</f>
        <v>12670.1480787731</v>
      </c>
      <c r="CB22" s="0" t="n">
        <f aca="false">11802.61*CB20/100</f>
        <v>12693.8380820047</v>
      </c>
      <c r="CC22" s="0" t="n">
        <f aca="false">11802.61*CC20/100</f>
        <v>12717.5723796081</v>
      </c>
      <c r="CD22" s="0" t="n">
        <f aca="false">11802.61*CD20/100</f>
        <v>12741.3510544032</v>
      </c>
      <c r="CE22" s="0" t="n">
        <f aca="false">11802.61*CE20/100</f>
        <v>12765.1741893639</v>
      </c>
      <c r="CF22" s="0" t="n">
        <f aca="false">11802.61*CF20/100</f>
        <v>12789.0418676196</v>
      </c>
      <c r="CG22" s="0" t="n">
        <f aca="false">11802.61*CG20/100</f>
        <v>12812.9541724552</v>
      </c>
      <c r="CH22" s="0" t="n">
        <f aca="false">11802.61*CH20/100</f>
        <v>12836.9111873113</v>
      </c>
      <c r="CI22" s="0" t="n">
        <f aca="false">11802.61*CI20/100</f>
        <v>12860.9129957841</v>
      </c>
      <c r="CJ22" s="0" t="n">
        <f aca="false">11802.61*CJ20/100</f>
        <v>12884.9596816267</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13103.4132328172</v>
      </c>
      <c r="CT22" s="0" t="n">
        <f aca="false">11802.61*CT20/100</f>
        <v>13127.9133333605</v>
      </c>
      <c r="CU22" s="0" t="n">
        <f aca="false">11802.61*CU20/100</f>
        <v>13152.4592429549</v>
      </c>
      <c r="CV22" s="0" t="n">
        <f aca="false">11802.61*CV20/100</f>
        <v>13177.0510472521</v>
      </c>
      <c r="CW22" s="0" t="n">
        <f aca="false">11802.61*CW20/100</f>
        <v>13201.6888320632</v>
      </c>
      <c r="CX22" s="0" t="n">
        <f aca="false">11802.61*CX20/100</f>
        <v>13226.3726833607</v>
      </c>
      <c r="CY22" s="0" t="n">
        <f aca="false">11802.61*CY20/100</f>
        <v>13251.1026872771</v>
      </c>
      <c r="CZ22" s="0" t="n">
        <f aca="false">11802.61*CZ20/100</f>
        <v>13275.8789301065</v>
      </c>
      <c r="DA22" s="0" t="n">
        <f aca="false">11802.61*DA20/100</f>
        <v>13300.7014983038</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13425.5122570746</v>
      </c>
      <c r="DG22" s="0" t="n">
        <f aca="false">11802.61*DG20/100</f>
        <v>13450.6146021124</v>
      </c>
      <c r="DH22" s="0" t="n">
        <f aca="false">11802.61*DH20/100</f>
        <v>13475.7638822479</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13602.2173866268</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13781.2482898415</v>
      </c>
      <c r="DU22" s="0" t="n">
        <f aca="false">11802.61*DU20/100</f>
        <v>13807.0157721542</v>
      </c>
      <c r="DV22" s="0" t="n">
        <f aca="false">11802.61*DV20/100</f>
        <v>13832.8314332047</v>
      </c>
      <c r="DW22" s="0" t="n">
        <f aca="false">11802.61*DW20/100</f>
        <v>13858.6953630747</v>
      </c>
      <c r="DX22" s="0" t="n">
        <f aca="false">11802.61*DX20/100</f>
        <v>13884.6076520152</v>
      </c>
      <c r="DY22" s="0" t="n">
        <f aca="false">11802.61*DY20/100</f>
        <v>13910.5683904454</v>
      </c>
      <c r="DZ22" s="0" t="n">
        <f aca="false">11802.61*DZ20/100</f>
        <v>13936.5776689536</v>
      </c>
      <c r="EA22" s="0" t="n">
        <f aca="false">11802.61*EA20/100</f>
        <v>13962.6355782978</v>
      </c>
      <c r="EB22" s="0" t="n">
        <f aca="false">11802.61*EB20/100</f>
        <v>13988.7422094054</v>
      </c>
      <c r="EC22" s="0" t="n">
        <f aca="false">11802.61*EC20/100</f>
        <v>14014.8976533737</v>
      </c>
      <c r="ED22" s="0" t="n">
        <f aca="false">11802.61*ED20/100</f>
        <v>14041.1020014708</v>
      </c>
      <c r="EE22" s="0" t="n">
        <f aca="false">11802.61*EE20/100</f>
        <v>14067.355345135</v>
      </c>
      <c r="EF22" s="0" t="n">
        <f aca="false">11802.61*EF20/100</f>
        <v>14093.6577759759</v>
      </c>
      <c r="EG22" s="0" t="n">
        <f aca="false">11802.61*EG20/100</f>
        <v>14120.009385774</v>
      </c>
      <c r="EH22" s="0" t="n">
        <f aca="false">11802.61*EH20/100</f>
        <v>14146.4102664819</v>
      </c>
      <c r="EI22" s="0" t="n">
        <f aca="false">11802.61*EI20/100</f>
        <v>14172.8605102236</v>
      </c>
      <c r="EJ22" s="0" t="n">
        <f aca="false">11802.61*EJ20/100</f>
        <v>14199.3602092958</v>
      </c>
      <c r="EK22" s="0" t="n">
        <f aca="false">11802.61*EK20/100</f>
        <v>14225.9094561673</v>
      </c>
      <c r="EL22" s="0" t="n">
        <f aca="false">11802.61*EL20/100</f>
        <v>14252.5083434804</v>
      </c>
      <c r="EM22" s="0" t="n">
        <f aca="false">11802.61*EM20/100</f>
        <v>14279.1569640502</v>
      </c>
      <c r="EN22" s="0" t="n">
        <f aca="false">11802.61*EN20/100</f>
        <v>14305.8554108655</v>
      </c>
      <c r="EO22" s="0" t="n">
        <f aca="false">11802.61*EO20/100</f>
        <v>14332.6037770886</v>
      </c>
      <c r="EP22" s="0" t="n">
        <f aca="false">11802.61*EP20/100</f>
        <v>14359.4021560566</v>
      </c>
      <c r="EQ22" s="0" t="n">
        <f aca="false">11802.61*EQ20/100</f>
        <v>14386.2506412807</v>
      </c>
      <c r="ER22" s="0" t="n">
        <f aca="false">11802.61*ER20/100</f>
        <v>14413.1493264469</v>
      </c>
      <c r="ES22" s="0" t="n">
        <f aca="false">11802.61*ES20/100</f>
        <v>14440.0983054167</v>
      </c>
      <c r="ET22" s="0" t="n">
        <f aca="false">11802.61*ET20/100</f>
        <v>14467.097672227</v>
      </c>
      <c r="EU22" s="0" t="n">
        <f aca="false">11802.61*EU20/100</f>
        <v>14494.1475210903</v>
      </c>
      <c r="EV22" s="0" t="n">
        <f aca="false">11802.61*EV20/100</f>
        <v>14521.2479463952</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3" t="n">
        <f aca="false">BI22*0.83</f>
        <v>10430.2708257949</v>
      </c>
      <c r="BJ23" s="51" t="n">
        <f aca="false">BJ22*0.83</f>
        <v>9892.50173152901</v>
      </c>
      <c r="BK23" s="51" t="n">
        <f aca="false">BK22*0.83</f>
        <v>9412.13674952549</v>
      </c>
      <c r="BL23" s="51" t="n">
        <f aca="false">BL22*0.83</f>
        <v>9369.84404665545</v>
      </c>
      <c r="BM23" s="144"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3.8" hidden="false" customHeight="false" outlineLevel="0" collapsed="false">
      <c r="A24" s="147" t="s">
        <v>170</v>
      </c>
      <c r="B24" s="147" t="n">
        <v>1</v>
      </c>
      <c r="C24" s="147" t="n">
        <v>1</v>
      </c>
      <c r="D24" s="147" t="n">
        <v>1</v>
      </c>
      <c r="E24" s="147" t="n">
        <v>1</v>
      </c>
      <c r="F24" s="147" t="n">
        <v>1</v>
      </c>
      <c r="G24" s="147" t="n">
        <v>1</v>
      </c>
      <c r="H24" s="147" t="n">
        <v>1</v>
      </c>
      <c r="I24" s="147" t="n">
        <v>1</v>
      </c>
      <c r="J24" s="147" t="n">
        <v>1</v>
      </c>
      <c r="K24" s="147" t="n">
        <v>1</v>
      </c>
      <c r="L24" s="147" t="n">
        <v>1</v>
      </c>
      <c r="M24" s="147" t="n">
        <v>1</v>
      </c>
      <c r="N24" s="147" t="n">
        <v>1</v>
      </c>
      <c r="O24" s="147" t="n">
        <v>1</v>
      </c>
      <c r="P24" s="147" t="n">
        <v>1</v>
      </c>
      <c r="Q24" s="147" t="n">
        <v>1</v>
      </c>
      <c r="R24" s="147" t="n">
        <v>1</v>
      </c>
      <c r="S24" s="147" t="n">
        <v>1</v>
      </c>
      <c r="T24" s="147" t="n">
        <v>1</v>
      </c>
      <c r="U24" s="147" t="n">
        <v>1</v>
      </c>
      <c r="V24" s="147" t="n">
        <v>1</v>
      </c>
      <c r="W24" s="147" t="n">
        <v>1</v>
      </c>
      <c r="X24" s="138"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39"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40" t="n">
        <f aca="false">BI18</f>
        <v>0.983836459773365</v>
      </c>
      <c r="BJ24" s="0" t="n">
        <f aca="false">BJ18</f>
        <v>0.945758959819986</v>
      </c>
      <c r="BK24" s="0" t="n">
        <f aca="false">BK18</f>
        <v>0.908612623063066</v>
      </c>
      <c r="BL24" s="0" t="n">
        <f aca="false">BL18</f>
        <v>0.982546079354794</v>
      </c>
      <c r="BM24" s="150" t="n">
        <f aca="false">BM18</f>
        <v>1.00232038931619</v>
      </c>
      <c r="BN24" s="0" t="n">
        <f aca="false">BN18</f>
        <v>1.01613670293315</v>
      </c>
      <c r="BO24" s="0" t="n">
        <f aca="false">BO18</f>
        <v>0.964631986140464</v>
      </c>
      <c r="BP24" s="137" t="n">
        <f aca="false">BP18</f>
        <v>0.999954184812722</v>
      </c>
      <c r="BQ24" s="0" t="n">
        <f aca="false">1+(0.3*(BO20-BN20)/BN20+0.7*BQ$7)</f>
        <v>1.0307791446334</v>
      </c>
      <c r="BR24" s="0" t="n">
        <f aca="false">1+(0.3*(BP20-BO20)/BO20+0.7*BR$7)</f>
        <v>1.04812506068496</v>
      </c>
      <c r="BS24" s="0" t="n">
        <f aca="false">1+(0.3*(BQ20-BP20)/BP20+0.7*BS$7)</f>
        <v>1.01455495671322</v>
      </c>
      <c r="BT24" s="0" t="n">
        <f aca="false">1+(0.3*(BR20-BQ20)/BQ20+0.7*BT$7)</f>
        <v>1.00355248542464</v>
      </c>
      <c r="BU24" s="0" t="n">
        <f aca="false">1+(0.3*(BS20-BR20)/BR20+0.7*BU$7)</f>
        <v>1.01800511056263</v>
      </c>
      <c r="BV24" s="0" t="n">
        <f aca="false">1+(0.3*(BT20-BS20)/BS20+0.7*BV$7)</f>
        <v>1.02510519754824</v>
      </c>
      <c r="BW24" s="0" t="n">
        <f aca="false">1+(0.3*(BU20-BT20)/BT20+0.7*BW$7)</f>
        <v>1.00343061338419</v>
      </c>
      <c r="BX24" s="0" t="n">
        <f aca="false">1+(0.3*(BV20-BU20)/BU20+0.7*BX$7)</f>
        <v>1.00339182656548</v>
      </c>
      <c r="BY24" s="0" t="n">
        <f aca="false">1+(0.3*(BW20-BV20)/BV20+0.7*BY$7)</f>
        <v>1.01756460699599</v>
      </c>
      <c r="BZ24" s="0" t="n">
        <f aca="false">1+(0.3*(BX20-BW20)/BW20+0.7*BZ$7)</f>
        <v>1.02177162485465</v>
      </c>
      <c r="CA24" s="0" t="n">
        <f aca="false">1+(0.3*(BY20-BX20)/BX20+0.7*CA$7)</f>
        <v>1.00056092485465</v>
      </c>
      <c r="CB24" s="0" t="n">
        <f aca="false">1+(0.3*(BZ20-BY20)/BY20+0.7*CB$7)</f>
        <v>1.00056092485465</v>
      </c>
      <c r="CC24" s="0" t="n">
        <f aca="false">1+(0.3*(CA20-BZ20)/BZ20+0.7*CC$7)</f>
        <v>1.00056092485465</v>
      </c>
      <c r="CD24" s="0" t="n">
        <f aca="false">1+(0.3*(CB20-CA20)/CA20+0.7*CD$7)</f>
        <v>1.00056092485465</v>
      </c>
      <c r="CE24" s="0" t="n">
        <f aca="false">1+(0.3*(CC20-CB20)/CB20+0.7*CE$7)</f>
        <v>1.00056092485465</v>
      </c>
      <c r="CF24" s="0" t="n">
        <f aca="false">1+(0.3*(CD20-CC20)/CC20+0.7*CF$7)</f>
        <v>1.00056092485465</v>
      </c>
      <c r="CG24" s="0" t="n">
        <f aca="false">1+(0.3*(CE20-CD20)/CD20+0.7*CG$7)</f>
        <v>1.00056092485465</v>
      </c>
      <c r="CH24" s="0" t="n">
        <f aca="false">1+(0.3*(CF20-CE20)/CE20+0.7*CH$7)</f>
        <v>1.00056092485465</v>
      </c>
      <c r="CI24" s="0" t="n">
        <f aca="false">1+(0.3*(CG20-CF20)/CF20+0.7*CI$7)</f>
        <v>1.00056092485465</v>
      </c>
      <c r="CJ24" s="0" t="n">
        <f aca="false">1+(0.3*(CH20-CG20)/CG20+0.7*CJ$7)</f>
        <v>1.00056092485465</v>
      </c>
      <c r="CK24" s="0" t="n">
        <f aca="false">1+(0.3*(CI20-CH20)/CH20+0.7*CK$7)</f>
        <v>1.00056092485465</v>
      </c>
      <c r="CL24" s="0" t="n">
        <f aca="false">1+(0.3*(CJ20-CI20)/CI20+0.7*CL$7)</f>
        <v>1.00056092485465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3.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38"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39"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40" t="n">
        <v>4101.19415225126</v>
      </c>
      <c r="BJ25" s="0" t="n">
        <v>3885.23717507056</v>
      </c>
      <c r="BK25" s="0" t="n">
        <v>3589.40518616261</v>
      </c>
      <c r="BL25" s="151" t="n">
        <f aca="false">'Minimum wage'!L107</f>
        <v>3461.00586528606</v>
      </c>
      <c r="BM25" s="152" t="n">
        <f aca="false">'Minimum wage'!L108</f>
        <v>3430.65973114978</v>
      </c>
      <c r="BN25" s="151" t="n">
        <f aca="false">'Minimum wage'!L109</f>
        <v>3552.43826729911</v>
      </c>
      <c r="BO25" s="151" t="n">
        <f aca="false">'Minimum wage'!L110</f>
        <v>3666.51411352268</v>
      </c>
      <c r="BP25" s="0" t="n">
        <f aca="false">BO25*(1+(BP20-BO20)/BO20)</f>
        <v>3710.98478270843</v>
      </c>
      <c r="BQ25" s="0" t="n">
        <f aca="false">BP25*(1+(BQ20-BP20)/BP20)</f>
        <v>3755.45545189418</v>
      </c>
      <c r="BR25" s="0" t="n">
        <f aca="false">BQ25*(1+(BR20-BQ20)/BQ20)</f>
        <v>3799.92612107993</v>
      </c>
      <c r="BS25" s="0" t="n">
        <f aca="false">BR25*(1+(BS20-BR20)/BR20)</f>
        <v>3844.3967902657</v>
      </c>
      <c r="BT25" s="0" t="n">
        <f aca="false">BS25*(1+(BT20-BS20)/BS20)</f>
        <v>3888.86745945144</v>
      </c>
      <c r="BU25" s="0" t="n">
        <f aca="false">BT25*(1+(BU20-BT20)/BT20)</f>
        <v>3933.33812863721</v>
      </c>
      <c r="BV25" s="0" t="n">
        <f aca="false">BU25*(1+(BV20-BU20)/BU20)</f>
        <v>3977.80879782294</v>
      </c>
      <c r="BW25" s="0" t="n">
        <f aca="false">BV25*(1+(BW20-BV20)/BV20)</f>
        <v>4022.27946700871</v>
      </c>
      <c r="BX25" s="0" t="n">
        <f aca="false">BW25*(1+(BX20-BW20)/BW20)</f>
        <v>4029.80012209332</v>
      </c>
      <c r="BY25" s="0" t="n">
        <f aca="false">BX25*(1+(BY20-BX20)/BX20)</f>
        <v>4037.33483891916</v>
      </c>
      <c r="BZ25" s="0" t="n">
        <f aca="false">BY25*(1+(BZ20-BY20)/BY20)</f>
        <v>4044.88364377808</v>
      </c>
      <c r="CA25" s="0" t="n">
        <f aca="false">BZ25*(1+(CA20-BZ20)/BZ20)</f>
        <v>4052.44656301126</v>
      </c>
      <c r="CB25" s="0" t="n">
        <f aca="false">CA25*(1+(CB20-CA20)/CA20)</f>
        <v>4060.02362300904</v>
      </c>
      <c r="CC25" s="0" t="n">
        <f aca="false">CB25*(1+(CC20-CB20)/CB20)</f>
        <v>4067.61485021102</v>
      </c>
      <c r="CD25" s="0" t="n">
        <f aca="false">CC25*(1+(CD20-CC20)/CC20)</f>
        <v>4075.22027110643</v>
      </c>
      <c r="CE25" s="0" t="n">
        <f aca="false">CD25*(1+(CE20-CD20)/CD20)</f>
        <v>4082.83991223385</v>
      </c>
      <c r="CF25" s="0" t="n">
        <f aca="false">CE25*(1+(CF20-CE20)/CE20)</f>
        <v>4090.47380018158</v>
      </c>
      <c r="CG25" s="0" t="n">
        <f aca="false">CF25*(1+(CG20-CF20)/CF20)</f>
        <v>4098.12196158762</v>
      </c>
      <c r="CH25" s="0" t="n">
        <f aca="false">CG25*(1+(CH20-CG20)/CG20)</f>
        <v>4105.78442313973</v>
      </c>
      <c r="CI25" s="0" t="n">
        <f aca="false">CH25*(1+(CI20-CH20)/CH20)</f>
        <v>4113.4612115756</v>
      </c>
      <c r="CJ25" s="0" t="n">
        <f aca="false">CI25*(1+(CJ20-CI20)/CI20)</f>
        <v>4121.15235368294</v>
      </c>
      <c r="CK25" s="0" t="n">
        <f aca="false">CJ25*(1+(CK20-CJ20)/CJ20)</f>
        <v>4128.85787629953</v>
      </c>
      <c r="CL25" s="0" t="n">
        <f aca="false">CK25*(1+(CL20-CK20)/CK20)</f>
        <v>4136.57780631329</v>
      </c>
      <c r="CM25" s="0" t="n">
        <f aca="false">CL25*(1+(CM20-CL20)/CL20)</f>
        <v>4144.31217066242</v>
      </c>
      <c r="CN25" s="0" t="n">
        <f aca="false">CM25*(1+(CN20-CM20)/CM20)</f>
        <v>4152.06099633557</v>
      </c>
      <c r="CO25" s="0" t="n">
        <f aca="false">CN25*(1+(CO20-CN20)/CN20)</f>
        <v>4159.82431037178</v>
      </c>
      <c r="CP25" s="0" t="n">
        <f aca="false">CO25*(1+(CP20-CO20)/CO20)</f>
        <v>4167.60213986062</v>
      </c>
      <c r="CQ25" s="0" t="n">
        <f aca="false">CP25*(1+(CQ20-CP20)/CP20)</f>
        <v>4175.39451194239</v>
      </c>
      <c r="CR25" s="0" t="n">
        <f aca="false">CQ25*(1+(CR20-CQ20)/CQ20)</f>
        <v>4183.20145380811</v>
      </c>
      <c r="CS25" s="0" t="n">
        <f aca="false">CR25*(1+(CS20-CR20)/CR20)</f>
        <v>4191.02299269958</v>
      </c>
      <c r="CT25" s="0" t="n">
        <f aca="false">CS25*(1+(CT20-CS20)/CS20)</f>
        <v>4198.85915590959</v>
      </c>
      <c r="CU25" s="0" t="n">
        <f aca="false">CT25*(1+(CU20-CT20)/CT20)</f>
        <v>4206.70997078195</v>
      </c>
      <c r="CV25" s="0" t="n">
        <f aca="false">CU25*(1+(CV20-CU20)/CU20)</f>
        <v>4214.57546471167</v>
      </c>
      <c r="CW25" s="0" t="n">
        <f aca="false">CV25*(1+(CW20-CV20)/CV20)</f>
        <v>4222.45566514479</v>
      </c>
      <c r="CX25" s="0" t="n">
        <f aca="false">CW25*(1+(CX20-CW20)/CW20)</f>
        <v>4230.35059957889</v>
      </c>
      <c r="CY25" s="0" t="n">
        <f aca="false">CX25*(1+(CY20-CX20)/CX20)</f>
        <v>4238.26029556283</v>
      </c>
      <c r="CZ25" s="0" t="n">
        <f aca="false">CY25*(1+(CZ20-CY20)/CY20)</f>
        <v>4246.18478069701</v>
      </c>
      <c r="DA25" s="0" t="n">
        <f aca="false">CZ25*(1+(DA20-CZ20)/CZ20)</f>
        <v>4254.12408263341</v>
      </c>
      <c r="DB25" s="0" t="n">
        <f aca="false">DA25*(1+(DB20-DA20)/DA20)</f>
        <v>4262.07822907574</v>
      </c>
      <c r="DC25" s="0" t="n">
        <f aca="false">DB25*(1+(DC20-DB20)/DB20)</f>
        <v>4270.04724777956</v>
      </c>
      <c r="DD25" s="0" t="n">
        <f aca="false">DC25*(1+(DD20-DC20)/DC20)</f>
        <v>4278.03116655221</v>
      </c>
      <c r="DE25" s="0" t="n">
        <f aca="false">DD25*(1+(DE20-DD20)/DD20)</f>
        <v>4286.03001325313</v>
      </c>
      <c r="DF25" s="0" t="n">
        <f aca="false">DE25*(1+(DF20-DE20)/DE20)</f>
        <v>4294.04381579383</v>
      </c>
      <c r="DG25" s="0" t="n">
        <f aca="false">DF25*(1+(DG20-DF20)/DF20)</f>
        <v>4302.07260213788</v>
      </c>
      <c r="DH25" s="0" t="n">
        <f aca="false">DG25*(1+(DH20-DG20)/DG20)</f>
        <v>4310.11640030136</v>
      </c>
      <c r="DI25" s="0" t="n">
        <f aca="false">DH25*(1+(DI20-DH20)/DH20)</f>
        <v>4318.17523835254</v>
      </c>
      <c r="DJ25" s="0" t="n">
        <f aca="false">DI25*(1+(DJ20-DI20)/DI20)</f>
        <v>4326.24914441226</v>
      </c>
      <c r="DK25" s="0" t="n">
        <f aca="false">DJ25*(1+(DK20-DJ20)/DJ20)</f>
        <v>4334.33814665394</v>
      </c>
      <c r="DL25" s="0" t="n">
        <f aca="false">DK25*(1+(DL20-DK20)/DK20)</f>
        <v>4342.44227330361</v>
      </c>
      <c r="DM25" s="0" t="n">
        <f aca="false">DL25*(1+(DM20-DL20)/DL20)</f>
        <v>4350.56155264017</v>
      </c>
      <c r="DN25" s="0" t="n">
        <f aca="false">DM25*(1+(DN20-DM20)/DM20)</f>
        <v>4358.69601299536</v>
      </c>
      <c r="DO25" s="0" t="n">
        <f aca="false">DN25*(1+(DO20-DN20)/DN20)</f>
        <v>4366.84568275382</v>
      </c>
      <c r="DP25" s="0" t="n">
        <f aca="false">DO25*(1+(DP20-DO20)/DO20)</f>
        <v>4375.0105903534</v>
      </c>
      <c r="DQ25" s="0" t="n">
        <f aca="false">DP25*(1+(DQ20-DP20)/DP20)</f>
        <v>4383.19076428497</v>
      </c>
      <c r="DR25" s="0" t="n">
        <f aca="false">DQ25*(1+(DR20-DQ20)/DQ20)</f>
        <v>4391.38623309283</v>
      </c>
      <c r="DS25" s="0" t="n">
        <f aca="false">DR25*(1+(DS20-DR20)/DR20)</f>
        <v>4399.59702537447</v>
      </c>
      <c r="DT25" s="0" t="n">
        <f aca="false">DS25*(1+(DT20-DS20)/DS20)</f>
        <v>4407.82316978105</v>
      </c>
      <c r="DU25" s="0" t="n">
        <f aca="false">DT25*(1+(DU20-DT20)/DT20)</f>
        <v>4416.06469501711</v>
      </c>
      <c r="DV25" s="0" t="n">
        <f aca="false">DU25*(1+(DV20-DU20)/DU20)</f>
        <v>4424.32162984103</v>
      </c>
      <c r="DW25" s="0" t="n">
        <f aca="false">DV25*(1+(DW20-DV20)/DV20)</f>
        <v>4432.59400306478</v>
      </c>
      <c r="DX25" s="0" t="n">
        <f aca="false">DW25*(1+(DX20-DW20)/DW20)</f>
        <v>4440.8818435544</v>
      </c>
      <c r="DY25" s="0" t="n">
        <f aca="false">DX25*(1+(DY20-DX20)/DX20)</f>
        <v>4449.18518022976</v>
      </c>
      <c r="DZ25" s="0" t="n">
        <f aca="false">DY25*(1+(DZ20-DY20)/DY20)</f>
        <v>4457.50404206482</v>
      </c>
      <c r="EA25" s="0" t="n">
        <f aca="false">DZ25*(1+(EA20-DZ20)/DZ20)</f>
        <v>4465.83845808778</v>
      </c>
      <c r="EB25" s="0" t="n">
        <f aca="false">EA25*(1+(EB20-EA20)/EA20)</f>
        <v>4474.18845738107</v>
      </c>
      <c r="EC25" s="0" t="n">
        <f aca="false">EB25*(1+(EC20-EB20)/EB20)</f>
        <v>4482.55406908146</v>
      </c>
      <c r="ED25" s="0" t="n">
        <f aca="false">EC25*(1+(ED20-EC20)/EC20)</f>
        <v>4490.93532238032</v>
      </c>
      <c r="EE25" s="0" t="n">
        <f aca="false">ED25*(1+(EE20-ED20)/ED20)</f>
        <v>4499.33224652344</v>
      </c>
      <c r="EF25" s="0" t="n">
        <f aca="false">EE25*(1+(EF20-EE20)/EE20)</f>
        <v>4507.74487081143</v>
      </c>
      <c r="EG25" s="0" t="n">
        <f aca="false">EF25*(1+(EG20-EF20)/EF20)</f>
        <v>4516.17322459957</v>
      </c>
      <c r="EH25" s="0" t="n">
        <f aca="false">EG25*(1+(EH20-EG20)/EG20)</f>
        <v>4524.61733729816</v>
      </c>
      <c r="EI25" s="0" t="n">
        <f aca="false">EH25*(1+(EI20-EH20)/EH20)</f>
        <v>4533.07723837238</v>
      </c>
      <c r="EJ25" s="0" t="n">
        <f aca="false">EI25*(1+(EJ20-EI20)/EI20)</f>
        <v>4541.55295734252</v>
      </c>
      <c r="EK25" s="0" t="n">
        <f aca="false">EJ25*(1+(EK20-EJ20)/EJ20)</f>
        <v>4550.04452378407</v>
      </c>
      <c r="EL25" s="0" t="n">
        <f aca="false">EK25*(1+(EL20-EK20)/EK20)</f>
        <v>4558.55196732789</v>
      </c>
      <c r="EM25" s="0" t="n">
        <f aca="false">EL25*(1+(EM20-EL20)/EL20)</f>
        <v>4567.07531766015</v>
      </c>
      <c r="EN25" s="0" t="n">
        <f aca="false">EM25*(1+(EN20-EM20)/EM20)</f>
        <v>4575.61460452259</v>
      </c>
      <c r="EO25" s="0" t="n">
        <f aca="false">EN25*(1+(EO20-EN20)/EN20)</f>
        <v>4584.16985771245</v>
      </c>
      <c r="EP25" s="0" t="n">
        <f aca="false">EO25*(1+(EP20-EO20)/EO20)</f>
        <v>4592.74110708287</v>
      </c>
      <c r="EQ25" s="0" t="n">
        <f aca="false">EP25*(1+(EQ20-EP20)/EP20)</f>
        <v>4601.32838254262</v>
      </c>
      <c r="ER25" s="0" t="n">
        <f aca="false">EQ25*(1+(ER20-EQ20)/EQ20)</f>
        <v>4609.93171405649</v>
      </c>
      <c r="ES25" s="0" t="n">
        <f aca="false">ER25*(1+(ES20-ER20)/ER20)</f>
        <v>4618.55113164529</v>
      </c>
      <c r="ET25" s="0" t="n">
        <f aca="false">ES25*(1+(ET20-ES20)/ES20)</f>
        <v>4627.18666538597</v>
      </c>
      <c r="EU25" s="0" t="n">
        <f aca="false">ET25*(1+(EU20-ET20)/ET20)</f>
        <v>4635.83834541169</v>
      </c>
      <c r="EV25" s="0" t="n">
        <f aca="false">EU25*(1+(EV20-EU20)/EU20)</f>
        <v>4644.50620191191</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40" t="n">
        <f aca="false">11802.61*BI21/100</f>
        <v>12566.5913563794</v>
      </c>
      <c r="BJ26" s="0" t="n">
        <f aca="false">11802.61*BJ21/100</f>
        <v>11918.6767849747</v>
      </c>
      <c r="BK26" s="0" t="n">
        <f aca="false">11802.61*BK21/100</f>
        <v>11339.923794609</v>
      </c>
      <c r="BL26" s="0" t="n">
        <f aca="false">11802.61*BL21/100</f>
        <v>11288.9687309102</v>
      </c>
      <c r="BM26" s="134"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12007.4729887455</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13240.530267161</v>
      </c>
      <c r="BX26" s="0" t="n">
        <f aca="false">11802.61*BX21/100</f>
        <v>13289.9053821147</v>
      </c>
      <c r="BY26" s="0" t="n">
        <f aca="false">11802.61*BY21/100</f>
        <v>13339.4646212635</v>
      </c>
      <c r="BZ26" s="0" t="n">
        <f aca="false">11802.61*BZ21/100</f>
        <v>13389.2086712227</v>
      </c>
      <c r="CA26" s="0" t="n">
        <f aca="false">11802.61*CA21/100</f>
        <v>13439.1382211684</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13793.8975033103</v>
      </c>
      <c r="CI26" s="0" t="n">
        <f aca="false">11802.61*CI21/100</f>
        <v>13845.3361739032</v>
      </c>
      <c r="CJ26" s="0" t="n">
        <f aca="false">11802.61*CJ21/100</f>
        <v>13896.9666638735</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14477.7686316557</v>
      </c>
      <c r="CV26" s="0" t="n">
        <f aca="false">11802.61*CV21/100</f>
        <v>14531.7575185084</v>
      </c>
      <c r="CW26" s="0" t="n">
        <f aca="false">11802.61*CW21/100</f>
        <v>14585.9477347217</v>
      </c>
      <c r="CX26" s="0" t="n">
        <f aca="false">11802.61*CX21/100</f>
        <v>14640.3400310708</v>
      </c>
      <c r="CY26" s="0" t="n">
        <f aca="false">11802.61*CY21/100</f>
        <v>14694.9351611307</v>
      </c>
      <c r="CZ26" s="0" t="n">
        <f aca="false">11802.61*CZ21/100</f>
        <v>14749.733881286</v>
      </c>
      <c r="DA26" s="0" t="n">
        <f aca="false">11802.61*DA21/100</f>
        <v>14804.7369507424</v>
      </c>
      <c r="DB26" s="0" t="n">
        <f aca="false">11802.61*DB21/100</f>
        <v>14859.9451315369</v>
      </c>
      <c r="DC26" s="0" t="n">
        <f aca="false">11802.61*DC21/100</f>
        <v>14915.3591885476</v>
      </c>
      <c r="DD26" s="0" t="n">
        <f aca="false">11802.61*DD21/100</f>
        <v>14970.9798895052</v>
      </c>
      <c r="DE26" s="0" t="n">
        <f aca="false">11802.61*DE21/100</f>
        <v>15026.8080050036</v>
      </c>
      <c r="DF26" s="0" t="n">
        <f aca="false">11802.61*DF21/100</f>
        <v>15082.84430851</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15423.4777566656</v>
      </c>
      <c r="DM26" s="0" t="n">
        <f aca="false">11802.61*DM21/100</f>
        <v>15480.9932769549</v>
      </c>
      <c r="DN26" s="0" t="n">
        <f aca="false">11802.61*DN21/100</f>
        <v>15538.7232777347</v>
      </c>
      <c r="DO26" s="0" t="n">
        <f aca="false">11802.61*DO21/100</f>
        <v>15596.6685588217</v>
      </c>
      <c r="DP26" s="0" t="n">
        <f aca="false">11802.61*DP21/100</f>
        <v>15654.8299230156</v>
      </c>
      <c r="DQ26" s="0" t="n">
        <f aca="false">11802.61*DQ21/100</f>
        <v>15713.2081761091</v>
      </c>
      <c r="DR26" s="0" t="n">
        <f aca="false">11802.61*DR21/100</f>
        <v>15771.8041269007</v>
      </c>
      <c r="DS26" s="0" t="n">
        <f aca="false">11802.61*DS21/100</f>
        <v>15830.618587204</v>
      </c>
      <c r="DT26" s="0" t="n">
        <f aca="false">11802.61*DT21/100</f>
        <v>15889.6523718607</v>
      </c>
      <c r="DU26" s="0" t="n">
        <f aca="false">11802.61*DU21/100</f>
        <v>15948.9062987509</v>
      </c>
      <c r="DV26" s="0" t="n">
        <f aca="false">11802.61*DV21/100</f>
        <v>16008.3811888042</v>
      </c>
      <c r="DW26" s="0" t="n">
        <f aca="false">11802.61*DW21/100</f>
        <v>16068.0778660121</v>
      </c>
      <c r="DX26" s="0" t="n">
        <f aca="false">11802.61*DX21/100</f>
        <v>16127.9971574387</v>
      </c>
      <c r="DY26" s="0" t="n">
        <f aca="false">11802.61*DY21/100</f>
        <v>16188.139893232</v>
      </c>
      <c r="DZ26" s="0" t="n">
        <f aca="false">11802.61*DZ21/100</f>
        <v>16248.5069066362</v>
      </c>
      <c r="EA26" s="0" t="n">
        <f aca="false">11802.61*EA21/100</f>
        <v>16309.0990340023</v>
      </c>
      <c r="EB26" s="0" t="n">
        <f aca="false">11802.61*EB21/100</f>
        <v>16369.9171148002</v>
      </c>
      <c r="EC26" s="0" t="n">
        <f aca="false">11802.61*EC21/100</f>
        <v>16430.9619916306</v>
      </c>
      <c r="ED26" s="0" t="n">
        <f aca="false">11802.61*ED21/100</f>
        <v>16492.2345102358</v>
      </c>
      <c r="EE26" s="0" t="n">
        <f aca="false">11802.61*EE21/100</f>
        <v>16553.7355195124</v>
      </c>
      <c r="EF26" s="0" t="n">
        <f aca="false">11802.61*EF21/100</f>
        <v>16615.4658715222</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16927.5878178275</v>
      </c>
      <c r="EL26" s="0" t="n">
        <f aca="false">11802.61*EL21/100</f>
        <v>16990.7122983077</v>
      </c>
      <c r="EM26" s="0" t="n">
        <f aca="false">11802.61*EM21/100</f>
        <v>17054.0721755895</v>
      </c>
      <c r="EN26" s="0" t="n">
        <f aca="false">11802.61*EN21/100</f>
        <v>17117.668327489</v>
      </c>
      <c r="EO26" s="0" t="n">
        <f aca="false">11802.61*EO21/100</f>
        <v>17181.501635095</v>
      </c>
      <c r="EP26" s="0" t="n">
        <f aca="false">11802.61*EP21/100</f>
        <v>17245.5729827822</v>
      </c>
      <c r="EQ26" s="0" t="n">
        <f aca="false">11802.61*EQ21/100</f>
        <v>17309.8832582235</v>
      </c>
      <c r="ER26" s="0" t="n">
        <f aca="false">11802.61*ER21/100</f>
        <v>17374.4333524013</v>
      </c>
      <c r="ES26" s="0" t="n">
        <f aca="false">11802.61*ES21/100</f>
        <v>17439.2241596214</v>
      </c>
      <c r="ET26" s="0" t="n">
        <f aca="false">11802.61*ET21/100</f>
        <v>17504.256577524</v>
      </c>
      <c r="EU26" s="0" t="n">
        <f aca="false">11802.61*EU21/100</f>
        <v>17569.5315070967</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3" t="n">
        <f aca="false">BI26*0.83</f>
        <v>10430.2708257949</v>
      </c>
      <c r="BJ27" s="51" t="n">
        <f aca="false">BJ26*0.83</f>
        <v>9892.50173152901</v>
      </c>
      <c r="BK27" s="51" t="n">
        <f aca="false">BK26*0.83</f>
        <v>9412.13674952549</v>
      </c>
      <c r="BL27" s="51" t="n">
        <f aca="false">BL26*0.83</f>
        <v>9369.84404665545</v>
      </c>
      <c r="BM27" s="144"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47" t="s">
        <v>174</v>
      </c>
      <c r="B28" s="147" t="n">
        <v>1</v>
      </c>
      <c r="C28" s="147" t="n">
        <v>1</v>
      </c>
      <c r="D28" s="147" t="n">
        <v>1</v>
      </c>
      <c r="E28" s="147" t="n">
        <v>1</v>
      </c>
      <c r="F28" s="147" t="n">
        <v>1</v>
      </c>
      <c r="G28" s="147" t="n">
        <v>1</v>
      </c>
      <c r="H28" s="147" t="n">
        <v>1</v>
      </c>
      <c r="I28" s="147" t="n">
        <v>1</v>
      </c>
      <c r="J28" s="147" t="n">
        <v>1</v>
      </c>
      <c r="K28" s="147" t="n">
        <v>1</v>
      </c>
      <c r="L28" s="147" t="n">
        <v>1</v>
      </c>
      <c r="M28" s="147" t="n">
        <v>1</v>
      </c>
      <c r="N28" s="147" t="n">
        <v>1</v>
      </c>
      <c r="O28" s="147" t="n">
        <v>1</v>
      </c>
      <c r="P28" s="147" t="n">
        <v>1</v>
      </c>
      <c r="Q28" s="147" t="n">
        <v>1</v>
      </c>
      <c r="R28" s="147" t="n">
        <v>1</v>
      </c>
      <c r="S28" s="147" t="n">
        <v>1</v>
      </c>
      <c r="T28" s="147" t="n">
        <v>1</v>
      </c>
      <c r="U28" s="147" t="n">
        <v>1</v>
      </c>
      <c r="V28" s="147" t="n">
        <v>1</v>
      </c>
      <c r="W28" s="147" t="n">
        <v>1</v>
      </c>
      <c r="X28" s="138"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39"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40" t="n">
        <v>0.983788863872</v>
      </c>
      <c r="BJ28" s="0" t="n">
        <f aca="false">BJ24</f>
        <v>0.945758959819986</v>
      </c>
      <c r="BK28" s="0" t="n">
        <f aca="false">BK24</f>
        <v>0.908612623063066</v>
      </c>
      <c r="BL28" s="0" t="n">
        <f aca="false">BL24</f>
        <v>0.982546079354794</v>
      </c>
      <c r="BM28" s="134" t="n">
        <f aca="false">BM24</f>
        <v>1.00232038931619</v>
      </c>
      <c r="BN28" s="0" t="n">
        <f aca="false">BN24</f>
        <v>1.01613670293315</v>
      </c>
      <c r="BO28" s="0" t="n">
        <f aca="false">BO24</f>
        <v>0.964631986140464</v>
      </c>
      <c r="BP28" s="0" t="n">
        <f aca="false">BP24</f>
        <v>0.999954184812722</v>
      </c>
      <c r="BQ28" s="0" t="n">
        <f aca="false">1+(0.3*(BO26-BN26)/BN26+0.7*BQ$7)</f>
        <v>1.032508254619</v>
      </c>
      <c r="BR28" s="0" t="n">
        <f aca="false">1+(0.3*(BP26-BO26)/BO26+0.7*BR$7)</f>
        <v>1.04980292731723</v>
      </c>
      <c r="BS28" s="0" t="n">
        <f aca="false">1+(0.3*(BQ26-BP26)/BP26+0.7*BS$7)</f>
        <v>1.01618384974548</v>
      </c>
      <c r="BT28" s="0" t="n">
        <f aca="false">1+(0.3*(BR26-BQ26)/BQ26+0.7*BT$7)</f>
        <v>1.00513454112939</v>
      </c>
      <c r="BU28" s="0" t="n">
        <f aca="false">1+(0.3*(BS26-BR26)/BR26+0.7*BU$7)</f>
        <v>1.01954234149561</v>
      </c>
      <c r="BV28" s="0" t="n">
        <f aca="false">1+(0.3*(BT26-BS26)/BS26+0.7*BV$7)</f>
        <v>1.02659950146014</v>
      </c>
      <c r="BW28" s="0" t="n">
        <f aca="false">1+(0.3*(BU26-BT26)/BT26+0.7*BW$7)</f>
        <v>1.00488378136646</v>
      </c>
      <c r="BX28" s="0" t="n">
        <f aca="false">1+(0.3*(BV26-BU26)/BU26+0.7*BX$7)</f>
        <v>1.0048055505064</v>
      </c>
      <c r="BY28" s="0" t="n">
        <f aca="false">1+(0.3*(BW26-BV26)/BV26+0.7*BY$7)</f>
        <v>1.01894048641473</v>
      </c>
      <c r="BZ28" s="0" t="n">
        <f aca="false">1+(0.3*(BX26-BW26)/BW26+0.7*BZ$7)</f>
        <v>1.02232942668143</v>
      </c>
      <c r="CA28" s="0" t="n">
        <f aca="false">1+(0.3*(BY26-BX26)/BX26+0.7*CA$7)</f>
        <v>1.00111872668143</v>
      </c>
      <c r="CB28" s="0" t="n">
        <f aca="false">1+(0.3*(BZ26-BY26)/BY26+0.7*CB$7)</f>
        <v>1.00111872668143</v>
      </c>
      <c r="CC28" s="0" t="n">
        <f aca="false">1+(0.3*(CA26-BZ26)/BZ26+0.7*CC$7)</f>
        <v>1.00111872668143</v>
      </c>
      <c r="CD28" s="0" t="n">
        <f aca="false">1+(0.3*(CB26-CA26)/CA26+0.7*CD$7)</f>
        <v>1.00111872668143</v>
      </c>
      <c r="CE28" s="0" t="n">
        <f aca="false">1+(0.3*(CC26-CB26)/CB26+0.7*CE$7)</f>
        <v>1.00111872668143</v>
      </c>
      <c r="CF28" s="0" t="n">
        <f aca="false">1+(0.3*(CD26-CC26)/CC26+0.7*CF$7)</f>
        <v>1.00111872668143</v>
      </c>
      <c r="CG28" s="0" t="n">
        <f aca="false">1+(0.3*(CE26-CD26)/CD26+0.7*CG$7)</f>
        <v>1.00111872668143</v>
      </c>
      <c r="CH28" s="0" t="n">
        <f aca="false">1+(0.3*(CF26-CE26)/CE26+0.7*CH$7)</f>
        <v>1.00111872668143</v>
      </c>
      <c r="CI28" s="0" t="n">
        <f aca="false">1+(0.3*(CG26-CF26)/CF26+0.7*CI$7)</f>
        <v>1.00111872668143</v>
      </c>
      <c r="CJ28" s="0" t="n">
        <f aca="false">1+(0.3*(CH26-CG26)/CG26+0.7*CJ$7)</f>
        <v>1.00111872668143</v>
      </c>
      <c r="CK28" s="0" t="n">
        <f aca="false">1+(0.3*(CI26-CH26)/CH26+0.7*CK$7)</f>
        <v>1.00111872668143</v>
      </c>
      <c r="CL28" s="0" t="n">
        <f aca="false">1+(0.3*(CJ26-CI26)/CI26+0.7*CL$7)</f>
        <v>1.00111872668143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38"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4"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3682.78522742909</v>
      </c>
      <c r="BR29" s="0" t="n">
        <f aca="false">BQ29*(1+(BR21-BQ21)/BQ21)</f>
        <v>3745.81660149892</v>
      </c>
      <c r="BS29" s="0" t="n">
        <f aca="false">BR29*(1+(BS21-BR21)/BR21)</f>
        <v>3808.84797556876</v>
      </c>
      <c r="BT29" s="0" t="n">
        <f aca="false">BS29*(1+(BT21-BS21)/BS21)</f>
        <v>3871.8793496386</v>
      </c>
      <c r="BU29" s="0" t="n">
        <f aca="false">BT29*(1+(BU21-BT21)/BT21)</f>
        <v>3934.9107237084</v>
      </c>
      <c r="BV29" s="0" t="n">
        <f aca="false">BU29*(1+(BV21-BU21)/BU21)</f>
        <v>3997.94209777824</v>
      </c>
      <c r="BW29" s="0" t="n">
        <f aca="false">BV29*(1+(BW21-BV21)/BV21)</f>
        <v>4060.97347184808</v>
      </c>
      <c r="BX29" s="0" t="n">
        <f aca="false">BW29*(1+(BX21-BW21)/BW21)</f>
        <v>4076.11720309985</v>
      </c>
      <c r="BY29" s="0" t="n">
        <f aca="false">BX29*(1+(BY21-BX21)/BX21)</f>
        <v>4091.3174066723</v>
      </c>
      <c r="BZ29" s="0" t="n">
        <f aca="false">BY29*(1+(BZ21-BY21)/BY21)</f>
        <v>4106.57429315574</v>
      </c>
      <c r="CA29" s="0" t="n">
        <f aca="false">BZ29*(1+(CA21-BZ21)/BZ21)</f>
        <v>4121.8880739258</v>
      </c>
      <c r="CB29" s="0" t="n">
        <f aca="false">CA29*(1+(CB21-CA21)/CA21)</f>
        <v>4137.25896114633</v>
      </c>
      <c r="CC29" s="0" t="n">
        <f aca="false">CB29*(1+(CC21-CB21)/CB21)</f>
        <v>4152.68716777238</v>
      </c>
      <c r="CD29" s="0" t="n">
        <f aca="false">CC29*(1+(CD21-CC21)/CC21)</f>
        <v>4168.17290755307</v>
      </c>
      <c r="CE29" s="0" t="n">
        <f aca="false">CD29*(1+(CE21-CD21)/CD21)</f>
        <v>4183.71639503468</v>
      </c>
      <c r="CF29" s="0" t="n">
        <f aca="false">CE29*(1+(CF21-CE21)/CE21)</f>
        <v>4199.31784556352</v>
      </c>
      <c r="CG29" s="0" t="n">
        <f aca="false">CF29*(1+(CG21-CF21)/CF21)</f>
        <v>4214.97747528894</v>
      </c>
      <c r="CH29" s="0" t="n">
        <f aca="false">CG29*(1+(CH21-CG21)/CG21)</f>
        <v>4230.69550116635</v>
      </c>
      <c r="CI29" s="0" t="n">
        <f aca="false">CH29*(1+(CI21-CH21)/CH21)</f>
        <v>4246.47214096021</v>
      </c>
      <c r="CJ29" s="0" t="n">
        <f aca="false">CI29*(1+(CJ21-CI21)/CI21)</f>
        <v>4262.30761324699</v>
      </c>
      <c r="CK29" s="0" t="n">
        <f aca="false">CJ29*(1+(CK21-CJ21)/CJ21)</f>
        <v>4278.20213741827</v>
      </c>
      <c r="CL29" s="0" t="n">
        <f aca="false">CK29*(1+(CL21-CK21)/CK21)</f>
        <v>4294.15593368385</v>
      </c>
      <c r="CM29" s="0" t="n">
        <f aca="false">CL29*(1+(CM21-CL21)/CL21)</f>
        <v>4310.16922307461</v>
      </c>
      <c r="CN29" s="0" t="n">
        <f aca="false">CM29*(1+(CN21-CM21)/CM21)</f>
        <v>4326.24222744568</v>
      </c>
      <c r="CO29" s="0" t="n">
        <f aca="false">CN29*(1+(CO21-CN21)/CN21)</f>
        <v>4342.37516947955</v>
      </c>
      <c r="CP29" s="0" t="n">
        <f aca="false">CO29*(1+(CP21-CO21)/CO21)</f>
        <v>4358.56827268911</v>
      </c>
      <c r="CQ29" s="0" t="n">
        <f aca="false">CP29*(1+(CQ21-CP21)/CP21)</f>
        <v>4374.82176142074</v>
      </c>
      <c r="CR29" s="0" t="n">
        <f aca="false">CQ29*(1+(CR21-CQ21)/CQ21)</f>
        <v>4391.13586085735</v>
      </c>
      <c r="CS29" s="0" t="n">
        <f aca="false">CR29*(1+(CS21-CR21)/CR21)</f>
        <v>4407.51079702175</v>
      </c>
      <c r="CT29" s="0" t="n">
        <f aca="false">CS29*(1+(CT21-CS21)/CS21)</f>
        <v>4423.94679677947</v>
      </c>
      <c r="CU29" s="0" t="n">
        <f aca="false">CT29*(1+(CU21-CT21)/CT21)</f>
        <v>4440.44408784203</v>
      </c>
      <c r="CV29" s="0" t="n">
        <f aca="false">CU29*(1+(CV21-CU21)/CU21)</f>
        <v>4457.00289877024</v>
      </c>
      <c r="CW29" s="0" t="n">
        <f aca="false">CV29*(1+(CW21-CV21)/CV21)</f>
        <v>4473.62345897709</v>
      </c>
      <c r="CX29" s="0" t="n">
        <f aca="false">CW29*(1+(CX21-CW21)/CW21)</f>
        <v>4490.30599873115</v>
      </c>
      <c r="CY29" s="0" t="n">
        <f aca="false">CX29*(1+(CY21-CX21)/CX21)</f>
        <v>4507.05074915968</v>
      </c>
      <c r="CZ29" s="0" t="n">
        <f aca="false">CY29*(1+(CZ21-CY21)/CY21)</f>
        <v>4523.85794225179</v>
      </c>
      <c r="DA29" s="0" t="n">
        <f aca="false">CZ29*(1+(DA21-CZ21)/CZ21)</f>
        <v>4540.72781086172</v>
      </c>
      <c r="DB29" s="0" t="n">
        <f aca="false">DA29*(1+(DB21-DA21)/DA21)</f>
        <v>4557.66058871212</v>
      </c>
      <c r="DC29" s="0" t="n">
        <f aca="false">DB29*(1+(DC21-DB21)/DB21)</f>
        <v>4574.65651039707</v>
      </c>
      <c r="DD29" s="0" t="n">
        <f aca="false">DC29*(1+(DD21-DC21)/DC21)</f>
        <v>4591.71581138554</v>
      </c>
      <c r="DE29" s="0" t="n">
        <f aca="false">DD29*(1+(DE21-DD21)/DD21)</f>
        <v>4608.83872802466</v>
      </c>
      <c r="DF29" s="0" t="n">
        <f aca="false">DE29*(1+(DF21-DE21)/DE21)</f>
        <v>4626.02549754281</v>
      </c>
      <c r="DG29" s="0" t="n">
        <f aca="false">DF29*(1+(DG21-DF21)/DF21)</f>
        <v>4643.27635805301</v>
      </c>
      <c r="DH29" s="0" t="n">
        <f aca="false">DG29*(1+(DH21-DG21)/DG21)</f>
        <v>4660.59154855633</v>
      </c>
      <c r="DI29" s="0" t="n">
        <f aca="false">DH29*(1+(DI21-DH21)/DH21)</f>
        <v>4677.97130894505</v>
      </c>
      <c r="DJ29" s="0" t="n">
        <f aca="false">DI29*(1+(DJ21-DI21)/DI21)</f>
        <v>4695.41588000595</v>
      </c>
      <c r="DK29" s="0" t="n">
        <f aca="false">DJ29*(1+(DK21-DJ21)/DJ21)</f>
        <v>4712.9255034238</v>
      </c>
      <c r="DL29" s="0" t="n">
        <f aca="false">DK29*(1+(DL21-DK21)/DK21)</f>
        <v>4730.50042178469</v>
      </c>
      <c r="DM29" s="0" t="n">
        <f aca="false">DL29*(1+(DM21-DL21)/DL21)</f>
        <v>4748.14087857921</v>
      </c>
      <c r="DN29" s="0" t="n">
        <f aca="false">DM29*(1+(DN21-DM21)/DM21)</f>
        <v>4765.84711820603</v>
      </c>
      <c r="DO29" s="0" t="n">
        <f aca="false">DN29*(1+(DO21-DN21)/DN21)</f>
        <v>4783.61938597515</v>
      </c>
      <c r="DP29" s="0" t="n">
        <f aca="false">DO29*(1+(DP21-DO21)/DO21)</f>
        <v>4801.45792811146</v>
      </c>
      <c r="DQ29" s="0" t="n">
        <f aca="false">DP29*(1+(DQ21-DP21)/DP21)</f>
        <v>4819.36299175788</v>
      </c>
      <c r="DR29" s="0" t="n">
        <f aca="false">DQ29*(1+(DR21-DQ21)/DQ21)</f>
        <v>4837.33482497913</v>
      </c>
      <c r="DS29" s="0" t="n">
        <f aca="false">DR29*(1+(DS21-DR21)/DR21)</f>
        <v>4855.37367676478</v>
      </c>
      <c r="DT29" s="0" t="n">
        <f aca="false">DS29*(1+(DT21-DS21)/DS21)</f>
        <v>4873.47979703311</v>
      </c>
      <c r="DU29" s="0" t="n">
        <f aca="false">DT29*(1+(DU21-DT21)/DT21)</f>
        <v>4891.65343663428</v>
      </c>
      <c r="DV29" s="0" t="n">
        <f aca="false">DU29*(1+(DV21-DU21)/DU21)</f>
        <v>4909.8948473538</v>
      </c>
      <c r="DW29" s="0" t="n">
        <f aca="false">DV29*(1+(DW21-DV21)/DV21)</f>
        <v>4928.20428191626</v>
      </c>
      <c r="DX29" s="0" t="n">
        <f aca="false">DW29*(1+(DX21-DW21)/DW21)</f>
        <v>4946.58199398863</v>
      </c>
      <c r="DY29" s="0" t="n">
        <f aca="false">DX29*(1+(DY21-DX21)/DX21)</f>
        <v>4965.02823818376</v>
      </c>
      <c r="DZ29" s="0" t="n">
        <f aca="false">DY29*(1+(DZ21-DY21)/DY21)</f>
        <v>4983.54327006409</v>
      </c>
      <c r="EA29" s="0" t="n">
        <f aca="false">DZ29*(1+(EA21-DZ21)/DZ21)</f>
        <v>5002.127346145</v>
      </c>
      <c r="EB29" s="0" t="n">
        <f aca="false">EA29*(1+(EB21-EA21)/EA21)</f>
        <v>5020.78072389844</v>
      </c>
      <c r="EC29" s="0" t="n">
        <f aca="false">EB29*(1+(EC21-EB21)/EB21)</f>
        <v>5039.50366175654</v>
      </c>
      <c r="ED29" s="0" t="n">
        <f aca="false">EC29*(1+(ED21-EC21)/EC21)</f>
        <v>5058.29641911507</v>
      </c>
      <c r="EE29" s="0" t="n">
        <f aca="false">ED29*(1+(EE21-ED21)/ED21)</f>
        <v>5077.1592563372</v>
      </c>
      <c r="EF29" s="0" t="n">
        <f aca="false">EE29*(1+(EF21-EE21)/EE21)</f>
        <v>5096.09243475692</v>
      </c>
      <c r="EG29" s="0" t="n">
        <f aca="false">EF29*(1+(EG21-EF21)/EF21)</f>
        <v>5115.09621668286</v>
      </c>
      <c r="EH29" s="0" t="n">
        <f aca="false">EG29*(1+(EH21-EG21)/EG21)</f>
        <v>5134.1708654018</v>
      </c>
      <c r="EI29" s="0" t="n">
        <f aca="false">EH29*(1+(EI21-EH21)/EH21)</f>
        <v>5153.31664518225</v>
      </c>
      <c r="EJ29" s="0" t="n">
        <f aca="false">EI29*(1+(EJ21-EI21)/EI21)</f>
        <v>5172.53382127827</v>
      </c>
      <c r="EK29" s="0" t="n">
        <f aca="false">EJ29*(1+(EK21-EJ21)/EJ21)</f>
        <v>5191.82265993311</v>
      </c>
      <c r="EL29" s="0" t="n">
        <f aca="false">EK29*(1+(EL21-EK21)/EK21)</f>
        <v>5211.18342838282</v>
      </c>
      <c r="EM29" s="0" t="n">
        <f aca="false">EL29*(1+(EM21-EL21)/EL21)</f>
        <v>5230.61639485996</v>
      </c>
      <c r="EN29" s="0" t="n">
        <f aca="false">EM29*(1+(EN21-EM21)/EM21)</f>
        <v>5250.12182859745</v>
      </c>
      <c r="EO29" s="0" t="n">
        <f aca="false">EN29*(1+(EO21-EN21)/EN21)</f>
        <v>5269.69999983211</v>
      </c>
      <c r="EP29" s="0" t="n">
        <f aca="false">EO29*(1+(EP21-EO21)/EO21)</f>
        <v>5289.35117980855</v>
      </c>
      <c r="EQ29" s="0" t="n">
        <f aca="false">EP29*(1+(EQ21-EP21)/EP21)</f>
        <v>5309.07564078289</v>
      </c>
      <c r="ER29" s="0" t="n">
        <f aca="false">EQ29*(1+(ER21-EQ21)/EQ21)</f>
        <v>5328.87365602641</v>
      </c>
      <c r="ES29" s="0" t="n">
        <f aca="false">ER29*(1+(ES21-ER21)/ER21)</f>
        <v>5348.74549982959</v>
      </c>
      <c r="ET29" s="0" t="n">
        <f aca="false">ES29*(1+(ET21-ES21)/ES21)</f>
        <v>5368.6914475057</v>
      </c>
      <c r="EU29" s="0" t="n">
        <f aca="false">ET29*(1+(EU21-ET21)/ET21)</f>
        <v>5388.7117753946</v>
      </c>
      <c r="EV29" s="0" t="n">
        <f aca="false">EU29*(1+(EV21-EU21)/EU21)</f>
        <v>5408.80676086682</v>
      </c>
    </row>
    <row r="30" customFormat="false" ht="13.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38"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39"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40" t="n">
        <v>3307.03891660933</v>
      </c>
      <c r="BJ30" s="0" t="n">
        <v>3145.60457405238</v>
      </c>
      <c r="BK30" s="0" t="n">
        <v>2897.39805752903</v>
      </c>
      <c r="BL30" s="153" t="n">
        <f aca="false">'Min pension'!L107</f>
        <v>2851.4737270164</v>
      </c>
      <c r="BM30" s="152" t="n">
        <f aca="false">'Min pension'!L108</f>
        <v>2857.15497162958</v>
      </c>
      <c r="BN30" s="154" t="n">
        <f aca="false">'Min pension'!L109</f>
        <v>2899.40328624861</v>
      </c>
      <c r="BO30" s="154" t="n">
        <f aca="false">'Min pension'!L110</f>
        <v>2810.8120432356</v>
      </c>
      <c r="BP30" s="0" t="n">
        <f aca="false">BP$24*BO30</f>
        <v>2810.68326535544</v>
      </c>
      <c r="BQ30" s="0" t="n">
        <f aca="false">BQ24*BP30</f>
        <v>2897.19369209849</v>
      </c>
      <c r="BR30" s="0" t="n">
        <f aca="false">BR24*BQ30</f>
        <v>3036.62131434681</v>
      </c>
      <c r="BS30" s="0" t="n">
        <f aca="false">BS24*BR30</f>
        <v>3080.81920613156</v>
      </c>
      <c r="BT30" s="0" t="n">
        <f aca="false">BT24*BS30</f>
        <v>3091.76377145728</v>
      </c>
      <c r="BU30" s="0" t="n">
        <f aca="false">BU24*BT30</f>
        <v>3147.43131999592</v>
      </c>
      <c r="BV30" s="0" t="n">
        <f aca="false">BV24*BU30</f>
        <v>3226.44820505394</v>
      </c>
      <c r="BW30" s="0" t="n">
        <f aca="false">BW24*BV30</f>
        <v>3237.51690144959</v>
      </c>
      <c r="BX30" s="0" t="n">
        <f aca="false">BX24*BW30</f>
        <v>3248.49799728211</v>
      </c>
      <c r="BY30" s="0" t="n">
        <f aca="false">BY24*BX30</f>
        <v>3305.55658793163</v>
      </c>
      <c r="BZ30" s="0" t="n">
        <f aca="false">BZ24*BY30</f>
        <v>3377.52392589989</v>
      </c>
      <c r="CA30" s="0" t="n">
        <f aca="false">CA24*BZ30</f>
        <v>3379.4184630171</v>
      </c>
      <c r="CB30" s="0" t="n">
        <f aca="false">CB24*CA30</f>
        <v>3381.31406282725</v>
      </c>
      <c r="CC30" s="0" t="n">
        <f aca="false">CC24*CB30</f>
        <v>3383.21072592646</v>
      </c>
      <c r="CD30" s="0" t="n">
        <f aca="false">CD24*CC30</f>
        <v>3385.10845291115</v>
      </c>
      <c r="CE30" s="0" t="n">
        <f aca="false">CE24*CD30</f>
        <v>3387.00724437808</v>
      </c>
      <c r="CF30" s="0" t="n">
        <f aca="false">CF24*CE30</f>
        <v>3388.90710092433</v>
      </c>
      <c r="CG30" s="0" t="n">
        <f aca="false">CG24*CF30</f>
        <v>3390.80802314734</v>
      </c>
      <c r="CH30" s="0" t="n">
        <f aca="false">CH24*CG30</f>
        <v>3392.71001164487</v>
      </c>
      <c r="CI30" s="0" t="n">
        <f aca="false">CI24*CH30</f>
        <v>3394.61306701502</v>
      </c>
      <c r="CJ30" s="0" t="n">
        <f aca="false">CJ24*CI30</f>
        <v>3396.51718985623</v>
      </c>
      <c r="CK30" s="0" t="n">
        <f aca="false">CK24*CJ30</f>
        <v>3398.42238076727</v>
      </c>
      <c r="CL30" s="0" t="n">
        <f aca="false">CL24*CK30</f>
        <v>3400.32864034724</v>
      </c>
      <c r="CM30" s="0" t="n">
        <f aca="false">CM24*CL30</f>
        <v>3402.23596919559</v>
      </c>
      <c r="CN30" s="0" t="n">
        <f aca="false">CN24*CM30</f>
        <v>3404.14436791209</v>
      </c>
      <c r="CO30" s="0" t="n">
        <f aca="false">CO24*CN30</f>
        <v>3406.05383709687</v>
      </c>
      <c r="CP30" s="0" t="n">
        <f aca="false">CP24*CO30</f>
        <v>3407.96437735038</v>
      </c>
      <c r="CQ30" s="0" t="n">
        <f aca="false">CQ24*CP30</f>
        <v>3409.87598927339</v>
      </c>
      <c r="CR30" s="0" t="n">
        <f aca="false">CR24*CQ30</f>
        <v>3411.78867346705</v>
      </c>
      <c r="CS30" s="0" t="n">
        <f aca="false">CS24*CR30</f>
        <v>3413.70243053281</v>
      </c>
      <c r="CT30" s="0" t="n">
        <f aca="false">CT24*CS30</f>
        <v>3415.61726107248</v>
      </c>
      <c r="CU30" s="0" t="n">
        <f aca="false">CU24*CT30</f>
        <v>3417.53316568819</v>
      </c>
      <c r="CV30" s="0" t="n">
        <f aca="false">CV24*CU30</f>
        <v>3419.45014498241</v>
      </c>
      <c r="CW30" s="0" t="n">
        <f aca="false">CW24*CV30</f>
        <v>3421.36819955797</v>
      </c>
      <c r="CX30" s="0" t="n">
        <f aca="false">CX24*CW30</f>
        <v>3423.28733001801</v>
      </c>
      <c r="CY30" s="0" t="n">
        <f aca="false">CY24*CX30</f>
        <v>3425.20753696603</v>
      </c>
      <c r="CZ30" s="0" t="n">
        <f aca="false">CZ24*CY30</f>
        <v>3427.12882100585</v>
      </c>
      <c r="DA30" s="0" t="n">
        <f aca="false">DA24*CZ30</f>
        <v>3429.05118274164</v>
      </c>
      <c r="DB30" s="0" t="n">
        <f aca="false">DB24*DA30</f>
        <v>3430.9746227779</v>
      </c>
      <c r="DC30" s="0" t="n">
        <f aca="false">DC24*DB30</f>
        <v>3432.89914171949</v>
      </c>
      <c r="DD30" s="0" t="n">
        <f aca="false">DD24*DC30</f>
        <v>3434.82474017159</v>
      </c>
      <c r="DE30" s="0" t="n">
        <f aca="false">DE24*DD30</f>
        <v>3436.75141873972</v>
      </c>
      <c r="DF30" s="0" t="n">
        <f aca="false">DF24*DE30</f>
        <v>3438.67917802974</v>
      </c>
      <c r="DG30" s="0" t="n">
        <f aca="false">DG24*DF30</f>
        <v>3440.60801864787</v>
      </c>
      <c r="DH30" s="0" t="n">
        <f aca="false">DH24*DG30</f>
        <v>3442.53794120064</v>
      </c>
      <c r="DI30" s="0" t="n">
        <f aca="false">DI24*DH30</f>
        <v>3444.46894629493</v>
      </c>
      <c r="DJ30" s="0" t="n">
        <f aca="false">DJ24*DI30</f>
        <v>3446.40103453798</v>
      </c>
      <c r="DK30" s="0" t="n">
        <f aca="false">DK24*DJ30</f>
        <v>3448.33420653734</v>
      </c>
      <c r="DL30" s="0" t="n">
        <f aca="false">DL24*DK30</f>
        <v>3450.26846290093</v>
      </c>
      <c r="DM30" s="0" t="n">
        <f aca="false">DM24*DL30</f>
        <v>3452.20380423699</v>
      </c>
      <c r="DN30" s="0" t="n">
        <f aca="false">DN24*DM30</f>
        <v>3454.1402311541</v>
      </c>
      <c r="DO30" s="0" t="n">
        <f aca="false">DO24*DN30</f>
        <v>3456.0777442612</v>
      </c>
      <c r="DP30" s="0" t="n">
        <f aca="false">DP24*DO30</f>
        <v>3458.01634416756</v>
      </c>
      <c r="DQ30" s="0" t="n">
        <f aca="false">DQ24*DP30</f>
        <v>3459.95603148279</v>
      </c>
      <c r="DR30" s="0" t="n">
        <f aca="false">DR24*DQ30</f>
        <v>3461.89680681685</v>
      </c>
      <c r="DS30" s="0" t="n">
        <f aca="false">DS24*DR30</f>
        <v>3463.83867078002</v>
      </c>
      <c r="DT30" s="0" t="n">
        <f aca="false">DT24*DS30</f>
        <v>3465.78162398296</v>
      </c>
      <c r="DU30" s="0" t="n">
        <f aca="false">DU24*DT30</f>
        <v>3467.72566703664</v>
      </c>
      <c r="DV30" s="0" t="n">
        <f aca="false">DV24*DU30</f>
        <v>3469.67080055239</v>
      </c>
      <c r="DW30" s="0" t="n">
        <f aca="false">DW24*DV30</f>
        <v>3471.61702514188</v>
      </c>
      <c r="DX30" s="0" t="n">
        <f aca="false">DX24*DW30</f>
        <v>3473.5643414171</v>
      </c>
      <c r="DY30" s="0" t="n">
        <f aca="false">DY24*DX30</f>
        <v>3475.51274999043</v>
      </c>
      <c r="DZ30" s="0" t="n">
        <f aca="false">DZ24*DY30</f>
        <v>3477.46225147455</v>
      </c>
      <c r="EA30" s="0" t="n">
        <f aca="false">EA24*DZ30</f>
        <v>3479.41284648251</v>
      </c>
      <c r="EB30" s="0" t="n">
        <f aca="false">EB24*EA30</f>
        <v>3481.36453562769</v>
      </c>
      <c r="EC30" s="0" t="n">
        <f aca="false">EC24*EB30</f>
        <v>3483.31731952382</v>
      </c>
      <c r="ED30" s="0" t="n">
        <f aca="false">ED24*EC30</f>
        <v>3485.27119878498</v>
      </c>
      <c r="EE30" s="0" t="n">
        <f aca="false">EE24*ED30</f>
        <v>3487.22617402557</v>
      </c>
      <c r="EF30" s="0" t="n">
        <f aca="false">EF24*EE30</f>
        <v>3489.18224586037</v>
      </c>
      <c r="EG30" s="0" t="n">
        <f aca="false">EG24*EF30</f>
        <v>3491.13941490448</v>
      </c>
      <c r="EH30" s="0" t="n">
        <f aca="false">EH24*EG30</f>
        <v>3493.09768177335</v>
      </c>
      <c r="EI30" s="0" t="n">
        <f aca="false">EI24*EH30</f>
        <v>3495.05704708277</v>
      </c>
      <c r="EJ30" s="0" t="n">
        <f aca="false">EJ24*EI30</f>
        <v>3497.0175114489</v>
      </c>
      <c r="EK30" s="0" t="n">
        <f aca="false">EK24*EJ30</f>
        <v>3498.97907548822</v>
      </c>
      <c r="EL30" s="0" t="n">
        <f aca="false">EL24*EK30</f>
        <v>3500.94173981756</v>
      </c>
      <c r="EM30" s="0" t="n">
        <f aca="false">EM24*EL30</f>
        <v>3502.90550505411</v>
      </c>
      <c r="EN30" s="0" t="n">
        <f aca="false">EN24*EM30</f>
        <v>3504.87037181538</v>
      </c>
      <c r="EO30" s="0" t="n">
        <f aca="false">EO24*EN30</f>
        <v>3506.83634071926</v>
      </c>
      <c r="EP30" s="0" t="n">
        <f aca="false">EP24*EO30</f>
        <v>3508.80341238396</v>
      </c>
      <c r="EQ30" s="0" t="n">
        <f aca="false">EQ24*EP30</f>
        <v>3510.77158742805</v>
      </c>
      <c r="ER30" s="0" t="n">
        <f aca="false">ER24*EQ30</f>
        <v>3512.74086647044</v>
      </c>
      <c r="ES30" s="0" t="n">
        <f aca="false">ES24*ER30</f>
        <v>3514.71125013038</v>
      </c>
      <c r="ET30" s="0" t="n">
        <f aca="false">ET24*ES30</f>
        <v>3516.6827390275</v>
      </c>
      <c r="EU30" s="0" t="n">
        <f aca="false">EU24*ET30</f>
        <v>3518.65533378174</v>
      </c>
      <c r="EV30" s="0" t="n">
        <f aca="false">EV24*EU30</f>
        <v>3520.62903501341</v>
      </c>
    </row>
    <row r="31" customFormat="false" ht="13.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38"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39"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40" t="n">
        <v>24227.9771362834</v>
      </c>
      <c r="BJ31" s="0" t="n">
        <v>23045.2726482195</v>
      </c>
      <c r="BK31" s="0" t="n">
        <v>21227.4554614828</v>
      </c>
      <c r="BL31" s="155" t="n">
        <f aca="false">'Max pension'!L107</f>
        <v>20888.6038047403</v>
      </c>
      <c r="BM31" s="152" t="n">
        <f aca="false">'Max pension'!L108</f>
        <v>20932.0358677489</v>
      </c>
      <c r="BN31" s="151" t="n">
        <f aca="false">'Max pension'!L109</f>
        <v>21241.5612930124</v>
      </c>
      <c r="BO31" s="156" t="n">
        <f aca="false">'Max pension'!L110</f>
        <v>20592.5255664509</v>
      </c>
      <c r="BP31" s="0" t="n">
        <f aca="false">BP$24*BO31</f>
        <v>20591.5821160355</v>
      </c>
      <c r="BQ31" s="0" t="n">
        <f aca="false">BQ$24*BP31</f>
        <v>21225.3734002155</v>
      </c>
      <c r="BR31" s="0" t="n">
        <f aca="false">BR$24*BQ31</f>
        <v>22246.8457831618</v>
      </c>
      <c r="BS31" s="0" t="n">
        <f aca="false">BS$24*BR31</f>
        <v>22570.6476605414</v>
      </c>
      <c r="BT31" s="0" t="n">
        <f aca="false">BT$24*BS31</f>
        <v>22650.8295573801</v>
      </c>
      <c r="BU31" s="0" t="n">
        <f aca="false">BU$24*BT31</f>
        <v>23058.6602478961</v>
      </c>
      <c r="BV31" s="0" t="n">
        <f aca="false">BV$24*BU31</f>
        <v>23637.5524686173</v>
      </c>
      <c r="BW31" s="0" t="n">
        <f aca="false">BW$24*BV31</f>
        <v>23718.6437724856</v>
      </c>
      <c r="BX31" s="0" t="n">
        <f aca="false">BX$24*BW31</f>
        <v>23799.0932985302</v>
      </c>
      <c r="BY31" s="0" t="n">
        <f aca="false">BY$24*BX31</f>
        <v>24217.1150191798</v>
      </c>
      <c r="BZ31" s="0" t="n">
        <f aca="false">BZ$24*BY31</f>
        <v>24744.3609624392</v>
      </c>
      <c r="CA31" s="0" t="n">
        <f aca="false">CA$24*BZ31</f>
        <v>24758.2406895155</v>
      </c>
      <c r="CB31" s="0" t="n">
        <f aca="false">CB$24*CA31</f>
        <v>24772.1282020755</v>
      </c>
      <c r="CC31" s="0" t="n">
        <f aca="false">CC$24*CB31</f>
        <v>24786.0235044866</v>
      </c>
      <c r="CD31" s="0" t="n">
        <f aca="false">CD$24*CC31</f>
        <v>24799.9266011182</v>
      </c>
      <c r="CE31" s="0" t="n">
        <f aca="false">CE$24*CD31</f>
        <v>24813.8374963423</v>
      </c>
      <c r="CF31" s="0" t="n">
        <f aca="false">CF$24*CE31</f>
        <v>24827.7561945332</v>
      </c>
      <c r="CG31" s="0" t="n">
        <f aca="false">CG$24*CF31</f>
        <v>24841.6827000679</v>
      </c>
      <c r="CH31" s="0" t="n">
        <f aca="false">CH$24*CG31</f>
        <v>24855.6170173257</v>
      </c>
      <c r="CI31" s="0" t="n">
        <f aca="false">CI$24*CH31</f>
        <v>24869.5591506884</v>
      </c>
      <c r="CJ31" s="0" t="n">
        <f aca="false">CJ$24*CI31</f>
        <v>24883.5091045402</v>
      </c>
      <c r="CK31" s="0" t="n">
        <f aca="false">CK$24*CJ31</f>
        <v>24897.4668832679</v>
      </c>
      <c r="CL31" s="0" t="n">
        <f aca="false">CL$24*CK31</f>
        <v>24911.4324912605</v>
      </c>
      <c r="CM31" s="0" t="n">
        <f aca="false">CM$24*CL31</f>
        <v>24925.4059329098</v>
      </c>
      <c r="CN31" s="0" t="n">
        <f aca="false">CN$24*CM31</f>
        <v>24939.3872126098</v>
      </c>
      <c r="CO31" s="0" t="n">
        <f aca="false">CO$24*CN31</f>
        <v>24953.3763347571</v>
      </c>
      <c r="CP31" s="0" t="n">
        <f aca="false">CP$24*CO31</f>
        <v>24967.3733037507</v>
      </c>
      <c r="CQ31" s="0" t="n">
        <f aca="false">CQ$24*CP31</f>
        <v>24981.3781239921</v>
      </c>
      <c r="CR31" s="0" t="n">
        <f aca="false">CR$24*CQ31</f>
        <v>24995.3907998853</v>
      </c>
      <c r="CS31" s="0" t="n">
        <f aca="false">CS$24*CR31</f>
        <v>25009.4113358366</v>
      </c>
      <c r="CT31" s="0" t="n">
        <f aca="false">CT$24*CS31</f>
        <v>25023.4397362551</v>
      </c>
      <c r="CU31" s="0" t="n">
        <f aca="false">CU$24*CT31</f>
        <v>25037.476005552</v>
      </c>
      <c r="CV31" s="0" t="n">
        <f aca="false">CV$24*CU31</f>
        <v>25051.5201481412</v>
      </c>
      <c r="CW31" s="0" t="n">
        <f aca="false">CW$24*CV31</f>
        <v>25065.572168439</v>
      </c>
      <c r="CX31" s="0" t="n">
        <f aca="false">CX$24*CW31</f>
        <v>25079.6320708643</v>
      </c>
      <c r="CY31" s="0" t="n">
        <f aca="false">CY$24*CX31</f>
        <v>25093.6998598384</v>
      </c>
      <c r="CZ31" s="0" t="n">
        <f aca="false">CZ$24*CY31</f>
        <v>25107.7755397849</v>
      </c>
      <c r="DA31" s="0" t="n">
        <f aca="false">DA$24*CZ31</f>
        <v>25121.8591151301</v>
      </c>
      <c r="DB31" s="0" t="n">
        <f aca="false">DB$24*DA31</f>
        <v>25135.9505903028</v>
      </c>
      <c r="DC31" s="0" t="n">
        <f aca="false">DC$24*DB31</f>
        <v>25150.0499697342</v>
      </c>
      <c r="DD31" s="0" t="n">
        <f aca="false">DD$24*DC31</f>
        <v>25164.1572578579</v>
      </c>
      <c r="DE31" s="0" t="n">
        <f aca="false">DE$24*DD31</f>
        <v>25178.2724591102</v>
      </c>
      <c r="DF31" s="0" t="n">
        <f aca="false">DF$24*DE31</f>
        <v>25192.3955779296</v>
      </c>
      <c r="DG31" s="0" t="n">
        <f aca="false">DG$24*DF31</f>
        <v>25206.5266187575</v>
      </c>
      <c r="DH31" s="0" t="n">
        <f aca="false">DH$24*DG31</f>
        <v>25220.6655860373</v>
      </c>
      <c r="DI31" s="0" t="n">
        <f aca="false">DI$24*DH31</f>
        <v>25234.8124842153</v>
      </c>
      <c r="DJ31" s="0" t="n">
        <f aca="false">DJ$24*DI31</f>
        <v>25248.9673177402</v>
      </c>
      <c r="DK31" s="0" t="n">
        <f aca="false">DK$24*DJ31</f>
        <v>25263.1300910629</v>
      </c>
      <c r="DL31" s="0" t="n">
        <f aca="false">DL$24*DK31</f>
        <v>25277.3008086373</v>
      </c>
      <c r="DM31" s="0" t="n">
        <f aca="false">DM$24*DL31</f>
        <v>25291.4794749193</v>
      </c>
      <c r="DN31" s="0" t="n">
        <f aca="false">DN$24*DM31</f>
        <v>25305.6660943677</v>
      </c>
      <c r="DO31" s="0" t="n">
        <f aca="false">DO$24*DN31</f>
        <v>25319.8606714435</v>
      </c>
      <c r="DP31" s="0" t="n">
        <f aca="false">DP$24*DO31</f>
        <v>25334.0632106104</v>
      </c>
      <c r="DQ31" s="0" t="n">
        <f aca="false">DQ$24*DP31</f>
        <v>25348.2737163345</v>
      </c>
      <c r="DR31" s="0" t="n">
        <f aca="false">DR$24*DQ31</f>
        <v>25362.4921930844</v>
      </c>
      <c r="DS31" s="0" t="n">
        <f aca="false">DS$24*DR31</f>
        <v>25376.7186453314</v>
      </c>
      <c r="DT31" s="0" t="n">
        <f aca="false">DT$24*DS31</f>
        <v>25390.953077549</v>
      </c>
      <c r="DU31" s="0" t="n">
        <f aca="false">DU$24*DT31</f>
        <v>25405.1954942135</v>
      </c>
      <c r="DV31" s="0" t="n">
        <f aca="false">DV$24*DU31</f>
        <v>25419.4458998034</v>
      </c>
      <c r="DW31" s="0" t="n">
        <f aca="false">DW$24*DV31</f>
        <v>25433.7042988001</v>
      </c>
      <c r="DX31" s="0" t="n">
        <f aca="false">DX$24*DW31</f>
        <v>25447.9706956871</v>
      </c>
      <c r="DY31" s="0" t="n">
        <f aca="false">DY$24*DX31</f>
        <v>25462.2450949507</v>
      </c>
      <c r="DZ31" s="0" t="n">
        <f aca="false">DZ$24*DY31</f>
        <v>25476.5275010796</v>
      </c>
      <c r="EA31" s="0" t="n">
        <f aca="false">EA$24*DZ31</f>
        <v>25490.8179185652</v>
      </c>
      <c r="EB31" s="0" t="n">
        <f aca="false">EB$24*EA31</f>
        <v>25505.1163519011</v>
      </c>
      <c r="EC31" s="0" t="n">
        <f aca="false">EC$24*EB31</f>
        <v>25519.4228055836</v>
      </c>
      <c r="ED31" s="0" t="n">
        <f aca="false">ED$24*EC31</f>
        <v>25533.7372841116</v>
      </c>
      <c r="EE31" s="0" t="n">
        <f aca="false">EE$24*ED31</f>
        <v>25548.0597919863</v>
      </c>
      <c r="EF31" s="0" t="n">
        <f aca="false">EF$24*EE31</f>
        <v>25562.3903337117</v>
      </c>
      <c r="EG31" s="0" t="n">
        <f aca="false">EG$24*EF31</f>
        <v>25576.7289137942</v>
      </c>
      <c r="EH31" s="0" t="n">
        <f aca="false">EH$24*EG31</f>
        <v>25591.0755367426</v>
      </c>
      <c r="EI31" s="0" t="n">
        <f aca="false">EI$24*EH31</f>
        <v>25605.4302070684</v>
      </c>
      <c r="EJ31" s="0" t="n">
        <f aca="false">EJ$24*EI31</f>
        <v>25619.7929292855</v>
      </c>
      <c r="EK31" s="0" t="n">
        <f aca="false">EK$24*EJ31</f>
        <v>25634.1637079105</v>
      </c>
      <c r="EL31" s="0" t="n">
        <f aca="false">EL$24*EK31</f>
        <v>25648.5425474625</v>
      </c>
      <c r="EM31" s="0" t="n">
        <f aca="false">EM$24*EL31</f>
        <v>25662.9294524629</v>
      </c>
      <c r="EN31" s="0" t="n">
        <f aca="false">EN$24*EM31</f>
        <v>25677.3244274359</v>
      </c>
      <c r="EO31" s="0" t="n">
        <f aca="false">EO$24*EN31</f>
        <v>25691.7274769082</v>
      </c>
      <c r="EP31" s="0" t="n">
        <f aca="false">EP$24*EO31</f>
        <v>25706.1386054089</v>
      </c>
      <c r="EQ31" s="0" t="n">
        <f aca="false">EQ$24*EP31</f>
        <v>25720.5578174697</v>
      </c>
      <c r="ER31" s="0" t="n">
        <f aca="false">ER$24*EQ31</f>
        <v>25734.985117625</v>
      </c>
      <c r="ES31" s="0" t="n">
        <f aca="false">ES$24*ER31</f>
        <v>25749.4205104115</v>
      </c>
      <c r="ET31" s="0" t="n">
        <f aca="false">ET$24*ES31</f>
        <v>25763.8640003687</v>
      </c>
      <c r="EU31" s="0" t="n">
        <f aca="false">EU$24*ET31</f>
        <v>25778.3155920383</v>
      </c>
      <c r="EV31" s="0" t="n">
        <f aca="false">EV$24*EU31</f>
        <v>25792.7752899649</v>
      </c>
    </row>
    <row r="32" customFormat="false" ht="13.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38"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39"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40" t="n">
        <v>1562.36933900926</v>
      </c>
      <c r="BJ32" s="0" t="n">
        <v>1486.10321946449</v>
      </c>
      <c r="BK32" s="0" t="n">
        <v>1368.84147254097</v>
      </c>
      <c r="BL32" s="151" t="n">
        <f aca="false">PBU!L107</f>
        <v>1347.02654560638</v>
      </c>
      <c r="BM32" s="152" t="n">
        <f aca="false">PBU!L108</f>
        <v>1349.82737781819</v>
      </c>
      <c r="BN32" s="151" t="n">
        <f aca="false">PBU!L109</f>
        <v>1369.78750086347</v>
      </c>
      <c r="BO32" s="151" t="n">
        <f aca="false">PBU!L110</f>
        <v>1327.93365530127</v>
      </c>
      <c r="BP32" s="0" t="n">
        <f aca="false">BP$24*BO32</f>
        <v>1327.87281577216</v>
      </c>
      <c r="BQ32" s="0" t="n">
        <f aca="false">BQ$24*BP32</f>
        <v>1368.74360522357</v>
      </c>
      <c r="BR32" s="0" t="n">
        <f aca="false">BR$24*BQ32</f>
        <v>1434.61447428711</v>
      </c>
      <c r="BS32" s="0" t="n">
        <f aca="false">BS$24*BR32</f>
        <v>1455.49522586051</v>
      </c>
      <c r="BT32" s="0" t="n">
        <f aca="false">BT$24*BS32</f>
        <v>1460.66585143601</v>
      </c>
      <c r="BU32" s="0" t="n">
        <f aca="false">BU$24*BT32</f>
        <v>1486.96530158618</v>
      </c>
      <c r="BV32" s="0" t="n">
        <f aca="false">BV$24*BU32</f>
        <v>1524.29585922988</v>
      </c>
      <c r="BW32" s="0" t="n">
        <f aca="false">BW$24*BV32</f>
        <v>1529.52512900601</v>
      </c>
      <c r="BX32" s="0" t="n">
        <f aca="false">BX$24*BW32</f>
        <v>1534.71301297114</v>
      </c>
      <c r="BY32" s="0" t="n">
        <f aca="false">BY$24*BX32</f>
        <v>1561.66964389561</v>
      </c>
      <c r="BZ32" s="0" t="n">
        <f aca="false">BZ$24*BY32</f>
        <v>1595.6697295294</v>
      </c>
      <c r="CA32" s="0" t="n">
        <f aca="false">CA$24*BZ32</f>
        <v>1596.56478034051</v>
      </c>
      <c r="CB32" s="0" t="n">
        <f aca="false">CB$24*CA32</f>
        <v>1597.46033320785</v>
      </c>
      <c r="CC32" s="0" t="n">
        <f aca="false">CC$24*CB32</f>
        <v>1598.35638841306</v>
      </c>
      <c r="CD32" s="0" t="n">
        <f aca="false">CD$24*CC32</f>
        <v>1599.25294623791</v>
      </c>
      <c r="CE32" s="0" t="n">
        <f aca="false">CE$24*CD32</f>
        <v>1600.15000696433</v>
      </c>
      <c r="CF32" s="0" t="n">
        <f aca="false">CF$24*CE32</f>
        <v>1601.0475708744</v>
      </c>
      <c r="CG32" s="0" t="n">
        <f aca="false">CG$24*CF32</f>
        <v>1601.94563825038</v>
      </c>
      <c r="CH32" s="0" t="n">
        <f aca="false">CH$24*CG32</f>
        <v>1602.84420937468</v>
      </c>
      <c r="CI32" s="0" t="n">
        <f aca="false">CI$24*CH32</f>
        <v>1603.74328452985</v>
      </c>
      <c r="CJ32" s="0" t="n">
        <f aca="false">CJ$24*CI32</f>
        <v>1604.64286399862</v>
      </c>
      <c r="CK32" s="0" t="n">
        <f aca="false">CK$24*CJ32</f>
        <v>1605.54294806387</v>
      </c>
      <c r="CL32" s="0" t="n">
        <f aca="false">CL$24*CK32</f>
        <v>1606.44353700865</v>
      </c>
      <c r="CM32" s="0" t="n">
        <f aca="false">CM$24*CL32</f>
        <v>1607.34463111615</v>
      </c>
      <c r="CN32" s="0" t="n">
        <f aca="false">CN$24*CM32</f>
        <v>1608.24623066973</v>
      </c>
      <c r="CO32" s="0" t="n">
        <f aca="false">CO$24*CN32</f>
        <v>1609.14833595291</v>
      </c>
      <c r="CP32" s="0" t="n">
        <f aca="false">CP$24*CO32</f>
        <v>1610.05094724936</v>
      </c>
      <c r="CQ32" s="0" t="n">
        <f aca="false">CQ$24*CP32</f>
        <v>1610.95406484293</v>
      </c>
      <c r="CR32" s="0" t="n">
        <f aca="false">CR$24*CQ32</f>
        <v>1611.8576890176</v>
      </c>
      <c r="CS32" s="0" t="n">
        <f aca="false">CS$24*CR32</f>
        <v>1612.76182005753</v>
      </c>
      <c r="CT32" s="0" t="n">
        <f aca="false">CT$24*CS32</f>
        <v>1613.66645824703</v>
      </c>
      <c r="CU32" s="0" t="n">
        <f aca="false">CU$24*CT32</f>
        <v>1614.57160387058</v>
      </c>
      <c r="CV32" s="0" t="n">
        <f aca="false">CV$24*CU32</f>
        <v>1615.4772572128</v>
      </c>
      <c r="CW32" s="0" t="n">
        <f aca="false">CW$24*CV32</f>
        <v>1616.38341855849</v>
      </c>
      <c r="CX32" s="0" t="n">
        <f aca="false">CX$24*CW32</f>
        <v>1617.29008819261</v>
      </c>
      <c r="CY32" s="0" t="n">
        <f aca="false">CY$24*CX32</f>
        <v>1618.19726640025</v>
      </c>
      <c r="CZ32" s="0" t="n">
        <f aca="false">CZ$24*CY32</f>
        <v>1619.1049534667</v>
      </c>
      <c r="DA32" s="0" t="n">
        <f aca="false">DA$24*CZ32</f>
        <v>1620.01314967739</v>
      </c>
      <c r="DB32" s="0" t="n">
        <f aca="false">DB$24*DA32</f>
        <v>1620.9218553179</v>
      </c>
      <c r="DC32" s="0" t="n">
        <f aca="false">DC$24*DB32</f>
        <v>1621.831070674</v>
      </c>
      <c r="DD32" s="0" t="n">
        <f aca="false">DD$24*DC32</f>
        <v>1622.74079603158</v>
      </c>
      <c r="DE32" s="0" t="n">
        <f aca="false">DE$24*DD32</f>
        <v>1623.65103167673</v>
      </c>
      <c r="DF32" s="0" t="n">
        <f aca="false">DF$24*DE32</f>
        <v>1624.56177789568</v>
      </c>
      <c r="DG32" s="0" t="n">
        <f aca="false">DG$24*DF32</f>
        <v>1625.47303497481</v>
      </c>
      <c r="DH32" s="0" t="n">
        <f aca="false">DH$24*DG32</f>
        <v>1626.38480320069</v>
      </c>
      <c r="DI32" s="0" t="n">
        <f aca="false">DI$24*DH32</f>
        <v>1627.29708286003</v>
      </c>
      <c r="DJ32" s="0" t="n">
        <f aca="false">DJ$24*DI32</f>
        <v>1628.20987423971</v>
      </c>
      <c r="DK32" s="0" t="n">
        <f aca="false">DK$24*DJ32</f>
        <v>1629.12317762676</v>
      </c>
      <c r="DL32" s="0" t="n">
        <f aca="false">DL$24*DK32</f>
        <v>1630.03699330837</v>
      </c>
      <c r="DM32" s="0" t="n">
        <f aca="false">DM$24*DL32</f>
        <v>1630.95132157192</v>
      </c>
      <c r="DN32" s="0" t="n">
        <f aca="false">DN$24*DM32</f>
        <v>1631.86616270491</v>
      </c>
      <c r="DO32" s="0" t="n">
        <f aca="false">DO$24*DN32</f>
        <v>1632.78151699504</v>
      </c>
      <c r="DP32" s="0" t="n">
        <f aca="false">DP$24*DO32</f>
        <v>1633.69738473013</v>
      </c>
      <c r="DQ32" s="0" t="n">
        <f aca="false">DQ$24*DP32</f>
        <v>1634.61376619821</v>
      </c>
      <c r="DR32" s="0" t="n">
        <f aca="false">DR$24*DQ32</f>
        <v>1635.53066168742</v>
      </c>
      <c r="DS32" s="0" t="n">
        <f aca="false">DS$24*DR32</f>
        <v>1636.4480714861</v>
      </c>
      <c r="DT32" s="0" t="n">
        <f aca="false">DT$24*DS32</f>
        <v>1637.36599588274</v>
      </c>
      <c r="DU32" s="0" t="n">
        <f aca="false">DU$24*DT32</f>
        <v>1638.28443516599</v>
      </c>
      <c r="DV32" s="0" t="n">
        <f aca="false">DV$24*DU32</f>
        <v>1639.20338962466</v>
      </c>
      <c r="DW32" s="0" t="n">
        <f aca="false">DW$24*DV32</f>
        <v>1640.12285954773</v>
      </c>
      <c r="DX32" s="0" t="n">
        <f aca="false">DX$24*DW32</f>
        <v>1641.04284522433</v>
      </c>
      <c r="DY32" s="0" t="n">
        <f aca="false">DY$24*DX32</f>
        <v>1641.96334694376</v>
      </c>
      <c r="DZ32" s="0" t="n">
        <f aca="false">DZ$24*DY32</f>
        <v>1642.88436499549</v>
      </c>
      <c r="EA32" s="0" t="n">
        <f aca="false">EA$24*DZ32</f>
        <v>1643.80589966913</v>
      </c>
      <c r="EB32" s="0" t="n">
        <f aca="false">EB$24*EA32</f>
        <v>1644.72795125447</v>
      </c>
      <c r="EC32" s="0" t="n">
        <f aca="false">EC$24*EB32</f>
        <v>1645.65052004147</v>
      </c>
      <c r="ED32" s="0" t="n">
        <f aca="false">ED$24*EC32</f>
        <v>1646.57360632023</v>
      </c>
      <c r="EE32" s="0" t="n">
        <f aca="false">EE$24*ED32</f>
        <v>1647.49721038103</v>
      </c>
      <c r="EF32" s="0" t="n">
        <f aca="false">EF$24*EE32</f>
        <v>1648.4213325143</v>
      </c>
      <c r="EG32" s="0" t="n">
        <f aca="false">EG$24*EF32</f>
        <v>1649.34597301064</v>
      </c>
      <c r="EH32" s="0" t="n">
        <f aca="false">EH$24*EG32</f>
        <v>1650.27113216082</v>
      </c>
      <c r="EI32" s="0" t="n">
        <f aca="false">EI$24*EH32</f>
        <v>1651.19681025576</v>
      </c>
      <c r="EJ32" s="0" t="n">
        <f aca="false">EJ$24*EI32</f>
        <v>1652.12300758655</v>
      </c>
      <c r="EK32" s="0" t="n">
        <f aca="false">EK$24*EJ32</f>
        <v>1653.04972444444</v>
      </c>
      <c r="EL32" s="0" t="n">
        <f aca="false">EL$24*EK32</f>
        <v>1653.97696112086</v>
      </c>
      <c r="EM32" s="0" t="n">
        <f aca="false">EM$24*EL32</f>
        <v>1654.90471790737</v>
      </c>
      <c r="EN32" s="0" t="n">
        <f aca="false">EN$24*EM32</f>
        <v>1655.83299509572</v>
      </c>
      <c r="EO32" s="0" t="n">
        <f aca="false">EO$24*EN32</f>
        <v>1656.76179297782</v>
      </c>
      <c r="EP32" s="0" t="n">
        <f aca="false">EP$24*EO32</f>
        <v>1657.69111184573</v>
      </c>
      <c r="EQ32" s="0" t="n">
        <f aca="false">EQ$24*EP32</f>
        <v>1658.6209519917</v>
      </c>
      <c r="ER32" s="0" t="n">
        <f aca="false">ER$24*EQ32</f>
        <v>1659.55131370812</v>
      </c>
      <c r="ES32" s="0" t="n">
        <f aca="false">ES$24*ER32</f>
        <v>1660.48219728754</v>
      </c>
      <c r="ET32" s="0" t="n">
        <f aca="false">ET$24*ES32</f>
        <v>1661.41360302271</v>
      </c>
      <c r="EU32" s="0" t="n">
        <f aca="false">EU$24*ET32</f>
        <v>1662.3455312065</v>
      </c>
      <c r="EV32" s="0" t="n">
        <f aca="false">EV$24*EU32</f>
        <v>1663.27798213197</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38"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39"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4" t="n">
        <f aca="false">BM30</f>
        <v>2857.15497162958</v>
      </c>
      <c r="BN33" s="0" t="n">
        <f aca="false">BN30</f>
        <v>2899.40328624861</v>
      </c>
      <c r="BO33" s="0" t="n">
        <f aca="false">BO30</f>
        <v>2810.8120432356</v>
      </c>
      <c r="BP33" s="0" t="n">
        <f aca="false">BP$18*BO33</f>
        <v>2810.68326535544</v>
      </c>
      <c r="BQ33" s="0" t="n">
        <f aca="false">BQ$18*BP33</f>
        <v>2892.33249002395</v>
      </c>
      <c r="BR33" s="0" t="n">
        <f aca="false">BR$18*BQ33</f>
        <v>3026.6163977868</v>
      </c>
      <c r="BS33" s="0" t="n">
        <f aca="false">BS$18*BR33</f>
        <v>3065.62515306793</v>
      </c>
      <c r="BT33" s="0" t="n">
        <f aca="false">BT$18*BS33</f>
        <v>3071.49996173657</v>
      </c>
      <c r="BU33" s="0" t="n">
        <f aca="false">BU$18*BT33</f>
        <v>3121.8676027884</v>
      </c>
      <c r="BV33" s="0" t="n">
        <f aca="false">BV$18*BU33</f>
        <v>3195.31601764887</v>
      </c>
      <c r="BW33" s="0" t="n">
        <f aca="false">BW$18*BV33</f>
        <v>3201.3242211505</v>
      </c>
      <c r="BX33" s="0" t="n">
        <f aca="false">BX$18*BW33</f>
        <v>3207.30622842811</v>
      </c>
      <c r="BY33" s="0" t="n">
        <f aca="false">BY$18*BX33</f>
        <v>3258.84038177038</v>
      </c>
      <c r="BZ33" s="0" t="n">
        <f aca="false">BZ$18*BY33</f>
        <v>3327.96266745599</v>
      </c>
      <c r="CA33" s="0" t="n">
        <f aca="false">CA$18*BZ33</f>
        <v>3327.96266745599</v>
      </c>
      <c r="CB33" s="0" t="n">
        <f aca="false">CB$18*CA33</f>
        <v>3327.96266745599</v>
      </c>
      <c r="CC33" s="0" t="n">
        <f aca="false">CC$18*CB33</f>
        <v>3327.96266745599</v>
      </c>
      <c r="CD33" s="0" t="n">
        <f aca="false">CD$18*CC33</f>
        <v>3327.96266745599</v>
      </c>
      <c r="CE33" s="0" t="n">
        <f aca="false">CE$18*CD33</f>
        <v>3327.96266745599</v>
      </c>
      <c r="CF33" s="0" t="n">
        <f aca="false">CF$18*CE33</f>
        <v>3327.96266745599</v>
      </c>
      <c r="CG33" s="0" t="n">
        <f aca="false">CG$18*CF33</f>
        <v>3327.96266745599</v>
      </c>
      <c r="CH33" s="0" t="n">
        <f aca="false">CH$18*CG33</f>
        <v>3327.96266745599</v>
      </c>
      <c r="CI33" s="0" t="n">
        <f aca="false">CI$18*CH33</f>
        <v>3327.96266745599</v>
      </c>
      <c r="CJ33" s="0" t="n">
        <f aca="false">CJ$18*CI33</f>
        <v>3327.96266745599</v>
      </c>
      <c r="CK33" s="0" t="n">
        <f aca="false">CK$18*CJ33</f>
        <v>3327.96266745599</v>
      </c>
      <c r="CL33" s="0" t="n">
        <f aca="false">CL$18*CK33</f>
        <v>3327.96266745599</v>
      </c>
      <c r="CM33" s="0" t="n">
        <f aca="false">CM$18*CL33</f>
        <v>3327.96266745599</v>
      </c>
      <c r="CN33" s="0" t="n">
        <f aca="false">CN$18*CM33</f>
        <v>3327.96266745599</v>
      </c>
      <c r="CO33" s="0" t="n">
        <f aca="false">CO$18*CN33</f>
        <v>3327.96266745599</v>
      </c>
      <c r="CP33" s="0" t="n">
        <f aca="false">CP$18*CO33</f>
        <v>3327.96266745599</v>
      </c>
      <c r="CQ33" s="0" t="n">
        <f aca="false">CQ$18*CP33</f>
        <v>3327.96266745599</v>
      </c>
      <c r="CR33" s="0" t="n">
        <f aca="false">CR$18*CQ33</f>
        <v>3327.96266745599</v>
      </c>
      <c r="CS33" s="0" t="n">
        <f aca="false">CS$18*CR33</f>
        <v>3327.96266745599</v>
      </c>
      <c r="CT33" s="0" t="n">
        <f aca="false">CT$18*CS33</f>
        <v>3327.96266745599</v>
      </c>
      <c r="CU33" s="0" t="n">
        <f aca="false">CU$18*CT33</f>
        <v>3327.96266745599</v>
      </c>
      <c r="CV33" s="0" t="n">
        <f aca="false">CV$18*CU33</f>
        <v>3327.96266745599</v>
      </c>
      <c r="CW33" s="0" t="n">
        <f aca="false">CW$18*CV33</f>
        <v>3327.96266745599</v>
      </c>
      <c r="CX33" s="0" t="n">
        <f aca="false">CX$18*CW33</f>
        <v>3327.96266745599</v>
      </c>
      <c r="CY33" s="0" t="n">
        <f aca="false">CY$18*CX33</f>
        <v>3327.96266745599</v>
      </c>
      <c r="CZ33" s="0" t="n">
        <f aca="false">CZ$18*CY33</f>
        <v>3327.96266745599</v>
      </c>
      <c r="DA33" s="0" t="n">
        <f aca="false">DA$18*CZ33</f>
        <v>3327.96266745599</v>
      </c>
      <c r="DB33" s="0" t="n">
        <f aca="false">DB$18*DA33</f>
        <v>3327.96266745599</v>
      </c>
      <c r="DC33" s="0" t="n">
        <f aca="false">DC$18*DB33</f>
        <v>3327.96266745599</v>
      </c>
      <c r="DD33" s="0" t="n">
        <f aca="false">DD$18*DC33</f>
        <v>3327.96266745599</v>
      </c>
      <c r="DE33" s="0" t="n">
        <f aca="false">DE$18*DD33</f>
        <v>3327.96266745599</v>
      </c>
      <c r="DF33" s="0" t="n">
        <f aca="false">DF$18*DE33</f>
        <v>3327.96266745599</v>
      </c>
      <c r="DG33" s="0" t="n">
        <f aca="false">DG$18*DF33</f>
        <v>3327.96266745599</v>
      </c>
      <c r="DH33" s="0" t="n">
        <f aca="false">DH$18*DG33</f>
        <v>3327.96266745599</v>
      </c>
      <c r="DI33" s="0" t="n">
        <f aca="false">DI$18*DH33</f>
        <v>3327.96266745599</v>
      </c>
      <c r="DJ33" s="0" t="n">
        <f aca="false">DJ$18*DI33</f>
        <v>3327.96266745599</v>
      </c>
      <c r="DK33" s="0" t="n">
        <f aca="false">DK$18*DJ33</f>
        <v>3327.96266745599</v>
      </c>
      <c r="DL33" s="0" t="n">
        <f aca="false">DL$18*DK33</f>
        <v>3327.96266745599</v>
      </c>
      <c r="DM33" s="0" t="n">
        <f aca="false">DM$18*DL33</f>
        <v>3327.96266745599</v>
      </c>
      <c r="DN33" s="0" t="n">
        <f aca="false">DN$18*DM33</f>
        <v>3327.96266745599</v>
      </c>
      <c r="DO33" s="0" t="n">
        <f aca="false">DO$18*DN33</f>
        <v>3327.96266745599</v>
      </c>
      <c r="DP33" s="0" t="n">
        <f aca="false">DP$18*DO33</f>
        <v>3327.96266745599</v>
      </c>
      <c r="DQ33" s="0" t="n">
        <f aca="false">DQ$18*DP33</f>
        <v>3327.96266745599</v>
      </c>
      <c r="DR33" s="0" t="n">
        <f aca="false">DR$18*DQ33</f>
        <v>3327.96266745599</v>
      </c>
      <c r="DS33" s="0" t="n">
        <f aca="false">DS$18*DR33</f>
        <v>3327.96266745599</v>
      </c>
      <c r="DT33" s="0" t="n">
        <f aca="false">DT$18*DS33</f>
        <v>3327.96266745599</v>
      </c>
      <c r="DU33" s="0" t="n">
        <f aca="false">DU$18*DT33</f>
        <v>3327.96266745599</v>
      </c>
      <c r="DV33" s="0" t="n">
        <f aca="false">DV$18*DU33</f>
        <v>3327.96266745599</v>
      </c>
      <c r="DW33" s="0" t="n">
        <f aca="false">DW$18*DV33</f>
        <v>3327.96266745599</v>
      </c>
      <c r="DX33" s="0" t="n">
        <f aca="false">DX$18*DW33</f>
        <v>3327.96266745599</v>
      </c>
      <c r="DY33" s="0" t="n">
        <f aca="false">DY$18*DX33</f>
        <v>3327.96266745599</v>
      </c>
      <c r="DZ33" s="0" t="n">
        <f aca="false">DZ$18*DY33</f>
        <v>3327.96266745599</v>
      </c>
      <c r="EA33" s="0" t="n">
        <f aca="false">EA$18*DZ33</f>
        <v>3327.96266745599</v>
      </c>
      <c r="EB33" s="0" t="n">
        <f aca="false">EB$18*EA33</f>
        <v>3327.96266745599</v>
      </c>
      <c r="EC33" s="0" t="n">
        <f aca="false">EC$18*EB33</f>
        <v>3327.96266745599</v>
      </c>
      <c r="ED33" s="0" t="n">
        <f aca="false">ED$18*EC33</f>
        <v>3327.96266745599</v>
      </c>
      <c r="EE33" s="0" t="n">
        <f aca="false">EE$18*ED33</f>
        <v>3327.96266745599</v>
      </c>
      <c r="EF33" s="0" t="n">
        <f aca="false">EF$18*EE33</f>
        <v>3327.96266745599</v>
      </c>
      <c r="EG33" s="0" t="n">
        <f aca="false">EG$18*EF33</f>
        <v>3327.96266745599</v>
      </c>
      <c r="EH33" s="0" t="n">
        <f aca="false">EH$18*EG33</f>
        <v>3327.96266745599</v>
      </c>
      <c r="EI33" s="0" t="n">
        <f aca="false">EI$18*EH33</f>
        <v>3327.96266745599</v>
      </c>
      <c r="EJ33" s="0" t="n">
        <f aca="false">EJ$18*EI33</f>
        <v>3327.96266745599</v>
      </c>
      <c r="EK33" s="0" t="n">
        <f aca="false">EK$18*EJ33</f>
        <v>3327.96266745599</v>
      </c>
      <c r="EL33" s="0" t="n">
        <f aca="false">EL$18*EK33</f>
        <v>3327.96266745599</v>
      </c>
      <c r="EM33" s="0" t="n">
        <f aca="false">EM$18*EL33</f>
        <v>3327.96266745599</v>
      </c>
      <c r="EN33" s="0" t="n">
        <f aca="false">EN$18*EM33</f>
        <v>3327.96266745599</v>
      </c>
      <c r="EO33" s="0" t="n">
        <f aca="false">EO$18*EN33</f>
        <v>3327.96266745599</v>
      </c>
      <c r="EP33" s="0" t="n">
        <f aca="false">EP$18*EO33</f>
        <v>3327.96266745599</v>
      </c>
      <c r="EQ33" s="0" t="n">
        <f aca="false">EQ$18*EP33</f>
        <v>3327.96266745599</v>
      </c>
      <c r="ER33" s="0" t="n">
        <f aca="false">ER$18*EQ33</f>
        <v>3327.96266745599</v>
      </c>
      <c r="ES33" s="0" t="n">
        <f aca="false">ES$18*ER33</f>
        <v>3327.96266745599</v>
      </c>
      <c r="ET33" s="0" t="n">
        <f aca="false">ET$18*ES33</f>
        <v>3327.96266745599</v>
      </c>
      <c r="EU33" s="0" t="n">
        <f aca="false">EU$18*ET33</f>
        <v>3327.96266745599</v>
      </c>
      <c r="EV33" s="0" t="n">
        <f aca="false">EV$18*EU33</f>
        <v>3327.96266745599</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38"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39"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4" t="n">
        <f aca="false">BM31</f>
        <v>20932.0358677489</v>
      </c>
      <c r="BN34" s="0" t="n">
        <f aca="false">BN31</f>
        <v>21241.5612930124</v>
      </c>
      <c r="BO34" s="0" t="n">
        <f aca="false">BO31</f>
        <v>20592.5255664509</v>
      </c>
      <c r="BP34" s="0" t="n">
        <f aca="false">BP$18*BO34</f>
        <v>20591.5821160355</v>
      </c>
      <c r="BQ34" s="0" t="n">
        <f aca="false">BQ$18*BP34</f>
        <v>21189.7593404834</v>
      </c>
      <c r="BR34" s="0" t="n">
        <f aca="false">BR$18*BQ34</f>
        <v>22173.5479258583</v>
      </c>
      <c r="BS34" s="0" t="n">
        <f aca="false">BS$18*BR34</f>
        <v>22459.3332356144</v>
      </c>
      <c r="BT34" s="0" t="n">
        <f aca="false">BT$18*BS34</f>
        <v>22502.3731635235</v>
      </c>
      <c r="BU34" s="0" t="n">
        <f aca="false">BU$18*BT34</f>
        <v>22871.375757837</v>
      </c>
      <c r="BV34" s="0" t="n">
        <f aca="false">BV$18*BU34</f>
        <v>23409.4723425835</v>
      </c>
      <c r="BW34" s="0" t="n">
        <f aca="false">BW$18*BV34</f>
        <v>23453.4895455529</v>
      </c>
      <c r="BX34" s="0" t="n">
        <f aca="false">BX$18*BW34</f>
        <v>23497.314830171</v>
      </c>
      <c r="BY34" s="0" t="n">
        <f aca="false">BY$18*BX34</f>
        <v>23874.863507892</v>
      </c>
      <c r="BZ34" s="0" t="n">
        <f aca="false">BZ$18*BY34</f>
        <v>24381.2660752989</v>
      </c>
      <c r="CA34" s="0" t="n">
        <f aca="false">CA$18*BZ34</f>
        <v>24381.2660752989</v>
      </c>
      <c r="CB34" s="0" t="n">
        <f aca="false">CB$18*CA34</f>
        <v>24381.2660752989</v>
      </c>
      <c r="CC34" s="0" t="n">
        <f aca="false">CC$18*CB34</f>
        <v>24381.2660752989</v>
      </c>
      <c r="CD34" s="0" t="n">
        <f aca="false">CD$18*CC34</f>
        <v>24381.2660752989</v>
      </c>
      <c r="CE34" s="0" t="n">
        <f aca="false">CE$18*CD34</f>
        <v>24381.2660752989</v>
      </c>
      <c r="CF34" s="0" t="n">
        <f aca="false">CF$18*CE34</f>
        <v>24381.2660752989</v>
      </c>
      <c r="CG34" s="0" t="n">
        <f aca="false">CG$18*CF34</f>
        <v>24381.2660752989</v>
      </c>
      <c r="CH34" s="0" t="n">
        <f aca="false">CH$18*CG34</f>
        <v>24381.2660752989</v>
      </c>
      <c r="CI34" s="0" t="n">
        <f aca="false">CI$18*CH34</f>
        <v>24381.2660752989</v>
      </c>
      <c r="CJ34" s="0" t="n">
        <f aca="false">CJ$18*CI34</f>
        <v>24381.2660752989</v>
      </c>
      <c r="CK34" s="0" t="n">
        <f aca="false">CK$18*CJ34</f>
        <v>24381.2660752989</v>
      </c>
      <c r="CL34" s="0" t="n">
        <f aca="false">CL$18*CK34</f>
        <v>24381.2660752989</v>
      </c>
      <c r="CM34" s="0" t="n">
        <f aca="false">CM$18*CL34</f>
        <v>24381.2660752989</v>
      </c>
      <c r="CN34" s="0" t="n">
        <f aca="false">CN$18*CM34</f>
        <v>24381.2660752989</v>
      </c>
      <c r="CO34" s="0" t="n">
        <f aca="false">CO$18*CN34</f>
        <v>24381.2660752989</v>
      </c>
      <c r="CP34" s="0" t="n">
        <f aca="false">CP$18*CO34</f>
        <v>24381.2660752989</v>
      </c>
      <c r="CQ34" s="0" t="n">
        <f aca="false">CQ$18*CP34</f>
        <v>24381.2660752989</v>
      </c>
      <c r="CR34" s="0" t="n">
        <f aca="false">CR$18*CQ34</f>
        <v>24381.2660752989</v>
      </c>
      <c r="CS34" s="0" t="n">
        <f aca="false">CS$18*CR34</f>
        <v>24381.2660752989</v>
      </c>
      <c r="CT34" s="0" t="n">
        <f aca="false">CT$18*CS34</f>
        <v>24381.2660752989</v>
      </c>
      <c r="CU34" s="0" t="n">
        <f aca="false">CU$18*CT34</f>
        <v>24381.2660752989</v>
      </c>
      <c r="CV34" s="0" t="n">
        <f aca="false">CV$18*CU34</f>
        <v>24381.2660752989</v>
      </c>
      <c r="CW34" s="0" t="n">
        <f aca="false">CW$18*CV34</f>
        <v>24381.2660752989</v>
      </c>
      <c r="CX34" s="0" t="n">
        <f aca="false">CX$18*CW34</f>
        <v>24381.2660752989</v>
      </c>
      <c r="CY34" s="0" t="n">
        <f aca="false">CY$18*CX34</f>
        <v>24381.2660752989</v>
      </c>
      <c r="CZ34" s="0" t="n">
        <f aca="false">CZ$18*CY34</f>
        <v>24381.2660752989</v>
      </c>
      <c r="DA34" s="0" t="n">
        <f aca="false">DA$18*CZ34</f>
        <v>24381.2660752989</v>
      </c>
      <c r="DB34" s="0" t="n">
        <f aca="false">DB$18*DA34</f>
        <v>24381.2660752989</v>
      </c>
      <c r="DC34" s="0" t="n">
        <f aca="false">DC$18*DB34</f>
        <v>24381.2660752989</v>
      </c>
      <c r="DD34" s="0" t="n">
        <f aca="false">DD$18*DC34</f>
        <v>24381.2660752989</v>
      </c>
      <c r="DE34" s="0" t="n">
        <f aca="false">DE$18*DD34</f>
        <v>24381.2660752989</v>
      </c>
      <c r="DF34" s="0" t="n">
        <f aca="false">DF$18*DE34</f>
        <v>24381.2660752989</v>
      </c>
      <c r="DG34" s="0" t="n">
        <f aca="false">DG$18*DF34</f>
        <v>24381.2660752989</v>
      </c>
      <c r="DH34" s="0" t="n">
        <f aca="false">DH$18*DG34</f>
        <v>24381.2660752989</v>
      </c>
      <c r="DI34" s="0" t="n">
        <f aca="false">DI$18*DH34</f>
        <v>24381.2660752989</v>
      </c>
      <c r="DJ34" s="0" t="n">
        <f aca="false">DJ$18*DI34</f>
        <v>24381.2660752989</v>
      </c>
      <c r="DK34" s="0" t="n">
        <f aca="false">DK$18*DJ34</f>
        <v>24381.2660752989</v>
      </c>
      <c r="DL34" s="0" t="n">
        <f aca="false">DL$18*DK34</f>
        <v>24381.2660752989</v>
      </c>
      <c r="DM34" s="0" t="n">
        <f aca="false">DM$18*DL34</f>
        <v>24381.2660752989</v>
      </c>
      <c r="DN34" s="0" t="n">
        <f aca="false">DN$18*DM34</f>
        <v>24381.2660752989</v>
      </c>
      <c r="DO34" s="0" t="n">
        <f aca="false">DO$18*DN34</f>
        <v>24381.2660752989</v>
      </c>
      <c r="DP34" s="0" t="n">
        <f aca="false">DP$18*DO34</f>
        <v>24381.2660752989</v>
      </c>
      <c r="DQ34" s="0" t="n">
        <f aca="false">DQ$18*DP34</f>
        <v>24381.2660752989</v>
      </c>
      <c r="DR34" s="0" t="n">
        <f aca="false">DR$18*DQ34</f>
        <v>24381.2660752989</v>
      </c>
      <c r="DS34" s="0" t="n">
        <f aca="false">DS$18*DR34</f>
        <v>24381.2660752989</v>
      </c>
      <c r="DT34" s="0" t="n">
        <f aca="false">DT$18*DS34</f>
        <v>24381.2660752989</v>
      </c>
      <c r="DU34" s="0" t="n">
        <f aca="false">DU$18*DT34</f>
        <v>24381.2660752989</v>
      </c>
      <c r="DV34" s="0" t="n">
        <f aca="false">DV$18*DU34</f>
        <v>24381.2660752989</v>
      </c>
      <c r="DW34" s="0" t="n">
        <f aca="false">DW$18*DV34</f>
        <v>24381.2660752989</v>
      </c>
      <c r="DX34" s="0" t="n">
        <f aca="false">DX$18*DW34</f>
        <v>24381.2660752989</v>
      </c>
      <c r="DY34" s="0" t="n">
        <f aca="false">DY$18*DX34</f>
        <v>24381.2660752989</v>
      </c>
      <c r="DZ34" s="0" t="n">
        <f aca="false">DZ$18*DY34</f>
        <v>24381.2660752989</v>
      </c>
      <c r="EA34" s="0" t="n">
        <f aca="false">EA$18*DZ34</f>
        <v>24381.2660752989</v>
      </c>
      <c r="EB34" s="0" t="n">
        <f aca="false">EB$18*EA34</f>
        <v>24381.2660752989</v>
      </c>
      <c r="EC34" s="0" t="n">
        <f aca="false">EC$18*EB34</f>
        <v>24381.2660752989</v>
      </c>
      <c r="ED34" s="0" t="n">
        <f aca="false">ED$18*EC34</f>
        <v>24381.2660752989</v>
      </c>
      <c r="EE34" s="0" t="n">
        <f aca="false">EE$18*ED34</f>
        <v>24381.2660752989</v>
      </c>
      <c r="EF34" s="0" t="n">
        <f aca="false">EF$18*EE34</f>
        <v>24381.2660752989</v>
      </c>
      <c r="EG34" s="0" t="n">
        <f aca="false">EG$18*EF34</f>
        <v>24381.2660752989</v>
      </c>
      <c r="EH34" s="0" t="n">
        <f aca="false">EH$18*EG34</f>
        <v>24381.2660752989</v>
      </c>
      <c r="EI34" s="0" t="n">
        <f aca="false">EI$18*EH34</f>
        <v>24381.2660752989</v>
      </c>
      <c r="EJ34" s="0" t="n">
        <f aca="false">EJ$18*EI34</f>
        <v>24381.2660752989</v>
      </c>
      <c r="EK34" s="0" t="n">
        <f aca="false">EK$18*EJ34</f>
        <v>24381.2660752989</v>
      </c>
      <c r="EL34" s="0" t="n">
        <f aca="false">EL$18*EK34</f>
        <v>24381.2660752989</v>
      </c>
      <c r="EM34" s="0" t="n">
        <f aca="false">EM$18*EL34</f>
        <v>24381.2660752989</v>
      </c>
      <c r="EN34" s="0" t="n">
        <f aca="false">EN$18*EM34</f>
        <v>24381.2660752989</v>
      </c>
      <c r="EO34" s="0" t="n">
        <f aca="false">EO$18*EN34</f>
        <v>24381.2660752989</v>
      </c>
      <c r="EP34" s="0" t="n">
        <f aca="false">EP$18*EO34</f>
        <v>24381.2660752989</v>
      </c>
      <c r="EQ34" s="0" t="n">
        <f aca="false">EQ$18*EP34</f>
        <v>24381.2660752989</v>
      </c>
      <c r="ER34" s="0" t="n">
        <f aca="false">ER$18*EQ34</f>
        <v>24381.2660752989</v>
      </c>
      <c r="ES34" s="0" t="n">
        <f aca="false">ES$18*ER34</f>
        <v>24381.2660752989</v>
      </c>
      <c r="ET34" s="0" t="n">
        <f aca="false">ET$18*ES34</f>
        <v>24381.2660752989</v>
      </c>
      <c r="EU34" s="0" t="n">
        <f aca="false">EU$18*ET34</f>
        <v>24381.2660752989</v>
      </c>
      <c r="EV34" s="0" t="n">
        <f aca="false">EV$18*EU34</f>
        <v>24381.2660752989</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38"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39"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4" t="n">
        <f aca="false">BM32</f>
        <v>1349.82737781819</v>
      </c>
      <c r="BN35" s="0" t="n">
        <f aca="false">BN32</f>
        <v>1369.78750086347</v>
      </c>
      <c r="BO35" s="0" t="n">
        <f aca="false">BO32</f>
        <v>1327.93365530127</v>
      </c>
      <c r="BP35" s="0" t="n">
        <f aca="false">BP$18*BO35</f>
        <v>1327.87281577216</v>
      </c>
      <c r="BQ35" s="0" t="n">
        <f aca="false">BQ$18*BP35</f>
        <v>1366.44698996054</v>
      </c>
      <c r="BR35" s="0" t="n">
        <f aca="false">BR$18*BQ35</f>
        <v>1429.88777423952</v>
      </c>
      <c r="BS35" s="0" t="n">
        <f aca="false">BS$18*BR35</f>
        <v>1448.31698195332</v>
      </c>
      <c r="BT35" s="0" t="n">
        <f aca="false">BT$18*BS35</f>
        <v>1451.09246321266</v>
      </c>
      <c r="BU35" s="0" t="n">
        <f aca="false">BU$18*BT35</f>
        <v>1474.8880371116</v>
      </c>
      <c r="BV35" s="0" t="n">
        <f aca="false">BV$18*BU35</f>
        <v>1509.58783934721</v>
      </c>
      <c r="BW35" s="0" t="n">
        <f aca="false">BW$18*BV35</f>
        <v>1512.42634135838</v>
      </c>
      <c r="BX35" s="0" t="n">
        <f aca="false">BX$18*BW35</f>
        <v>1515.25246728498</v>
      </c>
      <c r="BY35" s="0" t="n">
        <f aca="false">BY$18*BX35</f>
        <v>1539.5991456</v>
      </c>
      <c r="BZ35" s="0" t="n">
        <f aca="false">BZ$18*BY35</f>
        <v>1572.25512119758</v>
      </c>
      <c r="CA35" s="0" t="n">
        <f aca="false">CA$18*BZ35</f>
        <v>1572.25512119758</v>
      </c>
      <c r="CB35" s="0" t="n">
        <f aca="false">CB$18*CA35</f>
        <v>1572.25512119758</v>
      </c>
      <c r="CC35" s="0" t="n">
        <f aca="false">CC$18*CB35</f>
        <v>1572.25512119758</v>
      </c>
      <c r="CD35" s="0" t="n">
        <f aca="false">CD$18*CC35</f>
        <v>1572.25512119758</v>
      </c>
      <c r="CE35" s="0" t="n">
        <f aca="false">CE$18*CD35</f>
        <v>1572.25512119758</v>
      </c>
      <c r="CF35" s="0" t="n">
        <f aca="false">CF$18*CE35</f>
        <v>1572.25512119758</v>
      </c>
      <c r="CG35" s="0" t="n">
        <f aca="false">CG$18*CF35</f>
        <v>1572.25512119758</v>
      </c>
      <c r="CH35" s="0" t="n">
        <f aca="false">CH$18*CG35</f>
        <v>1572.25512119758</v>
      </c>
      <c r="CI35" s="0" t="n">
        <f aca="false">CI$18*CH35</f>
        <v>1572.25512119758</v>
      </c>
      <c r="CJ35" s="0" t="n">
        <f aca="false">CJ$18*CI35</f>
        <v>1572.25512119758</v>
      </c>
      <c r="CK35" s="0" t="n">
        <f aca="false">CK$18*CJ35</f>
        <v>1572.25512119758</v>
      </c>
      <c r="CL35" s="0" t="n">
        <f aca="false">CL$18*CK35</f>
        <v>1572.25512119758</v>
      </c>
      <c r="CM35" s="0" t="n">
        <f aca="false">CM$18*CL35</f>
        <v>1572.25512119758</v>
      </c>
      <c r="CN35" s="0" t="n">
        <f aca="false">CN$18*CM35</f>
        <v>1572.25512119758</v>
      </c>
      <c r="CO35" s="0" t="n">
        <f aca="false">CO$18*CN35</f>
        <v>1572.25512119758</v>
      </c>
      <c r="CP35" s="0" t="n">
        <f aca="false">CP$18*CO35</f>
        <v>1572.25512119758</v>
      </c>
      <c r="CQ35" s="0" t="n">
        <f aca="false">CQ$18*CP35</f>
        <v>1572.25512119758</v>
      </c>
      <c r="CR35" s="0" t="n">
        <f aca="false">CR$18*CQ35</f>
        <v>1572.25512119758</v>
      </c>
      <c r="CS35" s="0" t="n">
        <f aca="false">CS$18*CR35</f>
        <v>1572.25512119758</v>
      </c>
      <c r="CT35" s="0" t="n">
        <f aca="false">CT$18*CS35</f>
        <v>1572.25512119758</v>
      </c>
      <c r="CU35" s="0" t="n">
        <f aca="false">CU$18*CT35</f>
        <v>1572.25512119758</v>
      </c>
      <c r="CV35" s="0" t="n">
        <f aca="false">CV$18*CU35</f>
        <v>1572.25512119758</v>
      </c>
      <c r="CW35" s="0" t="n">
        <f aca="false">CW$18*CV35</f>
        <v>1572.25512119758</v>
      </c>
      <c r="CX35" s="0" t="n">
        <f aca="false">CX$18*CW35</f>
        <v>1572.25512119758</v>
      </c>
      <c r="CY35" s="0" t="n">
        <f aca="false">CY$18*CX35</f>
        <v>1572.25512119758</v>
      </c>
      <c r="CZ35" s="0" t="n">
        <f aca="false">CZ$18*CY35</f>
        <v>1572.25512119758</v>
      </c>
      <c r="DA35" s="0" t="n">
        <f aca="false">DA$18*CZ35</f>
        <v>1572.25512119758</v>
      </c>
      <c r="DB35" s="0" t="n">
        <f aca="false">DB$18*DA35</f>
        <v>1572.25512119758</v>
      </c>
      <c r="DC35" s="0" t="n">
        <f aca="false">DC$18*DB35</f>
        <v>1572.25512119758</v>
      </c>
      <c r="DD35" s="0" t="n">
        <f aca="false">DD$18*DC35</f>
        <v>1572.25512119758</v>
      </c>
      <c r="DE35" s="0" t="n">
        <f aca="false">DE$18*DD35</f>
        <v>1572.25512119758</v>
      </c>
      <c r="DF35" s="0" t="n">
        <f aca="false">DF$18*DE35</f>
        <v>1572.25512119758</v>
      </c>
      <c r="DG35" s="0" t="n">
        <f aca="false">DG$18*DF35</f>
        <v>1572.25512119758</v>
      </c>
      <c r="DH35" s="0" t="n">
        <f aca="false">DH$18*DG35</f>
        <v>1572.25512119758</v>
      </c>
      <c r="DI35" s="0" t="n">
        <f aca="false">DI$18*DH35</f>
        <v>1572.25512119758</v>
      </c>
      <c r="DJ35" s="0" t="n">
        <f aca="false">DJ$18*DI35</f>
        <v>1572.25512119758</v>
      </c>
      <c r="DK35" s="0" t="n">
        <f aca="false">DK$18*DJ35</f>
        <v>1572.25512119758</v>
      </c>
      <c r="DL35" s="0" t="n">
        <f aca="false">DL$18*DK35</f>
        <v>1572.25512119758</v>
      </c>
      <c r="DM35" s="0" t="n">
        <f aca="false">DM$18*DL35</f>
        <v>1572.25512119758</v>
      </c>
      <c r="DN35" s="0" t="n">
        <f aca="false">DN$18*DM35</f>
        <v>1572.25512119758</v>
      </c>
      <c r="DO35" s="0" t="n">
        <f aca="false">DO$18*DN35</f>
        <v>1572.25512119758</v>
      </c>
      <c r="DP35" s="0" t="n">
        <f aca="false">DP$18*DO35</f>
        <v>1572.25512119758</v>
      </c>
      <c r="DQ35" s="0" t="n">
        <f aca="false">DQ$18*DP35</f>
        <v>1572.25512119758</v>
      </c>
      <c r="DR35" s="0" t="n">
        <f aca="false">DR$18*DQ35</f>
        <v>1572.25512119758</v>
      </c>
      <c r="DS35" s="0" t="n">
        <f aca="false">DS$18*DR35</f>
        <v>1572.25512119758</v>
      </c>
      <c r="DT35" s="0" t="n">
        <f aca="false">DT$18*DS35</f>
        <v>1572.25512119758</v>
      </c>
      <c r="DU35" s="0" t="n">
        <f aca="false">DU$18*DT35</f>
        <v>1572.25512119758</v>
      </c>
      <c r="DV35" s="0" t="n">
        <f aca="false">DV$18*DU35</f>
        <v>1572.25512119758</v>
      </c>
      <c r="DW35" s="0" t="n">
        <f aca="false">DW$18*DV35</f>
        <v>1572.25512119758</v>
      </c>
      <c r="DX35" s="0" t="n">
        <f aca="false">DX$18*DW35</f>
        <v>1572.25512119758</v>
      </c>
      <c r="DY35" s="0" t="n">
        <f aca="false">DY$18*DX35</f>
        <v>1572.25512119758</v>
      </c>
      <c r="DZ35" s="0" t="n">
        <f aca="false">DZ$18*DY35</f>
        <v>1572.25512119758</v>
      </c>
      <c r="EA35" s="0" t="n">
        <f aca="false">EA$18*DZ35</f>
        <v>1572.25512119758</v>
      </c>
      <c r="EB35" s="0" t="n">
        <f aca="false">EB$18*EA35</f>
        <v>1572.25512119758</v>
      </c>
      <c r="EC35" s="0" t="n">
        <f aca="false">EC$18*EB35</f>
        <v>1572.25512119758</v>
      </c>
      <c r="ED35" s="0" t="n">
        <f aca="false">ED$18*EC35</f>
        <v>1572.25512119758</v>
      </c>
      <c r="EE35" s="0" t="n">
        <f aca="false">EE$18*ED35</f>
        <v>1572.25512119758</v>
      </c>
      <c r="EF35" s="0" t="n">
        <f aca="false">EF$18*EE35</f>
        <v>1572.25512119758</v>
      </c>
      <c r="EG35" s="0" t="n">
        <f aca="false">EG$18*EF35</f>
        <v>1572.25512119758</v>
      </c>
      <c r="EH35" s="0" t="n">
        <f aca="false">EH$18*EG35</f>
        <v>1572.25512119758</v>
      </c>
      <c r="EI35" s="0" t="n">
        <f aca="false">EI$18*EH35</f>
        <v>1572.25512119758</v>
      </c>
      <c r="EJ35" s="0" t="n">
        <f aca="false">EJ$18*EI35</f>
        <v>1572.25512119758</v>
      </c>
      <c r="EK35" s="0" t="n">
        <f aca="false">EK$18*EJ35</f>
        <v>1572.25512119758</v>
      </c>
      <c r="EL35" s="0" t="n">
        <f aca="false">EL$18*EK35</f>
        <v>1572.25512119758</v>
      </c>
      <c r="EM35" s="0" t="n">
        <f aca="false">EM$18*EL35</f>
        <v>1572.25512119758</v>
      </c>
      <c r="EN35" s="0" t="n">
        <f aca="false">EN$18*EM35</f>
        <v>1572.25512119758</v>
      </c>
      <c r="EO35" s="0" t="n">
        <f aca="false">EO$18*EN35</f>
        <v>1572.25512119758</v>
      </c>
      <c r="EP35" s="0" t="n">
        <f aca="false">EP$18*EO35</f>
        <v>1572.25512119758</v>
      </c>
      <c r="EQ35" s="0" t="n">
        <f aca="false">EQ$18*EP35</f>
        <v>1572.25512119758</v>
      </c>
      <c r="ER35" s="0" t="n">
        <f aca="false">ER$18*EQ35</f>
        <v>1572.25512119758</v>
      </c>
      <c r="ES35" s="0" t="n">
        <f aca="false">ES$18*ER35</f>
        <v>1572.25512119758</v>
      </c>
      <c r="ET35" s="0" t="n">
        <f aca="false">ET$18*ES35</f>
        <v>1572.25512119758</v>
      </c>
      <c r="EU35" s="0" t="n">
        <f aca="false">EU$18*ET35</f>
        <v>1572.25512119758</v>
      </c>
      <c r="EV35" s="0" t="n">
        <f aca="false">EV$18*EU35</f>
        <v>1572.25512119758</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38"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39"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4" t="n">
        <f aca="false">BM30</f>
        <v>2857.15497162958</v>
      </c>
      <c r="BN36" s="0" t="n">
        <f aca="false">BN30</f>
        <v>2899.40328624861</v>
      </c>
      <c r="BO36" s="0" t="n">
        <f aca="false">BO30</f>
        <v>2810.8120432356</v>
      </c>
      <c r="BP36" s="0" t="n">
        <f aca="false">BP$28*BO36</f>
        <v>2810.68326535544</v>
      </c>
      <c r="BQ36" s="0" t="n">
        <f aca="false">BQ$28*BP36</f>
        <v>2902.05367259896</v>
      </c>
      <c r="BR36" s="0" t="n">
        <f aca="false">BR$28*BQ36</f>
        <v>3046.5844407261</v>
      </c>
      <c r="BS36" s="0" t="n">
        <f aca="false">BS$28*BR36</f>
        <v>3095.88990555172</v>
      </c>
      <c r="BT36" s="0" t="n">
        <f aca="false">BT$28*BS36</f>
        <v>3111.78587960385</v>
      </c>
      <c r="BU36" s="0" t="n">
        <f aca="false">BU$28*BT36</f>
        <v>3172.59746192427</v>
      </c>
      <c r="BV36" s="0" t="n">
        <f aca="false">BV$28*BU36</f>
        <v>3256.98697274515</v>
      </c>
      <c r="BW36" s="0" t="n">
        <f aca="false">BW$28*BV36</f>
        <v>3272.89338503344</v>
      </c>
      <c r="BX36" s="0" t="n">
        <f aca="false">BX$28*BW36</f>
        <v>3288.62143949728</v>
      </c>
      <c r="BY36" s="0" t="n">
        <f aca="false">BY$28*BX36</f>
        <v>3350.90952919528</v>
      </c>
      <c r="BZ36" s="0" t="n">
        <f aca="false">BZ$28*BY36</f>
        <v>3425.73341784354</v>
      </c>
      <c r="CA36" s="0" t="n">
        <f aca="false">CA$28*BZ36</f>
        <v>3429.56587722154</v>
      </c>
      <c r="CB36" s="0" t="n">
        <f aca="false">CB$28*CA36</f>
        <v>3433.4026240741</v>
      </c>
      <c r="CC36" s="0" t="n">
        <f aca="false">CC$28*CB36</f>
        <v>3437.24366319774</v>
      </c>
      <c r="CD36" s="0" t="n">
        <f aca="false">CD$28*CC36</f>
        <v>3441.08899939433</v>
      </c>
      <c r="CE36" s="0" t="n">
        <f aca="false">CE$28*CD36</f>
        <v>3444.93863747113</v>
      </c>
      <c r="CF36" s="0" t="n">
        <f aca="false">CF$28*CE36</f>
        <v>3448.79258224076</v>
      </c>
      <c r="CG36" s="0" t="n">
        <f aca="false">CG$28*CF36</f>
        <v>3452.65083852123</v>
      </c>
      <c r="CH36" s="0" t="n">
        <f aca="false">CH$28*CG36</f>
        <v>3456.51341113595</v>
      </c>
      <c r="CI36" s="0" t="n">
        <f aca="false">CI$28*CH36</f>
        <v>3460.38030491371</v>
      </c>
      <c r="CJ36" s="0" t="n">
        <f aca="false">CJ$28*CI36</f>
        <v>3464.25152468871</v>
      </c>
      <c r="CK36" s="0" t="n">
        <f aca="false">CK$28*CJ36</f>
        <v>3468.12707530056</v>
      </c>
      <c r="CL36" s="0" t="n">
        <f aca="false">CL$28*CK36</f>
        <v>3472.00696159429</v>
      </c>
      <c r="CM36" s="0" t="n">
        <f aca="false">CM$28*CL36</f>
        <v>3475.89118842034</v>
      </c>
      <c r="CN36" s="0" t="n">
        <f aca="false">CN$28*CM36</f>
        <v>3479.77976063457</v>
      </c>
      <c r="CO36" s="0" t="n">
        <f aca="false">CO$28*CN36</f>
        <v>3483.67268309829</v>
      </c>
      <c r="CP36" s="0" t="n">
        <f aca="false">CP$28*CO36</f>
        <v>3487.56996067824</v>
      </c>
      <c r="CQ36" s="0" t="n">
        <f aca="false">CQ$28*CP36</f>
        <v>3491.47159824661</v>
      </c>
      <c r="CR36" s="0" t="n">
        <f aca="false">CR$28*CQ36</f>
        <v>3495.37760068102</v>
      </c>
      <c r="CS36" s="0" t="n">
        <f aca="false">CS$28*CR36</f>
        <v>3499.28797286458</v>
      </c>
      <c r="CT36" s="0" t="n">
        <f aca="false">CT$28*CS36</f>
        <v>3503.20271968583</v>
      </c>
      <c r="CU36" s="0" t="n">
        <f aca="false">CU$28*CT36</f>
        <v>3507.1218460388</v>
      </c>
      <c r="CV36" s="0" t="n">
        <f aca="false">CV$28*CU36</f>
        <v>3511.04535682299</v>
      </c>
      <c r="CW36" s="0" t="n">
        <f aca="false">CW$28*CV36</f>
        <v>3514.97325694338</v>
      </c>
      <c r="CX36" s="0" t="n">
        <f aca="false">CX$28*CW36</f>
        <v>3518.90555131043</v>
      </c>
      <c r="CY36" s="0" t="n">
        <f aca="false">CY$28*CX36</f>
        <v>3522.84224484012</v>
      </c>
      <c r="CZ36" s="0" t="n">
        <f aca="false">CZ$28*CY36</f>
        <v>3526.78334245389</v>
      </c>
      <c r="DA36" s="0" t="n">
        <f aca="false">DA$28*CZ36</f>
        <v>3530.72884907872</v>
      </c>
      <c r="DB36" s="0" t="n">
        <f aca="false">DB$28*DA36</f>
        <v>3534.67876964708</v>
      </c>
      <c r="DC36" s="0" t="n">
        <f aca="false">DC$28*DB36</f>
        <v>3538.63310909696</v>
      </c>
      <c r="DD36" s="0" t="n">
        <f aca="false">DD$28*DC36</f>
        <v>3542.5918723719</v>
      </c>
      <c r="DE36" s="0" t="n">
        <f aca="false">DE$28*DD36</f>
        <v>3546.55506442094</v>
      </c>
      <c r="DF36" s="0" t="n">
        <f aca="false">DF$28*DE36</f>
        <v>3550.52269019867</v>
      </c>
      <c r="DG36" s="0" t="n">
        <f aca="false">DG$28*DF36</f>
        <v>3554.49475466522</v>
      </c>
      <c r="DH36" s="0" t="n">
        <f aca="false">DH$28*DG36</f>
        <v>3558.47126278627</v>
      </c>
      <c r="DI36" s="0" t="n">
        <f aca="false">DI$28*DH36</f>
        <v>3562.45221953305</v>
      </c>
      <c r="DJ36" s="0" t="n">
        <f aca="false">DJ$28*DI36</f>
        <v>3566.43762988236</v>
      </c>
      <c r="DK36" s="0" t="n">
        <f aca="false">DK$28*DJ36</f>
        <v>3570.42749881657</v>
      </c>
      <c r="DL36" s="0" t="n">
        <f aca="false">DL$28*DK36</f>
        <v>3574.4218313236</v>
      </c>
      <c r="DM36" s="0" t="n">
        <f aca="false">DM$28*DL36</f>
        <v>3578.42063239699</v>
      </c>
      <c r="DN36" s="0" t="n">
        <f aca="false">DN$28*DM36</f>
        <v>3582.42390703583</v>
      </c>
      <c r="DO36" s="0" t="n">
        <f aca="false">DO$28*DN36</f>
        <v>3586.43166024483</v>
      </c>
      <c r="DP36" s="0" t="n">
        <f aca="false">DP$28*DO36</f>
        <v>3590.44389703427</v>
      </c>
      <c r="DQ36" s="0" t="n">
        <f aca="false">DQ$28*DP36</f>
        <v>3594.46062242006</v>
      </c>
      <c r="DR36" s="0" t="n">
        <f aca="false">DR$28*DQ36</f>
        <v>3598.48184142371</v>
      </c>
      <c r="DS36" s="0" t="n">
        <f aca="false">DS$28*DR36</f>
        <v>3602.50755907235</v>
      </c>
      <c r="DT36" s="0" t="n">
        <f aca="false">DT$28*DS36</f>
        <v>3606.53778039874</v>
      </c>
      <c r="DU36" s="0" t="n">
        <f aca="false">DU$28*DT36</f>
        <v>3610.57251044126</v>
      </c>
      <c r="DV36" s="0" t="n">
        <f aca="false">DV$28*DU36</f>
        <v>3614.61175424393</v>
      </c>
      <c r="DW36" s="0" t="n">
        <f aca="false">DW$28*DV36</f>
        <v>3618.65551685641</v>
      </c>
      <c r="DX36" s="0" t="n">
        <f aca="false">DX$28*DW36</f>
        <v>3622.70380333402</v>
      </c>
      <c r="DY36" s="0" t="n">
        <f aca="false">DY$28*DX36</f>
        <v>3626.75661873773</v>
      </c>
      <c r="DZ36" s="0" t="n">
        <f aca="false">DZ$28*DY36</f>
        <v>3630.81396813416</v>
      </c>
      <c r="EA36" s="0" t="n">
        <f aca="false">EA$28*DZ36</f>
        <v>3634.87585659563</v>
      </c>
      <c r="EB36" s="0" t="n">
        <f aca="false">EB$28*EA36</f>
        <v>3638.94228920008</v>
      </c>
      <c r="EC36" s="0" t="n">
        <f aca="false">EC$28*EB36</f>
        <v>3643.0132710312</v>
      </c>
      <c r="ED36" s="0" t="n">
        <f aca="false">ED$28*EC36</f>
        <v>3647.0888071783</v>
      </c>
      <c r="EE36" s="0" t="n">
        <f aca="false">EE$28*ED36</f>
        <v>3651.16890273644</v>
      </c>
      <c r="EF36" s="0" t="n">
        <f aca="false">EF$28*EE36</f>
        <v>3655.25356280634</v>
      </c>
      <c r="EG36" s="0" t="n">
        <f aca="false">EG$28*EF36</f>
        <v>3659.34279249444</v>
      </c>
      <c r="EH36" s="0" t="n">
        <f aca="false">EH$28*EG36</f>
        <v>3663.4365969129</v>
      </c>
      <c r="EI36" s="0" t="n">
        <f aca="false">EI$28*EH36</f>
        <v>3667.5349811796</v>
      </c>
      <c r="EJ36" s="0" t="n">
        <f aca="false">EJ$28*EI36</f>
        <v>3671.63795041812</v>
      </c>
      <c r="EK36" s="0" t="n">
        <f aca="false">EK$28*EJ36</f>
        <v>3675.74550975781</v>
      </c>
      <c r="EL36" s="0" t="n">
        <f aca="false">EL$28*EK36</f>
        <v>3679.85766433372</v>
      </c>
      <c r="EM36" s="0" t="n">
        <f aca="false">EM$28*EL36</f>
        <v>3683.97441928667</v>
      </c>
      <c r="EN36" s="0" t="n">
        <f aca="false">EN$28*EM36</f>
        <v>3688.09577976324</v>
      </c>
      <c r="EO36" s="0" t="n">
        <f aca="false">EO$28*EN36</f>
        <v>3692.22175091573</v>
      </c>
      <c r="EP36" s="0" t="n">
        <f aca="false">EP$28*EO36</f>
        <v>3696.35233790223</v>
      </c>
      <c r="EQ36" s="0" t="n">
        <f aca="false">EQ$28*EP36</f>
        <v>3700.48754588661</v>
      </c>
      <c r="ER36" s="0" t="n">
        <f aca="false">ER$28*EQ36</f>
        <v>3704.62738003849</v>
      </c>
      <c r="ES36" s="0" t="n">
        <f aca="false">ES$28*ER36</f>
        <v>3708.7718455333</v>
      </c>
      <c r="ET36" s="0" t="n">
        <f aca="false">ET$28*ES36</f>
        <v>3712.92094755223</v>
      </c>
      <c r="EU36" s="0" t="n">
        <f aca="false">EU$28*ET36</f>
        <v>3717.0746912823</v>
      </c>
      <c r="EV36" s="0" t="n">
        <f aca="false">EV$28*EU36</f>
        <v>3721.23308191631</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38"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39"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4" t="n">
        <f aca="false">BM31</f>
        <v>20932.0358677489</v>
      </c>
      <c r="BN37" s="0" t="n">
        <f aca="false">BN31</f>
        <v>21241.5612930124</v>
      </c>
      <c r="BO37" s="0" t="n">
        <f aca="false">BO31</f>
        <v>20592.5255664509</v>
      </c>
      <c r="BP37" s="0" t="n">
        <f aca="false">BP$28*BO37</f>
        <v>20591.5821160355</v>
      </c>
      <c r="BQ37" s="0" t="n">
        <f aca="false">BQ$28*BP37</f>
        <v>21260.9785104716</v>
      </c>
      <c r="BR37" s="0" t="n">
        <f aca="false">BR$28*BQ37</f>
        <v>22319.8374779218</v>
      </c>
      <c r="BS37" s="0" t="n">
        <f aca="false">BS$28*BR37</f>
        <v>22681.0583740079</v>
      </c>
      <c r="BT37" s="0" t="n">
        <f aca="false">BT$28*BS37</f>
        <v>22797.5152010874</v>
      </c>
      <c r="BU37" s="0" t="n">
        <f aca="false">BU$28*BT37</f>
        <v>23243.0320283983</v>
      </c>
      <c r="BV37" s="0" t="n">
        <f aca="false">BV$28*BU37</f>
        <v>23861.2850927757</v>
      </c>
      <c r="BW37" s="0" t="n">
        <f aca="false">BW$28*BV37</f>
        <v>23977.8183922916</v>
      </c>
      <c r="BX37" s="0" t="n">
        <f aca="false">BX$28*BW37</f>
        <v>24093.045009609</v>
      </c>
      <c r="BY37" s="0" t="n">
        <f aca="false">BY$28*BX37</f>
        <v>24549.379001303</v>
      </c>
      <c r="BZ37" s="0" t="n">
        <f aca="false">BZ$28*BY37</f>
        <v>25097.5525597872</v>
      </c>
      <c r="CA37" s="0" t="n">
        <f aca="false">CA$28*BZ37</f>
        <v>25125.6298614744</v>
      </c>
      <c r="CB37" s="0" t="n">
        <f aca="false">CB$28*CA37</f>
        <v>25153.7385739881</v>
      </c>
      <c r="CC37" s="0" t="n">
        <f aca="false">CC$28*CB37</f>
        <v>25181.8787324684</v>
      </c>
      <c r="CD37" s="0" t="n">
        <f aca="false">CD$28*CC37</f>
        <v>25210.050372095</v>
      </c>
      <c r="CE37" s="0" t="n">
        <f aca="false">CE$28*CD37</f>
        <v>25238.2535280865</v>
      </c>
      <c r="CF37" s="0" t="n">
        <f aca="false">CF$28*CE37</f>
        <v>25266.488235701</v>
      </c>
      <c r="CG37" s="0" t="n">
        <f aca="false">CG$28*CF37</f>
        <v>25294.7545302363</v>
      </c>
      <c r="CH37" s="0" t="n">
        <f aca="false">CH$28*CG37</f>
        <v>25323.0524470295</v>
      </c>
      <c r="CI37" s="0" t="n">
        <f aca="false">CI$28*CH37</f>
        <v>25351.3820214573</v>
      </c>
      <c r="CJ37" s="0" t="n">
        <f aca="false">CJ$28*CI37</f>
        <v>25379.7432889358</v>
      </c>
      <c r="CK37" s="0" t="n">
        <f aca="false">CK$28*CJ37</f>
        <v>25408.136284921</v>
      </c>
      <c r="CL37" s="0" t="n">
        <f aca="false">CL$28*CK37</f>
        <v>25436.5610449083</v>
      </c>
      <c r="CM37" s="0" t="n">
        <f aca="false">CM$28*CL37</f>
        <v>25465.0176044331</v>
      </c>
      <c r="CN37" s="0" t="n">
        <f aca="false">CN$28*CM37</f>
        <v>25493.5059990703</v>
      </c>
      <c r="CO37" s="0" t="n">
        <f aca="false">CO$28*CN37</f>
        <v>25522.0262644346</v>
      </c>
      <c r="CP37" s="0" t="n">
        <f aca="false">CP$28*CO37</f>
        <v>25550.5784361808</v>
      </c>
      <c r="CQ37" s="0" t="n">
        <f aca="false">CQ$28*CP37</f>
        <v>25579.1625500034</v>
      </c>
      <c r="CR37" s="0" t="n">
        <f aca="false">CR$28*CQ37</f>
        <v>25607.7786416367</v>
      </c>
      <c r="CS37" s="0" t="n">
        <f aca="false">CS$28*CR37</f>
        <v>25636.4267468552</v>
      </c>
      <c r="CT37" s="0" t="n">
        <f aca="false">CT$28*CS37</f>
        <v>25665.1069014735</v>
      </c>
      <c r="CU37" s="0" t="n">
        <f aca="false">CU$28*CT37</f>
        <v>25693.8191413459</v>
      </c>
      <c r="CV37" s="0" t="n">
        <f aca="false">CV$28*CU37</f>
        <v>25722.5635023672</v>
      </c>
      <c r="CW37" s="0" t="n">
        <f aca="false">CW$28*CV37</f>
        <v>25751.340020472</v>
      </c>
      <c r="CX37" s="0" t="n">
        <f aca="false">CX$28*CW37</f>
        <v>25780.1487316355</v>
      </c>
      <c r="CY37" s="0" t="n">
        <f aca="false">CY$28*CX37</f>
        <v>25808.9896718728</v>
      </c>
      <c r="CZ37" s="0" t="n">
        <f aca="false">CZ$28*CY37</f>
        <v>25837.8628772395</v>
      </c>
      <c r="DA37" s="0" t="n">
        <f aca="false">DA$28*CZ37</f>
        <v>25866.7683838314</v>
      </c>
      <c r="DB37" s="0" t="n">
        <f aca="false">DB$28*DA37</f>
        <v>25895.7062277848</v>
      </c>
      <c r="DC37" s="0" t="n">
        <f aca="false">DC$28*DB37</f>
        <v>25924.6764452763</v>
      </c>
      <c r="DD37" s="0" t="n">
        <f aca="false">DD$28*DC37</f>
        <v>25953.6790725231</v>
      </c>
      <c r="DE37" s="0" t="n">
        <f aca="false">DE$28*DD37</f>
        <v>25982.7141457828</v>
      </c>
      <c r="DF37" s="0" t="n">
        <f aca="false">DF$28*DE37</f>
        <v>26011.7817013536</v>
      </c>
      <c r="DG37" s="0" t="n">
        <f aca="false">DG$28*DF37</f>
        <v>26040.8817755745</v>
      </c>
      <c r="DH37" s="0" t="n">
        <f aca="false">DH$28*DG37</f>
        <v>26070.0144048248</v>
      </c>
      <c r="DI37" s="0" t="n">
        <f aca="false">DI$28*DH37</f>
        <v>26099.1796255247</v>
      </c>
      <c r="DJ37" s="0" t="n">
        <f aca="false">DJ$28*DI37</f>
        <v>26128.3774741352</v>
      </c>
      <c r="DK37" s="0" t="n">
        <f aca="false">DK$28*DJ37</f>
        <v>26157.607987158</v>
      </c>
      <c r="DL37" s="0" t="n">
        <f aca="false">DL$28*DK37</f>
        <v>26186.8712011356</v>
      </c>
      <c r="DM37" s="0" t="n">
        <f aca="false">DM$28*DL37</f>
        <v>26216.1671526515</v>
      </c>
      <c r="DN37" s="0" t="n">
        <f aca="false">DN$28*DM37</f>
        <v>26245.49587833</v>
      </c>
      <c r="DO37" s="0" t="n">
        <f aca="false">DO$28*DN37</f>
        <v>26274.8574148365</v>
      </c>
      <c r="DP37" s="0" t="n">
        <f aca="false">DP$28*DO37</f>
        <v>26304.2517988772</v>
      </c>
      <c r="DQ37" s="0" t="n">
        <f aca="false">DQ$28*DP37</f>
        <v>26333.6790671997</v>
      </c>
      <c r="DR37" s="0" t="n">
        <f aca="false">DR$28*DQ37</f>
        <v>26363.1392565924</v>
      </c>
      <c r="DS37" s="0" t="n">
        <f aca="false">DS$28*DR37</f>
        <v>26392.632403885</v>
      </c>
      <c r="DT37" s="0" t="n">
        <f aca="false">DT$28*DS37</f>
        <v>26422.1585459484</v>
      </c>
      <c r="DU37" s="0" t="n">
        <f aca="false">DU$28*DT37</f>
        <v>26451.7177196947</v>
      </c>
      <c r="DV37" s="0" t="n">
        <f aca="false">DV$28*DU37</f>
        <v>26481.3099620774</v>
      </c>
      <c r="DW37" s="0" t="n">
        <f aca="false">DW$28*DV37</f>
        <v>26510.9353100912</v>
      </c>
      <c r="DX37" s="0" t="n">
        <f aca="false">DX$28*DW37</f>
        <v>26540.5938007722</v>
      </c>
      <c r="DY37" s="0" t="n">
        <f aca="false">DY$28*DX37</f>
        <v>26570.2854711982</v>
      </c>
      <c r="DZ37" s="0" t="n">
        <f aca="false">DZ$28*DY37</f>
        <v>26600.010358488</v>
      </c>
      <c r="EA37" s="0" t="n">
        <f aca="false">EA$28*DZ37</f>
        <v>26629.7684998024</v>
      </c>
      <c r="EB37" s="0" t="n">
        <f aca="false">EB$28*EA37</f>
        <v>26659.5599323434</v>
      </c>
      <c r="EC37" s="0" t="n">
        <f aca="false">EC$28*EB37</f>
        <v>26689.3846933549</v>
      </c>
      <c r="ED37" s="0" t="n">
        <f aca="false">ED$28*EC37</f>
        <v>26719.2428201223</v>
      </c>
      <c r="EE37" s="0" t="n">
        <f aca="false">EE$28*ED37</f>
        <v>26749.1343499728</v>
      </c>
      <c r="EF37" s="0" t="n">
        <f aca="false">EF$28*EE37</f>
        <v>26779.0593202753</v>
      </c>
      <c r="EG37" s="0" t="n">
        <f aca="false">EG$28*EF37</f>
        <v>26809.0177684405</v>
      </c>
      <c r="EH37" s="0" t="n">
        <f aca="false">EH$28*EG37</f>
        <v>26839.0097319209</v>
      </c>
      <c r="EI37" s="0" t="n">
        <f aca="false">EI$28*EH37</f>
        <v>26869.0352482112</v>
      </c>
      <c r="EJ37" s="0" t="n">
        <f aca="false">EJ$28*EI37</f>
        <v>26899.0943548477</v>
      </c>
      <c r="EK37" s="0" t="n">
        <f aca="false">EK$28*EJ37</f>
        <v>26929.1870894087</v>
      </c>
      <c r="EL37" s="0" t="n">
        <f aca="false">EL$28*EK37</f>
        <v>26959.3134895149</v>
      </c>
      <c r="EM37" s="0" t="n">
        <f aca="false">EM$28*EL37</f>
        <v>26989.4735928286</v>
      </c>
      <c r="EN37" s="0" t="n">
        <f aca="false">EN$28*EM37</f>
        <v>27019.6674370547</v>
      </c>
      <c r="EO37" s="0" t="n">
        <f aca="false">EO$28*EN37</f>
        <v>27049.8950599399</v>
      </c>
      <c r="EP37" s="0" t="n">
        <f aca="false">EP$28*EO37</f>
        <v>27080.1564992733</v>
      </c>
      <c r="EQ37" s="0" t="n">
        <f aca="false">EQ$28*EP37</f>
        <v>27110.4517928864</v>
      </c>
      <c r="ER37" s="0" t="n">
        <f aca="false">ER$28*EQ37</f>
        <v>27140.7809786527</v>
      </c>
      <c r="ES37" s="0" t="n">
        <f aca="false">ES$28*ER37</f>
        <v>27171.1440944884</v>
      </c>
      <c r="ET37" s="0" t="n">
        <f aca="false">ET$28*ES37</f>
        <v>27201.5411783519</v>
      </c>
      <c r="EU37" s="0" t="n">
        <f aca="false">EU$28*ET37</f>
        <v>27231.9722682441</v>
      </c>
      <c r="EV37" s="0" t="n">
        <f aca="false">EV$28*EU37</f>
        <v>27262.4374022085</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38"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39"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4" t="n">
        <f aca="false">BM32</f>
        <v>1349.82737781819</v>
      </c>
      <c r="BN38" s="0" t="n">
        <f aca="false">BN32</f>
        <v>1369.78750086347</v>
      </c>
      <c r="BO38" s="0" t="n">
        <f aca="false">BO32</f>
        <v>1327.93365530127</v>
      </c>
      <c r="BP38" s="0" t="n">
        <f aca="false">BP$28*BO38</f>
        <v>1327.87281577216</v>
      </c>
      <c r="BQ38" s="0" t="n">
        <f aca="false">BQ$28*BP38</f>
        <v>1371.03964336892</v>
      </c>
      <c r="BR38" s="0" t="n">
        <f aca="false">BR$28*BQ38</f>
        <v>1439.32143107667</v>
      </c>
      <c r="BS38" s="0" t="n">
        <f aca="false">BS$28*BR38</f>
        <v>1462.61519285265</v>
      </c>
      <c r="BT38" s="0" t="n">
        <f aca="false">BT$28*BS38</f>
        <v>1470.12505071683</v>
      </c>
      <c r="BU38" s="0" t="n">
        <f aca="false">BU$28*BT38</f>
        <v>1498.85473649918</v>
      </c>
      <c r="BV38" s="0" t="n">
        <f aca="false">BV$28*BU38</f>
        <v>1538.72352525123</v>
      </c>
      <c r="BW38" s="0" t="n">
        <f aca="false">BW$28*BV38</f>
        <v>1546.23831453198</v>
      </c>
      <c r="BX38" s="0" t="n">
        <f aca="false">BX$28*BW38</f>
        <v>1553.66884084739</v>
      </c>
      <c r="BY38" s="0" t="n">
        <f aca="false">BY$28*BX38</f>
        <v>1583.09608442046</v>
      </c>
      <c r="BZ38" s="0" t="n">
        <f aca="false">BZ$28*BY38</f>
        <v>1618.44571236718</v>
      </c>
      <c r="CA38" s="0" t="n">
        <f aca="false">CA$28*BZ38</f>
        <v>1620.25631076805</v>
      </c>
      <c r="CB38" s="0" t="n">
        <f aca="false">CB$28*CA38</f>
        <v>1622.06893473365</v>
      </c>
      <c r="CC38" s="0" t="n">
        <f aca="false">CC$28*CB38</f>
        <v>1623.88358653005</v>
      </c>
      <c r="CD38" s="0" t="n">
        <f aca="false">CD$28*CC38</f>
        <v>1625.70026842584</v>
      </c>
      <c r="CE38" s="0" t="n">
        <f aca="false">CE$28*CD38</f>
        <v>1627.51898269214</v>
      </c>
      <c r="CF38" s="0" t="n">
        <f aca="false">CF$28*CE38</f>
        <v>1629.33973160261</v>
      </c>
      <c r="CG38" s="0" t="n">
        <f aca="false">CG$28*CF38</f>
        <v>1631.16251743347</v>
      </c>
      <c r="CH38" s="0" t="n">
        <f aca="false">CH$28*CG38</f>
        <v>1632.98734246347</v>
      </c>
      <c r="CI38" s="0" t="n">
        <f aca="false">CI$28*CH38</f>
        <v>1634.81420897392</v>
      </c>
      <c r="CJ38" s="0" t="n">
        <f aca="false">CJ$28*CI38</f>
        <v>1636.64311924868</v>
      </c>
      <c r="CK38" s="0" t="n">
        <f aca="false">CK$28*CJ38</f>
        <v>1638.47407557416</v>
      </c>
      <c r="CL38" s="0" t="n">
        <f aca="false">CL$28*CK38</f>
        <v>1640.30708023934</v>
      </c>
      <c r="CM38" s="0" t="n">
        <f aca="false">CM$28*CL38</f>
        <v>1642.14213553574</v>
      </c>
      <c r="CN38" s="0" t="n">
        <f aca="false">CN$28*CM38</f>
        <v>1643.97924375747</v>
      </c>
      <c r="CO38" s="0" t="n">
        <f aca="false">CO$28*CN38</f>
        <v>1645.81840720118</v>
      </c>
      <c r="CP38" s="0" t="n">
        <f aca="false">CP$28*CO38</f>
        <v>1647.6596281661</v>
      </c>
      <c r="CQ38" s="0" t="n">
        <f aca="false">CQ$28*CP38</f>
        <v>1649.50290895405</v>
      </c>
      <c r="CR38" s="0" t="n">
        <f aca="false">CR$28*CQ38</f>
        <v>1651.34825186939</v>
      </c>
      <c r="CS38" s="0" t="n">
        <f aca="false">CS$28*CR38</f>
        <v>1653.19565921909</v>
      </c>
      <c r="CT38" s="0" t="n">
        <f aca="false">CT$28*CS38</f>
        <v>1655.04513331268</v>
      </c>
      <c r="CU38" s="0" t="n">
        <f aca="false">CU$28*CT38</f>
        <v>1656.89667646229</v>
      </c>
      <c r="CV38" s="0" t="n">
        <f aca="false">CV$28*CU38</f>
        <v>1658.75029098262</v>
      </c>
      <c r="CW38" s="0" t="n">
        <f aca="false">CW$28*CV38</f>
        <v>1660.60597919097</v>
      </c>
      <c r="CX38" s="0" t="n">
        <f aca="false">CX$28*CW38</f>
        <v>1662.46374340724</v>
      </c>
      <c r="CY38" s="0" t="n">
        <f aca="false">CY$28*CX38</f>
        <v>1664.3235859539</v>
      </c>
      <c r="CZ38" s="0" t="n">
        <f aca="false">CZ$28*CY38</f>
        <v>1666.18550915604</v>
      </c>
      <c r="DA38" s="0" t="n">
        <f aca="false">DA$28*CZ38</f>
        <v>1668.04951534134</v>
      </c>
      <c r="DB38" s="0" t="n">
        <f aca="false">DB$28*DA38</f>
        <v>1669.9156068401</v>
      </c>
      <c r="DC38" s="0" t="n">
        <f aca="false">DC$28*DB38</f>
        <v>1671.78378598521</v>
      </c>
      <c r="DD38" s="0" t="n">
        <f aca="false">DD$28*DC38</f>
        <v>1673.65405511217</v>
      </c>
      <c r="DE38" s="0" t="n">
        <f aca="false">DE$28*DD38</f>
        <v>1675.52641655911</v>
      </c>
      <c r="DF38" s="0" t="n">
        <f aca="false">DF$28*DE38</f>
        <v>1677.40087266675</v>
      </c>
      <c r="DG38" s="0" t="n">
        <f aca="false">DG$28*DF38</f>
        <v>1679.27742577846</v>
      </c>
      <c r="DH38" s="0" t="n">
        <f aca="false">DH$28*DG38</f>
        <v>1681.1560782402</v>
      </c>
      <c r="DI38" s="0" t="n">
        <f aca="false">DI$28*DH38</f>
        <v>1683.03683240058</v>
      </c>
      <c r="DJ38" s="0" t="n">
        <f aca="false">DJ$28*DI38</f>
        <v>1684.91969061081</v>
      </c>
      <c r="DK38" s="0" t="n">
        <f aca="false">DK$28*DJ38</f>
        <v>1686.80465522477</v>
      </c>
      <c r="DL38" s="0" t="n">
        <f aca="false">DL$28*DK38</f>
        <v>1688.69172859893</v>
      </c>
      <c r="DM38" s="0" t="n">
        <f aca="false">DM$28*DL38</f>
        <v>1690.58091309242</v>
      </c>
      <c r="DN38" s="0" t="n">
        <f aca="false">DN$28*DM38</f>
        <v>1692.47221106702</v>
      </c>
      <c r="DO38" s="0" t="n">
        <f aca="false">DO$28*DN38</f>
        <v>1694.36562488712</v>
      </c>
      <c r="DP38" s="0" t="n">
        <f aca="false">DP$28*DO38</f>
        <v>1696.26115691977</v>
      </c>
      <c r="DQ38" s="0" t="n">
        <f aca="false">DQ$28*DP38</f>
        <v>1698.15880953469</v>
      </c>
      <c r="DR38" s="0" t="n">
        <f aca="false">DR$28*DQ38</f>
        <v>1700.05858510423</v>
      </c>
      <c r="DS38" s="0" t="n">
        <f aca="false">DS$28*DR38</f>
        <v>1701.96048600338</v>
      </c>
      <c r="DT38" s="0" t="n">
        <f aca="false">DT$28*DS38</f>
        <v>1703.86451460981</v>
      </c>
      <c r="DU38" s="0" t="n">
        <f aca="false">DU$28*DT38</f>
        <v>1705.77067330384</v>
      </c>
      <c r="DV38" s="0" t="n">
        <f aca="false">DV$28*DU38</f>
        <v>1707.67896446847</v>
      </c>
      <c r="DW38" s="0" t="n">
        <f aca="false">DW$28*DV38</f>
        <v>1709.58939048934</v>
      </c>
      <c r="DX38" s="0" t="n">
        <f aca="false">DX$28*DW38</f>
        <v>1711.50195375477</v>
      </c>
      <c r="DY38" s="0" t="n">
        <f aca="false">DY$28*DX38</f>
        <v>1713.41665665575</v>
      </c>
      <c r="DZ38" s="0" t="n">
        <f aca="false">DZ$28*DY38</f>
        <v>1715.33350158596</v>
      </c>
      <c r="EA38" s="0" t="n">
        <f aca="false">EA$28*DZ38</f>
        <v>1717.25249094174</v>
      </c>
      <c r="EB38" s="0" t="n">
        <f aca="false">EB$28*EA38</f>
        <v>1719.1736271221</v>
      </c>
      <c r="EC38" s="0" t="n">
        <f aca="false">EC$28*EB38</f>
        <v>1721.09691252878</v>
      </c>
      <c r="ED38" s="0" t="n">
        <f aca="false">ED$28*EC38</f>
        <v>1723.02234956615</v>
      </c>
      <c r="EE38" s="0" t="n">
        <f aca="false">EE$28*ED38</f>
        <v>1724.94994064131</v>
      </c>
      <c r="EF38" s="0" t="n">
        <f aca="false">EF$28*EE38</f>
        <v>1726.87968816404</v>
      </c>
      <c r="EG38" s="0" t="n">
        <f aca="false">EG$28*EF38</f>
        <v>1728.81159454681</v>
      </c>
      <c r="EH38" s="0" t="n">
        <f aca="false">EH$28*EG38</f>
        <v>1730.74566220479</v>
      </c>
      <c r="EI38" s="0" t="n">
        <f aca="false">EI$28*EH38</f>
        <v>1732.68189355587</v>
      </c>
      <c r="EJ38" s="0" t="n">
        <f aca="false">EJ$28*EI38</f>
        <v>1734.62029102062</v>
      </c>
      <c r="EK38" s="0" t="n">
        <f aca="false">EK$28*EJ38</f>
        <v>1736.56085702234</v>
      </c>
      <c r="EL38" s="0" t="n">
        <f aca="false">EL$28*EK38</f>
        <v>1738.50359398701</v>
      </c>
      <c r="EM38" s="0" t="n">
        <f aca="false">EM$28*EL38</f>
        <v>1740.44850434337</v>
      </c>
      <c r="EN38" s="0" t="n">
        <f aca="false">EN$28*EM38</f>
        <v>1742.39559052283</v>
      </c>
      <c r="EO38" s="0" t="n">
        <f aca="false">EO$28*EN38</f>
        <v>1744.34485495956</v>
      </c>
      <c r="EP38" s="0" t="n">
        <f aca="false">EP$28*EO38</f>
        <v>1746.29630009042</v>
      </c>
      <c r="EQ38" s="0" t="n">
        <f aca="false">EQ$28*EP38</f>
        <v>1748.24992835501</v>
      </c>
      <c r="ER38" s="0" t="n">
        <f aca="false">ER$28*EQ38</f>
        <v>1750.20574219567</v>
      </c>
      <c r="ES38" s="0" t="n">
        <f aca="false">ES$28*ER38</f>
        <v>1752.16374405745</v>
      </c>
      <c r="ET38" s="0" t="n">
        <f aca="false">ET$28*ES38</f>
        <v>1754.12393638817</v>
      </c>
      <c r="EU38" s="0" t="n">
        <f aca="false">EU$28*ET38</f>
        <v>1756.08632163834</v>
      </c>
      <c r="EV38" s="0" t="n">
        <f aca="false">EV$28*EU38</f>
        <v>1758.05090226125</v>
      </c>
    </row>
    <row r="39" customFormat="false" ht="13.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38"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40" t="n">
        <v>1036.09115425295</v>
      </c>
      <c r="BJ39" s="0" t="n">
        <v>932.456922016935</v>
      </c>
      <c r="BK39" s="0" t="n">
        <v>805.100228671988</v>
      </c>
      <c r="BL39" s="137" t="n">
        <f aca="false">'Non taxable wage'!L13</f>
        <v>2145.11305828201</v>
      </c>
      <c r="BM39" s="150" t="n">
        <f aca="false">'Non taxable wage'!L14</f>
        <v>1922.17943566873</v>
      </c>
      <c r="BN39" s="51" t="n">
        <f aca="false">'Non taxable wage'!L15</f>
        <v>1761.42590045433</v>
      </c>
      <c r="BO39" s="155" t="n">
        <f aca="false">'Non taxable wage'!L16</f>
        <v>1521.7239446872</v>
      </c>
      <c r="BP39" s="155" t="n">
        <f aca="false">'Non taxable wage'!L17</f>
        <v>3293.14600847493</v>
      </c>
      <c r="BQ39" s="155" t="n">
        <f aca="false">'Non taxable wage'!L18</f>
        <v>3103.20503471038</v>
      </c>
      <c r="BR39" s="155" t="n">
        <f aca="false">'Non taxable wage'!L19</f>
        <v>2924.21941288643</v>
      </c>
      <c r="BS39" s="155" t="n">
        <f aca="false">'Non taxable wage'!L20</f>
        <v>2755.55726387893</v>
      </c>
      <c r="BT39" s="155" t="n">
        <f aca="false">'Non taxable wage'!L21</f>
        <v>4544.31120928983</v>
      </c>
      <c r="BU39" s="155" t="n">
        <f aca="false">'Non taxable wage'!L22</f>
        <v>4454.77032574241</v>
      </c>
      <c r="BV39" s="155" t="n">
        <f aca="false">'Non taxable wage'!L23</f>
        <v>4366.99375134047</v>
      </c>
      <c r="BW39" s="155" t="n">
        <f aca="false">'Non taxable wage'!L24</f>
        <v>4280.94672222377</v>
      </c>
      <c r="BX39" s="155" t="n">
        <f aca="false">'Non taxable wage'!L25</f>
        <v>5852.51047905316</v>
      </c>
      <c r="BY39" s="51" t="n">
        <f aca="false">'Non taxable wage'!L26</f>
        <v>5794.5648307457</v>
      </c>
      <c r="BZ39" s="0" t="n">
        <f aca="false">BY39</f>
        <v>5794.5648307457</v>
      </c>
      <c r="CA39" s="0" t="n">
        <f aca="false">BZ39</f>
        <v>5794.5648307457</v>
      </c>
      <c r="CB39" s="0" t="n">
        <f aca="false">CA39</f>
        <v>5794.5648307457</v>
      </c>
      <c r="CC39" s="0" t="n">
        <f aca="false">CB39</f>
        <v>5794.5648307457</v>
      </c>
      <c r="CD39" s="0" t="n">
        <f aca="false">CC39</f>
        <v>5794.5648307457</v>
      </c>
      <c r="CE39" s="0" t="n">
        <f aca="false">CD39</f>
        <v>5794.5648307457</v>
      </c>
      <c r="CF39" s="0" t="n">
        <f aca="false">CE39</f>
        <v>5794.5648307457</v>
      </c>
      <c r="CG39" s="0" t="n">
        <f aca="false">CF39</f>
        <v>5794.5648307457</v>
      </c>
      <c r="CH39" s="0" t="n">
        <f aca="false">CG39</f>
        <v>5794.5648307457</v>
      </c>
      <c r="CI39" s="0" t="n">
        <f aca="false">CH39</f>
        <v>5794.5648307457</v>
      </c>
      <c r="CJ39" s="0" t="n">
        <f aca="false">CI39</f>
        <v>5794.5648307457</v>
      </c>
      <c r="CK39" s="0" t="n">
        <f aca="false">CJ39</f>
        <v>5794.5648307457</v>
      </c>
      <c r="CL39" s="0" t="n">
        <f aca="false">CK39</f>
        <v>5794.5648307457</v>
      </c>
      <c r="CM39" s="0" t="n">
        <f aca="false">CL39</f>
        <v>5794.5648307457</v>
      </c>
      <c r="CN39" s="0" t="n">
        <f aca="false">CM39</f>
        <v>5794.5648307457</v>
      </c>
      <c r="CO39" s="0" t="n">
        <f aca="false">CN39</f>
        <v>5794.5648307457</v>
      </c>
      <c r="CP39" s="0" t="n">
        <f aca="false">CO39</f>
        <v>5794.5648307457</v>
      </c>
      <c r="CQ39" s="0" t="n">
        <f aca="false">CP39</f>
        <v>5794.5648307457</v>
      </c>
      <c r="CR39" s="0" t="n">
        <f aca="false">CQ39</f>
        <v>5794.5648307457</v>
      </c>
      <c r="CS39" s="0" t="n">
        <f aca="false">CR39</f>
        <v>5794.5648307457</v>
      </c>
      <c r="CT39" s="0" t="n">
        <f aca="false">CS39</f>
        <v>5794.5648307457</v>
      </c>
      <c r="CU39" s="0" t="n">
        <f aca="false">CT39</f>
        <v>5794.5648307457</v>
      </c>
      <c r="CV39" s="0" t="n">
        <f aca="false">CU39</f>
        <v>5794.5648307457</v>
      </c>
      <c r="CW39" s="0" t="n">
        <f aca="false">CV39</f>
        <v>5794.5648307457</v>
      </c>
      <c r="CX39" s="0" t="n">
        <f aca="false">CW39</f>
        <v>5794.5648307457</v>
      </c>
      <c r="CY39" s="0" t="n">
        <f aca="false">CX39</f>
        <v>5794.5648307457</v>
      </c>
      <c r="CZ39" s="0" t="n">
        <f aca="false">CY39</f>
        <v>5794.5648307457</v>
      </c>
      <c r="DA39" s="0" t="n">
        <f aca="false">CZ39</f>
        <v>5794.5648307457</v>
      </c>
      <c r="DB39" s="0" t="n">
        <f aca="false">DA39</f>
        <v>5794.5648307457</v>
      </c>
      <c r="DC39" s="0" t="n">
        <f aca="false">DB39</f>
        <v>5794.5648307457</v>
      </c>
      <c r="DD39" s="0" t="n">
        <f aca="false">DC39</f>
        <v>5794.5648307457</v>
      </c>
      <c r="DE39" s="0" t="n">
        <f aca="false">DD39</f>
        <v>5794.5648307457</v>
      </c>
      <c r="DF39" s="0" t="n">
        <f aca="false">DE39</f>
        <v>5794.5648307457</v>
      </c>
      <c r="DG39" s="0" t="n">
        <f aca="false">DF39</f>
        <v>5794.5648307457</v>
      </c>
      <c r="DH39" s="0" t="n">
        <f aca="false">DG39</f>
        <v>5794.5648307457</v>
      </c>
      <c r="DI39" s="0" t="n">
        <f aca="false">DH39</f>
        <v>5794.5648307457</v>
      </c>
      <c r="DJ39" s="0" t="n">
        <f aca="false">DI39</f>
        <v>5794.5648307457</v>
      </c>
      <c r="DK39" s="0" t="n">
        <f aca="false">DJ39</f>
        <v>5794.5648307457</v>
      </c>
      <c r="DL39" s="0" t="n">
        <f aca="false">DK39</f>
        <v>5794.5648307457</v>
      </c>
      <c r="DM39" s="0" t="n">
        <f aca="false">DL39</f>
        <v>5794.5648307457</v>
      </c>
      <c r="DN39" s="0" t="n">
        <f aca="false">DM39</f>
        <v>5794.5648307457</v>
      </c>
      <c r="DO39" s="0" t="n">
        <f aca="false">DN39</f>
        <v>5794.5648307457</v>
      </c>
      <c r="DP39" s="0" t="n">
        <f aca="false">DO39</f>
        <v>5794.5648307457</v>
      </c>
      <c r="DQ39" s="0" t="n">
        <f aca="false">DP39</f>
        <v>5794.5648307457</v>
      </c>
      <c r="DR39" s="0" t="n">
        <f aca="false">DQ39</f>
        <v>5794.5648307457</v>
      </c>
      <c r="DS39" s="0" t="n">
        <f aca="false">DR39</f>
        <v>5794.5648307457</v>
      </c>
      <c r="DT39" s="0" t="n">
        <f aca="false">DS39</f>
        <v>5794.5648307457</v>
      </c>
      <c r="DU39" s="0" t="n">
        <f aca="false">DT39</f>
        <v>5794.5648307457</v>
      </c>
      <c r="DV39" s="0" t="n">
        <f aca="false">DU39</f>
        <v>5794.5648307457</v>
      </c>
      <c r="DW39" s="0" t="n">
        <f aca="false">DV39</f>
        <v>5794.5648307457</v>
      </c>
      <c r="DX39" s="0" t="n">
        <f aca="false">DW39</f>
        <v>5794.5648307457</v>
      </c>
      <c r="DY39" s="0" t="n">
        <f aca="false">DX39</f>
        <v>5794.5648307457</v>
      </c>
      <c r="DZ39" s="0" t="n">
        <f aca="false">DY39</f>
        <v>5794.5648307457</v>
      </c>
      <c r="EA39" s="0" t="n">
        <f aca="false">DZ39</f>
        <v>5794.5648307457</v>
      </c>
      <c r="EB39" s="0" t="n">
        <f aca="false">EA39</f>
        <v>5794.5648307457</v>
      </c>
      <c r="EC39" s="0" t="n">
        <f aca="false">EB39</f>
        <v>5794.5648307457</v>
      </c>
      <c r="ED39" s="0" t="n">
        <f aca="false">EC39</f>
        <v>5794.5648307457</v>
      </c>
      <c r="EE39" s="0" t="n">
        <f aca="false">ED39</f>
        <v>5794.5648307457</v>
      </c>
      <c r="EF39" s="0" t="n">
        <f aca="false">EE39</f>
        <v>5794.5648307457</v>
      </c>
      <c r="EG39" s="0" t="n">
        <f aca="false">EF39</f>
        <v>5794.5648307457</v>
      </c>
      <c r="EH39" s="0" t="n">
        <f aca="false">EG39</f>
        <v>5794.5648307457</v>
      </c>
      <c r="EI39" s="0" t="n">
        <f aca="false">EH39</f>
        <v>5794.5648307457</v>
      </c>
      <c r="EJ39" s="0" t="n">
        <f aca="false">EI39</f>
        <v>5794.5648307457</v>
      </c>
      <c r="EK39" s="0" t="n">
        <f aca="false">EJ39</f>
        <v>5794.5648307457</v>
      </c>
      <c r="EL39" s="0" t="n">
        <f aca="false">EK39</f>
        <v>5794.5648307457</v>
      </c>
      <c r="EM39" s="0" t="n">
        <f aca="false">EL39</f>
        <v>5794.5648307457</v>
      </c>
      <c r="EN39" s="0" t="n">
        <f aca="false">EM39</f>
        <v>5794.5648307457</v>
      </c>
      <c r="EO39" s="0" t="n">
        <f aca="false">EN39</f>
        <v>5794.5648307457</v>
      </c>
      <c r="EP39" s="0" t="n">
        <f aca="false">EO39</f>
        <v>5794.5648307457</v>
      </c>
      <c r="EQ39" s="0" t="n">
        <f aca="false">EP39</f>
        <v>5794.5648307457</v>
      </c>
      <c r="ER39" s="0" t="n">
        <f aca="false">EQ39</f>
        <v>5794.5648307457</v>
      </c>
      <c r="ES39" s="0" t="n">
        <f aca="false">ER39</f>
        <v>5794.5648307457</v>
      </c>
      <c r="ET39" s="0" t="n">
        <f aca="false">ES39</f>
        <v>5794.5648307457</v>
      </c>
      <c r="EU39" s="0" t="n">
        <f aca="false">ET39</f>
        <v>5794.5648307457</v>
      </c>
      <c r="EV39" s="0" t="n">
        <f aca="false">EU39</f>
        <v>5794.5648307457</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38"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40" t="n">
        <f aca="false">BH40</f>
        <v>0.207</v>
      </c>
      <c r="BJ40" s="0" t="n">
        <f aca="false">BI40</f>
        <v>0.207</v>
      </c>
      <c r="BK40" s="0" t="n">
        <f aca="false">BJ40</f>
        <v>0.207</v>
      </c>
      <c r="BL40" s="0" t="n">
        <v>0.204</v>
      </c>
      <c r="BM40" s="134"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38"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40" t="n">
        <f aca="false">BH41</f>
        <v>0.175</v>
      </c>
      <c r="BJ41" s="0" t="n">
        <f aca="false">BI41</f>
        <v>0.175</v>
      </c>
      <c r="BK41" s="0" t="n">
        <f aca="false">BJ41</f>
        <v>0.175</v>
      </c>
      <c r="BL41" s="0" t="n">
        <v>0.18</v>
      </c>
      <c r="BM41" s="134"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38"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40" t="n">
        <f aca="false">BH42</f>
        <v>0.17</v>
      </c>
      <c r="BJ42" s="0" t="n">
        <f aca="false">BI42</f>
        <v>0.17</v>
      </c>
      <c r="BK42" s="0" t="n">
        <f aca="false">BJ42</f>
        <v>0.17</v>
      </c>
      <c r="BL42" s="0" t="n">
        <v>0.17</v>
      </c>
      <c r="BM42" s="134"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57" t="s">
        <v>189</v>
      </c>
      <c r="B43" s="157" t="n">
        <v>0</v>
      </c>
      <c r="C43" s="157" t="n">
        <v>0</v>
      </c>
      <c r="D43" s="157" t="n">
        <v>0</v>
      </c>
      <c r="E43" s="157" t="n">
        <v>0</v>
      </c>
      <c r="F43" s="157" t="n">
        <v>0</v>
      </c>
      <c r="G43" s="157" t="n">
        <v>0</v>
      </c>
      <c r="H43" s="157" t="n">
        <v>0</v>
      </c>
      <c r="I43" s="157" t="n">
        <v>0</v>
      </c>
      <c r="J43" s="157" t="n">
        <v>0</v>
      </c>
      <c r="K43" s="157" t="n">
        <v>0</v>
      </c>
      <c r="L43" s="157" t="n">
        <v>0</v>
      </c>
      <c r="M43" s="157" t="n">
        <v>0</v>
      </c>
      <c r="N43" s="157" t="n">
        <v>0</v>
      </c>
      <c r="O43" s="157" t="n">
        <v>0</v>
      </c>
      <c r="P43" s="157" t="n">
        <v>0</v>
      </c>
      <c r="Q43" s="157" t="n">
        <v>0</v>
      </c>
      <c r="R43" s="157" t="n">
        <v>0</v>
      </c>
      <c r="S43" s="157" t="n">
        <v>0</v>
      </c>
      <c r="T43" s="157" t="n">
        <v>0</v>
      </c>
      <c r="U43" s="157" t="n">
        <v>0</v>
      </c>
      <c r="V43" s="157" t="n">
        <v>0</v>
      </c>
      <c r="W43" s="157" t="n">
        <v>0</v>
      </c>
      <c r="X43" s="158" t="n">
        <v>0</v>
      </c>
      <c r="Y43" s="157" t="n">
        <v>0</v>
      </c>
      <c r="Z43" s="157" t="n">
        <v>0</v>
      </c>
      <c r="AA43" s="157" t="n">
        <v>0</v>
      </c>
      <c r="AB43" s="157" t="n">
        <v>0</v>
      </c>
      <c r="AC43" s="157" t="n">
        <v>0</v>
      </c>
      <c r="AD43" s="157" t="n">
        <v>0</v>
      </c>
      <c r="AE43" s="157" t="n">
        <v>0</v>
      </c>
      <c r="AF43" s="157" t="n">
        <v>0</v>
      </c>
      <c r="AG43" s="157" t="n">
        <v>0</v>
      </c>
      <c r="AH43" s="157" t="n">
        <v>0</v>
      </c>
      <c r="AI43" s="157" t="n">
        <v>0</v>
      </c>
      <c r="AJ43" s="157" t="n">
        <v>0</v>
      </c>
      <c r="AK43" s="157" t="n">
        <v>0</v>
      </c>
      <c r="AL43" s="157" t="n">
        <v>0</v>
      </c>
      <c r="AM43" s="157" t="n">
        <v>0</v>
      </c>
      <c r="AN43" s="157" t="n">
        <v>0</v>
      </c>
      <c r="AO43" s="157" t="n">
        <v>0</v>
      </c>
      <c r="AP43" s="157" t="n">
        <v>0</v>
      </c>
      <c r="AQ43" s="157" t="n">
        <v>0</v>
      </c>
      <c r="AR43" s="142"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3" t="n">
        <v>809.190685891736</v>
      </c>
      <c r="BJ43" s="51" t="n">
        <v>757.818210348853</v>
      </c>
      <c r="BK43" s="51" t="n">
        <v>709.707180209903</v>
      </c>
      <c r="BL43" s="51" t="n">
        <v>0</v>
      </c>
      <c r="BM43" s="144"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3.8" hidden="false" customHeight="false" outlineLevel="0" collapsed="false">
      <c r="A44" s="157" t="s">
        <v>190</v>
      </c>
      <c r="B44" s="157" t="n">
        <v>0</v>
      </c>
      <c r="C44" s="157" t="n">
        <v>0</v>
      </c>
      <c r="D44" s="157" t="n">
        <v>0</v>
      </c>
      <c r="E44" s="157" t="n">
        <v>0</v>
      </c>
      <c r="F44" s="157" t="n">
        <v>0</v>
      </c>
      <c r="G44" s="157" t="n">
        <v>0</v>
      </c>
      <c r="H44" s="157" t="n">
        <v>0</v>
      </c>
      <c r="I44" s="157" t="n">
        <v>0</v>
      </c>
      <c r="J44" s="157" t="n">
        <v>0</v>
      </c>
      <c r="K44" s="157" t="n">
        <v>0</v>
      </c>
      <c r="L44" s="157" t="n">
        <v>0</v>
      </c>
      <c r="M44" s="157" t="n">
        <v>0</v>
      </c>
      <c r="N44" s="157" t="n">
        <v>0</v>
      </c>
      <c r="O44" s="157" t="n">
        <v>0</v>
      </c>
      <c r="P44" s="157" t="n">
        <v>0</v>
      </c>
      <c r="Q44" s="157" t="n">
        <v>0</v>
      </c>
      <c r="R44" s="157" t="n">
        <v>0</v>
      </c>
      <c r="S44" s="157" t="n">
        <v>0</v>
      </c>
      <c r="T44" s="157" t="n">
        <v>0</v>
      </c>
      <c r="U44" s="157" t="n">
        <v>0</v>
      </c>
      <c r="V44" s="157" t="n">
        <v>0</v>
      </c>
      <c r="W44" s="157" t="n">
        <v>0</v>
      </c>
      <c r="X44" s="158" t="n">
        <v>0</v>
      </c>
      <c r="Y44" s="157" t="n">
        <v>0</v>
      </c>
      <c r="Z44" s="157" t="n">
        <v>0</v>
      </c>
      <c r="AA44" s="157" t="n">
        <v>0</v>
      </c>
      <c r="AB44" s="157" t="n">
        <v>0</v>
      </c>
      <c r="AC44" s="157" t="n">
        <v>0</v>
      </c>
      <c r="AD44" s="157" t="n">
        <v>0</v>
      </c>
      <c r="AE44" s="157" t="n">
        <v>0</v>
      </c>
      <c r="AF44" s="157" t="n">
        <v>0</v>
      </c>
      <c r="AG44" s="157" t="n">
        <v>0</v>
      </c>
      <c r="AH44" s="157" t="n">
        <v>0</v>
      </c>
      <c r="AI44" s="157" t="n">
        <v>0</v>
      </c>
      <c r="AJ44" s="157" t="n">
        <v>0</v>
      </c>
      <c r="AK44" s="157" t="n">
        <v>0</v>
      </c>
      <c r="AL44" s="157" t="n">
        <v>0</v>
      </c>
      <c r="AM44" s="157" t="n">
        <v>0</v>
      </c>
      <c r="AN44" s="157" t="n">
        <v>0</v>
      </c>
      <c r="AO44" s="157" t="n">
        <v>0</v>
      </c>
      <c r="AP44" s="157" t="n">
        <v>0</v>
      </c>
      <c r="AQ44" s="157" t="n">
        <v>0</v>
      </c>
      <c r="AR44" s="142"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3" t="n">
        <v>1849.09124128749</v>
      </c>
      <c r="BJ44" s="51" t="n">
        <v>1867.73709902079</v>
      </c>
      <c r="BK44" s="51" t="n">
        <v>1866.79900116626</v>
      </c>
      <c r="BL44" s="51" t="n">
        <v>1908.32000972408</v>
      </c>
      <c r="BM44" s="144" t="n">
        <f aca="false">'Rent autonomous'!D20</f>
        <v>2003.73432027656</v>
      </c>
      <c r="BN44" s="51" t="n">
        <f aca="false">'Rent autonomous'!D23</f>
        <v>2036.96879500633</v>
      </c>
      <c r="BO44" s="51" t="n">
        <f aca="false">BO$5/0.32*BO61</f>
        <v>2113.03811400423</v>
      </c>
      <c r="BP44" s="51" t="n">
        <f aca="false">BP$5/0.32*BP61</f>
        <v>2040.86362538404</v>
      </c>
      <c r="BQ44" s="51" t="n">
        <f aca="false">BQ$5/0.32*BQ61</f>
        <v>2033.28086748416</v>
      </c>
      <c r="BR44" s="51" t="n">
        <f aca="false">BR$5/0.32*BR61</f>
        <v>2088.26502553657</v>
      </c>
      <c r="BS44" s="51" t="n">
        <f aca="false">BS$5/0.32*BS61</f>
        <v>2180.92236702024</v>
      </c>
      <c r="BT44" s="51" t="n">
        <f aca="false">BT$5/0.32*BT61</f>
        <v>2204.83296071044</v>
      </c>
      <c r="BU44" s="51" t="n">
        <f aca="false">BU$5/0.32*BU61</f>
        <v>2204.92430563266</v>
      </c>
      <c r="BV44" s="51" t="n">
        <f aca="false">BV$5/0.32*BV61</f>
        <v>2236.86163608636</v>
      </c>
      <c r="BW44" s="51" t="n">
        <f aca="false">BW$5/0.32*BW61</f>
        <v>2285.17892394661</v>
      </c>
      <c r="BX44" s="51" t="n">
        <f aca="false">BX$5/0.32*BX61</f>
        <v>2285.26725914957</v>
      </c>
      <c r="BY44" s="51" t="n">
        <f aca="false">BY$5/0.32*BY61</f>
        <v>2285.35362583438</v>
      </c>
      <c r="BZ44" s="51" t="n">
        <f aca="false">BZ$5/0.32*BZ61</f>
        <v>2324.19126747014</v>
      </c>
      <c r="CA44" s="51" t="n">
        <f aca="false">CA$5/0.32*CA61</f>
        <v>2373.46135437073</v>
      </c>
      <c r="CB44" s="51" t="n">
        <f aca="false">CB$5/0.32*CB61</f>
        <v>2373.46135437075</v>
      </c>
      <c r="CC44" s="51" t="n">
        <f aca="false">CC$5/0.32*CC61</f>
        <v>2373.46135437074</v>
      </c>
      <c r="CD44" s="51" t="n">
        <f aca="false">CD$5/0.32*CD61</f>
        <v>2373.46135437073</v>
      </c>
      <c r="CE44" s="51" t="n">
        <f aca="false">CE$5/0.32*CE61</f>
        <v>2373.46135437074</v>
      </c>
      <c r="CF44" s="51" t="n">
        <f aca="false">CF$5/0.32*CF61</f>
        <v>2373.46135437074</v>
      </c>
      <c r="CG44" s="51" t="n">
        <f aca="false">CG$5/0.32*CG61</f>
        <v>2373.46135437076</v>
      </c>
      <c r="CH44" s="51" t="n">
        <f aca="false">CH$5/0.32*CH61</f>
        <v>2373.46135437076</v>
      </c>
      <c r="CI44" s="51" t="n">
        <f aca="false">CI$5/0.32*CI61</f>
        <v>2373.46135437075</v>
      </c>
      <c r="CJ44" s="51" t="n">
        <f aca="false">CJ$5/0.32*CJ61</f>
        <v>2373.46135437076</v>
      </c>
      <c r="CK44" s="51" t="n">
        <f aca="false">CK$5/0.32*CK61</f>
        <v>2373.46135437078</v>
      </c>
      <c r="CL44" s="51" t="n">
        <f aca="false">CL$5/0.32*CL61</f>
        <v>2373.46135437079</v>
      </c>
      <c r="CM44" s="51" t="n">
        <f aca="false">CM$5/0.32*CM61</f>
        <v>2373.46135437079</v>
      </c>
      <c r="CN44" s="51" t="n">
        <f aca="false">CN$5/0.32*CN61</f>
        <v>2373.46135437078</v>
      </c>
      <c r="CO44" s="51" t="n">
        <f aca="false">CO$5/0.32*CO61</f>
        <v>2373.46135437079</v>
      </c>
      <c r="CP44" s="51" t="n">
        <f aca="false">CP$5/0.32*CP61</f>
        <v>2373.4613543708</v>
      </c>
      <c r="CQ44" s="51" t="n">
        <f aca="false">CQ$5/0.32*CQ61</f>
        <v>2373.46135437081</v>
      </c>
      <c r="CR44" s="51" t="n">
        <f aca="false">CR$5/0.32*CR61</f>
        <v>2373.46135437082</v>
      </c>
      <c r="CS44" s="51" t="n">
        <f aca="false">CS$5/0.32*CS61</f>
        <v>2373.46135437082</v>
      </c>
      <c r="CT44" s="51" t="n">
        <f aca="false">CT$5/0.32*CT61</f>
        <v>2373.46135437083</v>
      </c>
      <c r="CU44" s="51" t="n">
        <f aca="false">CU$5/0.32*CU61</f>
        <v>2373.46135437082</v>
      </c>
      <c r="CV44" s="51" t="n">
        <f aca="false">CV$5/0.32*CV61</f>
        <v>2373.46135437083</v>
      </c>
      <c r="CW44" s="51" t="n">
        <f aca="false">CW$5/0.32*CW61</f>
        <v>2373.46135437083</v>
      </c>
      <c r="CX44" s="51" t="n">
        <f aca="false">CX$5/0.32*CX61</f>
        <v>2373.46135437083</v>
      </c>
      <c r="CY44" s="51" t="n">
        <f aca="false">CY$5/0.32*CY61</f>
        <v>2373.46135437086</v>
      </c>
      <c r="CZ44" s="51" t="n">
        <f aca="false">CZ$5/0.32*CZ61</f>
        <v>2373.46135437086</v>
      </c>
      <c r="DA44" s="51" t="n">
        <f aca="false">DA$5/0.32*DA61</f>
        <v>2373.46135437085</v>
      </c>
      <c r="DB44" s="51" t="n">
        <f aca="false">DB$5/0.32*DB61</f>
        <v>2373.46135437085</v>
      </c>
      <c r="DC44" s="51" t="n">
        <f aca="false">DC$5/0.32*DC61</f>
        <v>2373.46135437087</v>
      </c>
      <c r="DD44" s="51" t="n">
        <f aca="false">DD$5/0.32*DD61</f>
        <v>2373.46135437086</v>
      </c>
      <c r="DE44" s="51" t="n">
        <f aca="false">DE$5/0.32*DE61</f>
        <v>2373.46135437087</v>
      </c>
      <c r="DF44" s="51" t="n">
        <f aca="false">DF$5/0.32*DF61</f>
        <v>2373.46135437089</v>
      </c>
      <c r="DG44" s="51" t="n">
        <f aca="false">DG$5/0.32*DG61</f>
        <v>2373.46135437089</v>
      </c>
      <c r="DH44" s="51" t="n">
        <f aca="false">DH$5/0.32*DH61</f>
        <v>2373.46135437089</v>
      </c>
      <c r="DI44" s="51" t="n">
        <f aca="false">DI$5/0.32*DI61</f>
        <v>2373.46135437091</v>
      </c>
      <c r="DJ44" s="51" t="n">
        <f aca="false">DJ$5/0.32*DJ61</f>
        <v>2373.46135437091</v>
      </c>
      <c r="DK44" s="51" t="n">
        <f aca="false">DK$5/0.32*DK61</f>
        <v>2373.4613543709</v>
      </c>
      <c r="DL44" s="51" t="n">
        <f aca="false">DL$5/0.32*DL61</f>
        <v>2373.46135437091</v>
      </c>
      <c r="DM44" s="51" t="n">
        <f aca="false">DM$5/0.32*DM61</f>
        <v>2373.46135437091</v>
      </c>
      <c r="DN44" s="51" t="n">
        <f aca="false">DN$5/0.32*DN61</f>
        <v>2373.46135437093</v>
      </c>
      <c r="DO44" s="51" t="n">
        <f aca="false">DO$5/0.32*DO61</f>
        <v>2373.46135437093</v>
      </c>
      <c r="DP44" s="51" t="n">
        <f aca="false">DP$5/0.32*DP61</f>
        <v>2373.46135437093</v>
      </c>
      <c r="DQ44" s="51" t="n">
        <f aca="false">DQ$5/0.32*DQ61</f>
        <v>2373.46135437095</v>
      </c>
      <c r="DR44" s="51" t="n">
        <f aca="false">DR$5/0.32*DR61</f>
        <v>2373.46135437094</v>
      </c>
      <c r="DS44" s="51" t="n">
        <f aca="false">DS$5/0.32*DS61</f>
        <v>2373.46135437095</v>
      </c>
      <c r="DT44" s="51" t="n">
        <f aca="false">DT$5/0.32*DT61</f>
        <v>2373.46135437096</v>
      </c>
      <c r="DU44" s="51" t="n">
        <f aca="false">DU$5/0.32*DU61</f>
        <v>2373.46135437096</v>
      </c>
      <c r="DV44" s="51" t="n">
        <f aca="false">DV$5/0.32*DV61</f>
        <v>2373.46135437097</v>
      </c>
      <c r="DW44" s="51" t="n">
        <f aca="false">DW$5/0.32*DW61</f>
        <v>2373.46135437098</v>
      </c>
      <c r="DX44" s="51" t="n">
        <f aca="false">DX$5/0.32*DX61</f>
        <v>2373.46135437096</v>
      </c>
      <c r="DY44" s="51" t="n">
        <f aca="false">DY$5/0.32*DY61</f>
        <v>2373.46135437099</v>
      </c>
      <c r="DZ44" s="51" t="n">
        <f aca="false">DZ$5/0.32*DZ61</f>
        <v>2373.46135437099</v>
      </c>
      <c r="EA44" s="51" t="n">
        <f aca="false">EA$5/0.32*EA61</f>
        <v>2373.461354371</v>
      </c>
      <c r="EB44" s="51" t="n">
        <f aca="false">EB$5/0.32*EB61</f>
        <v>2373.461354371</v>
      </c>
      <c r="EC44" s="51" t="n">
        <f aca="false">EC$5/0.32*EC61</f>
        <v>2373.46135437101</v>
      </c>
      <c r="ED44" s="51" t="n">
        <f aca="false">ED$5/0.32*ED61</f>
        <v>2373.461354371</v>
      </c>
      <c r="EE44" s="51" t="n">
        <f aca="false">EE$5/0.32*EE61</f>
        <v>2373.46135437102</v>
      </c>
      <c r="EF44" s="51" t="n">
        <f aca="false">EF$5/0.32*EF61</f>
        <v>2373.46135437101</v>
      </c>
      <c r="EG44" s="51" t="n">
        <f aca="false">EG$5/0.32*EG61</f>
        <v>2373.46135437101</v>
      </c>
      <c r="EH44" s="51" t="n">
        <f aca="false">EH$5/0.32*EH61</f>
        <v>2373.46135437103</v>
      </c>
      <c r="EI44" s="51" t="n">
        <f aca="false">EI$5/0.32*EI61</f>
        <v>2373.46135437104</v>
      </c>
      <c r="EJ44" s="51" t="n">
        <f aca="false">EJ$5/0.32*EJ61</f>
        <v>2373.46135437104</v>
      </c>
      <c r="EK44" s="51" t="n">
        <f aca="false">EK$5/0.32*EK61</f>
        <v>2373.46135437105</v>
      </c>
      <c r="EL44" s="51" t="n">
        <f aca="false">EL$5/0.32*EL61</f>
        <v>2373.46135437104</v>
      </c>
      <c r="EM44" s="51" t="n">
        <f aca="false">EM$5/0.32*EM61</f>
        <v>2373.46135437106</v>
      </c>
      <c r="EN44" s="51" t="n">
        <f aca="false">EN$5/0.32*EN61</f>
        <v>2373.46135437107</v>
      </c>
      <c r="EO44" s="51" t="n">
        <f aca="false">EO$5/0.32*EO61</f>
        <v>2373.46135437106</v>
      </c>
      <c r="EP44" s="51" t="n">
        <f aca="false">EP$5/0.32*EP61</f>
        <v>2373.46135437106</v>
      </c>
      <c r="EQ44" s="51" t="n">
        <f aca="false">EQ$5/0.32*EQ61</f>
        <v>2373.46135437107</v>
      </c>
      <c r="ER44" s="51" t="n">
        <f aca="false">ER$5/0.32*ER61</f>
        <v>2373.46135437107</v>
      </c>
      <c r="ES44" s="51" t="n">
        <f aca="false">ES$5/0.32*ES61</f>
        <v>2373.46135437108</v>
      </c>
      <c r="ET44" s="51" t="n">
        <f aca="false">ET$5/0.32*ET61</f>
        <v>2373.4613543711</v>
      </c>
      <c r="EU44" s="51" t="n">
        <f aca="false">EU$5/0.32*EU61</f>
        <v>2373.4613543711</v>
      </c>
      <c r="EV44" s="51" t="n">
        <f aca="false">EV$5/0.32*EV61</f>
        <v>2373.4613543711</v>
      </c>
    </row>
    <row r="45" customFormat="false" ht="12.8" hidden="false" customHeight="false" outlineLevel="0" collapsed="false">
      <c r="A45" s="157" t="s">
        <v>191</v>
      </c>
      <c r="B45" s="157" t="n">
        <v>0</v>
      </c>
      <c r="C45" s="157" t="n">
        <v>0</v>
      </c>
      <c r="D45" s="157" t="n">
        <v>0</v>
      </c>
      <c r="E45" s="157" t="n">
        <v>0</v>
      </c>
      <c r="F45" s="157" t="n">
        <v>0</v>
      </c>
      <c r="G45" s="157" t="n">
        <v>0</v>
      </c>
      <c r="H45" s="157" t="n">
        <v>0</v>
      </c>
      <c r="I45" s="157" t="n">
        <v>0</v>
      </c>
      <c r="J45" s="157" t="n">
        <v>0</v>
      </c>
      <c r="K45" s="157" t="n">
        <v>0</v>
      </c>
      <c r="L45" s="157" t="n">
        <v>0</v>
      </c>
      <c r="M45" s="157" t="n">
        <v>0</v>
      </c>
      <c r="N45" s="157" t="n">
        <v>0</v>
      </c>
      <c r="O45" s="157" t="n">
        <v>0</v>
      </c>
      <c r="P45" s="157" t="n">
        <v>0</v>
      </c>
      <c r="Q45" s="157" t="n">
        <v>0</v>
      </c>
      <c r="R45" s="157" t="n">
        <v>0</v>
      </c>
      <c r="S45" s="157" t="n">
        <v>0</v>
      </c>
      <c r="T45" s="157" t="n">
        <v>0</v>
      </c>
      <c r="U45" s="157" t="n">
        <v>0</v>
      </c>
      <c r="V45" s="157" t="n">
        <v>0</v>
      </c>
      <c r="W45" s="157" t="n">
        <v>0</v>
      </c>
      <c r="X45" s="158" t="n">
        <v>0</v>
      </c>
      <c r="Y45" s="157" t="n">
        <v>0</v>
      </c>
      <c r="Z45" s="157" t="n">
        <v>0</v>
      </c>
      <c r="AA45" s="157" t="n">
        <v>0</v>
      </c>
      <c r="AB45" s="157" t="n">
        <v>0</v>
      </c>
      <c r="AC45" s="157" t="n">
        <v>0</v>
      </c>
      <c r="AD45" s="157" t="n">
        <v>0</v>
      </c>
      <c r="AE45" s="157" t="n">
        <v>0</v>
      </c>
      <c r="AF45" s="157" t="n">
        <v>0</v>
      </c>
      <c r="AG45" s="157" t="n">
        <v>0</v>
      </c>
      <c r="AH45" s="157" t="n">
        <v>0</v>
      </c>
      <c r="AI45" s="157" t="n">
        <v>0</v>
      </c>
      <c r="AJ45" s="157" t="n">
        <v>0</v>
      </c>
      <c r="AK45" s="157" t="n">
        <v>0</v>
      </c>
      <c r="AL45" s="157" t="n">
        <v>0</v>
      </c>
      <c r="AM45" s="157" t="n">
        <v>0</v>
      </c>
      <c r="AN45" s="157" t="n">
        <v>0</v>
      </c>
      <c r="AO45" s="157" t="n">
        <v>0</v>
      </c>
      <c r="AP45" s="157" t="n">
        <v>0</v>
      </c>
      <c r="AQ45" s="157" t="n">
        <v>0</v>
      </c>
      <c r="AR45" s="142"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3" t="n">
        <v>2588.72253298006</v>
      </c>
      <c r="BJ45" s="51" t="n">
        <v>2614.8219900987</v>
      </c>
      <c r="BK45" s="51" t="n">
        <v>2613.5232621056</v>
      </c>
      <c r="BL45" s="51" t="n">
        <v>2671.64801361372</v>
      </c>
      <c r="BM45" s="144" t="n">
        <f aca="false">'Rent autonomous'!F20</f>
        <v>2805.20729720325</v>
      </c>
      <c r="BN45" s="51" t="n">
        <f aca="false">'Rent autonomous'!F22</f>
        <v>2851.74297838351</v>
      </c>
      <c r="BO45" s="51" t="n">
        <f aca="false">BO$5/0.32*BO62</f>
        <v>2958.23952700737</v>
      </c>
      <c r="BP45" s="51" t="n">
        <f aca="false">BP$5/0.32*BP62</f>
        <v>2857.19571541554</v>
      </c>
      <c r="BQ45" s="51" t="n">
        <f aca="false">BQ$5/0.32*BQ62</f>
        <v>2846.57990399477</v>
      </c>
      <c r="BR45" s="51" t="n">
        <f aca="false">BR$5/0.32*BR62</f>
        <v>2923.55736532491</v>
      </c>
      <c r="BS45" s="51" t="n">
        <f aca="false">BS$5/0.32*BS62</f>
        <v>3053.27703683855</v>
      </c>
      <c r="BT45" s="51" t="n">
        <f aca="false">BT$5/0.32*BT62</f>
        <v>3086.75171147871</v>
      </c>
      <c r="BU45" s="51" t="n">
        <f aca="false">BU$5/0.32*BU62</f>
        <v>3086.87959377184</v>
      </c>
      <c r="BV45" s="51" t="n">
        <f aca="false">BV$5/0.32*BV62</f>
        <v>3131.59164733542</v>
      </c>
      <c r="BW45" s="51" t="n">
        <f aca="false">BW$5/0.32*BW62</f>
        <v>3199.23553403992</v>
      </c>
      <c r="BX45" s="51" t="n">
        <f aca="false">BX$5/0.32*BX62</f>
        <v>3199.3592027458</v>
      </c>
      <c r="BY45" s="51" t="n">
        <f aca="false">BY$5/0.32*BY62</f>
        <v>3199.48011553914</v>
      </c>
      <c r="BZ45" s="51" t="n">
        <f aca="false">BZ$5/0.32*BZ62</f>
        <v>3253.85255958604</v>
      </c>
      <c r="CA45" s="51" t="n">
        <f aca="false">CA$5/0.32*CA62</f>
        <v>3322.8303587097</v>
      </c>
      <c r="CB45" s="51" t="n">
        <f aca="false">CB$5/0.32*CB62</f>
        <v>3322.83035870972</v>
      </c>
      <c r="CC45" s="51" t="n">
        <f aca="false">CC$5/0.32*CC62</f>
        <v>3322.83035870971</v>
      </c>
      <c r="CD45" s="51" t="n">
        <f aca="false">CD$5/0.32*CD62</f>
        <v>3322.8303587097</v>
      </c>
      <c r="CE45" s="51" t="n">
        <f aca="false">CE$5/0.32*CE62</f>
        <v>3322.83035870972</v>
      </c>
      <c r="CF45" s="51" t="n">
        <f aca="false">CF$5/0.32*CF62</f>
        <v>3322.83035870972</v>
      </c>
      <c r="CG45" s="51" t="n">
        <f aca="false">CG$5/0.32*CG62</f>
        <v>3322.83035870974</v>
      </c>
      <c r="CH45" s="51" t="n">
        <f aca="false">CH$5/0.32*CH62</f>
        <v>3322.83035870974</v>
      </c>
      <c r="CI45" s="51" t="n">
        <f aca="false">CI$5/0.32*CI62</f>
        <v>3322.83035870973</v>
      </c>
      <c r="CJ45" s="51" t="n">
        <f aca="false">CJ$5/0.32*CJ62</f>
        <v>3322.83035870974</v>
      </c>
      <c r="CK45" s="51" t="n">
        <f aca="false">CK$5/0.32*CK62</f>
        <v>3322.83035870977</v>
      </c>
      <c r="CL45" s="51" t="n">
        <f aca="false">CL$5/0.32*CL62</f>
        <v>3322.83035870978</v>
      </c>
      <c r="CM45" s="51" t="n">
        <f aca="false">CM$5/0.32*CM62</f>
        <v>3322.83035870978</v>
      </c>
      <c r="CN45" s="51" t="n">
        <f aca="false">CN$5/0.32*CN62</f>
        <v>3322.83035870977</v>
      </c>
      <c r="CO45" s="51" t="n">
        <f aca="false">CO$5/0.32*CO62</f>
        <v>3322.83035870978</v>
      </c>
      <c r="CP45" s="51" t="n">
        <f aca="false">CP$5/0.32*CP62</f>
        <v>3322.83035870979</v>
      </c>
      <c r="CQ45" s="51" t="n">
        <f aca="false">CQ$5/0.32*CQ62</f>
        <v>3322.83035870981</v>
      </c>
      <c r="CR45" s="51" t="n">
        <f aca="false">CR$5/0.32*CR62</f>
        <v>3322.83035870982</v>
      </c>
      <c r="CS45" s="51" t="n">
        <f aca="false">CS$5/0.32*CS62</f>
        <v>3322.83035870983</v>
      </c>
      <c r="CT45" s="51" t="n">
        <f aca="false">CT$5/0.32*CT62</f>
        <v>3322.83035870983</v>
      </c>
      <c r="CU45" s="51" t="n">
        <f aca="false">CU$5/0.32*CU62</f>
        <v>3322.83035870983</v>
      </c>
      <c r="CV45" s="51" t="n">
        <f aca="false">CV$5/0.32*CV62</f>
        <v>3322.83035870984</v>
      </c>
      <c r="CW45" s="51" t="n">
        <f aca="false">CW$5/0.32*CW62</f>
        <v>3322.83035870984</v>
      </c>
      <c r="CX45" s="51" t="n">
        <f aca="false">CX$5/0.32*CX62</f>
        <v>3322.83035870984</v>
      </c>
      <c r="CY45" s="51" t="n">
        <f aca="false">CY$5/0.32*CY62</f>
        <v>3322.83035870987</v>
      </c>
      <c r="CZ45" s="51" t="n">
        <f aca="false">CZ$5/0.32*CZ62</f>
        <v>3322.83035870988</v>
      </c>
      <c r="DA45" s="51" t="n">
        <f aca="false">DA$5/0.32*DA62</f>
        <v>3322.83035870987</v>
      </c>
      <c r="DB45" s="51" t="n">
        <f aca="false">DB$5/0.32*DB62</f>
        <v>3322.83035870986</v>
      </c>
      <c r="DC45" s="51" t="n">
        <f aca="false">DC$5/0.32*DC62</f>
        <v>3322.8303587099</v>
      </c>
      <c r="DD45" s="51" t="n">
        <f aca="false">DD$5/0.32*DD62</f>
        <v>3322.83035870989</v>
      </c>
      <c r="DE45" s="51" t="n">
        <f aca="false">DE$5/0.32*DE62</f>
        <v>3322.83035870989</v>
      </c>
      <c r="DF45" s="51" t="n">
        <f aca="false">DF$5/0.32*DF62</f>
        <v>3322.83035870991</v>
      </c>
      <c r="DG45" s="51" t="n">
        <f aca="false">DG$5/0.32*DG62</f>
        <v>3322.83035870992</v>
      </c>
      <c r="DH45" s="51" t="n">
        <f aca="false">DH$5/0.32*DH62</f>
        <v>3322.83035870992</v>
      </c>
      <c r="DI45" s="51" t="n">
        <f aca="false">DI$5/0.32*DI62</f>
        <v>3322.83035870995</v>
      </c>
      <c r="DJ45" s="51" t="n">
        <f aca="false">DJ$5/0.32*DJ62</f>
        <v>3322.83035870995</v>
      </c>
      <c r="DK45" s="51" t="n">
        <f aca="false">DK$5/0.32*DK62</f>
        <v>3322.83035870994</v>
      </c>
      <c r="DL45" s="51" t="n">
        <f aca="false">DL$5/0.32*DL62</f>
        <v>3322.83035870995</v>
      </c>
      <c r="DM45" s="51" t="n">
        <f aca="false">DM$5/0.32*DM62</f>
        <v>3322.83035870995</v>
      </c>
      <c r="DN45" s="51" t="n">
        <f aca="false">DN$5/0.32*DN62</f>
        <v>3322.83035870998</v>
      </c>
      <c r="DO45" s="51" t="n">
        <f aca="false">DO$5/0.32*DO62</f>
        <v>3322.83035870997</v>
      </c>
      <c r="DP45" s="51" t="n">
        <f aca="false">DP$5/0.32*DP62</f>
        <v>3322.83035870998</v>
      </c>
      <c r="DQ45" s="51" t="n">
        <f aca="false">DQ$5/0.32*DQ62</f>
        <v>3322.83035871001</v>
      </c>
      <c r="DR45" s="51" t="n">
        <f aca="false">DR$5/0.32*DR62</f>
        <v>3322.83035871</v>
      </c>
      <c r="DS45" s="51" t="n">
        <f aca="false">DS$5/0.32*DS62</f>
        <v>3322.83035871</v>
      </c>
      <c r="DT45" s="51" t="n">
        <f aca="false">DT$5/0.32*DT62</f>
        <v>3322.83035871002</v>
      </c>
      <c r="DU45" s="51" t="n">
        <f aca="false">DU$5/0.32*DU62</f>
        <v>3322.83035871002</v>
      </c>
      <c r="DV45" s="51" t="n">
        <f aca="false">DV$5/0.32*DV62</f>
        <v>3322.83035871003</v>
      </c>
      <c r="DW45" s="51" t="n">
        <f aca="false">DW$5/0.32*DW62</f>
        <v>3322.83035871004</v>
      </c>
      <c r="DX45" s="51" t="n">
        <f aca="false">DX$5/0.32*DX62</f>
        <v>3322.83035871002</v>
      </c>
      <c r="DY45" s="51" t="n">
        <f aca="false">DY$5/0.32*DY62</f>
        <v>3322.83035871006</v>
      </c>
      <c r="DZ45" s="51" t="n">
        <f aca="false">DZ$5/0.32*DZ62</f>
        <v>3322.83035871006</v>
      </c>
      <c r="EA45" s="51" t="n">
        <f aca="false">EA$5/0.32*EA62</f>
        <v>3322.83035871007</v>
      </c>
      <c r="EB45" s="51" t="n">
        <f aca="false">EB$5/0.32*EB62</f>
        <v>3322.83035871007</v>
      </c>
      <c r="EC45" s="51" t="n">
        <f aca="false">EC$5/0.32*EC62</f>
        <v>3322.83035871008</v>
      </c>
      <c r="ED45" s="51" t="n">
        <f aca="false">ED$5/0.32*ED62</f>
        <v>3322.83035871007</v>
      </c>
      <c r="EE45" s="51" t="n">
        <f aca="false">EE$5/0.32*EE62</f>
        <v>3322.83035871011</v>
      </c>
      <c r="EF45" s="51" t="n">
        <f aca="false">EF$5/0.32*EF62</f>
        <v>3322.83035871009</v>
      </c>
      <c r="EG45" s="51" t="n">
        <f aca="false">EG$5/0.32*EG62</f>
        <v>3322.8303587101</v>
      </c>
      <c r="EH45" s="51" t="n">
        <f aca="false">EH$5/0.32*EH62</f>
        <v>3322.83035871012</v>
      </c>
      <c r="EI45" s="51" t="n">
        <f aca="false">EI$5/0.32*EI62</f>
        <v>3322.83035871014</v>
      </c>
      <c r="EJ45" s="51" t="n">
        <f aca="false">EJ$5/0.32*EJ62</f>
        <v>3322.83035871013</v>
      </c>
      <c r="EK45" s="51" t="n">
        <f aca="false">EK$5/0.32*EK62</f>
        <v>3322.83035871015</v>
      </c>
      <c r="EL45" s="51" t="n">
        <f aca="false">EL$5/0.32*EL62</f>
        <v>3322.83035871013</v>
      </c>
      <c r="EM45" s="51" t="n">
        <f aca="false">EM$5/0.32*EM62</f>
        <v>3322.83035871016</v>
      </c>
      <c r="EN45" s="51" t="n">
        <f aca="false">EN$5/0.32*EN62</f>
        <v>3322.83035871017</v>
      </c>
      <c r="EO45" s="51" t="n">
        <f aca="false">EO$5/0.32*EO62</f>
        <v>3322.83035871016</v>
      </c>
      <c r="EP45" s="51" t="n">
        <f aca="false">EP$5/0.32*EP62</f>
        <v>3322.83035871016</v>
      </c>
      <c r="EQ45" s="51" t="n">
        <f aca="false">EQ$5/0.32*EQ62</f>
        <v>3322.83035871017</v>
      </c>
      <c r="ER45" s="51" t="n">
        <f aca="false">ER$5/0.32*ER62</f>
        <v>3322.83035871017</v>
      </c>
      <c r="ES45" s="51" t="n">
        <f aca="false">ES$5/0.32*ES62</f>
        <v>3322.83035871019</v>
      </c>
      <c r="ET45" s="51" t="n">
        <f aca="false">ET$5/0.32*ET62</f>
        <v>3322.83035871021</v>
      </c>
      <c r="EU45" s="51" t="n">
        <f aca="false">EU$5/0.32*EU62</f>
        <v>3322.83035871022</v>
      </c>
      <c r="EV45" s="51" t="n">
        <f aca="false">EV$5/0.32*EV62</f>
        <v>3322.83035871021</v>
      </c>
    </row>
    <row r="46" customFormat="false" ht="12.8" hidden="false" customHeight="false" outlineLevel="0" collapsed="false">
      <c r="A46" s="157" t="s">
        <v>192</v>
      </c>
      <c r="B46" s="157" t="n">
        <v>0</v>
      </c>
      <c r="C46" s="157" t="n">
        <v>0</v>
      </c>
      <c r="D46" s="157" t="n">
        <v>0</v>
      </c>
      <c r="E46" s="157" t="n">
        <v>0</v>
      </c>
      <c r="F46" s="157" t="n">
        <v>0</v>
      </c>
      <c r="G46" s="157" t="n">
        <v>0</v>
      </c>
      <c r="H46" s="157" t="n">
        <v>0</v>
      </c>
      <c r="I46" s="157" t="n">
        <v>0</v>
      </c>
      <c r="J46" s="157" t="n">
        <v>0</v>
      </c>
      <c r="K46" s="157" t="n">
        <v>0</v>
      </c>
      <c r="L46" s="157" t="n">
        <v>0</v>
      </c>
      <c r="M46" s="157" t="n">
        <v>0</v>
      </c>
      <c r="N46" s="157" t="n">
        <v>0</v>
      </c>
      <c r="O46" s="157" t="n">
        <v>0</v>
      </c>
      <c r="P46" s="157" t="n">
        <v>0</v>
      </c>
      <c r="Q46" s="157" t="n">
        <v>0</v>
      </c>
      <c r="R46" s="157" t="n">
        <v>0</v>
      </c>
      <c r="S46" s="157" t="n">
        <v>0</v>
      </c>
      <c r="T46" s="157" t="n">
        <v>0</v>
      </c>
      <c r="U46" s="157" t="n">
        <v>0</v>
      </c>
      <c r="V46" s="157" t="n">
        <v>0</v>
      </c>
      <c r="W46" s="157" t="n">
        <v>0</v>
      </c>
      <c r="X46" s="158" t="n">
        <v>0</v>
      </c>
      <c r="Y46" s="157" t="n">
        <v>0</v>
      </c>
      <c r="Z46" s="157" t="n">
        <v>0</v>
      </c>
      <c r="AA46" s="157" t="n">
        <v>0</v>
      </c>
      <c r="AB46" s="157" t="n">
        <v>0</v>
      </c>
      <c r="AC46" s="157" t="n">
        <v>0</v>
      </c>
      <c r="AD46" s="157" t="n">
        <v>0</v>
      </c>
      <c r="AE46" s="157" t="n">
        <v>0</v>
      </c>
      <c r="AF46" s="157" t="n">
        <v>0</v>
      </c>
      <c r="AG46" s="157" t="n">
        <v>0</v>
      </c>
      <c r="AH46" s="157" t="n">
        <v>0</v>
      </c>
      <c r="AI46" s="157" t="n">
        <v>0</v>
      </c>
      <c r="AJ46" s="157" t="n">
        <v>0</v>
      </c>
      <c r="AK46" s="157" t="n">
        <v>0</v>
      </c>
      <c r="AL46" s="157" t="n">
        <v>0</v>
      </c>
      <c r="AM46" s="157" t="n">
        <v>0</v>
      </c>
      <c r="AN46" s="157" t="n">
        <v>0</v>
      </c>
      <c r="AO46" s="157" t="n">
        <v>0</v>
      </c>
      <c r="AP46" s="157" t="n">
        <v>0</v>
      </c>
      <c r="AQ46" s="157" t="n">
        <v>0</v>
      </c>
      <c r="AR46" s="142"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3" t="n">
        <v>539.460457261157</v>
      </c>
      <c r="BJ46" s="51" t="n">
        <v>505.212140232569</v>
      </c>
      <c r="BK46" s="51" t="n">
        <v>473.138120139935</v>
      </c>
      <c r="BL46" s="51" t="n">
        <v>0</v>
      </c>
      <c r="BM46" s="144"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57" t="s">
        <v>193</v>
      </c>
      <c r="B47" s="157" t="n">
        <v>0</v>
      </c>
      <c r="C47" s="157" t="n">
        <v>0</v>
      </c>
      <c r="D47" s="157" t="n">
        <v>0</v>
      </c>
      <c r="E47" s="157" t="n">
        <v>0</v>
      </c>
      <c r="F47" s="157" t="n">
        <v>0</v>
      </c>
      <c r="G47" s="157" t="n">
        <v>0</v>
      </c>
      <c r="H47" s="157" t="n">
        <v>0</v>
      </c>
      <c r="I47" s="157" t="n">
        <v>0</v>
      </c>
      <c r="J47" s="157" t="n">
        <v>0</v>
      </c>
      <c r="K47" s="157" t="n">
        <v>0</v>
      </c>
      <c r="L47" s="157" t="n">
        <v>0</v>
      </c>
      <c r="M47" s="157" t="n">
        <v>0</v>
      </c>
      <c r="N47" s="157" t="n">
        <v>0</v>
      </c>
      <c r="O47" s="157" t="n">
        <v>0</v>
      </c>
      <c r="P47" s="157" t="n">
        <v>0</v>
      </c>
      <c r="Q47" s="157" t="n">
        <v>0</v>
      </c>
      <c r="R47" s="157" t="n">
        <v>0</v>
      </c>
      <c r="S47" s="157" t="n">
        <v>0</v>
      </c>
      <c r="T47" s="157" t="n">
        <v>0</v>
      </c>
      <c r="U47" s="157" t="n">
        <v>0</v>
      </c>
      <c r="V47" s="157" t="n">
        <v>0</v>
      </c>
      <c r="W47" s="157" t="n">
        <v>0</v>
      </c>
      <c r="X47" s="158" t="n">
        <v>0</v>
      </c>
      <c r="Y47" s="157" t="n">
        <v>0</v>
      </c>
      <c r="Z47" s="157" t="n">
        <v>0</v>
      </c>
      <c r="AA47" s="157" t="n">
        <v>0</v>
      </c>
      <c r="AB47" s="157" t="n">
        <v>0</v>
      </c>
      <c r="AC47" s="157" t="n">
        <v>0</v>
      </c>
      <c r="AD47" s="157" t="n">
        <v>0</v>
      </c>
      <c r="AE47" s="157" t="n">
        <v>0</v>
      </c>
      <c r="AF47" s="157" t="n">
        <v>0</v>
      </c>
      <c r="AG47" s="157" t="n">
        <v>0</v>
      </c>
      <c r="AH47" s="157" t="n">
        <v>0</v>
      </c>
      <c r="AI47" s="157" t="n">
        <v>0</v>
      </c>
      <c r="AJ47" s="157" t="n">
        <v>0</v>
      </c>
      <c r="AK47" s="157" t="n">
        <v>0</v>
      </c>
      <c r="AL47" s="157" t="n">
        <v>0</v>
      </c>
      <c r="AM47" s="157" t="n">
        <v>0</v>
      </c>
      <c r="AN47" s="157" t="n">
        <v>0</v>
      </c>
      <c r="AO47" s="157" t="n">
        <v>0</v>
      </c>
      <c r="AP47" s="157" t="n">
        <v>0</v>
      </c>
      <c r="AQ47" s="157" t="n">
        <v>0</v>
      </c>
      <c r="AR47" s="142"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3" t="n">
        <v>3698.18248257499</v>
      </c>
      <c r="BJ47" s="51" t="n">
        <v>3735.47419804159</v>
      </c>
      <c r="BK47" s="51" t="n">
        <v>3733.62130469672</v>
      </c>
      <c r="BL47" s="51" t="n">
        <v>3816.65107000124</v>
      </c>
      <c r="BM47" s="144" t="n">
        <f aca="false">'Rent autonomous'!H20</f>
        <v>4007.46864055312</v>
      </c>
      <c r="BN47" s="51" t="n">
        <f aca="false">'Rent autonomous'!H23</f>
        <v>4073.92806528027</v>
      </c>
      <c r="BO47" s="51" t="n">
        <f aca="false">BO$5/0.32*BO63</f>
        <v>4226.06634758093</v>
      </c>
      <c r="BP47" s="51" t="n">
        <f aca="false">BP$5/0.32*BP63</f>
        <v>4081.71770782371</v>
      </c>
      <c r="BQ47" s="51" t="n">
        <f aca="false">BQ$5/0.32*BQ63</f>
        <v>4066.55222748043</v>
      </c>
      <c r="BR47" s="51" t="n">
        <f aca="false">BR$5/0.32*BR63</f>
        <v>4176.52028648294</v>
      </c>
      <c r="BS47" s="51" t="n">
        <f aca="false">BS$5/0.32*BS63</f>
        <v>4361.83453619064</v>
      </c>
      <c r="BT47" s="51" t="n">
        <f aca="false">BT$5/0.32*BT63</f>
        <v>4409.65561176666</v>
      </c>
      <c r="BU47" s="51" t="n">
        <f aca="false">BU$5/0.32*BU63</f>
        <v>4409.83830118398</v>
      </c>
      <c r="BV47" s="51" t="n">
        <f aca="false">BV$5/0.32*BV63</f>
        <v>4473.71281275452</v>
      </c>
      <c r="BW47" s="51" t="n">
        <f aca="false">BW$5/0.32*BW63</f>
        <v>4570.34716254656</v>
      </c>
      <c r="BX47" s="51" t="n">
        <f aca="false">BX$5/0.32*BX63</f>
        <v>4570.52383253943</v>
      </c>
      <c r="BY47" s="51" t="n">
        <f aca="false">BY$5/0.32*BY63</f>
        <v>4570.6965655052</v>
      </c>
      <c r="BZ47" s="51" t="n">
        <f aca="false">BZ$5/0.32*BZ63</f>
        <v>4648.37166717447</v>
      </c>
      <c r="CA47" s="51" t="n">
        <f aca="false">CA$5/0.32*CA63</f>
        <v>4746.91161059195</v>
      </c>
      <c r="CB47" s="51" t="n">
        <f aca="false">CB$5/0.32*CB63</f>
        <v>4746.91161059198</v>
      </c>
      <c r="CC47" s="51" t="n">
        <f aca="false">CC$5/0.32*CC63</f>
        <v>4746.91161059197</v>
      </c>
      <c r="CD47" s="51" t="n">
        <f aca="false">CD$5/0.32*CD63</f>
        <v>4746.91161059196</v>
      </c>
      <c r="CE47" s="51" t="n">
        <f aca="false">CE$5/0.32*CE63</f>
        <v>4746.91161059198</v>
      </c>
      <c r="CF47" s="51" t="n">
        <f aca="false">CF$5/0.32*CF63</f>
        <v>4746.91161059198</v>
      </c>
      <c r="CG47" s="51" t="n">
        <f aca="false">CG$5/0.32*CG63</f>
        <v>4746.91161059201</v>
      </c>
      <c r="CH47" s="51" t="n">
        <f aca="false">CH$5/0.32*CH63</f>
        <v>4746.911610592</v>
      </c>
      <c r="CI47" s="51" t="n">
        <f aca="false">CI$5/0.32*CI63</f>
        <v>4746.91161059199</v>
      </c>
      <c r="CJ47" s="51" t="n">
        <f aca="false">CJ$5/0.32*CJ63</f>
        <v>4746.91161059201</v>
      </c>
      <c r="CK47" s="51" t="n">
        <f aca="false">CK$5/0.32*CK63</f>
        <v>4746.91161059205</v>
      </c>
      <c r="CL47" s="51" t="n">
        <f aca="false">CL$5/0.32*CL63</f>
        <v>4746.91161059206</v>
      </c>
      <c r="CM47" s="51" t="n">
        <f aca="false">CM$5/0.32*CM63</f>
        <v>4746.91161059206</v>
      </c>
      <c r="CN47" s="51" t="n">
        <f aca="false">CN$5/0.32*CN63</f>
        <v>4746.91161059205</v>
      </c>
      <c r="CO47" s="51" t="n">
        <f aca="false">CO$5/0.32*CO63</f>
        <v>4746.91161059207</v>
      </c>
      <c r="CP47" s="51" t="n">
        <f aca="false">CP$5/0.32*CP63</f>
        <v>4746.91161059209</v>
      </c>
      <c r="CQ47" s="51" t="n">
        <f aca="false">CQ$5/0.32*CQ63</f>
        <v>4746.91161059211</v>
      </c>
      <c r="CR47" s="51" t="n">
        <f aca="false">CR$5/0.32*CR63</f>
        <v>4746.91161059212</v>
      </c>
      <c r="CS47" s="51" t="n">
        <f aca="false">CS$5/0.32*CS63</f>
        <v>4746.91161059214</v>
      </c>
      <c r="CT47" s="51" t="n">
        <f aca="false">CT$5/0.32*CT63</f>
        <v>4746.91161059214</v>
      </c>
      <c r="CU47" s="51" t="n">
        <f aca="false">CU$5/0.32*CU63</f>
        <v>4746.91161059213</v>
      </c>
      <c r="CV47" s="51" t="n">
        <f aca="false">CV$5/0.32*CV63</f>
        <v>4746.91161059215</v>
      </c>
      <c r="CW47" s="51" t="n">
        <f aca="false">CW$5/0.32*CW63</f>
        <v>4746.91161059215</v>
      </c>
      <c r="CX47" s="51" t="n">
        <f aca="false">CX$5/0.32*CX63</f>
        <v>4746.91161059215</v>
      </c>
      <c r="CY47" s="51" t="n">
        <f aca="false">CY$5/0.32*CY63</f>
        <v>4746.9116105922</v>
      </c>
      <c r="CZ47" s="51" t="n">
        <f aca="false">CZ$5/0.32*CZ63</f>
        <v>4746.91161059221</v>
      </c>
      <c r="DA47" s="51" t="n">
        <f aca="false">DA$5/0.32*DA63</f>
        <v>4746.9116105922</v>
      </c>
      <c r="DB47" s="51" t="n">
        <f aca="false">DB$5/0.32*DB63</f>
        <v>4746.91161059219</v>
      </c>
      <c r="DC47" s="51" t="n">
        <f aca="false">DC$5/0.32*DC63</f>
        <v>4746.91161059223</v>
      </c>
      <c r="DD47" s="51" t="n">
        <f aca="false">DD$5/0.32*DD63</f>
        <v>4746.91161059222</v>
      </c>
      <c r="DE47" s="51" t="n">
        <f aca="false">DE$5/0.32*DE63</f>
        <v>4746.91161059223</v>
      </c>
      <c r="DF47" s="51" t="n">
        <f aca="false">DF$5/0.32*DF63</f>
        <v>4746.91161059226</v>
      </c>
      <c r="DG47" s="51" t="n">
        <f aca="false">DG$5/0.32*DG63</f>
        <v>4746.91161059227</v>
      </c>
      <c r="DH47" s="51" t="n">
        <f aca="false">DH$5/0.32*DH63</f>
        <v>4746.91161059227</v>
      </c>
      <c r="DI47" s="51" t="n">
        <f aca="false">DI$5/0.32*DI63</f>
        <v>4746.91161059231</v>
      </c>
      <c r="DJ47" s="51" t="n">
        <f aca="false">DJ$5/0.32*DJ63</f>
        <v>4746.9116105923</v>
      </c>
      <c r="DK47" s="51" t="n">
        <f aca="false">DK$5/0.32*DK63</f>
        <v>4746.91161059229</v>
      </c>
      <c r="DL47" s="51" t="n">
        <f aca="false">DL$5/0.32*DL63</f>
        <v>4746.91161059231</v>
      </c>
      <c r="DM47" s="51" t="n">
        <f aca="false">DM$5/0.32*DM63</f>
        <v>4746.9116105923</v>
      </c>
      <c r="DN47" s="51" t="n">
        <f aca="false">DN$5/0.32*DN63</f>
        <v>4746.91161059235</v>
      </c>
      <c r="DO47" s="51" t="n">
        <f aca="false">DO$5/0.32*DO63</f>
        <v>4746.91161059234</v>
      </c>
      <c r="DP47" s="51" t="n">
        <f aca="false">DP$5/0.32*DP63</f>
        <v>4746.91161059235</v>
      </c>
      <c r="DQ47" s="51" t="n">
        <f aca="false">DQ$5/0.32*DQ63</f>
        <v>4746.9116105924</v>
      </c>
      <c r="DR47" s="51" t="n">
        <f aca="false">DR$5/0.32*DR63</f>
        <v>4746.91161059238</v>
      </c>
      <c r="DS47" s="51" t="n">
        <f aca="false">DS$5/0.32*DS63</f>
        <v>4746.91161059239</v>
      </c>
      <c r="DT47" s="51" t="n">
        <f aca="false">DT$5/0.32*DT63</f>
        <v>4746.91161059241</v>
      </c>
      <c r="DU47" s="51" t="n">
        <f aca="false">DU$5/0.32*DU63</f>
        <v>4746.91161059242</v>
      </c>
      <c r="DV47" s="51" t="n">
        <f aca="false">DV$5/0.32*DV63</f>
        <v>4746.91161059243</v>
      </c>
      <c r="DW47" s="51" t="n">
        <f aca="false">DW$5/0.32*DW63</f>
        <v>4746.91161059245</v>
      </c>
      <c r="DX47" s="51" t="n">
        <f aca="false">DX$5/0.32*DX63</f>
        <v>4746.91161059242</v>
      </c>
      <c r="DY47" s="51" t="n">
        <f aca="false">DY$5/0.32*DY63</f>
        <v>4746.91161059247</v>
      </c>
      <c r="DZ47" s="51" t="n">
        <f aca="false">DZ$5/0.32*DZ63</f>
        <v>4746.91161059247</v>
      </c>
      <c r="EA47" s="51" t="n">
        <f aca="false">EA$5/0.32*EA63</f>
        <v>4746.91161059249</v>
      </c>
      <c r="EB47" s="51" t="n">
        <f aca="false">EB$5/0.32*EB63</f>
        <v>4746.91161059248</v>
      </c>
      <c r="EC47" s="51" t="n">
        <f aca="false">EC$5/0.32*EC63</f>
        <v>4746.9116105925</v>
      </c>
      <c r="ED47" s="51" t="n">
        <f aca="false">ED$5/0.32*ED63</f>
        <v>4746.91161059249</v>
      </c>
      <c r="EE47" s="51" t="n">
        <f aca="false">EE$5/0.32*EE63</f>
        <v>4746.91161059254</v>
      </c>
      <c r="EF47" s="51" t="n">
        <f aca="false">EF$5/0.32*EF63</f>
        <v>4746.91161059252</v>
      </c>
      <c r="EG47" s="51" t="n">
        <f aca="false">EG$5/0.32*EG63</f>
        <v>4746.91161059252</v>
      </c>
      <c r="EH47" s="51" t="n">
        <f aca="false">EH$5/0.32*EH63</f>
        <v>4746.91161059255</v>
      </c>
      <c r="EI47" s="51" t="n">
        <f aca="false">EI$5/0.32*EI63</f>
        <v>4746.91161059258</v>
      </c>
      <c r="EJ47" s="51" t="n">
        <f aca="false">EJ$5/0.32*EJ63</f>
        <v>4746.91161059257</v>
      </c>
      <c r="EK47" s="51" t="n">
        <f aca="false">EK$5/0.32*EK63</f>
        <v>4746.91161059259</v>
      </c>
      <c r="EL47" s="51" t="n">
        <f aca="false">EL$5/0.32*EL63</f>
        <v>4746.91161059257</v>
      </c>
      <c r="EM47" s="51" t="n">
        <f aca="false">EM$5/0.32*EM63</f>
        <v>4746.91161059262</v>
      </c>
      <c r="EN47" s="51" t="n">
        <f aca="false">EN$5/0.32*EN63</f>
        <v>4746.91161059263</v>
      </c>
      <c r="EO47" s="51" t="n">
        <f aca="false">EO$5/0.32*EO63</f>
        <v>4746.91161059261</v>
      </c>
      <c r="EP47" s="51" t="n">
        <f aca="false">EP$5/0.32*EP63</f>
        <v>4746.91161059262</v>
      </c>
      <c r="EQ47" s="51" t="n">
        <f aca="false">EQ$5/0.32*EQ63</f>
        <v>4746.91161059263</v>
      </c>
      <c r="ER47" s="51" t="n">
        <f aca="false">ER$5/0.32*ER63</f>
        <v>4746.91161059263</v>
      </c>
      <c r="ES47" s="51" t="n">
        <f aca="false">ES$5/0.32*ES63</f>
        <v>4746.91161059265</v>
      </c>
      <c r="ET47" s="51" t="n">
        <f aca="false">ET$5/0.32*ET63</f>
        <v>4746.91161059269</v>
      </c>
      <c r="EU47" s="51" t="n">
        <f aca="false">EU$5/0.32*EU63</f>
        <v>4746.91161059269</v>
      </c>
      <c r="EV47" s="51" t="n">
        <f aca="false">EV$5/0.32*EV63</f>
        <v>4746.91161059268</v>
      </c>
    </row>
    <row r="48" customFormat="false" ht="12.8" hidden="false" customHeight="false" outlineLevel="0" collapsed="false">
      <c r="A48" s="157" t="s">
        <v>194</v>
      </c>
      <c r="B48" s="157" t="n">
        <v>0</v>
      </c>
      <c r="C48" s="157" t="n">
        <v>0</v>
      </c>
      <c r="D48" s="157" t="n">
        <v>0</v>
      </c>
      <c r="E48" s="157" t="n">
        <v>0</v>
      </c>
      <c r="F48" s="157" t="n">
        <v>0</v>
      </c>
      <c r="G48" s="157" t="n">
        <v>0</v>
      </c>
      <c r="H48" s="157" t="n">
        <v>0</v>
      </c>
      <c r="I48" s="157" t="n">
        <v>0</v>
      </c>
      <c r="J48" s="157" t="n">
        <v>0</v>
      </c>
      <c r="K48" s="157" t="n">
        <v>0</v>
      </c>
      <c r="L48" s="157" t="n">
        <v>0</v>
      </c>
      <c r="M48" s="157" t="n">
        <v>0</v>
      </c>
      <c r="N48" s="157" t="n">
        <v>0</v>
      </c>
      <c r="O48" s="157" t="n">
        <v>0</v>
      </c>
      <c r="P48" s="157" t="n">
        <v>0</v>
      </c>
      <c r="Q48" s="157" t="n">
        <v>0</v>
      </c>
      <c r="R48" s="157" t="n">
        <v>0</v>
      </c>
      <c r="S48" s="157" t="n">
        <v>0</v>
      </c>
      <c r="T48" s="157" t="n">
        <v>0</v>
      </c>
      <c r="U48" s="157" t="n">
        <v>0</v>
      </c>
      <c r="V48" s="157" t="n">
        <v>0</v>
      </c>
      <c r="W48" s="157" t="n">
        <v>0</v>
      </c>
      <c r="X48" s="158" t="n">
        <v>0</v>
      </c>
      <c r="Y48" s="157" t="n">
        <v>0</v>
      </c>
      <c r="Z48" s="157" t="n">
        <v>0</v>
      </c>
      <c r="AA48" s="157" t="n">
        <v>0</v>
      </c>
      <c r="AB48" s="157" t="n">
        <v>0</v>
      </c>
      <c r="AC48" s="157" t="n">
        <v>0</v>
      </c>
      <c r="AD48" s="157" t="n">
        <v>0</v>
      </c>
      <c r="AE48" s="157" t="n">
        <v>0</v>
      </c>
      <c r="AF48" s="157" t="n">
        <v>0</v>
      </c>
      <c r="AG48" s="157" t="n">
        <v>0</v>
      </c>
      <c r="AH48" s="157" t="n">
        <v>0</v>
      </c>
      <c r="AI48" s="157" t="n">
        <v>0</v>
      </c>
      <c r="AJ48" s="157" t="n">
        <v>0</v>
      </c>
      <c r="AK48" s="157" t="n">
        <v>0</v>
      </c>
      <c r="AL48" s="157" t="n">
        <v>0</v>
      </c>
      <c r="AM48" s="157" t="n">
        <v>0</v>
      </c>
      <c r="AN48" s="157" t="n">
        <v>0</v>
      </c>
      <c r="AO48" s="157" t="n">
        <v>0</v>
      </c>
      <c r="AP48" s="157" t="n">
        <v>0</v>
      </c>
      <c r="AQ48" s="157" t="n">
        <v>0</v>
      </c>
      <c r="AR48" s="142"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3" t="n">
        <v>1078.92091452231</v>
      </c>
      <c r="BJ48" s="51" t="n">
        <v>1010.42428046514</v>
      </c>
      <c r="BK48" s="51" t="n">
        <v>946.276240279871</v>
      </c>
      <c r="BL48" s="51" t="n">
        <v>0</v>
      </c>
      <c r="BM48" s="144"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3.8" hidden="false" customHeight="false" outlineLevel="0" collapsed="false">
      <c r="A49" s="157" t="s">
        <v>195</v>
      </c>
      <c r="B49" s="157" t="n">
        <v>0</v>
      </c>
      <c r="C49" s="157" t="n">
        <v>0</v>
      </c>
      <c r="D49" s="157" t="n">
        <v>0</v>
      </c>
      <c r="E49" s="157" t="n">
        <v>0</v>
      </c>
      <c r="F49" s="157" t="n">
        <v>0</v>
      </c>
      <c r="G49" s="157" t="n">
        <v>0</v>
      </c>
      <c r="H49" s="157" t="n">
        <v>0</v>
      </c>
      <c r="I49" s="157" t="n">
        <v>0</v>
      </c>
      <c r="J49" s="157" t="n">
        <v>0</v>
      </c>
      <c r="K49" s="157" t="n">
        <v>0</v>
      </c>
      <c r="L49" s="157" t="n">
        <v>0</v>
      </c>
      <c r="M49" s="157" t="n">
        <v>0</v>
      </c>
      <c r="N49" s="157" t="n">
        <v>0</v>
      </c>
      <c r="O49" s="157" t="n">
        <v>0</v>
      </c>
      <c r="P49" s="157" t="n">
        <v>0</v>
      </c>
      <c r="Q49" s="157" t="n">
        <v>0</v>
      </c>
      <c r="R49" s="157" t="n">
        <v>0</v>
      </c>
      <c r="S49" s="157" t="n">
        <v>0</v>
      </c>
      <c r="T49" s="157" t="n">
        <v>0</v>
      </c>
      <c r="U49" s="157" t="n">
        <v>0</v>
      </c>
      <c r="V49" s="157" t="n">
        <v>0</v>
      </c>
      <c r="W49" s="157" t="n">
        <v>0</v>
      </c>
      <c r="X49" s="158" t="n">
        <v>0</v>
      </c>
      <c r="Y49" s="157" t="n">
        <v>0</v>
      </c>
      <c r="Z49" s="157" t="n">
        <v>0</v>
      </c>
      <c r="AA49" s="157" t="n">
        <v>0</v>
      </c>
      <c r="AB49" s="157" t="n">
        <v>0</v>
      </c>
      <c r="AC49" s="157" t="n">
        <v>0</v>
      </c>
      <c r="AD49" s="157" t="n">
        <v>0</v>
      </c>
      <c r="AE49" s="157" t="n">
        <v>0</v>
      </c>
      <c r="AF49" s="157" t="n">
        <v>0</v>
      </c>
      <c r="AG49" s="157" t="n">
        <v>0</v>
      </c>
      <c r="AH49" s="157" t="n">
        <v>0</v>
      </c>
      <c r="AI49" s="157" t="n">
        <v>0</v>
      </c>
      <c r="AJ49" s="157" t="n">
        <v>0</v>
      </c>
      <c r="AK49" s="157" t="n">
        <v>0</v>
      </c>
      <c r="AL49" s="157" t="n">
        <v>0</v>
      </c>
      <c r="AM49" s="157" t="n">
        <v>0</v>
      </c>
      <c r="AN49" s="157" t="n">
        <v>0</v>
      </c>
      <c r="AO49" s="157" t="n">
        <v>0</v>
      </c>
      <c r="AP49" s="157" t="n">
        <v>0</v>
      </c>
      <c r="AQ49" s="157" t="n">
        <v>0</v>
      </c>
      <c r="AR49" s="142"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3" t="n">
        <v>5917.10238176484</v>
      </c>
      <c r="BJ49" s="51" t="n">
        <v>5976.75374260133</v>
      </c>
      <c r="BK49" s="51" t="n">
        <v>5973.78243633264</v>
      </c>
      <c r="BL49" s="51" t="n">
        <v>6106.62403111707</v>
      </c>
      <c r="BM49" s="144" t="n">
        <f aca="false">'Rent autonomous'!J20</f>
        <v>6411.92907370106</v>
      </c>
      <c r="BN49" s="155" t="n">
        <f aca="false">'Rent autonomous'!J21</f>
        <v>6518.2887143414</v>
      </c>
      <c r="BO49" s="51" t="n">
        <f aca="false">BO$5/0.32*BO64</f>
        <v>6761.71010830049</v>
      </c>
      <c r="BP49" s="51" t="n">
        <f aca="false">BP$5/0.32*BP64</f>
        <v>6530.75214969567</v>
      </c>
      <c r="BQ49" s="51" t="n">
        <f aca="false">BQ$5/0.32*BQ64</f>
        <v>6506.48736696383</v>
      </c>
      <c r="BR49" s="51" t="n">
        <f aca="false">BR$5/0.32*BR64</f>
        <v>6682.43636420878</v>
      </c>
      <c r="BS49" s="51" t="n">
        <f aca="false">BS$5/0.32*BS64</f>
        <v>6978.93933704494</v>
      </c>
      <c r="BT49" s="51" t="n">
        <f aca="false">BT$5/0.32*BT64</f>
        <v>7055.45310268834</v>
      </c>
      <c r="BU49" s="51" t="n">
        <f aca="false">BU$5/0.32*BU64</f>
        <v>7055.74540592689</v>
      </c>
      <c r="BV49" s="51" t="n">
        <f aca="false">BV$5/0.32*BV64</f>
        <v>7157.94468417449</v>
      </c>
      <c r="BW49" s="51" t="n">
        <f aca="false">BW$5/0.32*BW64</f>
        <v>7312.55973421315</v>
      </c>
      <c r="BX49" s="51" t="n">
        <f aca="false">BX$5/0.32*BX64</f>
        <v>7312.84240636697</v>
      </c>
      <c r="BY49" s="51" t="n">
        <f aca="false">BY$5/0.32*BY64</f>
        <v>7313.11877927373</v>
      </c>
      <c r="BZ49" s="51" t="n">
        <f aca="false">BZ$5/0.32*BZ64</f>
        <v>7437.39901458546</v>
      </c>
      <c r="CA49" s="51" t="n">
        <f aca="false">CA$5/0.32*CA64</f>
        <v>7595.06301620691</v>
      </c>
      <c r="CB49" s="51" t="n">
        <f aca="false">CB$5/0.32*CB64</f>
        <v>7595.06301620697</v>
      </c>
      <c r="CC49" s="51" t="n">
        <f aca="false">CC$5/0.32*CC64</f>
        <v>7595.06301620694</v>
      </c>
      <c r="CD49" s="51" t="n">
        <f aca="false">CD$5/0.32*CD64</f>
        <v>7595.06301620692</v>
      </c>
      <c r="CE49" s="51" t="n">
        <f aca="false">CE$5/0.32*CE64</f>
        <v>7595.06301620695</v>
      </c>
      <c r="CF49" s="51" t="n">
        <f aca="false">CF$5/0.32*CF64</f>
        <v>7595.06301620695</v>
      </c>
      <c r="CG49" s="51" t="n">
        <f aca="false">CG$5/0.32*CG64</f>
        <v>7595.063016207</v>
      </c>
      <c r="CH49" s="51" t="n">
        <f aca="false">CH$5/0.32*CH64</f>
        <v>7595.063016207</v>
      </c>
      <c r="CI49" s="51" t="n">
        <f aca="false">CI$5/0.32*CI64</f>
        <v>7595.06301620698</v>
      </c>
      <c r="CJ49" s="51" t="n">
        <f aca="false">CJ$5/0.32*CJ64</f>
        <v>7595.063016207</v>
      </c>
      <c r="CK49" s="51" t="n">
        <f aca="false">CK$5/0.32*CK64</f>
        <v>7595.06301620707</v>
      </c>
      <c r="CL49" s="51" t="n">
        <f aca="false">CL$5/0.32*CL64</f>
        <v>7595.06301620709</v>
      </c>
      <c r="CM49" s="51" t="n">
        <f aca="false">CM$5/0.32*CM64</f>
        <v>7595.06301620709</v>
      </c>
      <c r="CN49" s="51" t="n">
        <f aca="false">CN$5/0.32*CN64</f>
        <v>7595.06301620707</v>
      </c>
      <c r="CO49" s="51" t="n">
        <f aca="false">CO$5/0.32*CO64</f>
        <v>7595.06301620709</v>
      </c>
      <c r="CP49" s="51" t="n">
        <f aca="false">CP$5/0.32*CP64</f>
        <v>7595.06301620713</v>
      </c>
      <c r="CQ49" s="51" t="n">
        <f aca="false">CQ$5/0.32*CQ64</f>
        <v>7595.06301620716</v>
      </c>
      <c r="CR49" s="51" t="n">
        <f aca="false">CR$5/0.32*CR64</f>
        <v>7595.06301620718</v>
      </c>
      <c r="CS49" s="51" t="n">
        <f aca="false">CS$5/0.32*CS64</f>
        <v>7595.06301620721</v>
      </c>
      <c r="CT49" s="51" t="n">
        <f aca="false">CT$5/0.32*CT64</f>
        <v>7595.06301620722</v>
      </c>
      <c r="CU49" s="51" t="n">
        <f aca="false">CU$5/0.32*CU64</f>
        <v>7595.0630162072</v>
      </c>
      <c r="CV49" s="51" t="n">
        <f aca="false">CV$5/0.32*CV64</f>
        <v>7595.06301620724</v>
      </c>
      <c r="CW49" s="51" t="n">
        <f aca="false">CW$5/0.32*CW64</f>
        <v>7595.06301620723</v>
      </c>
      <c r="CX49" s="51" t="n">
        <f aca="false">CX$5/0.32*CX64</f>
        <v>7595.06301620723</v>
      </c>
      <c r="CY49" s="51" t="n">
        <f aca="false">CY$5/0.32*CY64</f>
        <v>7595.06301620731</v>
      </c>
      <c r="CZ49" s="51" t="n">
        <f aca="false">CZ$5/0.32*CZ64</f>
        <v>7595.06301620732</v>
      </c>
      <c r="DA49" s="51" t="n">
        <f aca="false">DA$5/0.32*DA64</f>
        <v>7595.06301620731</v>
      </c>
      <c r="DB49" s="51" t="n">
        <f aca="false">DB$5/0.32*DB64</f>
        <v>7595.06301620729</v>
      </c>
      <c r="DC49" s="51" t="n">
        <f aca="false">DC$5/0.32*DC64</f>
        <v>7595.06301620736</v>
      </c>
      <c r="DD49" s="51" t="n">
        <f aca="false">DD$5/0.32*DD64</f>
        <v>7595.06301620734</v>
      </c>
      <c r="DE49" s="51" t="n">
        <f aca="false">DE$5/0.32*DE64</f>
        <v>7595.06301620736</v>
      </c>
      <c r="DF49" s="51" t="n">
        <f aca="false">DF$5/0.32*DF64</f>
        <v>7595.0630162074</v>
      </c>
      <c r="DG49" s="51" t="n">
        <f aca="false">DG$5/0.32*DG64</f>
        <v>7595.06301620741</v>
      </c>
      <c r="DH49" s="51" t="n">
        <f aca="false">DH$5/0.32*DH64</f>
        <v>7595.06301620742</v>
      </c>
      <c r="DI49" s="51" t="n">
        <f aca="false">DI$5/0.32*DI64</f>
        <v>7595.06301620748</v>
      </c>
      <c r="DJ49" s="51" t="n">
        <f aca="false">DJ$5/0.32*DJ64</f>
        <v>7595.06301620748</v>
      </c>
      <c r="DK49" s="51" t="n">
        <f aca="false">DK$5/0.32*DK64</f>
        <v>7595.06301620745</v>
      </c>
      <c r="DL49" s="51" t="n">
        <f aca="false">DL$5/0.32*DL64</f>
        <v>7595.06301620749</v>
      </c>
      <c r="DM49" s="51" t="n">
        <f aca="false">DM$5/0.32*DM64</f>
        <v>7595.06301620747</v>
      </c>
      <c r="DN49" s="51" t="n">
        <f aca="false">DN$5/0.32*DN64</f>
        <v>7595.06301620755</v>
      </c>
      <c r="DO49" s="51" t="n">
        <f aca="false">DO$5/0.32*DO64</f>
        <v>7595.06301620753</v>
      </c>
      <c r="DP49" s="51" t="n">
        <f aca="false">DP$5/0.32*DP64</f>
        <v>7595.06301620755</v>
      </c>
      <c r="DQ49" s="51" t="n">
        <f aca="false">DQ$5/0.32*DQ64</f>
        <v>7595.06301620762</v>
      </c>
      <c r="DR49" s="51" t="n">
        <f aca="false">DR$5/0.32*DR64</f>
        <v>7595.06301620759</v>
      </c>
      <c r="DS49" s="51" t="n">
        <f aca="false">DS$5/0.32*DS64</f>
        <v>7595.0630162076</v>
      </c>
      <c r="DT49" s="51" t="n">
        <f aca="false">DT$5/0.32*DT64</f>
        <v>7595.06301620764</v>
      </c>
      <c r="DU49" s="51" t="n">
        <f aca="false">DU$5/0.32*DU64</f>
        <v>7595.06301620765</v>
      </c>
      <c r="DV49" s="51" t="n">
        <f aca="false">DV$5/0.32*DV64</f>
        <v>7595.06301620767</v>
      </c>
      <c r="DW49" s="51" t="n">
        <f aca="false">DW$5/0.32*DW64</f>
        <v>7595.0630162077</v>
      </c>
      <c r="DX49" s="51" t="n">
        <f aca="false">DX$5/0.32*DX64</f>
        <v>7595.06301620765</v>
      </c>
      <c r="DY49" s="51" t="n">
        <f aca="false">DY$5/0.32*DY64</f>
        <v>7595.06301620774</v>
      </c>
      <c r="DZ49" s="51" t="n">
        <f aca="false">DZ$5/0.32*DZ64</f>
        <v>7595.06301620773</v>
      </c>
      <c r="EA49" s="51" t="n">
        <f aca="false">EA$5/0.32*EA64</f>
        <v>7595.06301620777</v>
      </c>
      <c r="EB49" s="51" t="n">
        <f aca="false">EB$5/0.32*EB64</f>
        <v>7595.06301620776</v>
      </c>
      <c r="EC49" s="51" t="n">
        <f aca="false">EC$5/0.32*EC64</f>
        <v>7595.06301620779</v>
      </c>
      <c r="ED49" s="51" t="n">
        <f aca="false">ED$5/0.32*ED64</f>
        <v>7595.06301620777</v>
      </c>
      <c r="EE49" s="51" t="n">
        <f aca="false">EE$5/0.32*EE64</f>
        <v>7595.06301620784</v>
      </c>
      <c r="EF49" s="51" t="n">
        <f aca="false">EF$5/0.32*EF64</f>
        <v>7595.06301620781</v>
      </c>
      <c r="EG49" s="51" t="n">
        <f aca="false">EG$5/0.32*EG64</f>
        <v>7595.06301620781</v>
      </c>
      <c r="EH49" s="51" t="n">
        <f aca="false">EH$5/0.32*EH64</f>
        <v>7595.06301620786</v>
      </c>
      <c r="EI49" s="51" t="n">
        <f aca="false">EI$5/0.32*EI64</f>
        <v>7595.06301620791</v>
      </c>
      <c r="EJ49" s="51" t="n">
        <f aca="false">EJ$5/0.32*EJ64</f>
        <v>7595.0630162079</v>
      </c>
      <c r="EK49" s="51" t="n">
        <f aca="false">EK$5/0.32*EK64</f>
        <v>7595.06301620793</v>
      </c>
      <c r="EL49" s="51" t="n">
        <f aca="false">EL$5/0.32*EL64</f>
        <v>7595.0630162079</v>
      </c>
      <c r="EM49" s="51" t="n">
        <f aca="false">EM$5/0.32*EM64</f>
        <v>7595.06301620797</v>
      </c>
      <c r="EN49" s="51" t="n">
        <f aca="false">EN$5/0.32*EN64</f>
        <v>7595.06301620799</v>
      </c>
      <c r="EO49" s="51" t="n">
        <f aca="false">EO$5/0.32*EO64</f>
        <v>7595.06301620796</v>
      </c>
      <c r="EP49" s="51" t="n">
        <f aca="false">EP$5/0.32*EP64</f>
        <v>7595.06301620797</v>
      </c>
      <c r="EQ49" s="51" t="n">
        <f aca="false">EQ$5/0.32*EQ64</f>
        <v>7595.06301620799</v>
      </c>
      <c r="ER49" s="51" t="n">
        <f aca="false">ER$5/0.32*ER64</f>
        <v>7595.063016208</v>
      </c>
      <c r="ES49" s="51" t="n">
        <f aca="false">ES$5/0.32*ES64</f>
        <v>7595.06301620802</v>
      </c>
      <c r="ET49" s="51" t="n">
        <f aca="false">ET$5/0.32*ET64</f>
        <v>7595.06301620808</v>
      </c>
      <c r="EU49" s="51" t="n">
        <f aca="false">EU$5/0.32*EU64</f>
        <v>7595.06301620809</v>
      </c>
      <c r="EV49" s="51" t="n">
        <f aca="false">EV$5/0.32*EV64</f>
        <v>7595.06301620808</v>
      </c>
    </row>
    <row r="50" customFormat="false" ht="12.8" hidden="false" customHeight="false" outlineLevel="0" collapsed="false">
      <c r="A50" s="157" t="s">
        <v>196</v>
      </c>
      <c r="B50" s="157" t="n">
        <v>0</v>
      </c>
      <c r="C50" s="157" t="n">
        <v>0</v>
      </c>
      <c r="D50" s="157" t="n">
        <v>0</v>
      </c>
      <c r="E50" s="157" t="n">
        <v>0</v>
      </c>
      <c r="F50" s="157" t="n">
        <v>0</v>
      </c>
      <c r="G50" s="157" t="n">
        <v>0</v>
      </c>
      <c r="H50" s="157" t="n">
        <v>0</v>
      </c>
      <c r="I50" s="157" t="n">
        <v>0</v>
      </c>
      <c r="J50" s="157" t="n">
        <v>0</v>
      </c>
      <c r="K50" s="157" t="n">
        <v>0</v>
      </c>
      <c r="L50" s="157" t="n">
        <v>0</v>
      </c>
      <c r="M50" s="157" t="n">
        <v>0</v>
      </c>
      <c r="N50" s="157" t="n">
        <v>0</v>
      </c>
      <c r="O50" s="157" t="n">
        <v>0</v>
      </c>
      <c r="P50" s="157" t="n">
        <v>0</v>
      </c>
      <c r="Q50" s="157" t="n">
        <v>0</v>
      </c>
      <c r="R50" s="157" t="n">
        <v>0</v>
      </c>
      <c r="S50" s="157" t="n">
        <v>0</v>
      </c>
      <c r="T50" s="157" t="n">
        <v>0</v>
      </c>
      <c r="U50" s="157" t="n">
        <v>0</v>
      </c>
      <c r="V50" s="157" t="n">
        <v>0</v>
      </c>
      <c r="W50" s="157" t="n">
        <v>0</v>
      </c>
      <c r="X50" s="158" t="n">
        <v>0</v>
      </c>
      <c r="Y50" s="157" t="n">
        <v>0</v>
      </c>
      <c r="Z50" s="157" t="n">
        <v>0</v>
      </c>
      <c r="AA50" s="157" t="n">
        <v>0</v>
      </c>
      <c r="AB50" s="157" t="n">
        <v>0</v>
      </c>
      <c r="AC50" s="157" t="n">
        <v>0</v>
      </c>
      <c r="AD50" s="157" t="n">
        <v>0</v>
      </c>
      <c r="AE50" s="157" t="n">
        <v>0</v>
      </c>
      <c r="AF50" s="157" t="n">
        <v>0</v>
      </c>
      <c r="AG50" s="157" t="n">
        <v>0</v>
      </c>
      <c r="AH50" s="157" t="n">
        <v>0</v>
      </c>
      <c r="AI50" s="157" t="n">
        <v>0</v>
      </c>
      <c r="AJ50" s="157" t="n">
        <v>0</v>
      </c>
      <c r="AK50" s="157" t="n">
        <v>0</v>
      </c>
      <c r="AL50" s="157" t="n">
        <v>0</v>
      </c>
      <c r="AM50" s="157" t="n">
        <v>0</v>
      </c>
      <c r="AN50" s="157" t="n">
        <v>0</v>
      </c>
      <c r="AO50" s="157" t="n">
        <v>0</v>
      </c>
      <c r="AP50" s="157" t="n">
        <v>0</v>
      </c>
      <c r="AQ50" s="157" t="n">
        <v>0</v>
      </c>
      <c r="AR50" s="142"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3" t="n">
        <v>8135.99625684254</v>
      </c>
      <c r="BJ50" s="51" t="n">
        <v>8218.03328716108</v>
      </c>
      <c r="BK50" s="51" t="n">
        <v>8213.94356796857</v>
      </c>
      <c r="BL50" s="51" t="n">
        <v>8396.60804278597</v>
      </c>
      <c r="BM50" s="144" t="n">
        <f aca="false">'Rent autonomous'!L20</f>
        <v>8816.41025803294</v>
      </c>
      <c r="BN50" s="51" t="n">
        <f aca="false">'Rent autonomous'!L23</f>
        <v>8962.63983867012</v>
      </c>
      <c r="BO50" s="51" t="n">
        <f aca="false">BO$5/0.32*BO65</f>
        <v>9297.34398859253</v>
      </c>
      <c r="BP50" s="51" t="n">
        <f aca="false">BP$5/0.32*BP65</f>
        <v>8979.77704862328</v>
      </c>
      <c r="BQ50" s="51" t="n">
        <f aca="false">BQ$5/0.32*BQ65</f>
        <v>8946.41299895935</v>
      </c>
      <c r="BR50" s="51" t="n">
        <f aca="false">BR$5/0.32*BR65</f>
        <v>9188.34267734442</v>
      </c>
      <c r="BS50" s="51" t="n">
        <f aca="false">BS$5/0.32*BS65</f>
        <v>9596.03394004941</v>
      </c>
      <c r="BT50" s="51" t="n">
        <f aca="false">BT$5/0.32*BT65</f>
        <v>9701.2402839558</v>
      </c>
      <c r="BU50" s="51" t="n">
        <f aca="false">BU$5/0.32*BU65</f>
        <v>9701.64220058847</v>
      </c>
      <c r="BV50" s="51" t="n">
        <f aca="false">BV$5/0.32*BV65</f>
        <v>9842.16609617628</v>
      </c>
      <c r="BW50" s="51" t="n">
        <f aca="false">BW$5/0.32*BW65</f>
        <v>10054.7616205331</v>
      </c>
      <c r="BX50" s="51" t="n">
        <f aca="false">BX$5/0.32*BX65</f>
        <v>10055.1502944348</v>
      </c>
      <c r="BY50" s="51" t="n">
        <f aca="false">BY$5/0.32*BY65</f>
        <v>10055.5303068787</v>
      </c>
      <c r="BZ50" s="51" t="n">
        <f aca="false">BZ$5/0.32*BZ65</f>
        <v>10226.4154942306</v>
      </c>
      <c r="CA50" s="51" t="n">
        <f aca="false">CA$5/0.32*CA65</f>
        <v>10443.2033236724</v>
      </c>
      <c r="CB50" s="51" t="n">
        <f aca="false">CB$5/0.32*CB65</f>
        <v>10443.2033236725</v>
      </c>
      <c r="CC50" s="51" t="n">
        <f aca="false">CC$5/0.32*CC65</f>
        <v>10443.2033236724</v>
      </c>
      <c r="CD50" s="51" t="n">
        <f aca="false">CD$5/0.32*CD65</f>
        <v>10443.2033236724</v>
      </c>
      <c r="CE50" s="51" t="n">
        <f aca="false">CE$5/0.32*CE65</f>
        <v>10443.2033236724</v>
      </c>
      <c r="CF50" s="51" t="n">
        <f aca="false">CF$5/0.32*CF65</f>
        <v>10443.2033236724</v>
      </c>
      <c r="CG50" s="51" t="n">
        <f aca="false">CG$5/0.32*CG65</f>
        <v>10443.2033236725</v>
      </c>
      <c r="CH50" s="51" t="n">
        <f aca="false">CH$5/0.32*CH65</f>
        <v>10443.2033236725</v>
      </c>
      <c r="CI50" s="51" t="n">
        <f aca="false">CI$5/0.32*CI65</f>
        <v>10443.2033236725</v>
      </c>
      <c r="CJ50" s="51" t="n">
        <f aca="false">CJ$5/0.32*CJ65</f>
        <v>10443.2033236725</v>
      </c>
      <c r="CK50" s="51" t="n">
        <f aca="false">CK$5/0.32*CK65</f>
        <v>10443.2033236726</v>
      </c>
      <c r="CL50" s="51" t="n">
        <f aca="false">CL$5/0.32*CL65</f>
        <v>10443.2033236726</v>
      </c>
      <c r="CM50" s="51" t="n">
        <f aca="false">CM$5/0.32*CM65</f>
        <v>10443.2033236726</v>
      </c>
      <c r="CN50" s="51" t="n">
        <f aca="false">CN$5/0.32*CN65</f>
        <v>10443.2033236726</v>
      </c>
      <c r="CO50" s="51" t="n">
        <f aca="false">CO$5/0.32*CO65</f>
        <v>10443.2033236726</v>
      </c>
      <c r="CP50" s="51" t="n">
        <f aca="false">CP$5/0.32*CP65</f>
        <v>10443.2033236727</v>
      </c>
      <c r="CQ50" s="51" t="n">
        <f aca="false">CQ$5/0.32*CQ65</f>
        <v>10443.2033236727</v>
      </c>
      <c r="CR50" s="51" t="n">
        <f aca="false">CR$5/0.32*CR65</f>
        <v>10443.2033236727</v>
      </c>
      <c r="CS50" s="51" t="n">
        <f aca="false">CS$5/0.32*CS65</f>
        <v>10443.2033236728</v>
      </c>
      <c r="CT50" s="51" t="n">
        <f aca="false">CT$5/0.32*CT65</f>
        <v>10443.2033236728</v>
      </c>
      <c r="CU50" s="51" t="n">
        <f aca="false">CU$5/0.32*CU65</f>
        <v>10443.2033236728</v>
      </c>
      <c r="CV50" s="51" t="n">
        <f aca="false">CV$5/0.32*CV65</f>
        <v>10443.2033236728</v>
      </c>
      <c r="CW50" s="51" t="n">
        <f aca="false">CW$5/0.32*CW65</f>
        <v>10443.2033236728</v>
      </c>
      <c r="CX50" s="51" t="n">
        <f aca="false">CX$5/0.32*CX65</f>
        <v>10443.2033236728</v>
      </c>
      <c r="CY50" s="51" t="n">
        <f aca="false">CY$5/0.32*CY65</f>
        <v>10443.2033236729</v>
      </c>
      <c r="CZ50" s="51" t="n">
        <f aca="false">CZ$5/0.32*CZ65</f>
        <v>10443.2033236729</v>
      </c>
      <c r="DA50" s="51" t="n">
        <f aca="false">DA$5/0.32*DA65</f>
        <v>10443.2033236729</v>
      </c>
      <c r="DB50" s="51" t="n">
        <f aca="false">DB$5/0.32*DB65</f>
        <v>10443.2033236729</v>
      </c>
      <c r="DC50" s="51" t="n">
        <f aca="false">DC$5/0.32*DC65</f>
        <v>10443.203323673</v>
      </c>
      <c r="DD50" s="51" t="n">
        <f aca="false">DD$5/0.32*DD65</f>
        <v>10443.203323673</v>
      </c>
      <c r="DE50" s="51" t="n">
        <f aca="false">DE$5/0.32*DE65</f>
        <v>10443.203323673</v>
      </c>
      <c r="DF50" s="51" t="n">
        <f aca="false">DF$5/0.32*DF65</f>
        <v>10443.2033236731</v>
      </c>
      <c r="DG50" s="51" t="n">
        <f aca="false">DG$5/0.32*DG65</f>
        <v>10443.2033236731</v>
      </c>
      <c r="DH50" s="51" t="n">
        <f aca="false">DH$5/0.32*DH65</f>
        <v>10443.2033236731</v>
      </c>
      <c r="DI50" s="51" t="n">
        <f aca="false">DI$5/0.32*DI65</f>
        <v>10443.2033236732</v>
      </c>
      <c r="DJ50" s="51" t="n">
        <f aca="false">DJ$5/0.32*DJ65</f>
        <v>10443.2033236731</v>
      </c>
      <c r="DK50" s="51" t="n">
        <f aca="false">DK$5/0.32*DK65</f>
        <v>10443.2033236731</v>
      </c>
      <c r="DL50" s="51" t="n">
        <f aca="false">DL$5/0.32*DL65</f>
        <v>10443.2033236732</v>
      </c>
      <c r="DM50" s="51" t="n">
        <f aca="false">DM$5/0.32*DM65</f>
        <v>10443.2033236731</v>
      </c>
      <c r="DN50" s="51" t="n">
        <f aca="false">DN$5/0.32*DN65</f>
        <v>10443.2033236732</v>
      </c>
      <c r="DO50" s="51" t="n">
        <f aca="false">DO$5/0.32*DO65</f>
        <v>10443.2033236732</v>
      </c>
      <c r="DP50" s="51" t="n">
        <f aca="false">DP$5/0.32*DP65</f>
        <v>10443.2033236733</v>
      </c>
      <c r="DQ50" s="51" t="n">
        <f aca="false">DQ$5/0.32*DQ65</f>
        <v>10443.2033236733</v>
      </c>
      <c r="DR50" s="51" t="n">
        <f aca="false">DR$5/0.32*DR65</f>
        <v>10443.2033236733</v>
      </c>
      <c r="DS50" s="51" t="n">
        <f aca="false">DS$5/0.32*DS65</f>
        <v>10443.2033236733</v>
      </c>
      <c r="DT50" s="51" t="n">
        <f aca="false">DT$5/0.32*DT65</f>
        <v>10443.2033236734</v>
      </c>
      <c r="DU50" s="51" t="n">
        <f aca="false">DU$5/0.32*DU65</f>
        <v>10443.2033236734</v>
      </c>
      <c r="DV50" s="51" t="n">
        <f aca="false">DV$5/0.32*DV65</f>
        <v>10443.2033236734</v>
      </c>
      <c r="DW50" s="51" t="n">
        <f aca="false">DW$5/0.32*DW65</f>
        <v>10443.2033236735</v>
      </c>
      <c r="DX50" s="51" t="n">
        <f aca="false">DX$5/0.32*DX65</f>
        <v>10443.2033236734</v>
      </c>
      <c r="DY50" s="51" t="n">
        <f aca="false">DY$5/0.32*DY65</f>
        <v>10443.2033236735</v>
      </c>
      <c r="DZ50" s="51" t="n">
        <f aca="false">DZ$5/0.32*DZ65</f>
        <v>10443.2033236735</v>
      </c>
      <c r="EA50" s="51" t="n">
        <f aca="false">EA$5/0.32*EA65</f>
        <v>10443.2033236735</v>
      </c>
      <c r="EB50" s="51" t="n">
        <f aca="false">EB$5/0.32*EB65</f>
        <v>10443.2033236735</v>
      </c>
      <c r="EC50" s="51" t="n">
        <f aca="false">EC$5/0.32*EC65</f>
        <v>10443.2033236736</v>
      </c>
      <c r="ED50" s="51" t="n">
        <f aca="false">ED$5/0.32*ED65</f>
        <v>10443.2033236735</v>
      </c>
      <c r="EE50" s="51" t="n">
        <f aca="false">EE$5/0.32*EE65</f>
        <v>10443.2033236737</v>
      </c>
      <c r="EF50" s="51" t="n">
        <f aca="false">EF$5/0.32*EF65</f>
        <v>10443.2033236736</v>
      </c>
      <c r="EG50" s="51" t="n">
        <f aca="false">EG$5/0.32*EG65</f>
        <v>10443.2033236736</v>
      </c>
      <c r="EH50" s="51" t="n">
        <f aca="false">EH$5/0.32*EH65</f>
        <v>10443.2033236737</v>
      </c>
      <c r="EI50" s="51" t="n">
        <f aca="false">EI$5/0.32*EI65</f>
        <v>10443.2033236737</v>
      </c>
      <c r="EJ50" s="51" t="n">
        <f aca="false">EJ$5/0.32*EJ65</f>
        <v>10443.2033236737</v>
      </c>
      <c r="EK50" s="51" t="n">
        <f aca="false">EK$5/0.32*EK65</f>
        <v>10443.2033236738</v>
      </c>
      <c r="EL50" s="51" t="n">
        <f aca="false">EL$5/0.32*EL65</f>
        <v>10443.2033236737</v>
      </c>
      <c r="EM50" s="51" t="n">
        <f aca="false">EM$5/0.32*EM65</f>
        <v>10443.2033236738</v>
      </c>
      <c r="EN50" s="51" t="n">
        <f aca="false">EN$5/0.32*EN65</f>
        <v>10443.2033236739</v>
      </c>
      <c r="EO50" s="51" t="n">
        <f aca="false">EO$5/0.32*EO65</f>
        <v>10443.2033236738</v>
      </c>
      <c r="EP50" s="51" t="n">
        <f aca="false">EP$5/0.32*EP65</f>
        <v>10443.2033236738</v>
      </c>
      <c r="EQ50" s="51" t="n">
        <f aca="false">EQ$5/0.32*EQ65</f>
        <v>10443.2033236739</v>
      </c>
      <c r="ER50" s="51" t="n">
        <f aca="false">ER$5/0.32*ER65</f>
        <v>10443.2033236739</v>
      </c>
      <c r="ES50" s="51" t="n">
        <f aca="false">ES$5/0.32*ES65</f>
        <v>10443.2033236739</v>
      </c>
      <c r="ET50" s="51" t="n">
        <f aca="false">ET$5/0.32*ET65</f>
        <v>10443.203323674</v>
      </c>
      <c r="EU50" s="51" t="n">
        <f aca="false">EU$5/0.32*EU65</f>
        <v>10443.203323674</v>
      </c>
      <c r="EV50" s="51" t="n">
        <f aca="false">EV$5/0.32*EV65</f>
        <v>10443.203323674</v>
      </c>
    </row>
    <row r="51" customFormat="false" ht="12.8" hidden="false" customHeight="false" outlineLevel="0" collapsed="false">
      <c r="A51" s="157" t="s">
        <v>197</v>
      </c>
      <c r="B51" s="157" t="n">
        <f aca="false">B44</f>
        <v>0</v>
      </c>
      <c r="C51" s="157" t="n">
        <f aca="false">C44</f>
        <v>0</v>
      </c>
      <c r="D51" s="157" t="n">
        <f aca="false">D44</f>
        <v>0</v>
      </c>
      <c r="E51" s="157" t="n">
        <f aca="false">E44</f>
        <v>0</v>
      </c>
      <c r="F51" s="157" t="n">
        <f aca="false">F44</f>
        <v>0</v>
      </c>
      <c r="G51" s="157" t="n">
        <f aca="false">G44</f>
        <v>0</v>
      </c>
      <c r="H51" s="157" t="n">
        <f aca="false">H44</f>
        <v>0</v>
      </c>
      <c r="I51" s="157" t="n">
        <f aca="false">I44</f>
        <v>0</v>
      </c>
      <c r="J51" s="157" t="n">
        <f aca="false">J44</f>
        <v>0</v>
      </c>
      <c r="K51" s="157" t="n">
        <f aca="false">K44</f>
        <v>0</v>
      </c>
      <c r="L51" s="157" t="n">
        <f aca="false">L44</f>
        <v>0</v>
      </c>
      <c r="M51" s="157" t="n">
        <f aca="false">M44</f>
        <v>0</v>
      </c>
      <c r="N51" s="157" t="n">
        <f aca="false">N44</f>
        <v>0</v>
      </c>
      <c r="O51" s="157" t="n">
        <f aca="false">O44</f>
        <v>0</v>
      </c>
      <c r="P51" s="157" t="n">
        <f aca="false">P44</f>
        <v>0</v>
      </c>
      <c r="Q51" s="157" t="n">
        <f aca="false">Q44</f>
        <v>0</v>
      </c>
      <c r="R51" s="157" t="n">
        <f aca="false">R44</f>
        <v>0</v>
      </c>
      <c r="S51" s="157" t="n">
        <f aca="false">S44</f>
        <v>0</v>
      </c>
      <c r="T51" s="157" t="n">
        <f aca="false">T44</f>
        <v>0</v>
      </c>
      <c r="U51" s="157" t="n">
        <f aca="false">U44</f>
        <v>0</v>
      </c>
      <c r="V51" s="157" t="n">
        <f aca="false">V44</f>
        <v>0</v>
      </c>
      <c r="W51" s="157" t="n">
        <f aca="false">W44</f>
        <v>0</v>
      </c>
      <c r="X51" s="157" t="n">
        <f aca="false">X44</f>
        <v>0</v>
      </c>
      <c r="Y51" s="157" t="n">
        <f aca="false">Y44</f>
        <v>0</v>
      </c>
      <c r="Z51" s="157" t="n">
        <f aca="false">Z44</f>
        <v>0</v>
      </c>
      <c r="AA51" s="157" t="n">
        <f aca="false">AA44</f>
        <v>0</v>
      </c>
      <c r="AB51" s="157" t="n">
        <f aca="false">AB44</f>
        <v>0</v>
      </c>
      <c r="AC51" s="157" t="n">
        <f aca="false">AC44</f>
        <v>0</v>
      </c>
      <c r="AD51" s="157" t="n">
        <f aca="false">AD44</f>
        <v>0</v>
      </c>
      <c r="AE51" s="157" t="n">
        <f aca="false">AE44</f>
        <v>0</v>
      </c>
      <c r="AF51" s="157" t="n">
        <f aca="false">AF44</f>
        <v>0</v>
      </c>
      <c r="AG51" s="157" t="n">
        <f aca="false">AG44</f>
        <v>0</v>
      </c>
      <c r="AH51" s="157" t="n">
        <f aca="false">AH44</f>
        <v>0</v>
      </c>
      <c r="AI51" s="157" t="n">
        <f aca="false">AI44</f>
        <v>0</v>
      </c>
      <c r="AJ51" s="157" t="n">
        <f aca="false">AJ44</f>
        <v>0</v>
      </c>
      <c r="AK51" s="157" t="n">
        <f aca="false">AK44</f>
        <v>0</v>
      </c>
      <c r="AL51" s="157" t="n">
        <f aca="false">AL44</f>
        <v>0</v>
      </c>
      <c r="AM51" s="157" t="n">
        <f aca="false">AM44</f>
        <v>0</v>
      </c>
      <c r="AN51" s="157" t="n">
        <f aca="false">AN44</f>
        <v>0</v>
      </c>
      <c r="AO51" s="157" t="n">
        <f aca="false">AO44</f>
        <v>0</v>
      </c>
      <c r="AP51" s="157" t="n">
        <f aca="false">AP44</f>
        <v>0</v>
      </c>
      <c r="AQ51" s="157" t="n">
        <f aca="false">AQ44</f>
        <v>0</v>
      </c>
      <c r="AR51" s="159" t="n">
        <f aca="false">AR44</f>
        <v>1873.411463724</v>
      </c>
      <c r="AS51" s="159" t="n">
        <f aca="false">AS44</f>
        <v>1873.37249958253</v>
      </c>
      <c r="AT51" s="159" t="n">
        <f aca="false">AT44</f>
        <v>1873.37249958253</v>
      </c>
      <c r="AU51" s="159" t="n">
        <f aca="false">AU44</f>
        <v>1873.4069098443</v>
      </c>
      <c r="AV51" s="159" t="n">
        <f aca="false">AV44</f>
        <v>1873.4069098443</v>
      </c>
      <c r="AW51" s="159" t="n">
        <f aca="false">AW44</f>
        <v>1873.4069098443</v>
      </c>
      <c r="AX51" s="159" t="n">
        <f aca="false">AX44</f>
        <v>1873.4069098443</v>
      </c>
      <c r="AY51" s="159" t="n">
        <f aca="false">AY44</f>
        <v>1873.4069098443</v>
      </c>
      <c r="AZ51" s="159" t="n">
        <f aca="false">AZ44</f>
        <v>1873.4069098443</v>
      </c>
      <c r="BA51" s="159" t="n">
        <f aca="false">BA44</f>
        <v>1873.4069098443</v>
      </c>
      <c r="BB51" s="159" t="n">
        <f aca="false">BB44</f>
        <v>1873.4069098443</v>
      </c>
      <c r="BC51" s="159" t="n">
        <f aca="false">BC44</f>
        <v>1873.4069098443</v>
      </c>
      <c r="BD51" s="159" t="n">
        <f aca="false">BD44</f>
        <v>1873.4069098443</v>
      </c>
      <c r="BE51" s="159" t="n">
        <f aca="false">BE44</f>
        <v>1873.4069098443</v>
      </c>
      <c r="BF51" s="159" t="n">
        <f aca="false">BF44</f>
        <v>1873.4069098443</v>
      </c>
      <c r="BG51" s="159" t="n">
        <f aca="false">BG44</f>
        <v>1873.4069098443</v>
      </c>
      <c r="BH51" s="159" t="n">
        <f aca="false">BH44</f>
        <v>1873.4069098443</v>
      </c>
      <c r="BI51" s="143" t="n">
        <f aca="false">BI44</f>
        <v>1849.09124128749</v>
      </c>
      <c r="BJ51" s="159" t="n">
        <f aca="false">BJ44</f>
        <v>1867.73709902079</v>
      </c>
      <c r="BK51" s="159" t="n">
        <f aca="false">BK44</f>
        <v>1866.79900116626</v>
      </c>
      <c r="BL51" s="159" t="n">
        <f aca="false">BL44</f>
        <v>1908.32000972408</v>
      </c>
      <c r="BM51" s="160" t="n">
        <f aca="false">BM44</f>
        <v>2003.73432027656</v>
      </c>
      <c r="BN51" s="159" t="n">
        <f aca="false">BN44</f>
        <v>2036.96879500633</v>
      </c>
      <c r="BO51" s="159" t="n">
        <f aca="false">BO$6/0.32*BO111</f>
        <v>2113.03811400423</v>
      </c>
      <c r="BP51" s="159" t="n">
        <f aca="false">BP$6/0.32*BP111</f>
        <v>2040.86362538404</v>
      </c>
      <c r="BQ51" s="159" t="n">
        <f aca="false">BQ$6/0.32*BQ111</f>
        <v>2033.28086748416</v>
      </c>
      <c r="BR51" s="159" t="n">
        <f aca="false">BR$6/0.32*BR111</f>
        <v>2084.76112508904</v>
      </c>
      <c r="BS51" s="159" t="n">
        <f aca="false">BS$6/0.32*BS111</f>
        <v>2173.73676695783</v>
      </c>
      <c r="BT51" s="159" t="n">
        <f aca="false">BT$6/0.32*BT111</f>
        <v>2193.95911620348</v>
      </c>
      <c r="BU51" s="159" t="n">
        <f aca="false">BU$6/0.32*BU111</f>
        <v>2190.47295362757</v>
      </c>
      <c r="BV51" s="159" t="n">
        <f aca="false">BV$6/0.32*BV111</f>
        <v>2218.69364686478</v>
      </c>
      <c r="BW51" s="159" t="n">
        <f aca="false">BW$6/0.32*BW111</f>
        <v>2263.12909887799</v>
      </c>
      <c r="BX51" s="159" t="n">
        <f aca="false">BX$6/0.32*BX111</f>
        <v>2259.71991844802</v>
      </c>
      <c r="BY51" s="159" t="n">
        <f aca="false">BY$6/0.32*BY111</f>
        <v>2256.37476902616</v>
      </c>
      <c r="BZ51" s="159" t="n">
        <f aca="false">BZ$6/0.32*BZ111</f>
        <v>2291.34433367215</v>
      </c>
      <c r="CA51" s="159" t="n">
        <f aca="false">CA$6/0.32*CA111</f>
        <v>2338.63355324443</v>
      </c>
      <c r="CB51" s="159" t="n">
        <f aca="false">CB$6/0.32*CB111</f>
        <v>2337.32249096592</v>
      </c>
      <c r="CC51" s="159" t="n">
        <f aca="false">CC$6/0.32*CC111</f>
        <v>2336.01216368254</v>
      </c>
      <c r="CD51" s="159" t="n">
        <f aca="false">CD$6/0.32*CD111</f>
        <v>2334.70257098228</v>
      </c>
      <c r="CE51" s="159" t="n">
        <f aca="false">CE$6/0.32*CE111</f>
        <v>2333.39371245329</v>
      </c>
      <c r="CF51" s="159" t="n">
        <f aca="false">CF$6/0.32*CF111</f>
        <v>2332.08558768399</v>
      </c>
      <c r="CG51" s="159" t="n">
        <f aca="false">CG$6/0.32*CG111</f>
        <v>2330.77819626302</v>
      </c>
      <c r="CH51" s="159" t="n">
        <f aca="false">CH$6/0.32*CH111</f>
        <v>2329.4715377793</v>
      </c>
      <c r="CI51" s="159" t="n">
        <f aca="false">CI$6/0.32*CI111</f>
        <v>2328.16561182188</v>
      </c>
      <c r="CJ51" s="159" t="n">
        <f aca="false">CJ$6/0.32*CJ111</f>
        <v>2326.86041798014</v>
      </c>
      <c r="CK51" s="159" t="n">
        <f aca="false">CK$6/0.32*CK111</f>
        <v>2325.55595584364</v>
      </c>
      <c r="CL51" s="159" t="n">
        <f aca="false">CL$6/0.32*CL111</f>
        <v>2324.25222500216</v>
      </c>
      <c r="CM51" s="159" t="n">
        <f aca="false">CM$6/0.32*CM111</f>
        <v>2322.94922504576</v>
      </c>
      <c r="CN51" s="159" t="n">
        <f aca="false">CN$6/0.32*CN111</f>
        <v>2321.64695556466</v>
      </c>
      <c r="CO51" s="159" t="n">
        <f aca="false">CO$6/0.32*CO111</f>
        <v>2320.34541614937</v>
      </c>
      <c r="CP51" s="159" t="n">
        <f aca="false">CP$6/0.32*CP111</f>
        <v>2319.04460639062</v>
      </c>
      <c r="CQ51" s="159" t="n">
        <f aca="false">CQ$6/0.32*CQ111</f>
        <v>2317.74452587931</v>
      </c>
      <c r="CR51" s="159" t="n">
        <f aca="false">CR$6/0.32*CR111</f>
        <v>2316.44517420669</v>
      </c>
      <c r="CS51" s="159" t="n">
        <f aca="false">CS$6/0.32*CS111</f>
        <v>2315.14655096409</v>
      </c>
      <c r="CT51" s="159" t="n">
        <f aca="false">CT$6/0.32*CT111</f>
        <v>2313.8486557432</v>
      </c>
      <c r="CU51" s="159" t="n">
        <f aca="false">CU$6/0.32*CU111</f>
        <v>2312.55148813585</v>
      </c>
      <c r="CV51" s="159" t="n">
        <f aca="false">CV$6/0.32*CV111</f>
        <v>2311.25504773415</v>
      </c>
      <c r="CW51" s="159" t="n">
        <f aca="false">CW$6/0.32*CW111</f>
        <v>2309.9593341304</v>
      </c>
      <c r="CX51" s="159" t="n">
        <f aca="false">CX$6/0.32*CX111</f>
        <v>2308.66434691717</v>
      </c>
      <c r="CY51" s="159" t="n">
        <f aca="false">CY$6/0.32*CY111</f>
        <v>2307.37008568724</v>
      </c>
      <c r="CZ51" s="159" t="n">
        <f aca="false">CZ$6/0.32*CZ111</f>
        <v>2306.0765500336</v>
      </c>
      <c r="DA51" s="159" t="n">
        <f aca="false">DA$6/0.32*DA111</f>
        <v>2304.78373954951</v>
      </c>
      <c r="DB51" s="159" t="n">
        <f aca="false">DB$6/0.32*DB111</f>
        <v>2303.49165382841</v>
      </c>
      <c r="DC51" s="159" t="n">
        <f aca="false">DC$6/0.32*DC111</f>
        <v>2302.20029246399</v>
      </c>
      <c r="DD51" s="159" t="n">
        <f aca="false">DD$6/0.32*DD111</f>
        <v>2300.90965505016</v>
      </c>
      <c r="DE51" s="159" t="n">
        <f aca="false">DE$6/0.32*DE111</f>
        <v>2299.61974118109</v>
      </c>
      <c r="DF51" s="159" t="n">
        <f aca="false">DF$6/0.32*DF111</f>
        <v>2298.33055045116</v>
      </c>
      <c r="DG51" s="159" t="n">
        <f aca="false">DG$6/0.32*DG111</f>
        <v>2297.04208245493</v>
      </c>
      <c r="DH51" s="159" t="n">
        <f aca="false">DH$6/0.32*DH111</f>
        <v>2295.75433678726</v>
      </c>
      <c r="DI51" s="159" t="n">
        <f aca="false">DI$6/0.32*DI111</f>
        <v>2294.46731304319</v>
      </c>
      <c r="DJ51" s="159" t="n">
        <f aca="false">DJ$6/0.32*DJ111</f>
        <v>2293.18101081803</v>
      </c>
      <c r="DK51" s="159" t="n">
        <f aca="false">DK$6/0.32*DK111</f>
        <v>2291.89542970724</v>
      </c>
      <c r="DL51" s="159" t="n">
        <f aca="false">DL$6/0.32*DL111</f>
        <v>2290.6105693066</v>
      </c>
      <c r="DM51" s="159" t="n">
        <f aca="false">DM$6/0.32*DM111</f>
        <v>2289.32642921205</v>
      </c>
      <c r="DN51" s="159" t="n">
        <f aca="false">DN$6/0.32*DN111</f>
        <v>2288.0430090198</v>
      </c>
      <c r="DO51" s="159" t="n">
        <f aca="false">DO$6/0.32*DO111</f>
        <v>2286.76030832623</v>
      </c>
      <c r="DP51" s="159" t="n">
        <f aca="false">DP$6/0.32*DP111</f>
        <v>2285.47832672801</v>
      </c>
      <c r="DQ51" s="159" t="n">
        <f aca="false">DQ$6/0.32*DQ111</f>
        <v>2284.19706382199</v>
      </c>
      <c r="DR51" s="159" t="n">
        <f aca="false">DR$6/0.32*DR111</f>
        <v>2282.91651920529</v>
      </c>
      <c r="DS51" s="159" t="n">
        <f aca="false">DS$6/0.32*DS111</f>
        <v>2281.6366924752</v>
      </c>
      <c r="DT51" s="159" t="n">
        <f aca="false">DT$6/0.32*DT111</f>
        <v>2280.35758322927</v>
      </c>
      <c r="DU51" s="159" t="n">
        <f aca="false">DU$6/0.32*DU111</f>
        <v>2279.07919106531</v>
      </c>
      <c r="DV51" s="159" t="n">
        <f aca="false">DV$6/0.32*DV111</f>
        <v>2277.80151558127</v>
      </c>
      <c r="DW51" s="159" t="n">
        <f aca="false">DW$6/0.32*DW111</f>
        <v>2276.52455637538</v>
      </c>
      <c r="DX51" s="159" t="n">
        <f aca="false">DX$6/0.32*DX111</f>
        <v>2275.2483130461</v>
      </c>
      <c r="DY51" s="159" t="n">
        <f aca="false">DY$6/0.32*DY111</f>
        <v>2273.97278519207</v>
      </c>
      <c r="DZ51" s="159" t="n">
        <f aca="false">DZ$6/0.32*DZ111</f>
        <v>2272.69797241225</v>
      </c>
      <c r="EA51" s="159" t="n">
        <f aca="false">EA$6/0.32*EA111</f>
        <v>2271.4238743057</v>
      </c>
      <c r="EB51" s="159" t="n">
        <f aca="false">EB$6/0.32*EB111</f>
        <v>2270.15049047182</v>
      </c>
      <c r="EC51" s="159" t="n">
        <f aca="false">EC$6/0.32*EC111</f>
        <v>2268.87782051014</v>
      </c>
      <c r="ED51" s="159" t="n">
        <f aca="false">ED$6/0.32*ED111</f>
        <v>2267.60586402045</v>
      </c>
      <c r="EE51" s="159" t="n">
        <f aca="false">EE$6/0.32*EE111</f>
        <v>2266.3346206028</v>
      </c>
      <c r="EF51" s="159" t="n">
        <f aca="false">EF$6/0.32*EF111</f>
        <v>2265.06408985744</v>
      </c>
      <c r="EG51" s="159" t="n">
        <f aca="false">EG$6/0.32*EG111</f>
        <v>2263.79427138481</v>
      </c>
      <c r="EH51" s="159" t="n">
        <f aca="false">EH$6/0.32*EH111</f>
        <v>2262.52516478562</v>
      </c>
      <c r="EI51" s="159" t="n">
        <f aca="false">EI$6/0.32*EI111</f>
        <v>2261.25676966077</v>
      </c>
      <c r="EJ51" s="159" t="n">
        <f aca="false">EJ$6/0.32*EJ111</f>
        <v>2259.98908561142</v>
      </c>
      <c r="EK51" s="159" t="n">
        <f aca="false">EK$6/0.32*EK111</f>
        <v>2258.72211223891</v>
      </c>
      <c r="EL51" s="159" t="n">
        <f aca="false">EL$6/0.32*EL111</f>
        <v>2257.45584914486</v>
      </c>
      <c r="EM51" s="159" t="n">
        <f aca="false">EM$6/0.32*EM111</f>
        <v>2256.19029593106</v>
      </c>
      <c r="EN51" s="159" t="n">
        <f aca="false">EN$6/0.32*EN111</f>
        <v>2254.92545219954</v>
      </c>
      <c r="EO51" s="159" t="n">
        <f aca="false">EO$6/0.32*EO111</f>
        <v>2253.66131755257</v>
      </c>
      <c r="EP51" s="159" t="n">
        <f aca="false">EP$6/0.32*EP111</f>
        <v>2252.39789159262</v>
      </c>
      <c r="EQ51" s="159" t="n">
        <f aca="false">EQ$6/0.32*EQ111</f>
        <v>2251.13517392239</v>
      </c>
      <c r="ER51" s="159" t="n">
        <f aca="false">ER$6/0.32*ER111</f>
        <v>2249.87316414482</v>
      </c>
      <c r="ES51" s="159" t="n">
        <f aca="false">ES$6/0.32*ES111</f>
        <v>2248.61186186305</v>
      </c>
      <c r="ET51" s="159" t="n">
        <f aca="false">ET$6/0.32*ET111</f>
        <v>2247.35126668045</v>
      </c>
      <c r="EU51" s="159" t="n">
        <f aca="false">EU$6/0.32*EU111</f>
        <v>2246.09137820061</v>
      </c>
      <c r="EV51" s="159" t="n">
        <f aca="false">EV$6/0.32*EV111</f>
        <v>2244.83219602733</v>
      </c>
    </row>
    <row r="52" customFormat="false" ht="12.8" hidden="false" customHeight="false" outlineLevel="0" collapsed="false">
      <c r="A52" s="157" t="s">
        <v>198</v>
      </c>
      <c r="B52" s="157" t="n">
        <f aca="false">B45</f>
        <v>0</v>
      </c>
      <c r="C52" s="157" t="n">
        <f aca="false">C45</f>
        <v>0</v>
      </c>
      <c r="D52" s="157" t="n">
        <f aca="false">D45</f>
        <v>0</v>
      </c>
      <c r="E52" s="157" t="n">
        <f aca="false">E45</f>
        <v>0</v>
      </c>
      <c r="F52" s="157" t="n">
        <f aca="false">F45</f>
        <v>0</v>
      </c>
      <c r="G52" s="157" t="n">
        <f aca="false">G45</f>
        <v>0</v>
      </c>
      <c r="H52" s="157" t="n">
        <f aca="false">H45</f>
        <v>0</v>
      </c>
      <c r="I52" s="157" t="n">
        <f aca="false">I45</f>
        <v>0</v>
      </c>
      <c r="J52" s="157" t="n">
        <f aca="false">J45</f>
        <v>0</v>
      </c>
      <c r="K52" s="157" t="n">
        <f aca="false">K45</f>
        <v>0</v>
      </c>
      <c r="L52" s="157" t="n">
        <f aca="false">L45</f>
        <v>0</v>
      </c>
      <c r="M52" s="157" t="n">
        <f aca="false">M45</f>
        <v>0</v>
      </c>
      <c r="N52" s="157" t="n">
        <f aca="false">N45</f>
        <v>0</v>
      </c>
      <c r="O52" s="157" t="n">
        <f aca="false">O45</f>
        <v>0</v>
      </c>
      <c r="P52" s="157" t="n">
        <f aca="false">P45</f>
        <v>0</v>
      </c>
      <c r="Q52" s="157" t="n">
        <f aca="false">Q45</f>
        <v>0</v>
      </c>
      <c r="R52" s="157" t="n">
        <f aca="false">R45</f>
        <v>0</v>
      </c>
      <c r="S52" s="157" t="n">
        <f aca="false">S45</f>
        <v>0</v>
      </c>
      <c r="T52" s="157" t="n">
        <f aca="false">T45</f>
        <v>0</v>
      </c>
      <c r="U52" s="157" t="n">
        <f aca="false">U45</f>
        <v>0</v>
      </c>
      <c r="V52" s="157" t="n">
        <f aca="false">V45</f>
        <v>0</v>
      </c>
      <c r="W52" s="157" t="n">
        <f aca="false">W45</f>
        <v>0</v>
      </c>
      <c r="X52" s="157" t="n">
        <f aca="false">X45</f>
        <v>0</v>
      </c>
      <c r="Y52" s="157" t="n">
        <f aca="false">Y45</f>
        <v>0</v>
      </c>
      <c r="Z52" s="157" t="n">
        <f aca="false">Z45</f>
        <v>0</v>
      </c>
      <c r="AA52" s="157" t="n">
        <f aca="false">AA45</f>
        <v>0</v>
      </c>
      <c r="AB52" s="157" t="n">
        <f aca="false">AB45</f>
        <v>0</v>
      </c>
      <c r="AC52" s="157" t="n">
        <f aca="false">AC45</f>
        <v>0</v>
      </c>
      <c r="AD52" s="157" t="n">
        <f aca="false">AD45</f>
        <v>0</v>
      </c>
      <c r="AE52" s="157" t="n">
        <f aca="false">AE45</f>
        <v>0</v>
      </c>
      <c r="AF52" s="157" t="n">
        <f aca="false">AF45</f>
        <v>0</v>
      </c>
      <c r="AG52" s="157" t="n">
        <f aca="false">AG45</f>
        <v>0</v>
      </c>
      <c r="AH52" s="157" t="n">
        <f aca="false">AH45</f>
        <v>0</v>
      </c>
      <c r="AI52" s="157" t="n">
        <f aca="false">AI45</f>
        <v>0</v>
      </c>
      <c r="AJ52" s="157" t="n">
        <f aca="false">AJ45</f>
        <v>0</v>
      </c>
      <c r="AK52" s="157" t="n">
        <f aca="false">AK45</f>
        <v>0</v>
      </c>
      <c r="AL52" s="157" t="n">
        <f aca="false">AL45</f>
        <v>0</v>
      </c>
      <c r="AM52" s="157" t="n">
        <f aca="false">AM45</f>
        <v>0</v>
      </c>
      <c r="AN52" s="157" t="n">
        <f aca="false">AN45</f>
        <v>0</v>
      </c>
      <c r="AO52" s="157" t="n">
        <f aca="false">AO45</f>
        <v>0</v>
      </c>
      <c r="AP52" s="157" t="n">
        <f aca="false">AP45</f>
        <v>0</v>
      </c>
      <c r="AQ52" s="157" t="n">
        <f aca="false">AQ45</f>
        <v>0</v>
      </c>
      <c r="AR52" s="159" t="n">
        <f aca="false">AR45</f>
        <v>2622.76039320142</v>
      </c>
      <c r="AS52" s="159" t="n">
        <f aca="false">AS45</f>
        <v>2622.70584372899</v>
      </c>
      <c r="AT52" s="159" t="n">
        <f aca="false">AT45</f>
        <v>2622.70584372899</v>
      </c>
      <c r="AU52" s="159" t="n">
        <f aca="false">AU45</f>
        <v>2622.7540178079</v>
      </c>
      <c r="AV52" s="159" t="n">
        <f aca="false">AV45</f>
        <v>2622.7540178079</v>
      </c>
      <c r="AW52" s="159" t="n">
        <f aca="false">AW45</f>
        <v>2622.7540178079</v>
      </c>
      <c r="AX52" s="159" t="n">
        <f aca="false">AX45</f>
        <v>2622.7540178079</v>
      </c>
      <c r="AY52" s="159" t="n">
        <f aca="false">AY45</f>
        <v>2622.7540178079</v>
      </c>
      <c r="AZ52" s="159" t="n">
        <f aca="false">AZ45</f>
        <v>2622.7540178079</v>
      </c>
      <c r="BA52" s="159" t="n">
        <f aca="false">BA45</f>
        <v>2622.7540178079</v>
      </c>
      <c r="BB52" s="159" t="n">
        <f aca="false">BB45</f>
        <v>2622.7540178079</v>
      </c>
      <c r="BC52" s="159" t="n">
        <f aca="false">BC45</f>
        <v>2622.7540178079</v>
      </c>
      <c r="BD52" s="159" t="n">
        <f aca="false">BD45</f>
        <v>2622.7540178079</v>
      </c>
      <c r="BE52" s="159" t="n">
        <f aca="false">BE45</f>
        <v>2622.75401780791</v>
      </c>
      <c r="BF52" s="159" t="n">
        <f aca="false">BF45</f>
        <v>2622.75401780791</v>
      </c>
      <c r="BG52" s="159" t="n">
        <f aca="false">BG45</f>
        <v>2622.7540178079</v>
      </c>
      <c r="BH52" s="159" t="n">
        <f aca="false">BH45</f>
        <v>2622.7540178079</v>
      </c>
      <c r="BI52" s="143" t="n">
        <f aca="false">BI45</f>
        <v>2588.72253298006</v>
      </c>
      <c r="BJ52" s="159" t="n">
        <f aca="false">BJ45</f>
        <v>2614.8219900987</v>
      </c>
      <c r="BK52" s="159" t="n">
        <f aca="false">BK45</f>
        <v>2613.5232621056</v>
      </c>
      <c r="BL52" s="159" t="n">
        <f aca="false">BL45</f>
        <v>2671.64801361372</v>
      </c>
      <c r="BM52" s="160" t="n">
        <f aca="false">BM45</f>
        <v>2805.20729720325</v>
      </c>
      <c r="BN52" s="159" t="n">
        <f aca="false">BN45</f>
        <v>2851.74297838351</v>
      </c>
      <c r="BO52" s="159" t="n">
        <f aca="false">BO$6/0.32*BO112</f>
        <v>2958.23952700737</v>
      </c>
      <c r="BP52" s="159" t="n">
        <f aca="false">BP$6/0.32*BP112</f>
        <v>2857.19571541554</v>
      </c>
      <c r="BQ52" s="159" t="n">
        <f aca="false">BQ$6/0.32*BQ112</f>
        <v>2846.57990399477</v>
      </c>
      <c r="BR52" s="159" t="n">
        <f aca="false">BR$6/0.32*BR112</f>
        <v>2918.65192763598</v>
      </c>
      <c r="BS52" s="159" t="n">
        <f aca="false">BS$6/0.32*BS112</f>
        <v>3043.21724379032</v>
      </c>
      <c r="BT52" s="159" t="n">
        <f aca="false">BT$6/0.32*BT112</f>
        <v>3071.5284003525</v>
      </c>
      <c r="BU52" s="159" t="n">
        <f aca="false">BU$6/0.32*BU112</f>
        <v>3066.64779556772</v>
      </c>
      <c r="BV52" s="159" t="n">
        <f aca="false">BV$6/0.32*BV112</f>
        <v>3106.15658135847</v>
      </c>
      <c r="BW52" s="159" t="n">
        <f aca="false">BW$6/0.32*BW112</f>
        <v>3168.3659232888</v>
      </c>
      <c r="BX52" s="159" t="n">
        <f aca="false">BX$6/0.32*BX112</f>
        <v>3163.59309300439</v>
      </c>
      <c r="BY52" s="159" t="n">
        <f aca="false">BY$6/0.32*BY112</f>
        <v>3158.90990571216</v>
      </c>
      <c r="BZ52" s="159" t="n">
        <f aca="false">BZ$6/0.32*BZ112</f>
        <v>3207.867067295</v>
      </c>
      <c r="CA52" s="159" t="n">
        <f aca="false">CA$6/0.32*CA112</f>
        <v>3274.0716651264</v>
      </c>
      <c r="CB52" s="159" t="n">
        <f aca="false">CB$6/0.32*CB112</f>
        <v>3272.23618651909</v>
      </c>
      <c r="CC52" s="159" t="n">
        <f aca="false">CC$6/0.32*CC112</f>
        <v>3270.40173690017</v>
      </c>
      <c r="CD52" s="159" t="n">
        <f aca="false">CD$6/0.32*CD112</f>
        <v>3268.56831569281</v>
      </c>
      <c r="CE52" s="159" t="n">
        <f aca="false">CE$6/0.32*CE112</f>
        <v>3266.73592232041</v>
      </c>
      <c r="CF52" s="159" t="n">
        <f aca="false">CF$6/0.32*CF112</f>
        <v>3264.90455620678</v>
      </c>
      <c r="CG52" s="159" t="n">
        <f aca="false">CG$6/0.32*CG112</f>
        <v>3263.07421677601</v>
      </c>
      <c r="CH52" s="159" t="n">
        <f aca="false">CH$6/0.32*CH112</f>
        <v>3261.24490345259</v>
      </c>
      <c r="CI52" s="159" t="n">
        <f aca="false">CI$6/0.32*CI112</f>
        <v>3259.4166156612</v>
      </c>
      <c r="CJ52" s="159" t="n">
        <f aca="false">CJ$6/0.32*CJ112</f>
        <v>3257.58935282696</v>
      </c>
      <c r="CK52" s="159" t="n">
        <f aca="false">CK$6/0.32*CK112</f>
        <v>3255.76311437526</v>
      </c>
      <c r="CL52" s="159" t="n">
        <f aca="false">CL$6/0.32*CL112</f>
        <v>3253.93789973182</v>
      </c>
      <c r="CM52" s="159" t="n">
        <f aca="false">CM$6/0.32*CM112</f>
        <v>3252.1137083227</v>
      </c>
      <c r="CN52" s="159" t="n">
        <f aca="false">CN$6/0.32*CN112</f>
        <v>3250.29053957421</v>
      </c>
      <c r="CO52" s="159" t="n">
        <f aca="false">CO$6/0.32*CO112</f>
        <v>3248.46839291309</v>
      </c>
      <c r="CP52" s="159" t="n">
        <f aca="false">CP$6/0.32*CP112</f>
        <v>3246.64726776634</v>
      </c>
      <c r="CQ52" s="159" t="n">
        <f aca="false">CQ$6/0.32*CQ112</f>
        <v>3244.82716356124</v>
      </c>
      <c r="CR52" s="159" t="n">
        <f aca="false">CR$6/0.32*CR112</f>
        <v>3243.00807972552</v>
      </c>
      <c r="CS52" s="159" t="n">
        <f aca="false">CS$6/0.32*CS112</f>
        <v>3241.19001568706</v>
      </c>
      <c r="CT52" s="159" t="n">
        <f aca="false">CT$6/0.32*CT112</f>
        <v>3239.37297087425</v>
      </c>
      <c r="CU52" s="159" t="n">
        <f aca="false">CU$6/0.32*CU112</f>
        <v>3237.55694471561</v>
      </c>
      <c r="CV52" s="159" t="n">
        <f aca="false">CV$6/0.32*CV112</f>
        <v>3235.74193664013</v>
      </c>
      <c r="CW52" s="159" t="n">
        <f aca="false">CW$6/0.32*CW112</f>
        <v>3233.92794607702</v>
      </c>
      <c r="CX52" s="159" t="n">
        <f aca="false">CX$6/0.32*CX112</f>
        <v>3232.11497245588</v>
      </c>
      <c r="CY52" s="159" t="n">
        <f aca="false">CY$6/0.32*CY112</f>
        <v>3230.30301520661</v>
      </c>
      <c r="CZ52" s="159" t="n">
        <f aca="false">CZ$6/0.32*CZ112</f>
        <v>3228.4920737594</v>
      </c>
      <c r="DA52" s="159" t="n">
        <f aca="false">DA$6/0.32*DA112</f>
        <v>3226.68214754481</v>
      </c>
      <c r="DB52" s="159" t="n">
        <f aca="false">DB$6/0.32*DB112</f>
        <v>3224.87323599367</v>
      </c>
      <c r="DC52" s="159" t="n">
        <f aca="false">DC$6/0.32*DC112</f>
        <v>3223.06533853712</v>
      </c>
      <c r="DD52" s="159" t="n">
        <f aca="false">DD$6/0.32*DD112</f>
        <v>3221.25845460667</v>
      </c>
      <c r="DE52" s="159" t="n">
        <f aca="false">DE$6/0.32*DE112</f>
        <v>3219.45258363415</v>
      </c>
      <c r="DF52" s="159" t="n">
        <f aca="false">DF$6/0.32*DF112</f>
        <v>3217.64772505168</v>
      </c>
      <c r="DG52" s="159" t="n">
        <f aca="false">DG$6/0.32*DG112</f>
        <v>3215.84387829168</v>
      </c>
      <c r="DH52" s="159" t="n">
        <f aca="false">DH$6/0.32*DH112</f>
        <v>3214.04104278692</v>
      </c>
      <c r="DI52" s="159" t="n">
        <f aca="false">DI$6/0.32*DI112</f>
        <v>3212.23921797047</v>
      </c>
      <c r="DJ52" s="159" t="n">
        <f aca="false">DJ$6/0.32*DJ112</f>
        <v>3210.43840327578</v>
      </c>
      <c r="DK52" s="159" t="n">
        <f aca="false">DK$6/0.32*DK112</f>
        <v>3208.63859813648</v>
      </c>
      <c r="DL52" s="159" t="n">
        <f aca="false">DL$6/0.32*DL112</f>
        <v>3206.83980198668</v>
      </c>
      <c r="DM52" s="159" t="n">
        <f aca="false">DM$6/0.32*DM112</f>
        <v>3205.04201426068</v>
      </c>
      <c r="DN52" s="159" t="n">
        <f aca="false">DN$6/0.32*DN112</f>
        <v>3203.2452343932</v>
      </c>
      <c r="DO52" s="159" t="n">
        <f aca="false">DO$6/0.32*DO112</f>
        <v>3201.44946181915</v>
      </c>
      <c r="DP52" s="159" t="n">
        <f aca="false">DP$6/0.32*DP112</f>
        <v>3199.65469597389</v>
      </c>
      <c r="DQ52" s="159" t="n">
        <f aca="false">DQ$6/0.32*DQ112</f>
        <v>3197.86093629301</v>
      </c>
      <c r="DR52" s="159" t="n">
        <f aca="false">DR$6/0.32*DR112</f>
        <v>3196.06818221247</v>
      </c>
      <c r="DS52" s="159" t="n">
        <f aca="false">DS$6/0.32*DS112</f>
        <v>3194.27643316849</v>
      </c>
      <c r="DT52" s="159" t="n">
        <f aca="false">DT$6/0.32*DT112</f>
        <v>3192.48568859763</v>
      </c>
      <c r="DU52" s="159" t="n">
        <f aca="false">DU$6/0.32*DU112</f>
        <v>3190.69594793683</v>
      </c>
      <c r="DV52" s="159" t="n">
        <f aca="false">DV$6/0.32*DV112</f>
        <v>3188.90721062322</v>
      </c>
      <c r="DW52" s="159" t="n">
        <f aca="false">DW$6/0.32*DW112</f>
        <v>3187.11947609436</v>
      </c>
      <c r="DX52" s="159" t="n">
        <f aca="false">DX$6/0.32*DX112</f>
        <v>3185.33274378804</v>
      </c>
      <c r="DY52" s="159" t="n">
        <f aca="false">DY$6/0.32*DY112</f>
        <v>3183.54701314241</v>
      </c>
      <c r="DZ52" s="159" t="n">
        <f aca="false">DZ$6/0.32*DZ112</f>
        <v>3181.76228359597</v>
      </c>
      <c r="EA52" s="159" t="n">
        <f aca="false">EA$6/0.32*EA112</f>
        <v>3179.97855458744</v>
      </c>
      <c r="EB52" s="159" t="n">
        <f aca="false">EB$6/0.32*EB112</f>
        <v>3178.19582555596</v>
      </c>
      <c r="EC52" s="159" t="n">
        <f aca="false">EC$6/0.32*EC112</f>
        <v>3176.4140959409</v>
      </c>
      <c r="ED52" s="159" t="n">
        <f aca="false">ED$6/0.32*ED112</f>
        <v>3174.63336518196</v>
      </c>
      <c r="EE52" s="159" t="n">
        <f aca="false">EE$6/0.32*EE112</f>
        <v>3172.85363271921</v>
      </c>
      <c r="EF52" s="159" t="n">
        <f aca="false">EF$6/0.32*EF112</f>
        <v>3171.07489799298</v>
      </c>
      <c r="EG52" s="159" t="n">
        <f aca="false">EG$6/0.32*EG112</f>
        <v>3169.29716044392</v>
      </c>
      <c r="EH52" s="159" t="n">
        <f aca="false">EH$6/0.32*EH112</f>
        <v>3167.52041951302</v>
      </c>
      <c r="EI52" s="159" t="n">
        <f aca="false">EI$6/0.32*EI112</f>
        <v>3165.74467464153</v>
      </c>
      <c r="EJ52" s="159" t="n">
        <f aca="false">EJ$6/0.32*EJ112</f>
        <v>3163.9699252711</v>
      </c>
      <c r="EK52" s="159" t="n">
        <f aca="false">EK$6/0.32*EK112</f>
        <v>3162.19617084358</v>
      </c>
      <c r="EL52" s="159" t="n">
        <f aca="false">EL$6/0.32*EL112</f>
        <v>3160.42341080126</v>
      </c>
      <c r="EM52" s="159" t="n">
        <f aca="false">EM$6/0.32*EM112</f>
        <v>3158.65164458663</v>
      </c>
      <c r="EN52" s="159" t="n">
        <f aca="false">EN$6/0.32*EN112</f>
        <v>3156.88087164257</v>
      </c>
      <c r="EO52" s="159" t="n">
        <f aca="false">EO$6/0.32*EO112</f>
        <v>3155.11109141223</v>
      </c>
      <c r="EP52" s="159" t="n">
        <f aca="false">EP$6/0.32*EP112</f>
        <v>3153.34230333907</v>
      </c>
      <c r="EQ52" s="159" t="n">
        <f aca="false">EQ$6/0.32*EQ112</f>
        <v>3151.57450686689</v>
      </c>
      <c r="ER52" s="159" t="n">
        <f aca="false">ER$6/0.32*ER112</f>
        <v>3149.80770143979</v>
      </c>
      <c r="ES52" s="159" t="n">
        <f aca="false">ES$6/0.32*ES112</f>
        <v>3148.04188650218</v>
      </c>
      <c r="ET52" s="159" t="n">
        <f aca="false">ET$6/0.32*ET112</f>
        <v>3146.2770614988</v>
      </c>
      <c r="EU52" s="159" t="n">
        <f aca="false">EU$6/0.32*EU112</f>
        <v>3144.51322587463</v>
      </c>
      <c r="EV52" s="159" t="n">
        <f aca="false">EV$6/0.32*EV112</f>
        <v>3142.75037907504</v>
      </c>
    </row>
    <row r="53" customFormat="false" ht="12.8" hidden="false" customHeight="false" outlineLevel="0" collapsed="false">
      <c r="A53" s="157" t="s">
        <v>199</v>
      </c>
      <c r="B53" s="157" t="n">
        <f aca="false">B47</f>
        <v>0</v>
      </c>
      <c r="C53" s="157" t="n">
        <f aca="false">C47</f>
        <v>0</v>
      </c>
      <c r="D53" s="157" t="n">
        <f aca="false">D47</f>
        <v>0</v>
      </c>
      <c r="E53" s="157" t="n">
        <f aca="false">E47</f>
        <v>0</v>
      </c>
      <c r="F53" s="157" t="n">
        <f aca="false">F47</f>
        <v>0</v>
      </c>
      <c r="G53" s="157" t="n">
        <f aca="false">G47</f>
        <v>0</v>
      </c>
      <c r="H53" s="157" t="n">
        <f aca="false">H47</f>
        <v>0</v>
      </c>
      <c r="I53" s="157" t="n">
        <f aca="false">I47</f>
        <v>0</v>
      </c>
      <c r="J53" s="157" t="n">
        <f aca="false">J47</f>
        <v>0</v>
      </c>
      <c r="K53" s="157" t="n">
        <f aca="false">K47</f>
        <v>0</v>
      </c>
      <c r="L53" s="157" t="n">
        <f aca="false">L47</f>
        <v>0</v>
      </c>
      <c r="M53" s="157" t="n">
        <f aca="false">M47</f>
        <v>0</v>
      </c>
      <c r="N53" s="157" t="n">
        <f aca="false">N47</f>
        <v>0</v>
      </c>
      <c r="O53" s="157" t="n">
        <f aca="false">O47</f>
        <v>0</v>
      </c>
      <c r="P53" s="157" t="n">
        <f aca="false">P47</f>
        <v>0</v>
      </c>
      <c r="Q53" s="157" t="n">
        <f aca="false">Q47</f>
        <v>0</v>
      </c>
      <c r="R53" s="157" t="n">
        <f aca="false">R47</f>
        <v>0</v>
      </c>
      <c r="S53" s="157" t="n">
        <f aca="false">S47</f>
        <v>0</v>
      </c>
      <c r="T53" s="157" t="n">
        <f aca="false">T47</f>
        <v>0</v>
      </c>
      <c r="U53" s="157" t="n">
        <f aca="false">U47</f>
        <v>0</v>
      </c>
      <c r="V53" s="157" t="n">
        <f aca="false">V47</f>
        <v>0</v>
      </c>
      <c r="W53" s="157" t="n">
        <f aca="false">W47</f>
        <v>0</v>
      </c>
      <c r="X53" s="157" t="n">
        <f aca="false">X47</f>
        <v>0</v>
      </c>
      <c r="Y53" s="157" t="n">
        <f aca="false">Y47</f>
        <v>0</v>
      </c>
      <c r="Z53" s="157" t="n">
        <f aca="false">Z47</f>
        <v>0</v>
      </c>
      <c r="AA53" s="157" t="n">
        <f aca="false">AA47</f>
        <v>0</v>
      </c>
      <c r="AB53" s="157" t="n">
        <f aca="false">AB47</f>
        <v>0</v>
      </c>
      <c r="AC53" s="157" t="n">
        <f aca="false">AC47</f>
        <v>0</v>
      </c>
      <c r="AD53" s="157" t="n">
        <f aca="false">AD47</f>
        <v>0</v>
      </c>
      <c r="AE53" s="157" t="n">
        <f aca="false">AE47</f>
        <v>0</v>
      </c>
      <c r="AF53" s="157" t="n">
        <f aca="false">AF47</f>
        <v>0</v>
      </c>
      <c r="AG53" s="157" t="n">
        <f aca="false">AG47</f>
        <v>0</v>
      </c>
      <c r="AH53" s="157" t="n">
        <f aca="false">AH47</f>
        <v>0</v>
      </c>
      <c r="AI53" s="157" t="n">
        <f aca="false">AI47</f>
        <v>0</v>
      </c>
      <c r="AJ53" s="157" t="n">
        <f aca="false">AJ47</f>
        <v>0</v>
      </c>
      <c r="AK53" s="157" t="n">
        <f aca="false">AK47</f>
        <v>0</v>
      </c>
      <c r="AL53" s="157" t="n">
        <f aca="false">AL47</f>
        <v>0</v>
      </c>
      <c r="AM53" s="157" t="n">
        <f aca="false">AM47</f>
        <v>0</v>
      </c>
      <c r="AN53" s="157" t="n">
        <f aca="false">AN47</f>
        <v>0</v>
      </c>
      <c r="AO53" s="157" t="n">
        <f aca="false">AO47</f>
        <v>0</v>
      </c>
      <c r="AP53" s="157" t="n">
        <f aca="false">AP47</f>
        <v>0</v>
      </c>
      <c r="AQ53" s="157" t="n">
        <f aca="false">AQ47</f>
        <v>0</v>
      </c>
      <c r="AR53" s="159" t="n">
        <f aca="false">AR47</f>
        <v>3746.822927448</v>
      </c>
      <c r="AS53" s="159" t="n">
        <f aca="false">AS47</f>
        <v>3746.74499916506</v>
      </c>
      <c r="AT53" s="159" t="n">
        <f aca="false">AT47</f>
        <v>3746.74499916506</v>
      </c>
      <c r="AU53" s="159" t="n">
        <f aca="false">AU47</f>
        <v>3746.8138196886</v>
      </c>
      <c r="AV53" s="159" t="n">
        <f aca="false">AV47</f>
        <v>3746.8138196886</v>
      </c>
      <c r="AW53" s="159" t="n">
        <f aca="false">AW47</f>
        <v>3746.8138196886</v>
      </c>
      <c r="AX53" s="159" t="n">
        <f aca="false">AX47</f>
        <v>3746.8138196886</v>
      </c>
      <c r="AY53" s="159" t="n">
        <f aca="false">AY47</f>
        <v>3746.8138196886</v>
      </c>
      <c r="AZ53" s="159" t="n">
        <f aca="false">AZ47</f>
        <v>3746.8138196886</v>
      </c>
      <c r="BA53" s="159" t="n">
        <f aca="false">BA47</f>
        <v>3746.8138196886</v>
      </c>
      <c r="BB53" s="159" t="n">
        <f aca="false">BB47</f>
        <v>3746.8138196886</v>
      </c>
      <c r="BC53" s="159" t="n">
        <f aca="false">BC47</f>
        <v>3746.81381968861</v>
      </c>
      <c r="BD53" s="159" t="n">
        <f aca="false">BD47</f>
        <v>3746.81381968861</v>
      </c>
      <c r="BE53" s="159" t="n">
        <f aca="false">BE47</f>
        <v>3746.81381968861</v>
      </c>
      <c r="BF53" s="159" t="n">
        <f aca="false">BF47</f>
        <v>3746.81381968861</v>
      </c>
      <c r="BG53" s="159" t="n">
        <f aca="false">BG47</f>
        <v>3746.8138196886</v>
      </c>
      <c r="BH53" s="159" t="n">
        <f aca="false">BH47</f>
        <v>3746.8138196886</v>
      </c>
      <c r="BI53" s="143" t="n">
        <f aca="false">BI47</f>
        <v>3698.18248257499</v>
      </c>
      <c r="BJ53" s="159" t="n">
        <f aca="false">BJ47</f>
        <v>3735.47419804159</v>
      </c>
      <c r="BK53" s="159" t="n">
        <f aca="false">BK47</f>
        <v>3733.62130469672</v>
      </c>
      <c r="BL53" s="159" t="n">
        <f aca="false">BL47</f>
        <v>3816.65107000124</v>
      </c>
      <c r="BM53" s="160" t="n">
        <f aca="false">BM47</f>
        <v>4007.46864055312</v>
      </c>
      <c r="BN53" s="159" t="n">
        <f aca="false">BN47</f>
        <v>4073.92806528027</v>
      </c>
      <c r="BO53" s="159" t="n">
        <f aca="false">BO$6/0.32*BO113</f>
        <v>4226.06634758093</v>
      </c>
      <c r="BP53" s="159" t="n">
        <f aca="false">BP$6/0.32*BP113</f>
        <v>4081.71770782371</v>
      </c>
      <c r="BQ53" s="159" t="n">
        <f aca="false">BQ$6/0.32*BQ113</f>
        <v>4066.55222748043</v>
      </c>
      <c r="BR53" s="159" t="n">
        <f aca="false">BR$6/0.32*BR113</f>
        <v>4169.51250197189</v>
      </c>
      <c r="BS53" s="159" t="n">
        <f aca="false">BS$6/0.32*BS113</f>
        <v>4347.4633696652</v>
      </c>
      <c r="BT53" s="159" t="n">
        <f aca="false">BT$6/0.32*BT113</f>
        <v>4387.90797359813</v>
      </c>
      <c r="BU53" s="159" t="n">
        <f aca="false">BU$6/0.32*BU113</f>
        <v>4380.93566474737</v>
      </c>
      <c r="BV53" s="159" t="n">
        <f aca="false">BV$6/0.32*BV113</f>
        <v>4437.3769192637</v>
      </c>
      <c r="BW53" s="159" t="n">
        <f aca="false">BW$6/0.32*BW113</f>
        <v>4526.24761551285</v>
      </c>
      <c r="BX53" s="159" t="n">
        <f aca="false">BX$6/0.32*BX113</f>
        <v>4519.42927059402</v>
      </c>
      <c r="BY53" s="159" t="n">
        <f aca="false">BY$6/0.32*BY113</f>
        <v>4512.73898739199</v>
      </c>
      <c r="BZ53" s="159" t="n">
        <f aca="false">BZ$6/0.32*BZ113</f>
        <v>4582.67795316858</v>
      </c>
      <c r="CA53" s="159" t="n">
        <f aca="false">CA$6/0.32*CA113</f>
        <v>4677.25617119187</v>
      </c>
      <c r="CB53" s="159" t="n">
        <f aca="false">CB$6/0.32*CB113</f>
        <v>4674.63405276527</v>
      </c>
      <c r="CC53" s="159" t="n">
        <f aca="false">CC$6/0.32*CC113</f>
        <v>4672.01340432553</v>
      </c>
      <c r="CD53" s="159" t="n">
        <f aca="false">CD$6/0.32*CD113</f>
        <v>4669.39422504858</v>
      </c>
      <c r="CE53" s="159" t="n">
        <f aca="false">CE$6/0.32*CE113</f>
        <v>4666.77651411074</v>
      </c>
      <c r="CF53" s="159" t="n">
        <f aca="false">CF$6/0.32*CF113</f>
        <v>4664.16027068884</v>
      </c>
      <c r="CG53" s="159" t="n">
        <f aca="false">CG$6/0.32*CG113</f>
        <v>4661.54549396018</v>
      </c>
      <c r="CH53" s="159" t="n">
        <f aca="false">CH$6/0.32*CH113</f>
        <v>4658.93218310259</v>
      </c>
      <c r="CI53" s="159" t="n">
        <f aca="false">CI$6/0.32*CI113</f>
        <v>4656.32033729417</v>
      </c>
      <c r="CJ53" s="159" t="n">
        <f aca="false">CJ$6/0.32*CJ113</f>
        <v>4653.7099557137</v>
      </c>
      <c r="CK53" s="159" t="n">
        <f aca="false">CK$6/0.32*CK113</f>
        <v>4651.10103754026</v>
      </c>
      <c r="CL53" s="159" t="n">
        <f aca="false">CL$6/0.32*CL113</f>
        <v>4648.49358195347</v>
      </c>
      <c r="CM53" s="159" t="n">
        <f aca="false">CM$6/0.32*CM113</f>
        <v>4645.88758813341</v>
      </c>
      <c r="CN53" s="159" t="n">
        <f aca="false">CN$6/0.32*CN113</f>
        <v>4643.28305526053</v>
      </c>
      <c r="CO53" s="159" t="n">
        <f aca="false">CO$6/0.32*CO113</f>
        <v>4640.67998251587</v>
      </c>
      <c r="CP53" s="159" t="n">
        <f aca="false">CP$6/0.32*CP113</f>
        <v>4638.07836908086</v>
      </c>
      <c r="CQ53" s="159" t="n">
        <f aca="false">CQ$6/0.32*CQ113</f>
        <v>4635.47821413734</v>
      </c>
      <c r="CR53" s="159" t="n">
        <f aca="false">CR$6/0.32*CR113</f>
        <v>4632.87951686778</v>
      </c>
      <c r="CS53" s="159" t="n">
        <f aca="false">CS$6/0.32*CS113</f>
        <v>4630.28227645485</v>
      </c>
      <c r="CT53" s="159" t="n">
        <f aca="false">CT$6/0.32*CT113</f>
        <v>4627.68649208196</v>
      </c>
      <c r="CU53" s="159" t="n">
        <f aca="false">CU$6/0.32*CU113</f>
        <v>4625.09216293271</v>
      </c>
      <c r="CV53" s="159" t="n">
        <f aca="false">CV$6/0.32*CV113</f>
        <v>4622.49928819139</v>
      </c>
      <c r="CW53" s="159" t="n">
        <f aca="false">CW$6/0.32*CW113</f>
        <v>4619.90786704256</v>
      </c>
      <c r="CX53" s="159" t="n">
        <f aca="false">CX$6/0.32*CX113</f>
        <v>4617.31789867137</v>
      </c>
      <c r="CY53" s="159" t="n">
        <f aca="false">CY$6/0.32*CY113</f>
        <v>4614.72938226339</v>
      </c>
      <c r="CZ53" s="159" t="n">
        <f aca="false">CZ$6/0.32*CZ113</f>
        <v>4612.1423170046</v>
      </c>
      <c r="DA53" s="159" t="n">
        <f aca="false">DA$6/0.32*DA113</f>
        <v>4609.55670208152</v>
      </c>
      <c r="DB53" s="159" t="n">
        <f aca="false">DB$6/0.32*DB113</f>
        <v>4606.97253668103</v>
      </c>
      <c r="DC53" s="159" t="n">
        <f aca="false">DC$6/0.32*DC113</f>
        <v>4604.38981999051</v>
      </c>
      <c r="DD53" s="159" t="n">
        <f aca="false">DD$6/0.32*DD113</f>
        <v>4601.80855119779</v>
      </c>
      <c r="DE53" s="159" t="n">
        <f aca="false">DE$6/0.32*DE113</f>
        <v>4599.22872949121</v>
      </c>
      <c r="DF53" s="159" t="n">
        <f aca="false">DF$6/0.32*DF113</f>
        <v>4596.65035405951</v>
      </c>
      <c r="DG53" s="159" t="n">
        <f aca="false">DG$6/0.32*DG113</f>
        <v>4594.07342409185</v>
      </c>
      <c r="DH53" s="159" t="n">
        <f aca="false">DH$6/0.32*DH113</f>
        <v>4591.49793877792</v>
      </c>
      <c r="DI53" s="159" t="n">
        <f aca="false">DI$6/0.32*DI113</f>
        <v>4588.92389730782</v>
      </c>
      <c r="DJ53" s="159" t="n">
        <f aca="false">DJ$6/0.32*DJ113</f>
        <v>4586.35129887216</v>
      </c>
      <c r="DK53" s="159" t="n">
        <f aca="false">DK$6/0.32*DK113</f>
        <v>4583.78014266188</v>
      </c>
      <c r="DL53" s="159" t="n">
        <f aca="false">DL$6/0.32*DL113</f>
        <v>4581.21042786852</v>
      </c>
      <c r="DM53" s="159" t="n">
        <f aca="false">DM$6/0.32*DM113</f>
        <v>4578.64215368397</v>
      </c>
      <c r="DN53" s="159" t="n">
        <f aca="false">DN$6/0.32*DN113</f>
        <v>4576.07531930066</v>
      </c>
      <c r="DO53" s="159" t="n">
        <f aca="false">DO$6/0.32*DO113</f>
        <v>4573.50992391135</v>
      </c>
      <c r="DP53" s="159" t="n">
        <f aca="false">DP$6/0.32*DP113</f>
        <v>4570.94596670937</v>
      </c>
      <c r="DQ53" s="159" t="n">
        <f aca="false">DQ$6/0.32*DQ113</f>
        <v>4568.38344688844</v>
      </c>
      <c r="DR53" s="159" t="n">
        <f aca="false">DR$6/0.32*DR113</f>
        <v>4565.82236364277</v>
      </c>
      <c r="DS53" s="159" t="n">
        <f aca="false">DS$6/0.32*DS113</f>
        <v>4563.26271616699</v>
      </c>
      <c r="DT53" s="159" t="n">
        <f aca="false">DT$6/0.32*DT113</f>
        <v>4560.70450365616</v>
      </c>
      <c r="DU53" s="159" t="n">
        <f aca="false">DU$6/0.32*DU113</f>
        <v>4558.14772530591</v>
      </c>
      <c r="DV53" s="159" t="n">
        <f aca="false">DV$6/0.32*DV113</f>
        <v>4555.59238031215</v>
      </c>
      <c r="DW53" s="159" t="n">
        <f aca="false">DW$6/0.32*DW113</f>
        <v>4553.03846787136</v>
      </c>
      <c r="DX53" s="159" t="n">
        <f aca="false">DX$6/0.32*DX113</f>
        <v>4550.48598718042</v>
      </c>
      <c r="DY53" s="159" t="n">
        <f aca="false">DY$6/0.32*DY113</f>
        <v>4547.93493743666</v>
      </c>
      <c r="DZ53" s="159" t="n">
        <f aca="false">DZ$6/0.32*DZ113</f>
        <v>4545.38531783795</v>
      </c>
      <c r="EA53" s="159" t="n">
        <f aca="false">EA$6/0.32*EA113</f>
        <v>4542.83712758245</v>
      </c>
      <c r="EB53" s="159" t="n">
        <f aca="false">EB$6/0.32*EB113</f>
        <v>4540.29036586894</v>
      </c>
      <c r="EC53" s="159" t="n">
        <f aca="false">EC$6/0.32*EC113</f>
        <v>4537.7450318965</v>
      </c>
      <c r="ED53" s="159" t="n">
        <f aca="false">ED$6/0.32*ED113</f>
        <v>4535.20112486471</v>
      </c>
      <c r="EE53" s="159" t="n">
        <f aca="false">EE$6/0.32*EE113</f>
        <v>4532.65864397367</v>
      </c>
      <c r="EF53" s="159" t="n">
        <f aca="false">EF$6/0.32*EF113</f>
        <v>4530.11758842386</v>
      </c>
      <c r="EG53" s="159" t="n">
        <f aca="false">EG$6/0.32*EG113</f>
        <v>4527.57795741618</v>
      </c>
      <c r="EH53" s="159" t="n">
        <f aca="false">EH$6/0.32*EH113</f>
        <v>4525.03975015207</v>
      </c>
      <c r="EI53" s="159" t="n">
        <f aca="false">EI$6/0.32*EI113</f>
        <v>4522.50296583329</v>
      </c>
      <c r="EJ53" s="159" t="n">
        <f aca="false">EJ$6/0.32*EJ113</f>
        <v>4519.96760366222</v>
      </c>
      <c r="EK53" s="159" t="n">
        <f aca="false">EK$6/0.32*EK113</f>
        <v>4517.43366284148</v>
      </c>
      <c r="EL53" s="159" t="n">
        <f aca="false">EL$6/0.32*EL113</f>
        <v>4514.90114257434</v>
      </c>
      <c r="EM53" s="159" t="n">
        <f aca="false">EM$6/0.32*EM113</f>
        <v>4512.37004206437</v>
      </c>
      <c r="EN53" s="159" t="n">
        <f aca="false">EN$6/0.32*EN113</f>
        <v>4509.84036051567</v>
      </c>
      <c r="EO53" s="159" t="n">
        <f aca="false">EO$6/0.32*EO113</f>
        <v>4507.31209713274</v>
      </c>
      <c r="EP53" s="159" t="n">
        <f aca="false">EP$6/0.32*EP113</f>
        <v>4504.78525112053</v>
      </c>
      <c r="EQ53" s="159" t="n">
        <f aca="false">EQ$6/0.32*EQ113</f>
        <v>4502.25982168447</v>
      </c>
      <c r="ER53" s="159" t="n">
        <f aca="false">ER$6/0.32*ER113</f>
        <v>4499.73580803039</v>
      </c>
      <c r="ES53" s="159" t="n">
        <f aca="false">ES$6/0.32*ES113</f>
        <v>4497.21320936461</v>
      </c>
      <c r="ET53" s="159" t="n">
        <f aca="false">ET$6/0.32*ET113</f>
        <v>4494.69202489388</v>
      </c>
      <c r="EU53" s="159" t="n">
        <f aca="false">EU$6/0.32*EU113</f>
        <v>4492.17225382535</v>
      </c>
      <c r="EV53" s="159" t="n">
        <f aca="false">EV$6/0.32*EV113</f>
        <v>4489.65389536665</v>
      </c>
    </row>
    <row r="54" customFormat="false" ht="12.8" hidden="false" customHeight="false" outlineLevel="0" collapsed="false">
      <c r="A54" s="157" t="s">
        <v>200</v>
      </c>
      <c r="B54" s="157" t="n">
        <f aca="false">B49</f>
        <v>0</v>
      </c>
      <c r="C54" s="157" t="n">
        <f aca="false">C49</f>
        <v>0</v>
      </c>
      <c r="D54" s="157" t="n">
        <f aca="false">D49</f>
        <v>0</v>
      </c>
      <c r="E54" s="157" t="n">
        <f aca="false">E49</f>
        <v>0</v>
      </c>
      <c r="F54" s="157" t="n">
        <f aca="false">F49</f>
        <v>0</v>
      </c>
      <c r="G54" s="157" t="n">
        <f aca="false">G49</f>
        <v>0</v>
      </c>
      <c r="H54" s="157" t="n">
        <f aca="false">H49</f>
        <v>0</v>
      </c>
      <c r="I54" s="157" t="n">
        <f aca="false">I49</f>
        <v>0</v>
      </c>
      <c r="J54" s="157" t="n">
        <f aca="false">J49</f>
        <v>0</v>
      </c>
      <c r="K54" s="157" t="n">
        <f aca="false">K49</f>
        <v>0</v>
      </c>
      <c r="L54" s="157" t="n">
        <f aca="false">L49</f>
        <v>0</v>
      </c>
      <c r="M54" s="157" t="n">
        <f aca="false">M49</f>
        <v>0</v>
      </c>
      <c r="N54" s="157" t="n">
        <f aca="false">N49</f>
        <v>0</v>
      </c>
      <c r="O54" s="157" t="n">
        <f aca="false">O49</f>
        <v>0</v>
      </c>
      <c r="P54" s="157" t="n">
        <f aca="false">P49</f>
        <v>0</v>
      </c>
      <c r="Q54" s="157" t="n">
        <f aca="false">Q49</f>
        <v>0</v>
      </c>
      <c r="R54" s="157" t="n">
        <f aca="false">R49</f>
        <v>0</v>
      </c>
      <c r="S54" s="157" t="n">
        <f aca="false">S49</f>
        <v>0</v>
      </c>
      <c r="T54" s="157" t="n">
        <f aca="false">T49</f>
        <v>0</v>
      </c>
      <c r="U54" s="157" t="n">
        <f aca="false">U49</f>
        <v>0</v>
      </c>
      <c r="V54" s="157" t="n">
        <f aca="false">V49</f>
        <v>0</v>
      </c>
      <c r="W54" s="157" t="n">
        <f aca="false">W49</f>
        <v>0</v>
      </c>
      <c r="X54" s="157" t="n">
        <f aca="false">X49</f>
        <v>0</v>
      </c>
      <c r="Y54" s="157" t="n">
        <f aca="false">Y49</f>
        <v>0</v>
      </c>
      <c r="Z54" s="157" t="n">
        <f aca="false">Z49</f>
        <v>0</v>
      </c>
      <c r="AA54" s="157" t="n">
        <f aca="false">AA49</f>
        <v>0</v>
      </c>
      <c r="AB54" s="157" t="n">
        <f aca="false">AB49</f>
        <v>0</v>
      </c>
      <c r="AC54" s="157" t="n">
        <f aca="false">AC49</f>
        <v>0</v>
      </c>
      <c r="AD54" s="157" t="n">
        <f aca="false">AD49</f>
        <v>0</v>
      </c>
      <c r="AE54" s="157" t="n">
        <f aca="false">AE49</f>
        <v>0</v>
      </c>
      <c r="AF54" s="157" t="n">
        <f aca="false">AF49</f>
        <v>0</v>
      </c>
      <c r="AG54" s="157" t="n">
        <f aca="false">AG49</f>
        <v>0</v>
      </c>
      <c r="AH54" s="157" t="n">
        <f aca="false">AH49</f>
        <v>0</v>
      </c>
      <c r="AI54" s="157" t="n">
        <f aca="false">AI49</f>
        <v>0</v>
      </c>
      <c r="AJ54" s="157" t="n">
        <f aca="false">AJ49</f>
        <v>0</v>
      </c>
      <c r="AK54" s="157" t="n">
        <f aca="false">AK49</f>
        <v>0</v>
      </c>
      <c r="AL54" s="157" t="n">
        <f aca="false">AL49</f>
        <v>0</v>
      </c>
      <c r="AM54" s="157" t="n">
        <f aca="false">AM49</f>
        <v>0</v>
      </c>
      <c r="AN54" s="157" t="n">
        <f aca="false">AN49</f>
        <v>0</v>
      </c>
      <c r="AO54" s="157" t="n">
        <f aca="false">AO49</f>
        <v>0</v>
      </c>
      <c r="AP54" s="157" t="n">
        <f aca="false">AP49</f>
        <v>0</v>
      </c>
      <c r="AQ54" s="157" t="n">
        <f aca="false">AQ49</f>
        <v>0</v>
      </c>
      <c r="AR54" s="159" t="n">
        <f aca="false">AR49</f>
        <v>5994.90885591071</v>
      </c>
      <c r="AS54" s="159" t="n">
        <f aca="false">AS49</f>
        <v>5994.78417082082</v>
      </c>
      <c r="AT54" s="159" t="n">
        <f aca="false">AT49</f>
        <v>5994.78417082082</v>
      </c>
      <c r="AU54" s="159" t="n">
        <f aca="false">AU49</f>
        <v>5994.8942835147</v>
      </c>
      <c r="AV54" s="159" t="n">
        <f aca="false">AV49</f>
        <v>5994.8942835147</v>
      </c>
      <c r="AW54" s="159" t="n">
        <f aca="false">AW49</f>
        <v>5994.8942835147</v>
      </c>
      <c r="AX54" s="159" t="n">
        <f aca="false">AX49</f>
        <v>5994.8942835147</v>
      </c>
      <c r="AY54" s="159" t="n">
        <f aca="false">AY49</f>
        <v>5994.8942835147</v>
      </c>
      <c r="AZ54" s="159" t="n">
        <f aca="false">AZ49</f>
        <v>5994.8942835147</v>
      </c>
      <c r="BA54" s="159" t="n">
        <f aca="false">BA49</f>
        <v>5994.8942835147</v>
      </c>
      <c r="BB54" s="159" t="n">
        <f aca="false">BB49</f>
        <v>5994.8942835147</v>
      </c>
      <c r="BC54" s="159" t="n">
        <f aca="false">BC49</f>
        <v>5994.89428351472</v>
      </c>
      <c r="BD54" s="159" t="n">
        <f aca="false">BD49</f>
        <v>5994.89428351472</v>
      </c>
      <c r="BE54" s="159" t="n">
        <f aca="false">BE49</f>
        <v>5994.89428351472</v>
      </c>
      <c r="BF54" s="159" t="n">
        <f aca="false">BF49</f>
        <v>5994.89428351472</v>
      </c>
      <c r="BG54" s="159" t="n">
        <f aca="false">BG49</f>
        <v>5994.89428351471</v>
      </c>
      <c r="BH54" s="159" t="n">
        <f aca="false">BH49</f>
        <v>5994.89428351471</v>
      </c>
      <c r="BI54" s="143" t="n">
        <f aca="false">BI49</f>
        <v>5917.10238176484</v>
      </c>
      <c r="BJ54" s="159" t="n">
        <f aca="false">BJ49</f>
        <v>5976.75374260133</v>
      </c>
      <c r="BK54" s="159" t="n">
        <f aca="false">BK49</f>
        <v>5973.78243633264</v>
      </c>
      <c r="BL54" s="159" t="n">
        <f aca="false">BL49</f>
        <v>6106.62403111707</v>
      </c>
      <c r="BM54" s="160" t="n">
        <f aca="false">BM49</f>
        <v>6411.92907370106</v>
      </c>
      <c r="BN54" s="159" t="n">
        <f aca="false">BN49</f>
        <v>6518.2887143414</v>
      </c>
      <c r="BO54" s="159" t="n">
        <f aca="false">BO$6/0.32*BO114</f>
        <v>6761.71010830049</v>
      </c>
      <c r="BP54" s="159" t="n">
        <f aca="false">BP$6/0.32*BP114</f>
        <v>6530.75214969567</v>
      </c>
      <c r="BQ54" s="159" t="n">
        <f aca="false">BQ$6/0.32*BQ114</f>
        <v>6506.48736696383</v>
      </c>
      <c r="BR54" s="159" t="n">
        <f aca="false">BR$6/0.32*BR114</f>
        <v>6671.22390243749</v>
      </c>
      <c r="BS54" s="159" t="n">
        <f aca="false">BS$6/0.32*BS114</f>
        <v>6955.94545716449</v>
      </c>
      <c r="BT54" s="159" t="n">
        <f aca="false">BT$6/0.32*BT114</f>
        <v>7020.65686128053</v>
      </c>
      <c r="BU54" s="159" t="n">
        <f aca="false">BU$6/0.32*BU114</f>
        <v>7009.50116059888</v>
      </c>
      <c r="BV54" s="159" t="n">
        <f aca="false">BV$6/0.32*BV114</f>
        <v>7099.80722060825</v>
      </c>
      <c r="BW54" s="159" t="n">
        <f aca="false">BW$6/0.32*BW114</f>
        <v>7242.00041771779</v>
      </c>
      <c r="BX54" s="159" t="n">
        <f aca="false">BX$6/0.32*BX114</f>
        <v>7231.09105947123</v>
      </c>
      <c r="BY54" s="159" t="n">
        <f aca="false">BY$6/0.32*BY114</f>
        <v>7220.38660009131</v>
      </c>
      <c r="BZ54" s="159" t="n">
        <f aca="false">BZ$6/0.32*BZ114</f>
        <v>7332.28901074</v>
      </c>
      <c r="CA54" s="159" t="n">
        <f aca="false">CA$6/0.32*CA114</f>
        <v>7483.61424802577</v>
      </c>
      <c r="CB54" s="159" t="n">
        <f aca="false">CB$6/0.32*CB114</f>
        <v>7479.41885609104</v>
      </c>
      <c r="CC54" s="159" t="n">
        <f aca="false">CC$6/0.32*CC114</f>
        <v>7475.22581613666</v>
      </c>
      <c r="CD54" s="159" t="n">
        <f aca="false">CD$6/0.32*CD114</f>
        <v>7471.03512684411</v>
      </c>
      <c r="CE54" s="159" t="n">
        <f aca="false">CE$6/0.32*CE114</f>
        <v>7466.8467868955</v>
      </c>
      <c r="CF54" s="159" t="n">
        <f aca="false">CF$6/0.32*CF114</f>
        <v>7462.66079497378</v>
      </c>
      <c r="CG54" s="159" t="n">
        <f aca="false">CG$6/0.32*CG114</f>
        <v>7458.47714976263</v>
      </c>
      <c r="CH54" s="159" t="n">
        <f aca="false">CH$6/0.32*CH114</f>
        <v>7454.29584994653</v>
      </c>
      <c r="CI54" s="159" t="n">
        <f aca="false">CI$6/0.32*CI114</f>
        <v>7450.1168942105</v>
      </c>
      <c r="CJ54" s="159" t="n">
        <f aca="false">CJ$6/0.32*CJ114</f>
        <v>7445.94028124054</v>
      </c>
      <c r="CK54" s="159" t="n">
        <f aca="false">CK$6/0.32*CK114</f>
        <v>7441.7660097232</v>
      </c>
      <c r="CL54" s="159" t="n">
        <f aca="false">CL$6/0.32*CL114</f>
        <v>7437.59407834588</v>
      </c>
      <c r="CM54" s="159" t="n">
        <f aca="false">CM$6/0.32*CM114</f>
        <v>7433.42448579669</v>
      </c>
      <c r="CN54" s="159" t="n">
        <f aca="false">CN$6/0.32*CN114</f>
        <v>7429.25723076434</v>
      </c>
      <c r="CO54" s="159" t="n">
        <f aca="false">CO$6/0.32*CO114</f>
        <v>7425.09231193853</v>
      </c>
      <c r="CP54" s="159" t="n">
        <f aca="false">CP$6/0.32*CP114</f>
        <v>7420.92972800951</v>
      </c>
      <c r="CQ54" s="159" t="n">
        <f aca="false">CQ$6/0.32*CQ114</f>
        <v>7416.76947766825</v>
      </c>
      <c r="CR54" s="159" t="n">
        <f aca="false">CR$6/0.32*CR114</f>
        <v>7412.61155960668</v>
      </c>
      <c r="CS54" s="159" t="n">
        <f aca="false">CS$6/0.32*CS114</f>
        <v>7408.45597251708</v>
      </c>
      <c r="CT54" s="159" t="n">
        <f aca="false">CT$6/0.32*CT114</f>
        <v>7404.3027150929</v>
      </c>
      <c r="CU54" s="159" t="n">
        <f aca="false">CU$6/0.32*CU114</f>
        <v>7400.15178602792</v>
      </c>
      <c r="CV54" s="159" t="n">
        <f aca="false">CV$6/0.32*CV114</f>
        <v>7396.00318401697</v>
      </c>
      <c r="CW54" s="159" t="n">
        <f aca="false">CW$6/0.32*CW114</f>
        <v>7391.85690775538</v>
      </c>
      <c r="CX54" s="159" t="n">
        <f aca="false">CX$6/0.32*CX114</f>
        <v>7387.71295593937</v>
      </c>
      <c r="CY54" s="159" t="n">
        <f aca="false">CY$6/0.32*CY114</f>
        <v>7383.57132726584</v>
      </c>
      <c r="CZ54" s="159" t="n">
        <f aca="false">CZ$6/0.32*CZ114</f>
        <v>7379.43202043239</v>
      </c>
      <c r="DA54" s="159" t="n">
        <f aca="false">DA$6/0.32*DA114</f>
        <v>7375.29503413742</v>
      </c>
      <c r="DB54" s="159" t="n">
        <f aca="false">DB$6/0.32*DB114</f>
        <v>7371.16036707995</v>
      </c>
      <c r="DC54" s="159" t="n">
        <f aca="false">DC$6/0.32*DC114</f>
        <v>7367.02801795979</v>
      </c>
      <c r="DD54" s="159" t="n">
        <f aca="false">DD$6/0.32*DD114</f>
        <v>7362.89798547746</v>
      </c>
      <c r="DE54" s="159" t="n">
        <f aca="false">DE$6/0.32*DE114</f>
        <v>7358.77026833431</v>
      </c>
      <c r="DF54" s="159" t="n">
        <f aca="false">DF$6/0.32*DF114</f>
        <v>7354.64486523232</v>
      </c>
      <c r="DG54" s="159" t="n">
        <f aca="false">DG$6/0.32*DG114</f>
        <v>7350.52177487416</v>
      </c>
      <c r="DH54" s="159" t="n">
        <f aca="false">DH$6/0.32*DH114</f>
        <v>7346.4009959633</v>
      </c>
      <c r="DI54" s="159" t="n">
        <f aca="false">DI$6/0.32*DI114</f>
        <v>7342.28252720392</v>
      </c>
      <c r="DJ54" s="159" t="n">
        <f aca="false">DJ$6/0.32*DJ114</f>
        <v>7338.166367301</v>
      </c>
      <c r="DK54" s="159" t="n">
        <f aca="false">DK$6/0.32*DK114</f>
        <v>7334.05251496003</v>
      </c>
      <c r="DL54" s="159" t="n">
        <f aca="false">DL$6/0.32*DL114</f>
        <v>7329.9409688875</v>
      </c>
      <c r="DM54" s="159" t="n">
        <f aca="false">DM$6/0.32*DM114</f>
        <v>7325.83172779039</v>
      </c>
      <c r="DN54" s="159" t="n">
        <f aca="false">DN$6/0.32*DN114</f>
        <v>7321.72479037663</v>
      </c>
      <c r="DO54" s="159" t="n">
        <f aca="false">DO$6/0.32*DO114</f>
        <v>7317.62015535458</v>
      </c>
      <c r="DP54" s="159" t="n">
        <f aca="false">DP$6/0.32*DP114</f>
        <v>7313.51782143363</v>
      </c>
      <c r="DQ54" s="159" t="n">
        <f aca="false">DQ$6/0.32*DQ114</f>
        <v>7309.4177873237</v>
      </c>
      <c r="DR54" s="159" t="n">
        <f aca="false">DR$6/0.32*DR114</f>
        <v>7305.32005173555</v>
      </c>
      <c r="DS54" s="159" t="n">
        <f aca="false">DS$6/0.32*DS114</f>
        <v>7301.22461338053</v>
      </c>
      <c r="DT54" s="159" t="n">
        <f aca="false">DT$6/0.32*DT114</f>
        <v>7297.13147097079</v>
      </c>
      <c r="DU54" s="159" t="n">
        <f aca="false">DU$6/0.32*DU114</f>
        <v>7293.04062321933</v>
      </c>
      <c r="DV54" s="159" t="n">
        <f aca="false">DV$6/0.32*DV114</f>
        <v>7288.95206883957</v>
      </c>
      <c r="DW54" s="159" t="n">
        <f aca="false">DW$6/0.32*DW114</f>
        <v>7284.86580654592</v>
      </c>
      <c r="DX54" s="159" t="n">
        <f aca="false">DX$6/0.32*DX114</f>
        <v>7280.78183505338</v>
      </c>
      <c r="DY54" s="159" t="n">
        <f aca="false">DY$6/0.32*DY114</f>
        <v>7276.70015307764</v>
      </c>
      <c r="DZ54" s="159" t="n">
        <f aca="false">DZ$6/0.32*DZ114</f>
        <v>7272.62075933533</v>
      </c>
      <c r="EA54" s="159" t="n">
        <f aca="false">EA$6/0.32*EA114</f>
        <v>7268.54365254348</v>
      </c>
      <c r="EB54" s="159" t="n">
        <f aca="false">EB$6/0.32*EB114</f>
        <v>7264.46883142017</v>
      </c>
      <c r="EC54" s="159" t="n">
        <f aca="false">EC$6/0.32*EC114</f>
        <v>7260.3962946839</v>
      </c>
      <c r="ED54" s="159" t="n">
        <f aca="false">ED$6/0.32*ED114</f>
        <v>7256.32604105401</v>
      </c>
      <c r="EE54" s="159" t="n">
        <f aca="false">EE$6/0.32*EE114</f>
        <v>7252.25806925064</v>
      </c>
      <c r="EF54" s="159" t="n">
        <f aca="false">EF$6/0.32*EF114</f>
        <v>7248.19237799457</v>
      </c>
      <c r="EG54" s="159" t="n">
        <f aca="false">EG$6/0.32*EG114</f>
        <v>7244.12896600725</v>
      </c>
      <c r="EH54" s="159" t="n">
        <f aca="false">EH$6/0.32*EH114</f>
        <v>7240.06783201096</v>
      </c>
      <c r="EI54" s="159" t="n">
        <f aca="false">EI$6/0.32*EI114</f>
        <v>7236.00897472855</v>
      </c>
      <c r="EJ54" s="159" t="n">
        <f aca="false">EJ$6/0.32*EJ114</f>
        <v>7231.95239288379</v>
      </c>
      <c r="EK54" s="159" t="n">
        <f aca="false">EK$6/0.32*EK114</f>
        <v>7227.89808520089</v>
      </c>
      <c r="EL54" s="159" t="n">
        <f aca="false">EL$6/0.32*EL114</f>
        <v>7223.84605040508</v>
      </c>
      <c r="EM54" s="159" t="n">
        <f aca="false">EM$6/0.32*EM114</f>
        <v>7219.79628722208</v>
      </c>
      <c r="EN54" s="159" t="n">
        <f aca="false">EN$6/0.32*EN114</f>
        <v>7215.74879437842</v>
      </c>
      <c r="EO54" s="159" t="n">
        <f aca="false">EO$6/0.32*EO114</f>
        <v>7211.70357060133</v>
      </c>
      <c r="EP54" s="159" t="n">
        <f aca="false">EP$6/0.32*EP114</f>
        <v>7207.66061461872</v>
      </c>
      <c r="EQ54" s="159" t="n">
        <f aca="false">EQ$6/0.32*EQ114</f>
        <v>7203.61992515926</v>
      </c>
      <c r="ER54" s="159" t="n">
        <f aca="false">ER$6/0.32*ER114</f>
        <v>7199.5815009523</v>
      </c>
      <c r="ES54" s="159" t="n">
        <f aca="false">ES$6/0.32*ES114</f>
        <v>7195.54534072795</v>
      </c>
      <c r="ET54" s="159" t="n">
        <f aca="false">ET$6/0.32*ET114</f>
        <v>7191.51144321701</v>
      </c>
      <c r="EU54" s="159" t="n">
        <f aca="false">EU$6/0.32*EU114</f>
        <v>7187.47980715089</v>
      </c>
      <c r="EV54" s="159" t="n">
        <f aca="false">EV$6/0.32*EV114</f>
        <v>7183.45043126184</v>
      </c>
    </row>
    <row r="55" customFormat="false" ht="12.8" hidden="false" customHeight="false" outlineLevel="0" collapsed="false">
      <c r="A55" s="157" t="s">
        <v>201</v>
      </c>
      <c r="B55" s="157" t="n">
        <f aca="false">B50</f>
        <v>0</v>
      </c>
      <c r="C55" s="157" t="n">
        <f aca="false">C50</f>
        <v>0</v>
      </c>
      <c r="D55" s="157" t="n">
        <f aca="false">D50</f>
        <v>0</v>
      </c>
      <c r="E55" s="157" t="n">
        <f aca="false">E50</f>
        <v>0</v>
      </c>
      <c r="F55" s="157" t="n">
        <f aca="false">F50</f>
        <v>0</v>
      </c>
      <c r="G55" s="157" t="n">
        <f aca="false">G50</f>
        <v>0</v>
      </c>
      <c r="H55" s="157" t="n">
        <f aca="false">H50</f>
        <v>0</v>
      </c>
      <c r="I55" s="157" t="n">
        <f aca="false">I50</f>
        <v>0</v>
      </c>
      <c r="J55" s="157" t="n">
        <f aca="false">J50</f>
        <v>0</v>
      </c>
      <c r="K55" s="157" t="n">
        <f aca="false">K50</f>
        <v>0</v>
      </c>
      <c r="L55" s="157" t="n">
        <f aca="false">L50</f>
        <v>0</v>
      </c>
      <c r="M55" s="157" t="n">
        <f aca="false">M50</f>
        <v>0</v>
      </c>
      <c r="N55" s="157" t="n">
        <f aca="false">N50</f>
        <v>0</v>
      </c>
      <c r="O55" s="157" t="n">
        <f aca="false">O50</f>
        <v>0</v>
      </c>
      <c r="P55" s="157" t="n">
        <f aca="false">P50</f>
        <v>0</v>
      </c>
      <c r="Q55" s="157" t="n">
        <f aca="false">Q50</f>
        <v>0</v>
      </c>
      <c r="R55" s="157" t="n">
        <f aca="false">R50</f>
        <v>0</v>
      </c>
      <c r="S55" s="157" t="n">
        <f aca="false">S50</f>
        <v>0</v>
      </c>
      <c r="T55" s="157" t="n">
        <f aca="false">T50</f>
        <v>0</v>
      </c>
      <c r="U55" s="157" t="n">
        <f aca="false">U50</f>
        <v>0</v>
      </c>
      <c r="V55" s="157" t="n">
        <f aca="false">V50</f>
        <v>0</v>
      </c>
      <c r="W55" s="157" t="n">
        <f aca="false">W50</f>
        <v>0</v>
      </c>
      <c r="X55" s="157" t="n">
        <f aca="false">X50</f>
        <v>0</v>
      </c>
      <c r="Y55" s="157" t="n">
        <f aca="false">Y50</f>
        <v>0</v>
      </c>
      <c r="Z55" s="157" t="n">
        <f aca="false">Z50</f>
        <v>0</v>
      </c>
      <c r="AA55" s="157" t="n">
        <f aca="false">AA50</f>
        <v>0</v>
      </c>
      <c r="AB55" s="157" t="n">
        <f aca="false">AB50</f>
        <v>0</v>
      </c>
      <c r="AC55" s="157" t="n">
        <f aca="false">AC50</f>
        <v>0</v>
      </c>
      <c r="AD55" s="157" t="n">
        <f aca="false">AD50</f>
        <v>0</v>
      </c>
      <c r="AE55" s="157" t="n">
        <f aca="false">AE50</f>
        <v>0</v>
      </c>
      <c r="AF55" s="157" t="n">
        <f aca="false">AF50</f>
        <v>0</v>
      </c>
      <c r="AG55" s="157" t="n">
        <f aca="false">AG50</f>
        <v>0</v>
      </c>
      <c r="AH55" s="157" t="n">
        <f aca="false">AH50</f>
        <v>0</v>
      </c>
      <c r="AI55" s="157" t="n">
        <f aca="false">AI50</f>
        <v>0</v>
      </c>
      <c r="AJ55" s="157" t="n">
        <f aca="false">AJ50</f>
        <v>0</v>
      </c>
      <c r="AK55" s="157" t="n">
        <f aca="false">AK50</f>
        <v>0</v>
      </c>
      <c r="AL55" s="157" t="n">
        <f aca="false">AL50</f>
        <v>0</v>
      </c>
      <c r="AM55" s="157" t="n">
        <f aca="false">AM50</f>
        <v>0</v>
      </c>
      <c r="AN55" s="157" t="n">
        <f aca="false">AN50</f>
        <v>0</v>
      </c>
      <c r="AO55" s="157" t="n">
        <f aca="false">AO50</f>
        <v>0</v>
      </c>
      <c r="AP55" s="157" t="n">
        <f aca="false">AP50</f>
        <v>0</v>
      </c>
      <c r="AQ55" s="157" t="n">
        <f aca="false">AQ50</f>
        <v>0</v>
      </c>
      <c r="AR55" s="159" t="n">
        <f aca="false">AR50</f>
        <v>8242.99478437342</v>
      </c>
      <c r="AS55" s="159" t="n">
        <f aca="false">AS50</f>
        <v>8242.82334247657</v>
      </c>
      <c r="AT55" s="159" t="n">
        <f aca="false">AT50</f>
        <v>8242.82334247657</v>
      </c>
      <c r="AU55" s="159" t="n">
        <f aca="false">AU50</f>
        <v>8242.9747473408</v>
      </c>
      <c r="AV55" s="159" t="n">
        <f aca="false">AV50</f>
        <v>8242.9747473408</v>
      </c>
      <c r="AW55" s="159" t="n">
        <f aca="false">AW50</f>
        <v>8242.9747473408</v>
      </c>
      <c r="AX55" s="159" t="n">
        <f aca="false">AX50</f>
        <v>8242.9747473408</v>
      </c>
      <c r="AY55" s="159" t="n">
        <f aca="false">AY50</f>
        <v>8242.97474734083</v>
      </c>
      <c r="AZ55" s="159" t="n">
        <f aca="false">AZ50</f>
        <v>8242.97474734083</v>
      </c>
      <c r="BA55" s="159" t="n">
        <f aca="false">BA50</f>
        <v>8242.97474734083</v>
      </c>
      <c r="BB55" s="159" t="n">
        <f aca="false">BB50</f>
        <v>8242.97474734083</v>
      </c>
      <c r="BC55" s="159" t="n">
        <f aca="false">BC50</f>
        <v>8242.97474734085</v>
      </c>
      <c r="BD55" s="159" t="n">
        <f aca="false">BD50</f>
        <v>8242.97474734085</v>
      </c>
      <c r="BE55" s="159" t="n">
        <f aca="false">BE50</f>
        <v>8242.97474734085</v>
      </c>
      <c r="BF55" s="159" t="n">
        <f aca="false">BF50</f>
        <v>8242.97474734085</v>
      </c>
      <c r="BG55" s="159" t="n">
        <f aca="false">BG50</f>
        <v>8242.97474734084</v>
      </c>
      <c r="BH55" s="159" t="n">
        <f aca="false">BH50</f>
        <v>8242.97474734084</v>
      </c>
      <c r="BI55" s="143" t="n">
        <f aca="false">BI50</f>
        <v>8135.99625684254</v>
      </c>
      <c r="BJ55" s="159" t="n">
        <f aca="false">BJ50</f>
        <v>8218.03328716108</v>
      </c>
      <c r="BK55" s="159" t="n">
        <f aca="false">BK50</f>
        <v>8213.94356796857</v>
      </c>
      <c r="BL55" s="159" t="n">
        <f aca="false">BL50</f>
        <v>8396.60804278597</v>
      </c>
      <c r="BM55" s="160" t="n">
        <f aca="false">BM50</f>
        <v>8816.41025803294</v>
      </c>
      <c r="BN55" s="159" t="n">
        <f aca="false">BN50</f>
        <v>8962.63983867012</v>
      </c>
      <c r="BO55" s="159" t="n">
        <f aca="false">BO$6/0.32*BO115</f>
        <v>9297.34398859253</v>
      </c>
      <c r="BP55" s="159" t="n">
        <f aca="false">BP$6/0.32*BP115</f>
        <v>8979.77704862328</v>
      </c>
      <c r="BQ55" s="159" t="n">
        <f aca="false">BQ$6/0.32*BQ115</f>
        <v>8946.41299895935</v>
      </c>
      <c r="BR55" s="159" t="n">
        <f aca="false">BR$6/0.32*BR115</f>
        <v>9172.92555469691</v>
      </c>
      <c r="BS55" s="159" t="n">
        <f aca="false">BS$6/0.32*BS115</f>
        <v>9564.41738041334</v>
      </c>
      <c r="BT55" s="159" t="n">
        <f aca="false">BT$6/0.32*BT115</f>
        <v>9653.39549015411</v>
      </c>
      <c r="BU55" s="159" t="n">
        <f aca="false">BU$6/0.32*BU115</f>
        <v>9638.05641394265</v>
      </c>
      <c r="BV55" s="159" t="n">
        <f aca="false">BV$6/0.32*BV115</f>
        <v>9762.22714748695</v>
      </c>
      <c r="BW55" s="159" t="n">
        <f aca="false">BW$6/0.32*BW115</f>
        <v>9957.74263767962</v>
      </c>
      <c r="BX55" s="159" t="n">
        <f aca="false">BX$6/0.32*BX115</f>
        <v>9942.74228204643</v>
      </c>
      <c r="BY55" s="159" t="n">
        <f aca="false">BY$6/0.32*BY115</f>
        <v>9928.02366213031</v>
      </c>
      <c r="BZ55" s="159" t="n">
        <f aca="false">BZ$6/0.32*BZ115</f>
        <v>10081.8893541357</v>
      </c>
      <c r="CA55" s="159" t="n">
        <f aca="false">CA$6/0.32*CA115</f>
        <v>10289.9613895627</v>
      </c>
      <c r="CB55" s="159" t="n">
        <f aca="false">CB$6/0.32*CB115</f>
        <v>10284.1927302503</v>
      </c>
      <c r="CC55" s="159" t="n">
        <f aca="false">CC$6/0.32*CC115</f>
        <v>10278.4273049082</v>
      </c>
      <c r="CD55" s="159" t="n">
        <f aca="false">CD$6/0.32*CD115</f>
        <v>10272.6651117237</v>
      </c>
      <c r="CE55" s="159" t="n">
        <f aca="false">CE$6/0.32*CE115</f>
        <v>10266.9061488844</v>
      </c>
      <c r="CF55" s="159" t="n">
        <f aca="false">CF$6/0.32*CF115</f>
        <v>10261.1504145796</v>
      </c>
      <c r="CG55" s="159" t="n">
        <f aca="false">CG$6/0.32*CG115</f>
        <v>10255.3979069992</v>
      </c>
      <c r="CH55" s="159" t="n">
        <f aca="false">CH$6/0.32*CH115</f>
        <v>10249.6486243345</v>
      </c>
      <c r="CI55" s="159" t="n">
        <f aca="false">CI$6/0.32*CI115</f>
        <v>10243.9025647772</v>
      </c>
      <c r="CJ55" s="159" t="n">
        <f aca="false">CJ$6/0.32*CJ115</f>
        <v>10238.1597265208</v>
      </c>
      <c r="CK55" s="159" t="n">
        <f aca="false">CK$6/0.32*CK115</f>
        <v>10232.4201077591</v>
      </c>
      <c r="CL55" s="159" t="n">
        <f aca="false">CL$6/0.32*CL115</f>
        <v>10226.6837066874</v>
      </c>
      <c r="CM55" s="159" t="n">
        <f aca="false">CM$6/0.32*CM115</f>
        <v>10220.9505215019</v>
      </c>
      <c r="CN55" s="159" t="n">
        <f aca="false">CN$6/0.32*CN115</f>
        <v>10215.2205503994</v>
      </c>
      <c r="CO55" s="159" t="n">
        <f aca="false">CO$6/0.32*CO115</f>
        <v>10209.4937915783</v>
      </c>
      <c r="CP55" s="159" t="n">
        <f aca="false">CP$6/0.32*CP115</f>
        <v>10203.7702432378</v>
      </c>
      <c r="CQ55" s="159" t="n">
        <f aca="false">CQ$6/0.32*CQ115</f>
        <v>10198.0499035779</v>
      </c>
      <c r="CR55" s="159" t="n">
        <f aca="false">CR$6/0.32*CR115</f>
        <v>10192.3327708</v>
      </c>
      <c r="CS55" s="159" t="n">
        <f aca="false">CS$6/0.32*CS115</f>
        <v>10186.618843106</v>
      </c>
      <c r="CT55" s="159" t="n">
        <f aca="false">CT$6/0.32*CT115</f>
        <v>10180.9081186994</v>
      </c>
      <c r="CU55" s="159" t="n">
        <f aca="false">CU$6/0.32*CU115</f>
        <v>10175.2005957842</v>
      </c>
      <c r="CV55" s="159" t="n">
        <f aca="false">CV$6/0.32*CV115</f>
        <v>10169.4962725657</v>
      </c>
      <c r="CW55" s="159" t="n">
        <f aca="false">CW$6/0.32*CW115</f>
        <v>10163.79514725</v>
      </c>
      <c r="CX55" s="159" t="n">
        <f aca="false">CX$6/0.32*CX115</f>
        <v>10158.0972180444</v>
      </c>
      <c r="CY55" s="159" t="n">
        <f aca="false">CY$6/0.32*CY115</f>
        <v>10152.4024831572</v>
      </c>
      <c r="CZ55" s="159" t="n">
        <f aca="false">CZ$6/0.32*CZ115</f>
        <v>10146.7109407976</v>
      </c>
      <c r="DA55" s="159" t="n">
        <f aca="false">DA$6/0.32*DA115</f>
        <v>10141.0225891758</v>
      </c>
      <c r="DB55" s="159" t="n">
        <f aca="false">DB$6/0.32*DB115</f>
        <v>10135.3374265031</v>
      </c>
      <c r="DC55" s="159" t="n">
        <f aca="false">DC$6/0.32*DC115</f>
        <v>10129.6554509916</v>
      </c>
      <c r="DD55" s="159" t="n">
        <f aca="false">DD$6/0.32*DD115</f>
        <v>10123.9766608546</v>
      </c>
      <c r="DE55" s="159" t="n">
        <f aca="false">DE$6/0.32*DE115</f>
        <v>10118.3010543064</v>
      </c>
      <c r="DF55" s="159" t="n">
        <f aca="false">DF$6/0.32*DF115</f>
        <v>10112.6286295623</v>
      </c>
      <c r="DG55" s="159" t="n">
        <f aca="false">DG$6/0.32*DG115</f>
        <v>10106.9593848385</v>
      </c>
      <c r="DH55" s="159" t="n">
        <f aca="false">DH$6/0.32*DH115</f>
        <v>10101.2933183521</v>
      </c>
      <c r="DI55" s="159" t="n">
        <f aca="false">DI$6/0.32*DI115</f>
        <v>10095.6304283215</v>
      </c>
      <c r="DJ55" s="159" t="n">
        <f aca="false">DJ$6/0.32*DJ115</f>
        <v>10089.970712966</v>
      </c>
      <c r="DK55" s="159" t="n">
        <f aca="false">DK$6/0.32*DK115</f>
        <v>10084.3141705056</v>
      </c>
      <c r="DL55" s="159" t="n">
        <f aca="false">DL$6/0.32*DL115</f>
        <v>10078.6607991618</v>
      </c>
      <c r="DM55" s="159" t="n">
        <f aca="false">DM$6/0.32*DM115</f>
        <v>10073.0105971567</v>
      </c>
      <c r="DN55" s="159" t="n">
        <f aca="false">DN$6/0.32*DN115</f>
        <v>10067.3635627137</v>
      </c>
      <c r="DO55" s="159" t="n">
        <f aca="false">DO$6/0.32*DO115</f>
        <v>10061.7196940567</v>
      </c>
      <c r="DP55" s="159" t="n">
        <f aca="false">DP$6/0.32*DP115</f>
        <v>10056.0789894113</v>
      </c>
      <c r="DQ55" s="159" t="n">
        <f aca="false">DQ$6/0.32*DQ115</f>
        <v>10050.4414470034</v>
      </c>
      <c r="DR55" s="159" t="n">
        <f aca="false">DR$6/0.32*DR115</f>
        <v>10044.8070650605</v>
      </c>
      <c r="DS55" s="159" t="n">
        <f aca="false">DS$6/0.32*DS115</f>
        <v>10039.1758418107</v>
      </c>
      <c r="DT55" s="159" t="n">
        <f aca="false">DT$6/0.32*DT115</f>
        <v>10033.547775483</v>
      </c>
      <c r="DU55" s="159" t="n">
        <f aca="false">DU$6/0.32*DU115</f>
        <v>10027.922864308</v>
      </c>
      <c r="DV55" s="159" t="n">
        <f aca="false">DV$6/0.32*DV115</f>
        <v>10022.3011065166</v>
      </c>
      <c r="DW55" s="159" t="n">
        <f aca="false">DW$6/0.32*DW115</f>
        <v>10016.6825003411</v>
      </c>
      <c r="DX55" s="159" t="n">
        <f aca="false">DX$6/0.32*DX115</f>
        <v>10011.0670440146</v>
      </c>
      <c r="DY55" s="159" t="n">
        <f aca="false">DY$6/0.32*DY115</f>
        <v>10005.4547357711</v>
      </c>
      <c r="DZ55" s="159" t="n">
        <f aca="false">DZ$6/0.32*DZ115</f>
        <v>9999.84557384617</v>
      </c>
      <c r="EA55" s="159" t="n">
        <f aca="false">EA$6/0.32*EA115</f>
        <v>9994.23955647558</v>
      </c>
      <c r="EB55" s="159" t="n">
        <f aca="false">EB$6/0.32*EB115</f>
        <v>9988.63668189671</v>
      </c>
      <c r="EC55" s="159" t="n">
        <f aca="false">EC$6/0.32*EC115</f>
        <v>9983.03694834753</v>
      </c>
      <c r="ED55" s="159" t="n">
        <f aca="false">ED$6/0.32*ED115</f>
        <v>9977.44035406712</v>
      </c>
      <c r="EE55" s="159" t="n">
        <f aca="false">EE$6/0.32*EE115</f>
        <v>9971.84689729567</v>
      </c>
      <c r="EF55" s="159" t="n">
        <f aca="false">EF$6/0.32*EF115</f>
        <v>9966.25657627426</v>
      </c>
      <c r="EG55" s="159" t="n">
        <f aca="false">EG$6/0.32*EG115</f>
        <v>9960.66938924489</v>
      </c>
      <c r="EH55" s="159" t="n">
        <f aca="false">EH$6/0.32*EH115</f>
        <v>9955.0853344507</v>
      </c>
      <c r="EI55" s="159" t="n">
        <f aca="false">EI$6/0.32*EI115</f>
        <v>9949.50441013558</v>
      </c>
      <c r="EJ55" s="159" t="n">
        <f aca="false">EJ$6/0.32*EJ115</f>
        <v>9943.92661454473</v>
      </c>
      <c r="EK55" s="159" t="n">
        <f aca="false">EK$6/0.32*EK115</f>
        <v>9938.35194592396</v>
      </c>
      <c r="EL55" s="159" t="n">
        <f aca="false">EL$6/0.32*EL115</f>
        <v>9932.78040252045</v>
      </c>
      <c r="EM55" s="159" t="n">
        <f aca="false">EM$6/0.32*EM115</f>
        <v>9927.21198258205</v>
      </c>
      <c r="EN55" s="159" t="n">
        <f aca="false">EN$6/0.32*EN115</f>
        <v>9921.64668435777</v>
      </c>
      <c r="EO55" s="159" t="n">
        <f aca="false">EO$6/0.32*EO115</f>
        <v>9916.08450609753</v>
      </c>
      <c r="EP55" s="159" t="n">
        <f aca="false">EP$6/0.32*EP115</f>
        <v>9910.52544605221</v>
      </c>
      <c r="EQ55" s="159" t="n">
        <f aca="false">EQ$6/0.32*EQ115</f>
        <v>9904.96950247375</v>
      </c>
      <c r="ER55" s="159" t="n">
        <f aca="false">ER$6/0.32*ER115</f>
        <v>9899.41667361498</v>
      </c>
      <c r="ES55" s="159" t="n">
        <f aca="false">ES$6/0.32*ES115</f>
        <v>9893.86695772983</v>
      </c>
      <c r="ET55" s="159" t="n">
        <f aca="false">ET$6/0.32*ET115</f>
        <v>9888.32035307313</v>
      </c>
      <c r="EU55" s="159" t="n">
        <f aca="false">EU$6/0.32*EU115</f>
        <v>9882.77685790058</v>
      </c>
      <c r="EV55" s="159" t="n">
        <f aca="false">EV$6/0.32*EV115</f>
        <v>9877.23647046902</v>
      </c>
    </row>
    <row r="56" customFormat="false" ht="12.8" hidden="false" customHeight="false" outlineLevel="0" collapsed="false">
      <c r="A56" s="157" t="s">
        <v>202</v>
      </c>
      <c r="B56" s="157" t="n">
        <f aca="false">B44</f>
        <v>0</v>
      </c>
      <c r="C56" s="157" t="n">
        <f aca="false">C44</f>
        <v>0</v>
      </c>
      <c r="D56" s="157" t="n">
        <f aca="false">D44</f>
        <v>0</v>
      </c>
      <c r="E56" s="157" t="n">
        <f aca="false">E44</f>
        <v>0</v>
      </c>
      <c r="F56" s="157" t="n">
        <f aca="false">F44</f>
        <v>0</v>
      </c>
      <c r="G56" s="157" t="n">
        <f aca="false">G44</f>
        <v>0</v>
      </c>
      <c r="H56" s="157" t="n">
        <f aca="false">H44</f>
        <v>0</v>
      </c>
      <c r="I56" s="157" t="n">
        <f aca="false">I44</f>
        <v>0</v>
      </c>
      <c r="J56" s="157" t="n">
        <f aca="false">J44</f>
        <v>0</v>
      </c>
      <c r="K56" s="157" t="n">
        <f aca="false">K44</f>
        <v>0</v>
      </c>
      <c r="L56" s="157" t="n">
        <f aca="false">L44</f>
        <v>0</v>
      </c>
      <c r="M56" s="157" t="n">
        <f aca="false">M44</f>
        <v>0</v>
      </c>
      <c r="N56" s="157" t="n">
        <f aca="false">N44</f>
        <v>0</v>
      </c>
      <c r="O56" s="157" t="n">
        <f aca="false">O44</f>
        <v>0</v>
      </c>
      <c r="P56" s="157" t="n">
        <f aca="false">P44</f>
        <v>0</v>
      </c>
      <c r="Q56" s="157" t="n">
        <f aca="false">Q44</f>
        <v>0</v>
      </c>
      <c r="R56" s="157" t="n">
        <f aca="false">R44</f>
        <v>0</v>
      </c>
      <c r="S56" s="157" t="n">
        <f aca="false">S44</f>
        <v>0</v>
      </c>
      <c r="T56" s="157" t="n">
        <f aca="false">T44</f>
        <v>0</v>
      </c>
      <c r="U56" s="157" t="n">
        <f aca="false">U44</f>
        <v>0</v>
      </c>
      <c r="V56" s="157" t="n">
        <f aca="false">V44</f>
        <v>0</v>
      </c>
      <c r="W56" s="157" t="n">
        <f aca="false">W44</f>
        <v>0</v>
      </c>
      <c r="X56" s="157" t="n">
        <f aca="false">X44</f>
        <v>0</v>
      </c>
      <c r="Y56" s="157" t="n">
        <f aca="false">Y44</f>
        <v>0</v>
      </c>
      <c r="Z56" s="157" t="n">
        <f aca="false">Z44</f>
        <v>0</v>
      </c>
      <c r="AA56" s="157" t="n">
        <f aca="false">AA44</f>
        <v>0</v>
      </c>
      <c r="AB56" s="157" t="n">
        <f aca="false">AB44</f>
        <v>0</v>
      </c>
      <c r="AC56" s="157" t="n">
        <f aca="false">AC44</f>
        <v>0</v>
      </c>
      <c r="AD56" s="157" t="n">
        <f aca="false">AD44</f>
        <v>0</v>
      </c>
      <c r="AE56" s="157" t="n">
        <f aca="false">AE44</f>
        <v>0</v>
      </c>
      <c r="AF56" s="157" t="n">
        <f aca="false">AF44</f>
        <v>0</v>
      </c>
      <c r="AG56" s="157" t="n">
        <f aca="false">AG44</f>
        <v>0</v>
      </c>
      <c r="AH56" s="157" t="n">
        <f aca="false">AH44</f>
        <v>0</v>
      </c>
      <c r="AI56" s="157" t="n">
        <f aca="false">AI44</f>
        <v>0</v>
      </c>
      <c r="AJ56" s="157" t="n">
        <f aca="false">AJ44</f>
        <v>0</v>
      </c>
      <c r="AK56" s="157" t="n">
        <f aca="false">AK44</f>
        <v>0</v>
      </c>
      <c r="AL56" s="157" t="n">
        <f aca="false">AL44</f>
        <v>0</v>
      </c>
      <c r="AM56" s="157" t="n">
        <f aca="false">AM44</f>
        <v>0</v>
      </c>
      <c r="AN56" s="157" t="n">
        <f aca="false">AN44</f>
        <v>0</v>
      </c>
      <c r="AO56" s="157" t="n">
        <f aca="false">AO44</f>
        <v>0</v>
      </c>
      <c r="AP56" s="157" t="n">
        <f aca="false">AP44</f>
        <v>0</v>
      </c>
      <c r="AQ56" s="157" t="n">
        <f aca="false">AQ44</f>
        <v>0</v>
      </c>
      <c r="AR56" s="159" t="n">
        <f aca="false">AR44</f>
        <v>1873.411463724</v>
      </c>
      <c r="AS56" s="159" t="n">
        <f aca="false">AS44</f>
        <v>1873.37249958253</v>
      </c>
      <c r="AT56" s="159" t="n">
        <f aca="false">AT44</f>
        <v>1873.37249958253</v>
      </c>
      <c r="AU56" s="159" t="n">
        <f aca="false">AU44</f>
        <v>1873.4069098443</v>
      </c>
      <c r="AV56" s="159" t="n">
        <f aca="false">AV44</f>
        <v>1873.4069098443</v>
      </c>
      <c r="AW56" s="159" t="n">
        <f aca="false">AW44</f>
        <v>1873.4069098443</v>
      </c>
      <c r="AX56" s="159" t="n">
        <f aca="false">AX44</f>
        <v>1873.4069098443</v>
      </c>
      <c r="AY56" s="159" t="n">
        <f aca="false">AY44</f>
        <v>1873.4069098443</v>
      </c>
      <c r="AZ56" s="159" t="n">
        <f aca="false">AZ44</f>
        <v>1873.4069098443</v>
      </c>
      <c r="BA56" s="159" t="n">
        <f aca="false">BA44</f>
        <v>1873.4069098443</v>
      </c>
      <c r="BB56" s="159" t="n">
        <f aca="false">BB44</f>
        <v>1873.4069098443</v>
      </c>
      <c r="BC56" s="159" t="n">
        <f aca="false">BC44</f>
        <v>1873.4069098443</v>
      </c>
      <c r="BD56" s="159" t="n">
        <f aca="false">BD44</f>
        <v>1873.4069098443</v>
      </c>
      <c r="BE56" s="159" t="n">
        <f aca="false">BE44</f>
        <v>1873.4069098443</v>
      </c>
      <c r="BF56" s="159" t="n">
        <f aca="false">BF44</f>
        <v>1873.4069098443</v>
      </c>
      <c r="BG56" s="159" t="n">
        <f aca="false">BG44</f>
        <v>1873.4069098443</v>
      </c>
      <c r="BH56" s="159" t="n">
        <f aca="false">BH44</f>
        <v>1873.4069098443</v>
      </c>
      <c r="BI56" s="143" t="n">
        <f aca="false">BI44</f>
        <v>1849.09124128749</v>
      </c>
      <c r="BJ56" s="159" t="n">
        <f aca="false">BJ44</f>
        <v>1867.73709902079</v>
      </c>
      <c r="BK56" s="159" t="n">
        <f aca="false">BK44</f>
        <v>1866.79900116626</v>
      </c>
      <c r="BL56" s="159" t="n">
        <f aca="false">BL44</f>
        <v>1908.32000972408</v>
      </c>
      <c r="BM56" s="160" t="n">
        <f aca="false">BM44</f>
        <v>2003.73432027656</v>
      </c>
      <c r="BN56" s="159" t="n">
        <f aca="false">BN44</f>
        <v>2036.96879500633</v>
      </c>
      <c r="BO56" s="159" t="n">
        <f aca="false">BO$4/0.32*BO161</f>
        <v>2113.03811400423</v>
      </c>
      <c r="BP56" s="159" t="n">
        <f aca="false">BP$4/0.32*BP161</f>
        <v>2037.24518491421</v>
      </c>
      <c r="BQ56" s="159" t="n">
        <f aca="false">BQ$4/0.32*BQ161</f>
        <v>2026.1852312856</v>
      </c>
      <c r="BR56" s="159" t="n">
        <f aca="false">BR$4/0.32*BR161</f>
        <v>2080.98934001642</v>
      </c>
      <c r="BS56" s="159" t="n">
        <f aca="false">BS$4/0.32*BS161</f>
        <v>2173.27561825237</v>
      </c>
      <c r="BT56" s="159" t="n">
        <f aca="false">BT$4/0.32*BT161</f>
        <v>2197.16614437725</v>
      </c>
      <c r="BU56" s="159" t="n">
        <f aca="false">BU$4/0.32*BU161</f>
        <v>2197.35502523023</v>
      </c>
      <c r="BV56" s="159" t="n">
        <f aca="false">BV$4/0.32*BV161</f>
        <v>2229.22925271734</v>
      </c>
      <c r="BW56" s="159" t="n">
        <f aca="false">BW$4/0.32*BW161</f>
        <v>2277.40329968109</v>
      </c>
      <c r="BX56" s="159" t="n">
        <f aca="false">BX$4/0.32*BX161</f>
        <v>2277.58061082227</v>
      </c>
      <c r="BY56" s="159" t="n">
        <f aca="false">BY$4/0.32*BY161</f>
        <v>2277.75235732418</v>
      </c>
      <c r="BZ56" s="159" t="n">
        <f aca="false">BZ$4/0.32*BZ161</f>
        <v>2318.30055022311</v>
      </c>
      <c r="CA56" s="159" t="n">
        <f aca="false">CA$4/0.32*CA161</f>
        <v>2367.41837827894</v>
      </c>
      <c r="CB56" s="159" t="n">
        <f aca="false">CB$4/0.32*CB161</f>
        <v>2367.41837827893</v>
      </c>
      <c r="CC56" s="159" t="n">
        <f aca="false">CC$4/0.32*CC161</f>
        <v>2367.41837827893</v>
      </c>
      <c r="CD56" s="159" t="n">
        <f aca="false">CD$4/0.32*CD161</f>
        <v>2367.41837827893</v>
      </c>
      <c r="CE56" s="159" t="n">
        <f aca="false">CE$4/0.32*CE161</f>
        <v>2367.41837827895</v>
      </c>
      <c r="CF56" s="159" t="n">
        <f aca="false">CF$4/0.32*CF161</f>
        <v>2367.41837827894</v>
      </c>
      <c r="CG56" s="159" t="n">
        <f aca="false">CG$4/0.32*CG161</f>
        <v>2367.41837827895</v>
      </c>
      <c r="CH56" s="159" t="n">
        <f aca="false">CH$4/0.32*CH161</f>
        <v>2367.41837827897</v>
      </c>
      <c r="CI56" s="159" t="n">
        <f aca="false">CI$4/0.32*CI161</f>
        <v>2367.41837827897</v>
      </c>
      <c r="CJ56" s="159" t="n">
        <f aca="false">CJ$4/0.32*CJ161</f>
        <v>2367.41837827896</v>
      </c>
      <c r="CK56" s="159" t="n">
        <f aca="false">CK$4/0.32*CK161</f>
        <v>2367.41837827898</v>
      </c>
      <c r="CL56" s="159" t="n">
        <f aca="false">CL$4/0.32*CL161</f>
        <v>2367.41837827897</v>
      </c>
      <c r="CM56" s="159" t="n">
        <f aca="false">CM$4/0.32*CM161</f>
        <v>2367.41837827899</v>
      </c>
      <c r="CN56" s="159" t="n">
        <f aca="false">CN$4/0.32*CN161</f>
        <v>2367.41837827899</v>
      </c>
      <c r="CO56" s="159" t="n">
        <f aca="false">CO$4/0.32*CO161</f>
        <v>2367.418378279</v>
      </c>
      <c r="CP56" s="159" t="n">
        <f aca="false">CP$4/0.32*CP161</f>
        <v>2367.418378279</v>
      </c>
      <c r="CQ56" s="159" t="n">
        <f aca="false">CQ$4/0.32*CQ161</f>
        <v>2367.41837827902</v>
      </c>
      <c r="CR56" s="159" t="n">
        <f aca="false">CR$4/0.32*CR161</f>
        <v>2367.418378279</v>
      </c>
      <c r="CS56" s="159" t="n">
        <f aca="false">CS$4/0.32*CS161</f>
        <v>2367.41837827901</v>
      </c>
      <c r="CT56" s="159" t="n">
        <f aca="false">CT$4/0.32*CT161</f>
        <v>2367.41837827903</v>
      </c>
      <c r="CU56" s="159" t="n">
        <f aca="false">CU$4/0.32*CU161</f>
        <v>2367.41837827903</v>
      </c>
      <c r="CV56" s="159" t="n">
        <f aca="false">CV$4/0.32*CV161</f>
        <v>2367.41837827902</v>
      </c>
      <c r="CW56" s="159" t="n">
        <f aca="false">CW$4/0.32*CW161</f>
        <v>2367.41837827904</v>
      </c>
      <c r="CX56" s="159" t="n">
        <f aca="false">CX$4/0.32*CX161</f>
        <v>2367.41837827905</v>
      </c>
      <c r="CY56" s="159" t="n">
        <f aca="false">CY$4/0.32*CY161</f>
        <v>2367.41837827905</v>
      </c>
      <c r="CZ56" s="159" t="n">
        <f aca="false">CZ$4/0.32*CZ161</f>
        <v>2367.41837827906</v>
      </c>
      <c r="DA56" s="159" t="n">
        <f aca="false">DA$4/0.32*DA161</f>
        <v>2367.41837827905</v>
      </c>
      <c r="DB56" s="159" t="n">
        <f aca="false">DB$4/0.32*DB161</f>
        <v>2367.41837827906</v>
      </c>
      <c r="DC56" s="159" t="n">
        <f aca="false">DC$4/0.32*DC161</f>
        <v>2367.41837827908</v>
      </c>
      <c r="DD56" s="159" t="n">
        <f aca="false">DD$4/0.32*DD161</f>
        <v>2367.41837827907</v>
      </c>
      <c r="DE56" s="159" t="n">
        <f aca="false">DE$4/0.32*DE161</f>
        <v>2367.41837827907</v>
      </c>
      <c r="DF56" s="159" t="n">
        <f aca="false">DF$4/0.32*DF161</f>
        <v>2367.4183782791</v>
      </c>
      <c r="DG56" s="159" t="n">
        <f aca="false">DG$4/0.32*DG161</f>
        <v>2367.4183782791</v>
      </c>
      <c r="DH56" s="159" t="n">
        <f aca="false">DH$4/0.32*DH161</f>
        <v>2367.41837827909</v>
      </c>
      <c r="DI56" s="159" t="n">
        <f aca="false">DI$4/0.32*DI161</f>
        <v>2367.4183782791</v>
      </c>
      <c r="DJ56" s="159" t="n">
        <f aca="false">DJ$4/0.32*DJ161</f>
        <v>2367.41837827912</v>
      </c>
      <c r="DK56" s="159" t="n">
        <f aca="false">DK$4/0.32*DK161</f>
        <v>2367.41837827911</v>
      </c>
      <c r="DL56" s="159" t="n">
        <f aca="false">DL$4/0.32*DL161</f>
        <v>2367.4183782791</v>
      </c>
      <c r="DM56" s="159" t="n">
        <f aca="false">DM$4/0.32*DM161</f>
        <v>2367.41837827912</v>
      </c>
      <c r="DN56" s="159" t="n">
        <f aca="false">DN$4/0.32*DN161</f>
        <v>2367.41837827913</v>
      </c>
      <c r="DO56" s="159" t="n">
        <f aca="false">DO$4/0.32*DO161</f>
        <v>2367.41837827913</v>
      </c>
      <c r="DP56" s="159" t="n">
        <f aca="false">DP$4/0.32*DP161</f>
        <v>2367.41837827913</v>
      </c>
      <c r="DQ56" s="159" t="n">
        <f aca="false">DQ$4/0.32*DQ161</f>
        <v>2367.41837827913</v>
      </c>
      <c r="DR56" s="159" t="n">
        <f aca="false">DR$4/0.32*DR161</f>
        <v>2367.41837827915</v>
      </c>
      <c r="DS56" s="159" t="n">
        <f aca="false">DS$4/0.32*DS161</f>
        <v>2367.41837827915</v>
      </c>
      <c r="DT56" s="159" t="n">
        <f aca="false">DT$4/0.32*DT161</f>
        <v>2367.41837827915</v>
      </c>
      <c r="DU56" s="159" t="n">
        <f aca="false">DU$4/0.32*DU161</f>
        <v>2367.41837827915</v>
      </c>
      <c r="DV56" s="159" t="n">
        <f aca="false">DV$4/0.32*DV161</f>
        <v>2367.41837827916</v>
      </c>
      <c r="DW56" s="159" t="n">
        <f aca="false">DW$4/0.32*DW161</f>
        <v>2367.41837827918</v>
      </c>
      <c r="DX56" s="159" t="n">
        <f aca="false">DX$4/0.32*DX161</f>
        <v>2367.41837827919</v>
      </c>
      <c r="DY56" s="159" t="n">
        <f aca="false">DY$4/0.32*DY161</f>
        <v>2367.41837827919</v>
      </c>
      <c r="DZ56" s="159" t="n">
        <f aca="false">DZ$4/0.32*DZ161</f>
        <v>2367.41837827918</v>
      </c>
      <c r="EA56" s="159" t="n">
        <f aca="false">EA$4/0.32*EA161</f>
        <v>2367.41837827919</v>
      </c>
      <c r="EB56" s="159" t="n">
        <f aca="false">EB$4/0.32*EB161</f>
        <v>2367.41837827919</v>
      </c>
      <c r="EC56" s="159" t="n">
        <f aca="false">EC$4/0.32*EC161</f>
        <v>2367.41837827921</v>
      </c>
      <c r="ED56" s="159" t="n">
        <f aca="false">ED$4/0.32*ED161</f>
        <v>2367.41837827922</v>
      </c>
      <c r="EE56" s="159" t="n">
        <f aca="false">EE$4/0.32*EE161</f>
        <v>2367.41837827922</v>
      </c>
      <c r="EF56" s="159" t="n">
        <f aca="false">EF$4/0.32*EF161</f>
        <v>2367.41837827923</v>
      </c>
      <c r="EG56" s="159" t="n">
        <f aca="false">EG$4/0.32*EG161</f>
        <v>2367.41837827922</v>
      </c>
      <c r="EH56" s="159" t="n">
        <f aca="false">EH$4/0.32*EH161</f>
        <v>2367.41837827924</v>
      </c>
      <c r="EI56" s="159" t="n">
        <f aca="false">EI$4/0.32*EI161</f>
        <v>2367.41837827923</v>
      </c>
      <c r="EJ56" s="159" t="n">
        <f aca="false">EJ$4/0.32*EJ161</f>
        <v>2367.41837827925</v>
      </c>
      <c r="EK56" s="159" t="n">
        <f aca="false">EK$4/0.32*EK161</f>
        <v>2367.41837827924</v>
      </c>
      <c r="EL56" s="159" t="n">
        <f aca="false">EL$4/0.32*EL161</f>
        <v>2367.41837827924</v>
      </c>
      <c r="EM56" s="159" t="n">
        <f aca="false">EM$4/0.32*EM161</f>
        <v>2367.41837827926</v>
      </c>
      <c r="EN56" s="159" t="n">
        <f aca="false">EN$4/0.32*EN161</f>
        <v>2367.41837827925</v>
      </c>
      <c r="EO56" s="159" t="n">
        <f aca="false">EO$4/0.32*EO161</f>
        <v>2367.41837827927</v>
      </c>
      <c r="EP56" s="159" t="n">
        <f aca="false">EP$4/0.32*EP161</f>
        <v>2367.41837827927</v>
      </c>
      <c r="EQ56" s="159" t="n">
        <f aca="false">EQ$4/0.32*EQ161</f>
        <v>2367.41837827928</v>
      </c>
      <c r="ER56" s="159" t="n">
        <f aca="false">ER$4/0.32*ER161</f>
        <v>2367.41837827929</v>
      </c>
      <c r="ES56" s="159" t="n">
        <f aca="false">ES$4/0.32*ES161</f>
        <v>2367.41837827928</v>
      </c>
      <c r="ET56" s="159" t="n">
        <f aca="false">ET$4/0.32*ET161</f>
        <v>2367.41837827929</v>
      </c>
      <c r="EU56" s="159" t="n">
        <f aca="false">EU$4/0.32*EU161</f>
        <v>2367.4183782793</v>
      </c>
      <c r="EV56" s="159" t="n">
        <f aca="false">EV$4/0.32*EV161</f>
        <v>2367.4183782793</v>
      </c>
    </row>
    <row r="57" customFormat="false" ht="12.8" hidden="false" customHeight="false" outlineLevel="0" collapsed="false">
      <c r="A57" s="157" t="s">
        <v>203</v>
      </c>
      <c r="B57" s="157" t="n">
        <f aca="false">B45</f>
        <v>0</v>
      </c>
      <c r="C57" s="157" t="n">
        <f aca="false">C45</f>
        <v>0</v>
      </c>
      <c r="D57" s="157" t="n">
        <f aca="false">D45</f>
        <v>0</v>
      </c>
      <c r="E57" s="157" t="n">
        <f aca="false">E45</f>
        <v>0</v>
      </c>
      <c r="F57" s="157" t="n">
        <f aca="false">F45</f>
        <v>0</v>
      </c>
      <c r="G57" s="157" t="n">
        <f aca="false">G45</f>
        <v>0</v>
      </c>
      <c r="H57" s="157" t="n">
        <f aca="false">H45</f>
        <v>0</v>
      </c>
      <c r="I57" s="157" t="n">
        <f aca="false">I45</f>
        <v>0</v>
      </c>
      <c r="J57" s="157" t="n">
        <f aca="false">J45</f>
        <v>0</v>
      </c>
      <c r="K57" s="157" t="n">
        <f aca="false">K45</f>
        <v>0</v>
      </c>
      <c r="L57" s="157" t="n">
        <f aca="false">L45</f>
        <v>0</v>
      </c>
      <c r="M57" s="157" t="n">
        <f aca="false">M45</f>
        <v>0</v>
      </c>
      <c r="N57" s="157" t="n">
        <f aca="false">N45</f>
        <v>0</v>
      </c>
      <c r="O57" s="157" t="n">
        <f aca="false">O45</f>
        <v>0</v>
      </c>
      <c r="P57" s="157" t="n">
        <f aca="false">P45</f>
        <v>0</v>
      </c>
      <c r="Q57" s="157" t="n">
        <f aca="false">Q45</f>
        <v>0</v>
      </c>
      <c r="R57" s="157" t="n">
        <f aca="false">R45</f>
        <v>0</v>
      </c>
      <c r="S57" s="157" t="n">
        <f aca="false">S45</f>
        <v>0</v>
      </c>
      <c r="T57" s="157" t="n">
        <f aca="false">T45</f>
        <v>0</v>
      </c>
      <c r="U57" s="157" t="n">
        <f aca="false">U45</f>
        <v>0</v>
      </c>
      <c r="V57" s="157" t="n">
        <f aca="false">V45</f>
        <v>0</v>
      </c>
      <c r="W57" s="157" t="n">
        <f aca="false">W45</f>
        <v>0</v>
      </c>
      <c r="X57" s="157" t="n">
        <f aca="false">X45</f>
        <v>0</v>
      </c>
      <c r="Y57" s="157" t="n">
        <f aca="false">Y45</f>
        <v>0</v>
      </c>
      <c r="Z57" s="157" t="n">
        <f aca="false">Z45</f>
        <v>0</v>
      </c>
      <c r="AA57" s="157" t="n">
        <f aca="false">AA45</f>
        <v>0</v>
      </c>
      <c r="AB57" s="157" t="n">
        <f aca="false">AB45</f>
        <v>0</v>
      </c>
      <c r="AC57" s="157" t="n">
        <f aca="false">AC45</f>
        <v>0</v>
      </c>
      <c r="AD57" s="157" t="n">
        <f aca="false">AD45</f>
        <v>0</v>
      </c>
      <c r="AE57" s="157" t="n">
        <f aca="false">AE45</f>
        <v>0</v>
      </c>
      <c r="AF57" s="157" t="n">
        <f aca="false">AF45</f>
        <v>0</v>
      </c>
      <c r="AG57" s="157" t="n">
        <f aca="false">AG45</f>
        <v>0</v>
      </c>
      <c r="AH57" s="157" t="n">
        <f aca="false">AH45</f>
        <v>0</v>
      </c>
      <c r="AI57" s="157" t="n">
        <f aca="false">AI45</f>
        <v>0</v>
      </c>
      <c r="AJ57" s="157" t="n">
        <f aca="false">AJ45</f>
        <v>0</v>
      </c>
      <c r="AK57" s="157" t="n">
        <f aca="false">AK45</f>
        <v>0</v>
      </c>
      <c r="AL57" s="157" t="n">
        <f aca="false">AL45</f>
        <v>0</v>
      </c>
      <c r="AM57" s="157" t="n">
        <f aca="false">AM45</f>
        <v>0</v>
      </c>
      <c r="AN57" s="157" t="n">
        <f aca="false">AN45</f>
        <v>0</v>
      </c>
      <c r="AO57" s="157" t="n">
        <f aca="false">AO45</f>
        <v>0</v>
      </c>
      <c r="AP57" s="157" t="n">
        <f aca="false">AP45</f>
        <v>0</v>
      </c>
      <c r="AQ57" s="157" t="n">
        <f aca="false">AQ45</f>
        <v>0</v>
      </c>
      <c r="AR57" s="159" t="n">
        <f aca="false">AR45</f>
        <v>2622.76039320142</v>
      </c>
      <c r="AS57" s="159" t="n">
        <f aca="false">AS45</f>
        <v>2622.70584372899</v>
      </c>
      <c r="AT57" s="159" t="n">
        <f aca="false">AT45</f>
        <v>2622.70584372899</v>
      </c>
      <c r="AU57" s="159" t="n">
        <f aca="false">AU45</f>
        <v>2622.7540178079</v>
      </c>
      <c r="AV57" s="159" t="n">
        <f aca="false">AV45</f>
        <v>2622.7540178079</v>
      </c>
      <c r="AW57" s="159" t="n">
        <f aca="false">AW45</f>
        <v>2622.7540178079</v>
      </c>
      <c r="AX57" s="159" t="n">
        <f aca="false">AX45</f>
        <v>2622.7540178079</v>
      </c>
      <c r="AY57" s="159" t="n">
        <f aca="false">AY45</f>
        <v>2622.7540178079</v>
      </c>
      <c r="AZ57" s="159" t="n">
        <f aca="false">AZ45</f>
        <v>2622.7540178079</v>
      </c>
      <c r="BA57" s="159" t="n">
        <f aca="false">BA45</f>
        <v>2622.7540178079</v>
      </c>
      <c r="BB57" s="159" t="n">
        <f aca="false">BB45</f>
        <v>2622.7540178079</v>
      </c>
      <c r="BC57" s="159" t="n">
        <f aca="false">BC45</f>
        <v>2622.7540178079</v>
      </c>
      <c r="BD57" s="159" t="n">
        <f aca="false">BD45</f>
        <v>2622.7540178079</v>
      </c>
      <c r="BE57" s="159" t="n">
        <f aca="false">BE45</f>
        <v>2622.75401780791</v>
      </c>
      <c r="BF57" s="159" t="n">
        <f aca="false">BF45</f>
        <v>2622.75401780791</v>
      </c>
      <c r="BG57" s="159" t="n">
        <f aca="false">BG45</f>
        <v>2622.7540178079</v>
      </c>
      <c r="BH57" s="159" t="n">
        <f aca="false">BH45</f>
        <v>2622.7540178079</v>
      </c>
      <c r="BI57" s="143" t="n">
        <f aca="false">BI45</f>
        <v>2588.72253298006</v>
      </c>
      <c r="BJ57" s="159" t="n">
        <f aca="false">BJ45</f>
        <v>2614.8219900987</v>
      </c>
      <c r="BK57" s="159" t="n">
        <f aca="false">BK45</f>
        <v>2613.5232621056</v>
      </c>
      <c r="BL57" s="159" t="n">
        <f aca="false">BL45</f>
        <v>2671.64801361372</v>
      </c>
      <c r="BM57" s="160" t="n">
        <f aca="false">BM45</f>
        <v>2805.20729720325</v>
      </c>
      <c r="BN57" s="159" t="n">
        <f aca="false">BN45</f>
        <v>2851.74297838351</v>
      </c>
      <c r="BO57" s="159" t="n">
        <f aca="false">BO$4/0.32*BO162</f>
        <v>2958.23952700737</v>
      </c>
      <c r="BP57" s="159" t="n">
        <f aca="false">BP$4/0.32*BP162</f>
        <v>2852.1299224452</v>
      </c>
      <c r="BQ57" s="159" t="n">
        <f aca="false">BQ$4/0.32*BQ162</f>
        <v>2836.64605976702</v>
      </c>
      <c r="BR57" s="159" t="n">
        <f aca="false">BR$4/0.32*BR162</f>
        <v>2913.37145322558</v>
      </c>
      <c r="BS57" s="159" t="n">
        <f aca="false">BS$4/0.32*BS162</f>
        <v>3042.5716386215</v>
      </c>
      <c r="BT57" s="159" t="n">
        <f aca="false">BT$4/0.32*BT162</f>
        <v>3076.01821880158</v>
      </c>
      <c r="BU57" s="159" t="n">
        <f aca="false">BU$4/0.32*BU162</f>
        <v>3076.28265075929</v>
      </c>
      <c r="BV57" s="159" t="n">
        <f aca="false">BV$4/0.32*BV162</f>
        <v>3120.90636058272</v>
      </c>
      <c r="BW57" s="159" t="n">
        <f aca="false">BW$4/0.32*BW162</f>
        <v>3188.34971096982</v>
      </c>
      <c r="BX57" s="159" t="n">
        <f aca="false">BX$4/0.32*BX162</f>
        <v>3188.59794540674</v>
      </c>
      <c r="BY57" s="159" t="n">
        <f aca="false">BY$4/0.32*BY162</f>
        <v>3188.83838938511</v>
      </c>
      <c r="BZ57" s="159" t="n">
        <f aca="false">BZ$4/0.32*BZ162</f>
        <v>3245.60559400264</v>
      </c>
      <c r="CA57" s="159" t="n">
        <f aca="false">CA$4/0.32*CA162</f>
        <v>3314.37023174037</v>
      </c>
      <c r="CB57" s="159" t="n">
        <f aca="false">CB$4/0.32*CB162</f>
        <v>3314.37023174036</v>
      </c>
      <c r="CC57" s="159" t="n">
        <f aca="false">CC$4/0.32*CC162</f>
        <v>3314.37023174036</v>
      </c>
      <c r="CD57" s="159" t="n">
        <f aca="false">CD$4/0.32*CD162</f>
        <v>3314.37023174036</v>
      </c>
      <c r="CE57" s="159" t="n">
        <f aca="false">CE$4/0.32*CE162</f>
        <v>3314.37023174038</v>
      </c>
      <c r="CF57" s="159" t="n">
        <f aca="false">CF$4/0.32*CF162</f>
        <v>3314.37023174038</v>
      </c>
      <c r="CG57" s="159" t="n">
        <f aca="false">CG$4/0.32*CG162</f>
        <v>3314.37023174038</v>
      </c>
      <c r="CH57" s="159" t="n">
        <f aca="false">CH$4/0.32*CH162</f>
        <v>3314.37023174041</v>
      </c>
      <c r="CI57" s="159" t="n">
        <f aca="false">CI$4/0.32*CI162</f>
        <v>3314.37023174042</v>
      </c>
      <c r="CJ57" s="159" t="n">
        <f aca="false">CJ$4/0.32*CJ162</f>
        <v>3314.37023174041</v>
      </c>
      <c r="CK57" s="159" t="n">
        <f aca="false">CK$4/0.32*CK162</f>
        <v>3314.37023174043</v>
      </c>
      <c r="CL57" s="159" t="n">
        <f aca="false">CL$4/0.32*CL162</f>
        <v>3314.37023174042</v>
      </c>
      <c r="CM57" s="159" t="n">
        <f aca="false">CM$4/0.32*CM162</f>
        <v>3314.37023174045</v>
      </c>
      <c r="CN57" s="159" t="n">
        <f aca="false">CN$4/0.32*CN162</f>
        <v>3314.37023174045</v>
      </c>
      <c r="CO57" s="159" t="n">
        <f aca="false">CO$4/0.32*CO162</f>
        <v>3314.37023174046</v>
      </c>
      <c r="CP57" s="159" t="n">
        <f aca="false">CP$4/0.32*CP162</f>
        <v>3314.37023174045</v>
      </c>
      <c r="CQ57" s="159" t="n">
        <f aca="false">CQ$4/0.32*CQ162</f>
        <v>3314.37023174048</v>
      </c>
      <c r="CR57" s="159" t="n">
        <f aca="false">CR$4/0.32*CR162</f>
        <v>3314.37023174046</v>
      </c>
      <c r="CS57" s="159" t="n">
        <f aca="false">CS$4/0.32*CS162</f>
        <v>3314.37023174047</v>
      </c>
      <c r="CT57" s="159" t="n">
        <f aca="false">CT$4/0.32*CT162</f>
        <v>3314.3702317405</v>
      </c>
      <c r="CU57" s="159" t="n">
        <f aca="false">CU$4/0.32*CU162</f>
        <v>3314.3702317405</v>
      </c>
      <c r="CV57" s="159" t="n">
        <f aca="false">CV$4/0.32*CV162</f>
        <v>3314.37023174048</v>
      </c>
      <c r="CW57" s="159" t="n">
        <f aca="false">CW$4/0.32*CW162</f>
        <v>3314.37023174051</v>
      </c>
      <c r="CX57" s="159" t="n">
        <f aca="false">CX$4/0.32*CX162</f>
        <v>3314.37023174053</v>
      </c>
      <c r="CY57" s="159" t="n">
        <f aca="false">CY$4/0.32*CY162</f>
        <v>3314.37023174053</v>
      </c>
      <c r="CZ57" s="159" t="n">
        <f aca="false">CZ$4/0.32*CZ162</f>
        <v>3314.37023174054</v>
      </c>
      <c r="DA57" s="159" t="n">
        <f aca="false">DA$4/0.32*DA162</f>
        <v>3314.37023174052</v>
      </c>
      <c r="DB57" s="159" t="n">
        <f aca="false">DB$4/0.32*DB162</f>
        <v>3314.37023174054</v>
      </c>
      <c r="DC57" s="159" t="n">
        <f aca="false">DC$4/0.32*DC162</f>
        <v>3314.37023174056</v>
      </c>
      <c r="DD57" s="159" t="n">
        <f aca="false">DD$4/0.32*DD162</f>
        <v>3314.37023174055</v>
      </c>
      <c r="DE57" s="159" t="n">
        <f aca="false">DE$4/0.32*DE162</f>
        <v>3314.37023174056</v>
      </c>
      <c r="DF57" s="159" t="n">
        <f aca="false">DF$4/0.32*DF162</f>
        <v>3314.37023174059</v>
      </c>
      <c r="DG57" s="159" t="n">
        <f aca="false">DG$4/0.32*DG162</f>
        <v>3314.37023174059</v>
      </c>
      <c r="DH57" s="159" t="n">
        <f aca="false">DH$4/0.32*DH162</f>
        <v>3314.37023174059</v>
      </c>
      <c r="DI57" s="159" t="n">
        <f aca="false">DI$4/0.32*DI162</f>
        <v>3314.37023174059</v>
      </c>
      <c r="DJ57" s="159" t="n">
        <f aca="false">DJ$4/0.32*DJ162</f>
        <v>3314.37023174062</v>
      </c>
      <c r="DK57" s="159" t="n">
        <f aca="false">DK$4/0.32*DK162</f>
        <v>3314.37023174061</v>
      </c>
      <c r="DL57" s="159" t="n">
        <f aca="false">DL$4/0.32*DL162</f>
        <v>3314.3702317406</v>
      </c>
      <c r="DM57" s="159" t="n">
        <f aca="false">DM$4/0.32*DM162</f>
        <v>3314.37023174062</v>
      </c>
      <c r="DN57" s="159" t="n">
        <f aca="false">DN$4/0.32*DN162</f>
        <v>3314.37023174063</v>
      </c>
      <c r="DO57" s="159" t="n">
        <f aca="false">DO$4/0.32*DO162</f>
        <v>3314.37023174064</v>
      </c>
      <c r="DP57" s="159" t="n">
        <f aca="false">DP$4/0.32*DP162</f>
        <v>3314.37023174064</v>
      </c>
      <c r="DQ57" s="159" t="n">
        <f aca="false">DQ$4/0.32*DQ162</f>
        <v>3314.37023174064</v>
      </c>
      <c r="DR57" s="159" t="n">
        <f aca="false">DR$4/0.32*DR162</f>
        <v>3314.37023174066</v>
      </c>
      <c r="DS57" s="159" t="n">
        <f aca="false">DS$4/0.32*DS162</f>
        <v>3314.37023174066</v>
      </c>
      <c r="DT57" s="159" t="n">
        <f aca="false">DT$4/0.32*DT162</f>
        <v>3314.37023174067</v>
      </c>
      <c r="DU57" s="159" t="n">
        <f aca="false">DU$4/0.32*DU162</f>
        <v>3314.37023174067</v>
      </c>
      <c r="DV57" s="159" t="n">
        <f aca="false">DV$4/0.32*DV162</f>
        <v>3314.37023174068</v>
      </c>
      <c r="DW57" s="159" t="n">
        <f aca="false">DW$4/0.32*DW162</f>
        <v>3314.3702317407</v>
      </c>
      <c r="DX57" s="159" t="n">
        <f aca="false">DX$4/0.32*DX162</f>
        <v>3314.37023174071</v>
      </c>
      <c r="DY57" s="159" t="n">
        <f aca="false">DY$4/0.32*DY162</f>
        <v>3314.37023174071</v>
      </c>
      <c r="DZ57" s="159" t="n">
        <f aca="false">DZ$4/0.32*DZ162</f>
        <v>3314.37023174071</v>
      </c>
      <c r="EA57" s="159" t="n">
        <f aca="false">EA$4/0.32*EA162</f>
        <v>3314.37023174072</v>
      </c>
      <c r="EB57" s="159" t="n">
        <f aca="false">EB$4/0.32*EB162</f>
        <v>3314.37023174072</v>
      </c>
      <c r="EC57" s="159" t="n">
        <f aca="false">EC$4/0.32*EC162</f>
        <v>3314.37023174074</v>
      </c>
      <c r="ED57" s="159" t="n">
        <f aca="false">ED$4/0.32*ED162</f>
        <v>3314.37023174076</v>
      </c>
      <c r="EE57" s="159" t="n">
        <f aca="false">EE$4/0.32*EE162</f>
        <v>3314.37023174076</v>
      </c>
      <c r="EF57" s="159" t="n">
        <f aca="false">EF$4/0.32*EF162</f>
        <v>3314.37023174078</v>
      </c>
      <c r="EG57" s="159" t="n">
        <f aca="false">EG$4/0.32*EG162</f>
        <v>3314.37023174077</v>
      </c>
      <c r="EH57" s="159" t="n">
        <f aca="false">EH$4/0.32*EH162</f>
        <v>3314.37023174079</v>
      </c>
      <c r="EI57" s="159" t="n">
        <f aca="false">EI$4/0.32*EI162</f>
        <v>3314.37023174077</v>
      </c>
      <c r="EJ57" s="159" t="n">
        <f aca="false">EJ$4/0.32*EJ162</f>
        <v>3314.3702317408</v>
      </c>
      <c r="EK57" s="159" t="n">
        <f aca="false">EK$4/0.32*EK162</f>
        <v>3314.37023174079</v>
      </c>
      <c r="EL57" s="159" t="n">
        <f aca="false">EL$4/0.32*EL162</f>
        <v>3314.37023174079</v>
      </c>
      <c r="EM57" s="159" t="n">
        <f aca="false">EM$4/0.32*EM162</f>
        <v>3314.37023174082</v>
      </c>
      <c r="EN57" s="159" t="n">
        <f aca="false">EN$4/0.32*EN162</f>
        <v>3314.37023174081</v>
      </c>
      <c r="EO57" s="159" t="n">
        <f aca="false">EO$4/0.32*EO162</f>
        <v>3314.37023174083</v>
      </c>
      <c r="EP57" s="159" t="n">
        <f aca="false">EP$4/0.32*EP162</f>
        <v>3314.37023174083</v>
      </c>
      <c r="EQ57" s="159" t="n">
        <f aca="false">EQ$4/0.32*EQ162</f>
        <v>3314.37023174085</v>
      </c>
      <c r="ER57" s="159" t="n">
        <f aca="false">ER$4/0.32*ER162</f>
        <v>3314.37023174086</v>
      </c>
      <c r="ES57" s="159" t="n">
        <f aca="false">ES$4/0.32*ES162</f>
        <v>3314.37023174085</v>
      </c>
      <c r="ET57" s="159" t="n">
        <f aca="false">ET$4/0.32*ET162</f>
        <v>3314.37023174087</v>
      </c>
      <c r="EU57" s="159" t="n">
        <f aca="false">EU$4/0.32*EU162</f>
        <v>3314.37023174087</v>
      </c>
      <c r="EV57" s="159" t="n">
        <f aca="false">EV$4/0.32*EV162</f>
        <v>3314.37023174087</v>
      </c>
    </row>
    <row r="58" customFormat="false" ht="12.8" hidden="false" customHeight="false" outlineLevel="0" collapsed="false">
      <c r="A58" s="157" t="s">
        <v>204</v>
      </c>
      <c r="B58" s="157" t="n">
        <f aca="false">B47</f>
        <v>0</v>
      </c>
      <c r="C58" s="157" t="n">
        <f aca="false">C47</f>
        <v>0</v>
      </c>
      <c r="D58" s="157" t="n">
        <f aca="false">D47</f>
        <v>0</v>
      </c>
      <c r="E58" s="157" t="n">
        <f aca="false">E47</f>
        <v>0</v>
      </c>
      <c r="F58" s="157" t="n">
        <f aca="false">F47</f>
        <v>0</v>
      </c>
      <c r="G58" s="157" t="n">
        <f aca="false">G47</f>
        <v>0</v>
      </c>
      <c r="H58" s="157" t="n">
        <f aca="false">H47</f>
        <v>0</v>
      </c>
      <c r="I58" s="157" t="n">
        <f aca="false">I47</f>
        <v>0</v>
      </c>
      <c r="J58" s="157" t="n">
        <f aca="false">J47</f>
        <v>0</v>
      </c>
      <c r="K58" s="157" t="n">
        <f aca="false">K47</f>
        <v>0</v>
      </c>
      <c r="L58" s="157" t="n">
        <f aca="false">L47</f>
        <v>0</v>
      </c>
      <c r="M58" s="157" t="n">
        <f aca="false">M47</f>
        <v>0</v>
      </c>
      <c r="N58" s="157" t="n">
        <f aca="false">N47</f>
        <v>0</v>
      </c>
      <c r="O58" s="157" t="n">
        <f aca="false">O47</f>
        <v>0</v>
      </c>
      <c r="P58" s="157" t="n">
        <f aca="false">P47</f>
        <v>0</v>
      </c>
      <c r="Q58" s="157" t="n">
        <f aca="false">Q47</f>
        <v>0</v>
      </c>
      <c r="R58" s="157" t="n">
        <f aca="false">R47</f>
        <v>0</v>
      </c>
      <c r="S58" s="157" t="n">
        <f aca="false">S47</f>
        <v>0</v>
      </c>
      <c r="T58" s="157" t="n">
        <f aca="false">T47</f>
        <v>0</v>
      </c>
      <c r="U58" s="157" t="n">
        <f aca="false">U47</f>
        <v>0</v>
      </c>
      <c r="V58" s="157" t="n">
        <f aca="false">V47</f>
        <v>0</v>
      </c>
      <c r="W58" s="157" t="n">
        <f aca="false">W47</f>
        <v>0</v>
      </c>
      <c r="X58" s="157" t="n">
        <f aca="false">X47</f>
        <v>0</v>
      </c>
      <c r="Y58" s="157" t="n">
        <f aca="false">Y47</f>
        <v>0</v>
      </c>
      <c r="Z58" s="157" t="n">
        <f aca="false">Z47</f>
        <v>0</v>
      </c>
      <c r="AA58" s="157" t="n">
        <f aca="false">AA47</f>
        <v>0</v>
      </c>
      <c r="AB58" s="157" t="n">
        <f aca="false">AB47</f>
        <v>0</v>
      </c>
      <c r="AC58" s="157" t="n">
        <f aca="false">AC47</f>
        <v>0</v>
      </c>
      <c r="AD58" s="157" t="n">
        <f aca="false">AD47</f>
        <v>0</v>
      </c>
      <c r="AE58" s="157" t="n">
        <f aca="false">AE47</f>
        <v>0</v>
      </c>
      <c r="AF58" s="157" t="n">
        <f aca="false">AF47</f>
        <v>0</v>
      </c>
      <c r="AG58" s="157" t="n">
        <f aca="false">AG47</f>
        <v>0</v>
      </c>
      <c r="AH58" s="157" t="n">
        <f aca="false">AH47</f>
        <v>0</v>
      </c>
      <c r="AI58" s="157" t="n">
        <f aca="false">AI47</f>
        <v>0</v>
      </c>
      <c r="AJ58" s="157" t="n">
        <f aca="false">AJ47</f>
        <v>0</v>
      </c>
      <c r="AK58" s="157" t="n">
        <f aca="false">AK47</f>
        <v>0</v>
      </c>
      <c r="AL58" s="157" t="n">
        <f aca="false">AL47</f>
        <v>0</v>
      </c>
      <c r="AM58" s="157" t="n">
        <f aca="false">AM47</f>
        <v>0</v>
      </c>
      <c r="AN58" s="157" t="n">
        <f aca="false">AN47</f>
        <v>0</v>
      </c>
      <c r="AO58" s="157" t="n">
        <f aca="false">AO47</f>
        <v>0</v>
      </c>
      <c r="AP58" s="157" t="n">
        <f aca="false">AP47</f>
        <v>0</v>
      </c>
      <c r="AQ58" s="157" t="n">
        <f aca="false">AQ47</f>
        <v>0</v>
      </c>
      <c r="AR58" s="159" t="n">
        <f aca="false">AR47</f>
        <v>3746.822927448</v>
      </c>
      <c r="AS58" s="159" t="n">
        <f aca="false">AS47</f>
        <v>3746.74499916506</v>
      </c>
      <c r="AT58" s="159" t="n">
        <f aca="false">AT47</f>
        <v>3746.74499916506</v>
      </c>
      <c r="AU58" s="159" t="n">
        <f aca="false">AU47</f>
        <v>3746.8138196886</v>
      </c>
      <c r="AV58" s="159" t="n">
        <f aca="false">AV47</f>
        <v>3746.8138196886</v>
      </c>
      <c r="AW58" s="159" t="n">
        <f aca="false">AW47</f>
        <v>3746.8138196886</v>
      </c>
      <c r="AX58" s="159" t="n">
        <f aca="false">AX47</f>
        <v>3746.8138196886</v>
      </c>
      <c r="AY58" s="159" t="n">
        <f aca="false">AY47</f>
        <v>3746.8138196886</v>
      </c>
      <c r="AZ58" s="159" t="n">
        <f aca="false">AZ47</f>
        <v>3746.8138196886</v>
      </c>
      <c r="BA58" s="159" t="n">
        <f aca="false">BA47</f>
        <v>3746.8138196886</v>
      </c>
      <c r="BB58" s="159" t="n">
        <f aca="false">BB47</f>
        <v>3746.8138196886</v>
      </c>
      <c r="BC58" s="159" t="n">
        <f aca="false">BC47</f>
        <v>3746.81381968861</v>
      </c>
      <c r="BD58" s="159" t="n">
        <f aca="false">BD47</f>
        <v>3746.81381968861</v>
      </c>
      <c r="BE58" s="159" t="n">
        <f aca="false">BE47</f>
        <v>3746.81381968861</v>
      </c>
      <c r="BF58" s="159" t="n">
        <f aca="false">BF47</f>
        <v>3746.81381968861</v>
      </c>
      <c r="BG58" s="159" t="n">
        <f aca="false">BG47</f>
        <v>3746.8138196886</v>
      </c>
      <c r="BH58" s="159" t="n">
        <f aca="false">BH47</f>
        <v>3746.8138196886</v>
      </c>
      <c r="BI58" s="143" t="n">
        <f aca="false">BI47</f>
        <v>3698.18248257499</v>
      </c>
      <c r="BJ58" s="159" t="n">
        <f aca="false">BJ47</f>
        <v>3735.47419804159</v>
      </c>
      <c r="BK58" s="159" t="n">
        <f aca="false">BK47</f>
        <v>3733.62130469672</v>
      </c>
      <c r="BL58" s="159" t="n">
        <f aca="false">BL47</f>
        <v>3816.65107000124</v>
      </c>
      <c r="BM58" s="160" t="n">
        <f aca="false">BM47</f>
        <v>4007.46864055312</v>
      </c>
      <c r="BN58" s="159" t="n">
        <f aca="false">BN47</f>
        <v>4073.92806528027</v>
      </c>
      <c r="BO58" s="159" t="n">
        <f aca="false">BO$4/0.32*BO163</f>
        <v>4226.06634758093</v>
      </c>
      <c r="BP58" s="159" t="n">
        <f aca="false">BP$4/0.32*BP163</f>
        <v>4074.48084380364</v>
      </c>
      <c r="BQ58" s="159" t="n">
        <f aca="false">BQ$4/0.32*BQ163</f>
        <v>4052.36098826205</v>
      </c>
      <c r="BR58" s="159" t="n">
        <f aca="false">BR$4/0.32*BR163</f>
        <v>4161.96894946326</v>
      </c>
      <c r="BS58" s="159" t="n">
        <f aca="false">BS$4/0.32*BS163</f>
        <v>4346.54107441059</v>
      </c>
      <c r="BT58" s="159" t="n">
        <f aca="false">BT$4/0.32*BT163</f>
        <v>4394.32201494981</v>
      </c>
      <c r="BU58" s="159" t="n">
        <f aca="false">BU$4/0.32*BU163</f>
        <v>4394.69977577259</v>
      </c>
      <c r="BV58" s="159" t="n">
        <f aca="false">BV$4/0.32*BV163</f>
        <v>4458.448081705</v>
      </c>
      <c r="BW58" s="159" t="n">
        <f aca="false">BW$4/0.32*BW163</f>
        <v>4554.79595037382</v>
      </c>
      <c r="BX58" s="159" t="n">
        <f aca="false">BX$4/0.32*BX163</f>
        <v>4555.15057182709</v>
      </c>
      <c r="BY58" s="159" t="n">
        <f aca="false">BY$4/0.32*BY163</f>
        <v>4555.49406402784</v>
      </c>
      <c r="BZ58" s="159" t="n">
        <f aca="false">BZ$4/0.32*BZ163</f>
        <v>4636.590260225</v>
      </c>
      <c r="CA58" s="159" t="n">
        <f aca="false">CA$4/0.32*CA163</f>
        <v>4734.82568666493</v>
      </c>
      <c r="CB58" s="159" t="n">
        <f aca="false">CB$4/0.32*CB163</f>
        <v>4734.82568666492</v>
      </c>
      <c r="CC58" s="159" t="n">
        <f aca="false">CC$4/0.32*CC163</f>
        <v>4734.82568666491</v>
      </c>
      <c r="CD58" s="159" t="n">
        <f aca="false">CD$4/0.32*CD163</f>
        <v>4734.82568666492</v>
      </c>
      <c r="CE58" s="159" t="n">
        <f aca="false">CE$4/0.32*CE163</f>
        <v>4734.82568666494</v>
      </c>
      <c r="CF58" s="159" t="n">
        <f aca="false">CF$4/0.32*CF163</f>
        <v>4734.82568666493</v>
      </c>
      <c r="CG58" s="159" t="n">
        <f aca="false">CG$4/0.32*CG163</f>
        <v>4734.82568666494</v>
      </c>
      <c r="CH58" s="159" t="n">
        <f aca="false">CH$4/0.32*CH163</f>
        <v>4734.82568666498</v>
      </c>
      <c r="CI58" s="159" t="n">
        <f aca="false">CI$4/0.32*CI163</f>
        <v>4734.82568666499</v>
      </c>
      <c r="CJ58" s="159" t="n">
        <f aca="false">CJ$4/0.32*CJ163</f>
        <v>4734.82568666497</v>
      </c>
      <c r="CK58" s="159" t="n">
        <f aca="false">CK$4/0.32*CK163</f>
        <v>4734.82568666501</v>
      </c>
      <c r="CL58" s="159" t="n">
        <f aca="false">CL$4/0.32*CL163</f>
        <v>4734.82568666499</v>
      </c>
      <c r="CM58" s="159" t="n">
        <f aca="false">CM$4/0.32*CM163</f>
        <v>4734.82568666504</v>
      </c>
      <c r="CN58" s="159" t="n">
        <f aca="false">CN$4/0.32*CN163</f>
        <v>4734.82568666504</v>
      </c>
      <c r="CO58" s="159" t="n">
        <f aca="false">CO$4/0.32*CO163</f>
        <v>4734.82568666505</v>
      </c>
      <c r="CP58" s="159" t="n">
        <f aca="false">CP$4/0.32*CP163</f>
        <v>4734.82568666504</v>
      </c>
      <c r="CQ58" s="159" t="n">
        <f aca="false">CQ$4/0.32*CQ163</f>
        <v>4734.82568666508</v>
      </c>
      <c r="CR58" s="159" t="n">
        <f aca="false">CR$4/0.32*CR163</f>
        <v>4734.82568666505</v>
      </c>
      <c r="CS58" s="159" t="n">
        <f aca="false">CS$4/0.32*CS163</f>
        <v>4734.82568666507</v>
      </c>
      <c r="CT58" s="159" t="n">
        <f aca="false">CT$4/0.32*CT163</f>
        <v>4734.82568666511</v>
      </c>
      <c r="CU58" s="159" t="n">
        <f aca="false">CU$4/0.32*CU163</f>
        <v>4734.82568666511</v>
      </c>
      <c r="CV58" s="159" t="n">
        <f aca="false">CV$4/0.32*CV163</f>
        <v>4734.82568666509</v>
      </c>
      <c r="CW58" s="159" t="n">
        <f aca="false">CW$4/0.32*CW163</f>
        <v>4734.82568666512</v>
      </c>
      <c r="CX58" s="159" t="n">
        <f aca="false">CX$4/0.32*CX163</f>
        <v>4734.82568666514</v>
      </c>
      <c r="CY58" s="159" t="n">
        <f aca="false">CY$4/0.32*CY163</f>
        <v>4734.82568666515</v>
      </c>
      <c r="CZ58" s="159" t="n">
        <f aca="false">CZ$4/0.32*CZ163</f>
        <v>4734.82568666517</v>
      </c>
      <c r="DA58" s="159" t="n">
        <f aca="false">DA$4/0.32*DA163</f>
        <v>4734.82568666514</v>
      </c>
      <c r="DB58" s="159" t="n">
        <f aca="false">DB$4/0.32*DB163</f>
        <v>4734.82568666517</v>
      </c>
      <c r="DC58" s="159" t="n">
        <f aca="false">DC$4/0.32*DC163</f>
        <v>4734.8256866652</v>
      </c>
      <c r="DD58" s="159" t="n">
        <f aca="false">DD$4/0.32*DD163</f>
        <v>4734.82568666519</v>
      </c>
      <c r="DE58" s="159" t="n">
        <f aca="false">DE$4/0.32*DE163</f>
        <v>4734.82568666519</v>
      </c>
      <c r="DF58" s="159" t="n">
        <f aca="false">DF$4/0.32*DF163</f>
        <v>4734.82568666524</v>
      </c>
      <c r="DG58" s="159" t="n">
        <f aca="false">DG$4/0.32*DG163</f>
        <v>4734.82568666524</v>
      </c>
      <c r="DH58" s="159" t="n">
        <f aca="false">DH$4/0.32*DH163</f>
        <v>4734.82568666524</v>
      </c>
      <c r="DI58" s="159" t="n">
        <f aca="false">DI$4/0.32*DI163</f>
        <v>4734.82568666524</v>
      </c>
      <c r="DJ58" s="159" t="n">
        <f aca="false">DJ$4/0.32*DJ163</f>
        <v>4734.82568666528</v>
      </c>
      <c r="DK58" s="159" t="n">
        <f aca="false">DK$4/0.32*DK163</f>
        <v>4734.82568666526</v>
      </c>
      <c r="DL58" s="159" t="n">
        <f aca="false">DL$4/0.32*DL163</f>
        <v>4734.82568666525</v>
      </c>
      <c r="DM58" s="159" t="n">
        <f aca="false">DM$4/0.32*DM163</f>
        <v>4734.82568666528</v>
      </c>
      <c r="DN58" s="159" t="n">
        <f aca="false">DN$4/0.32*DN163</f>
        <v>4734.8256866653</v>
      </c>
      <c r="DO58" s="159" t="n">
        <f aca="false">DO$4/0.32*DO163</f>
        <v>4734.82568666531</v>
      </c>
      <c r="DP58" s="159" t="n">
        <f aca="false">DP$4/0.32*DP163</f>
        <v>4734.82568666531</v>
      </c>
      <c r="DQ58" s="159" t="n">
        <f aca="false">DQ$4/0.32*DQ163</f>
        <v>4734.82568666531</v>
      </c>
      <c r="DR58" s="159" t="n">
        <f aca="false">DR$4/0.32*DR163</f>
        <v>4734.82568666534</v>
      </c>
      <c r="DS58" s="159" t="n">
        <f aca="false">DS$4/0.32*DS163</f>
        <v>4734.82568666534</v>
      </c>
      <c r="DT58" s="159" t="n">
        <f aca="false">DT$4/0.32*DT163</f>
        <v>4734.82568666535</v>
      </c>
      <c r="DU58" s="159" t="n">
        <f aca="false">DU$4/0.32*DU163</f>
        <v>4734.82568666535</v>
      </c>
      <c r="DV58" s="159" t="n">
        <f aca="false">DV$4/0.32*DV163</f>
        <v>4734.82568666537</v>
      </c>
      <c r="DW58" s="159" t="n">
        <f aca="false">DW$4/0.32*DW163</f>
        <v>4734.8256866654</v>
      </c>
      <c r="DX58" s="159" t="n">
        <f aca="false">DX$4/0.32*DX163</f>
        <v>4734.82568666542</v>
      </c>
      <c r="DY58" s="159" t="n">
        <f aca="false">DY$4/0.32*DY163</f>
        <v>4734.82568666542</v>
      </c>
      <c r="DZ58" s="159" t="n">
        <f aca="false">DZ$4/0.32*DZ163</f>
        <v>4734.82568666541</v>
      </c>
      <c r="EA58" s="159" t="n">
        <f aca="false">EA$4/0.32*EA163</f>
        <v>4734.82568666543</v>
      </c>
      <c r="EB58" s="159" t="n">
        <f aca="false">EB$4/0.32*EB163</f>
        <v>4734.82568666543</v>
      </c>
      <c r="EC58" s="159" t="n">
        <f aca="false">EC$4/0.32*EC163</f>
        <v>4734.82568666546</v>
      </c>
      <c r="ED58" s="159" t="n">
        <f aca="false">ED$4/0.32*ED163</f>
        <v>4734.82568666548</v>
      </c>
      <c r="EE58" s="159" t="n">
        <f aca="false">EE$4/0.32*EE163</f>
        <v>4734.82568666549</v>
      </c>
      <c r="EF58" s="159" t="n">
        <f aca="false">EF$4/0.32*EF163</f>
        <v>4734.8256866655</v>
      </c>
      <c r="EG58" s="159" t="n">
        <f aca="false">EG$4/0.32*EG163</f>
        <v>4734.82568666549</v>
      </c>
      <c r="EH58" s="159" t="n">
        <f aca="false">EH$4/0.32*EH163</f>
        <v>4734.82568666552</v>
      </c>
      <c r="EI58" s="159" t="n">
        <f aca="false">EI$4/0.32*EI163</f>
        <v>4734.8256866655</v>
      </c>
      <c r="EJ58" s="159" t="n">
        <f aca="false">EJ$4/0.32*EJ163</f>
        <v>4734.82568666554</v>
      </c>
      <c r="EK58" s="159" t="n">
        <f aca="false">EK$4/0.32*EK163</f>
        <v>4734.82568666553</v>
      </c>
      <c r="EL58" s="159" t="n">
        <f aca="false">EL$4/0.32*EL163</f>
        <v>4734.82568666553</v>
      </c>
      <c r="EM58" s="159" t="n">
        <f aca="false">EM$4/0.32*EM163</f>
        <v>4734.82568666556</v>
      </c>
      <c r="EN58" s="159" t="n">
        <f aca="false">EN$4/0.32*EN163</f>
        <v>4734.82568666555</v>
      </c>
      <c r="EO58" s="159" t="n">
        <f aca="false">EO$4/0.32*EO163</f>
        <v>4734.82568666559</v>
      </c>
      <c r="EP58" s="159" t="n">
        <f aca="false">EP$4/0.32*EP163</f>
        <v>4734.82568666558</v>
      </c>
      <c r="EQ58" s="159" t="n">
        <f aca="false">EQ$4/0.32*EQ163</f>
        <v>4734.82568666561</v>
      </c>
      <c r="ER58" s="159" t="n">
        <f aca="false">ER$4/0.32*ER163</f>
        <v>4734.82568666563</v>
      </c>
      <c r="ES58" s="159" t="n">
        <f aca="false">ES$4/0.32*ES163</f>
        <v>4734.82568666561</v>
      </c>
      <c r="ET58" s="159" t="n">
        <f aca="false">ET$4/0.32*ET163</f>
        <v>4734.82568666563</v>
      </c>
      <c r="EU58" s="159" t="n">
        <f aca="false">EU$4/0.32*EU163</f>
        <v>4734.82568666564</v>
      </c>
      <c r="EV58" s="159" t="n">
        <f aca="false">EV$4/0.32*EV163</f>
        <v>4734.82568666564</v>
      </c>
    </row>
    <row r="59" customFormat="false" ht="12.8" hidden="false" customHeight="false" outlineLevel="0" collapsed="false">
      <c r="A59" s="157" t="s">
        <v>205</v>
      </c>
      <c r="B59" s="157" t="n">
        <f aca="false">B49</f>
        <v>0</v>
      </c>
      <c r="C59" s="157" t="n">
        <f aca="false">C49</f>
        <v>0</v>
      </c>
      <c r="D59" s="157" t="n">
        <f aca="false">D49</f>
        <v>0</v>
      </c>
      <c r="E59" s="157" t="n">
        <f aca="false">E49</f>
        <v>0</v>
      </c>
      <c r="F59" s="157" t="n">
        <f aca="false">F49</f>
        <v>0</v>
      </c>
      <c r="G59" s="157" t="n">
        <f aca="false">G49</f>
        <v>0</v>
      </c>
      <c r="H59" s="157" t="n">
        <f aca="false">H49</f>
        <v>0</v>
      </c>
      <c r="I59" s="157" t="n">
        <f aca="false">I49</f>
        <v>0</v>
      </c>
      <c r="J59" s="157" t="n">
        <f aca="false">J49</f>
        <v>0</v>
      </c>
      <c r="K59" s="157" t="n">
        <f aca="false">K49</f>
        <v>0</v>
      </c>
      <c r="L59" s="157" t="n">
        <f aca="false">L49</f>
        <v>0</v>
      </c>
      <c r="M59" s="157" t="n">
        <f aca="false">M49</f>
        <v>0</v>
      </c>
      <c r="N59" s="157" t="n">
        <f aca="false">N49</f>
        <v>0</v>
      </c>
      <c r="O59" s="157" t="n">
        <f aca="false">O49</f>
        <v>0</v>
      </c>
      <c r="P59" s="157" t="n">
        <f aca="false">P49</f>
        <v>0</v>
      </c>
      <c r="Q59" s="157" t="n">
        <f aca="false">Q49</f>
        <v>0</v>
      </c>
      <c r="R59" s="157" t="n">
        <f aca="false">R49</f>
        <v>0</v>
      </c>
      <c r="S59" s="157" t="n">
        <f aca="false">S49</f>
        <v>0</v>
      </c>
      <c r="T59" s="157" t="n">
        <f aca="false">T49</f>
        <v>0</v>
      </c>
      <c r="U59" s="157" t="n">
        <f aca="false">U49</f>
        <v>0</v>
      </c>
      <c r="V59" s="157" t="n">
        <f aca="false">V49</f>
        <v>0</v>
      </c>
      <c r="W59" s="157" t="n">
        <f aca="false">W49</f>
        <v>0</v>
      </c>
      <c r="X59" s="157" t="n">
        <f aca="false">X49</f>
        <v>0</v>
      </c>
      <c r="Y59" s="157" t="n">
        <f aca="false">Y49</f>
        <v>0</v>
      </c>
      <c r="Z59" s="157" t="n">
        <f aca="false">Z49</f>
        <v>0</v>
      </c>
      <c r="AA59" s="157" t="n">
        <f aca="false">AA49</f>
        <v>0</v>
      </c>
      <c r="AB59" s="157" t="n">
        <f aca="false">AB49</f>
        <v>0</v>
      </c>
      <c r="AC59" s="157" t="n">
        <f aca="false">AC49</f>
        <v>0</v>
      </c>
      <c r="AD59" s="157" t="n">
        <f aca="false">AD49</f>
        <v>0</v>
      </c>
      <c r="AE59" s="157" t="n">
        <f aca="false">AE49</f>
        <v>0</v>
      </c>
      <c r="AF59" s="157" t="n">
        <f aca="false">AF49</f>
        <v>0</v>
      </c>
      <c r="AG59" s="157" t="n">
        <f aca="false">AG49</f>
        <v>0</v>
      </c>
      <c r="AH59" s="157" t="n">
        <f aca="false">AH49</f>
        <v>0</v>
      </c>
      <c r="AI59" s="157" t="n">
        <f aca="false">AI49</f>
        <v>0</v>
      </c>
      <c r="AJ59" s="157" t="n">
        <f aca="false">AJ49</f>
        <v>0</v>
      </c>
      <c r="AK59" s="157" t="n">
        <f aca="false">AK49</f>
        <v>0</v>
      </c>
      <c r="AL59" s="157" t="n">
        <f aca="false">AL49</f>
        <v>0</v>
      </c>
      <c r="AM59" s="157" t="n">
        <f aca="false">AM49</f>
        <v>0</v>
      </c>
      <c r="AN59" s="157" t="n">
        <f aca="false">AN49</f>
        <v>0</v>
      </c>
      <c r="AO59" s="157" t="n">
        <f aca="false">AO49</f>
        <v>0</v>
      </c>
      <c r="AP59" s="157" t="n">
        <f aca="false">AP49</f>
        <v>0</v>
      </c>
      <c r="AQ59" s="157" t="n">
        <f aca="false">AQ49</f>
        <v>0</v>
      </c>
      <c r="AR59" s="159" t="n">
        <f aca="false">AR49</f>
        <v>5994.90885591071</v>
      </c>
      <c r="AS59" s="159" t="n">
        <f aca="false">AS49</f>
        <v>5994.78417082082</v>
      </c>
      <c r="AT59" s="159" t="n">
        <f aca="false">AT49</f>
        <v>5994.78417082082</v>
      </c>
      <c r="AU59" s="159" t="n">
        <f aca="false">AU49</f>
        <v>5994.8942835147</v>
      </c>
      <c r="AV59" s="159" t="n">
        <f aca="false">AV49</f>
        <v>5994.8942835147</v>
      </c>
      <c r="AW59" s="159" t="n">
        <f aca="false">AW49</f>
        <v>5994.8942835147</v>
      </c>
      <c r="AX59" s="159" t="n">
        <f aca="false">AX49</f>
        <v>5994.8942835147</v>
      </c>
      <c r="AY59" s="159" t="n">
        <f aca="false">AY49</f>
        <v>5994.8942835147</v>
      </c>
      <c r="AZ59" s="159" t="n">
        <f aca="false">AZ49</f>
        <v>5994.8942835147</v>
      </c>
      <c r="BA59" s="159" t="n">
        <f aca="false">BA49</f>
        <v>5994.8942835147</v>
      </c>
      <c r="BB59" s="159" t="n">
        <f aca="false">BB49</f>
        <v>5994.8942835147</v>
      </c>
      <c r="BC59" s="159" t="n">
        <f aca="false">BC49</f>
        <v>5994.89428351472</v>
      </c>
      <c r="BD59" s="159" t="n">
        <f aca="false">BD49</f>
        <v>5994.89428351472</v>
      </c>
      <c r="BE59" s="159" t="n">
        <f aca="false">BE49</f>
        <v>5994.89428351472</v>
      </c>
      <c r="BF59" s="159" t="n">
        <f aca="false">BF49</f>
        <v>5994.89428351472</v>
      </c>
      <c r="BG59" s="159" t="n">
        <f aca="false">BG49</f>
        <v>5994.89428351471</v>
      </c>
      <c r="BH59" s="159" t="n">
        <f aca="false">BH49</f>
        <v>5994.89428351471</v>
      </c>
      <c r="BI59" s="143" t="n">
        <f aca="false">BI49</f>
        <v>5917.10238176484</v>
      </c>
      <c r="BJ59" s="159" t="n">
        <f aca="false">BJ49</f>
        <v>5976.75374260133</v>
      </c>
      <c r="BK59" s="159" t="n">
        <f aca="false">BK49</f>
        <v>5973.78243633264</v>
      </c>
      <c r="BL59" s="159" t="n">
        <f aca="false">BL49</f>
        <v>6106.62403111707</v>
      </c>
      <c r="BM59" s="160" t="n">
        <f aca="false">BM49</f>
        <v>6411.92907370106</v>
      </c>
      <c r="BN59" s="159" t="n">
        <f aca="false">BN49</f>
        <v>6518.2887143414</v>
      </c>
      <c r="BO59" s="159" t="n">
        <f aca="false">BO$4/0.32*BO164</f>
        <v>6761.71010830049</v>
      </c>
      <c r="BP59" s="159" t="n">
        <f aca="false">BP$4/0.32*BP164</f>
        <v>6519.17316049572</v>
      </c>
      <c r="BQ59" s="159" t="n">
        <f aca="false">BQ$4/0.32*BQ164</f>
        <v>6483.78137094292</v>
      </c>
      <c r="BR59" s="159" t="n">
        <f aca="false">BR$4/0.32*BR164</f>
        <v>6659.15421136904</v>
      </c>
      <c r="BS59" s="159" t="n">
        <f aca="false">BS$4/0.32*BS164</f>
        <v>6954.46978389459</v>
      </c>
      <c r="BT59" s="159" t="n">
        <f aca="false">BT$4/0.32*BT164</f>
        <v>7030.91933344155</v>
      </c>
      <c r="BU59" s="159" t="n">
        <f aca="false">BU$4/0.32*BU164</f>
        <v>7031.52375111127</v>
      </c>
      <c r="BV59" s="159" t="n">
        <f aca="false">BV$4/0.32*BV164</f>
        <v>7133.52110021986</v>
      </c>
      <c r="BW59" s="159" t="n">
        <f aca="false">BW$4/0.32*BW164</f>
        <v>7287.67778019344</v>
      </c>
      <c r="BX59" s="159" t="n">
        <f aca="false">BX$4/0.32*BX164</f>
        <v>7288.24517485031</v>
      </c>
      <c r="BY59" s="159" t="n">
        <f aca="false">BY$4/0.32*BY164</f>
        <v>7288.79476269274</v>
      </c>
      <c r="BZ59" s="159" t="n">
        <f aca="false">BZ$4/0.32*BZ164</f>
        <v>7418.54875244847</v>
      </c>
      <c r="CA59" s="159" t="n">
        <f aca="false">CA$4/0.32*CA164</f>
        <v>7575.72552662105</v>
      </c>
      <c r="CB59" s="159" t="n">
        <f aca="false">CB$4/0.32*CB164</f>
        <v>7575.72552662103</v>
      </c>
      <c r="CC59" s="159" t="n">
        <f aca="false">CC$4/0.32*CC164</f>
        <v>7575.72552662101</v>
      </c>
      <c r="CD59" s="159" t="n">
        <f aca="false">CD$4/0.32*CD164</f>
        <v>7575.72552662103</v>
      </c>
      <c r="CE59" s="159" t="n">
        <f aca="false">CE$4/0.32*CE164</f>
        <v>7575.72552662107</v>
      </c>
      <c r="CF59" s="159" t="n">
        <f aca="false">CF$4/0.32*CF164</f>
        <v>7575.72552662106</v>
      </c>
      <c r="CG59" s="159" t="n">
        <f aca="false">CG$4/0.32*CG164</f>
        <v>7575.72552662107</v>
      </c>
      <c r="CH59" s="159" t="n">
        <f aca="false">CH$4/0.32*CH164</f>
        <v>7575.72552662114</v>
      </c>
      <c r="CI59" s="159" t="n">
        <f aca="false">CI$4/0.32*CI164</f>
        <v>7575.72552662116</v>
      </c>
      <c r="CJ59" s="159" t="n">
        <f aca="false">CJ$4/0.32*CJ164</f>
        <v>7575.72552662113</v>
      </c>
      <c r="CK59" s="159" t="n">
        <f aca="false">CK$4/0.32*CK164</f>
        <v>7575.72552662118</v>
      </c>
      <c r="CL59" s="159" t="n">
        <f aca="false">CL$4/0.32*CL164</f>
        <v>7575.72552662115</v>
      </c>
      <c r="CM59" s="159" t="n">
        <f aca="false">CM$4/0.32*CM164</f>
        <v>7575.72552662122</v>
      </c>
      <c r="CN59" s="159" t="n">
        <f aca="false">CN$4/0.32*CN164</f>
        <v>7575.72552662122</v>
      </c>
      <c r="CO59" s="159" t="n">
        <f aca="false">CO$4/0.32*CO164</f>
        <v>7575.72552662124</v>
      </c>
      <c r="CP59" s="159" t="n">
        <f aca="false">CP$4/0.32*CP164</f>
        <v>7575.72552662123</v>
      </c>
      <c r="CQ59" s="159" t="n">
        <f aca="false">CQ$4/0.32*CQ164</f>
        <v>7575.7255266213</v>
      </c>
      <c r="CR59" s="159" t="n">
        <f aca="false">CR$4/0.32*CR164</f>
        <v>7575.72552662125</v>
      </c>
      <c r="CS59" s="159" t="n">
        <f aca="false">CS$4/0.32*CS164</f>
        <v>7575.72552662127</v>
      </c>
      <c r="CT59" s="159" t="n">
        <f aca="false">CT$4/0.32*CT164</f>
        <v>7575.72552662133</v>
      </c>
      <c r="CU59" s="159" t="n">
        <f aca="false">CU$4/0.32*CU164</f>
        <v>7575.72552662135</v>
      </c>
      <c r="CV59" s="159" t="n">
        <f aca="false">CV$4/0.32*CV164</f>
        <v>7575.7255266213</v>
      </c>
      <c r="CW59" s="159" t="n">
        <f aca="false">CW$4/0.32*CW164</f>
        <v>7575.72552662136</v>
      </c>
      <c r="CX59" s="159" t="n">
        <f aca="false">CX$4/0.32*CX164</f>
        <v>7575.7255266214</v>
      </c>
      <c r="CY59" s="159" t="n">
        <f aca="false">CY$4/0.32*CY164</f>
        <v>7575.7255266214</v>
      </c>
      <c r="CZ59" s="159" t="n">
        <f aca="false">CZ$4/0.32*CZ164</f>
        <v>7575.72552662144</v>
      </c>
      <c r="DA59" s="159" t="n">
        <f aca="false">DA$4/0.32*DA164</f>
        <v>7575.72552662139</v>
      </c>
      <c r="DB59" s="159" t="n">
        <f aca="false">DB$4/0.32*DB164</f>
        <v>7575.72552662144</v>
      </c>
      <c r="DC59" s="159" t="n">
        <f aca="false">DC$4/0.32*DC164</f>
        <v>7575.72552662148</v>
      </c>
      <c r="DD59" s="159" t="n">
        <f aca="false">DD$4/0.32*DD164</f>
        <v>7575.72552662146</v>
      </c>
      <c r="DE59" s="159" t="n">
        <f aca="false">DE$4/0.32*DE164</f>
        <v>7575.72552662147</v>
      </c>
      <c r="DF59" s="159" t="n">
        <f aca="false">DF$4/0.32*DF164</f>
        <v>7575.72552662154</v>
      </c>
      <c r="DG59" s="159" t="n">
        <f aca="false">DG$4/0.32*DG164</f>
        <v>7575.72552662155</v>
      </c>
      <c r="DH59" s="159" t="n">
        <f aca="false">DH$4/0.32*DH164</f>
        <v>7575.72552662154</v>
      </c>
      <c r="DI59" s="159" t="n">
        <f aca="false">DI$4/0.32*DI164</f>
        <v>7575.72552662155</v>
      </c>
      <c r="DJ59" s="159" t="n">
        <f aca="false">DJ$4/0.32*DJ164</f>
        <v>7575.72552662161</v>
      </c>
      <c r="DK59" s="159" t="n">
        <f aca="false">DK$4/0.32*DK164</f>
        <v>7575.72552662158</v>
      </c>
      <c r="DL59" s="159" t="n">
        <f aca="false">DL$4/0.32*DL164</f>
        <v>7575.72552662157</v>
      </c>
      <c r="DM59" s="159" t="n">
        <f aca="false">DM$4/0.32*DM164</f>
        <v>7575.72552662161</v>
      </c>
      <c r="DN59" s="159" t="n">
        <f aca="false">DN$4/0.32*DN164</f>
        <v>7575.72552662165</v>
      </c>
      <c r="DO59" s="159" t="n">
        <f aca="false">DO$4/0.32*DO164</f>
        <v>7575.72552662166</v>
      </c>
      <c r="DP59" s="159" t="n">
        <f aca="false">DP$4/0.32*DP164</f>
        <v>7575.72552662165</v>
      </c>
      <c r="DQ59" s="159" t="n">
        <f aca="false">DQ$4/0.32*DQ164</f>
        <v>7575.72552662166</v>
      </c>
      <c r="DR59" s="159" t="n">
        <f aca="false">DR$4/0.32*DR164</f>
        <v>7575.7255266217</v>
      </c>
      <c r="DS59" s="159" t="n">
        <f aca="false">DS$4/0.32*DS164</f>
        <v>7575.7255266217</v>
      </c>
      <c r="DT59" s="159" t="n">
        <f aca="false">DT$4/0.32*DT164</f>
        <v>7575.72552662173</v>
      </c>
      <c r="DU59" s="159" t="n">
        <f aca="false">DU$4/0.32*DU164</f>
        <v>7575.72552662173</v>
      </c>
      <c r="DV59" s="159" t="n">
        <f aca="false">DV$4/0.32*DV164</f>
        <v>7575.72552662175</v>
      </c>
      <c r="DW59" s="159" t="n">
        <f aca="false">DW$4/0.32*DW164</f>
        <v>7575.7255266218</v>
      </c>
      <c r="DX59" s="159" t="n">
        <f aca="false">DX$4/0.32*DX164</f>
        <v>7575.72552662183</v>
      </c>
      <c r="DY59" s="159" t="n">
        <f aca="false">DY$4/0.32*DY164</f>
        <v>7575.72552662183</v>
      </c>
      <c r="DZ59" s="159" t="n">
        <f aca="false">DZ$4/0.32*DZ164</f>
        <v>7575.72552662182</v>
      </c>
      <c r="EA59" s="159" t="n">
        <f aca="false">EA$4/0.32*EA164</f>
        <v>7575.72552662185</v>
      </c>
      <c r="EB59" s="159" t="n">
        <f aca="false">EB$4/0.32*EB164</f>
        <v>7575.72552662185</v>
      </c>
      <c r="EC59" s="159" t="n">
        <f aca="false">EC$4/0.32*EC164</f>
        <v>7575.7255266219</v>
      </c>
      <c r="ED59" s="159" t="n">
        <f aca="false">ED$4/0.32*ED164</f>
        <v>7575.72552662193</v>
      </c>
      <c r="EE59" s="159" t="n">
        <f aca="false">EE$4/0.32*EE164</f>
        <v>7575.72552662194</v>
      </c>
      <c r="EF59" s="159" t="n">
        <f aca="false">EF$4/0.32*EF164</f>
        <v>7575.72552662197</v>
      </c>
      <c r="EG59" s="159" t="n">
        <f aca="false">EG$4/0.32*EG164</f>
        <v>7575.72552662195</v>
      </c>
      <c r="EH59" s="159" t="n">
        <f aca="false">EH$4/0.32*EH164</f>
        <v>7575.725526622</v>
      </c>
      <c r="EI59" s="159" t="n">
        <f aca="false">EI$4/0.32*EI164</f>
        <v>7575.72552662196</v>
      </c>
      <c r="EJ59" s="159" t="n">
        <f aca="false">EJ$4/0.32*EJ164</f>
        <v>7575.72552662203</v>
      </c>
      <c r="EK59" s="159" t="n">
        <f aca="false">EK$4/0.32*EK164</f>
        <v>7575.72552662201</v>
      </c>
      <c r="EL59" s="159" t="n">
        <f aca="false">EL$4/0.32*EL164</f>
        <v>7575.72552662201</v>
      </c>
      <c r="EM59" s="159" t="n">
        <f aca="false">EM$4/0.32*EM164</f>
        <v>7575.72552662206</v>
      </c>
      <c r="EN59" s="159" t="n">
        <f aca="false">EN$4/0.32*EN164</f>
        <v>7575.72552662204</v>
      </c>
      <c r="EO59" s="159" t="n">
        <f aca="false">EO$4/0.32*EO164</f>
        <v>7575.72552662211</v>
      </c>
      <c r="EP59" s="159" t="n">
        <f aca="false">EP$4/0.32*EP164</f>
        <v>7575.72552662209</v>
      </c>
      <c r="EQ59" s="159" t="n">
        <f aca="false">EQ$4/0.32*EQ164</f>
        <v>7575.72552662214</v>
      </c>
      <c r="ER59" s="159" t="n">
        <f aca="false">ER$4/0.32*ER164</f>
        <v>7575.72552662217</v>
      </c>
      <c r="ES59" s="159" t="n">
        <f aca="false">ES$4/0.32*ES164</f>
        <v>7575.72552662215</v>
      </c>
      <c r="ET59" s="159" t="n">
        <f aca="false">ET$4/0.32*ET164</f>
        <v>7575.72552662218</v>
      </c>
      <c r="EU59" s="159" t="n">
        <f aca="false">EU$4/0.32*EU164</f>
        <v>7575.72552662219</v>
      </c>
      <c r="EV59" s="159" t="n">
        <f aca="false">EV$4/0.32*EV164</f>
        <v>7575.7255266222</v>
      </c>
    </row>
    <row r="60" customFormat="false" ht="12.8" hidden="false" customHeight="false" outlineLevel="0" collapsed="false">
      <c r="A60" s="157" t="s">
        <v>206</v>
      </c>
      <c r="B60" s="157" t="n">
        <f aca="false">B50</f>
        <v>0</v>
      </c>
      <c r="C60" s="157" t="n">
        <f aca="false">C50</f>
        <v>0</v>
      </c>
      <c r="D60" s="157" t="n">
        <f aca="false">D50</f>
        <v>0</v>
      </c>
      <c r="E60" s="157" t="n">
        <f aca="false">E50</f>
        <v>0</v>
      </c>
      <c r="F60" s="157" t="n">
        <f aca="false">F50</f>
        <v>0</v>
      </c>
      <c r="G60" s="157" t="n">
        <f aca="false">G50</f>
        <v>0</v>
      </c>
      <c r="H60" s="157" t="n">
        <f aca="false">H50</f>
        <v>0</v>
      </c>
      <c r="I60" s="157" t="n">
        <f aca="false">I50</f>
        <v>0</v>
      </c>
      <c r="J60" s="157" t="n">
        <f aca="false">J50</f>
        <v>0</v>
      </c>
      <c r="K60" s="157" t="n">
        <f aca="false">K50</f>
        <v>0</v>
      </c>
      <c r="L60" s="157" t="n">
        <f aca="false">L50</f>
        <v>0</v>
      </c>
      <c r="M60" s="157" t="n">
        <f aca="false">M50</f>
        <v>0</v>
      </c>
      <c r="N60" s="157" t="n">
        <f aca="false">N50</f>
        <v>0</v>
      </c>
      <c r="O60" s="157" t="n">
        <f aca="false">O50</f>
        <v>0</v>
      </c>
      <c r="P60" s="157" t="n">
        <f aca="false">P50</f>
        <v>0</v>
      </c>
      <c r="Q60" s="157" t="n">
        <f aca="false">Q50</f>
        <v>0</v>
      </c>
      <c r="R60" s="157" t="n">
        <f aca="false">R50</f>
        <v>0</v>
      </c>
      <c r="S60" s="157" t="n">
        <f aca="false">S50</f>
        <v>0</v>
      </c>
      <c r="T60" s="157" t="n">
        <f aca="false">T50</f>
        <v>0</v>
      </c>
      <c r="U60" s="157" t="n">
        <f aca="false">U50</f>
        <v>0</v>
      </c>
      <c r="V60" s="157" t="n">
        <f aca="false">V50</f>
        <v>0</v>
      </c>
      <c r="W60" s="157" t="n">
        <f aca="false">W50</f>
        <v>0</v>
      </c>
      <c r="X60" s="157" t="n">
        <f aca="false">X50</f>
        <v>0</v>
      </c>
      <c r="Y60" s="157" t="n">
        <f aca="false">Y50</f>
        <v>0</v>
      </c>
      <c r="Z60" s="157" t="n">
        <f aca="false">Z50</f>
        <v>0</v>
      </c>
      <c r="AA60" s="157" t="n">
        <f aca="false">AA50</f>
        <v>0</v>
      </c>
      <c r="AB60" s="157" t="n">
        <f aca="false">AB50</f>
        <v>0</v>
      </c>
      <c r="AC60" s="157" t="n">
        <f aca="false">AC50</f>
        <v>0</v>
      </c>
      <c r="AD60" s="157" t="n">
        <f aca="false">AD50</f>
        <v>0</v>
      </c>
      <c r="AE60" s="157" t="n">
        <f aca="false">AE50</f>
        <v>0</v>
      </c>
      <c r="AF60" s="157" t="n">
        <f aca="false">AF50</f>
        <v>0</v>
      </c>
      <c r="AG60" s="157" t="n">
        <f aca="false">AG50</f>
        <v>0</v>
      </c>
      <c r="AH60" s="157" t="n">
        <f aca="false">AH50</f>
        <v>0</v>
      </c>
      <c r="AI60" s="157" t="n">
        <f aca="false">AI50</f>
        <v>0</v>
      </c>
      <c r="AJ60" s="157" t="n">
        <f aca="false">AJ50</f>
        <v>0</v>
      </c>
      <c r="AK60" s="157" t="n">
        <f aca="false">AK50</f>
        <v>0</v>
      </c>
      <c r="AL60" s="157" t="n">
        <f aca="false">AL50</f>
        <v>0</v>
      </c>
      <c r="AM60" s="157" t="n">
        <f aca="false">AM50</f>
        <v>0</v>
      </c>
      <c r="AN60" s="157" t="n">
        <f aca="false">AN50</f>
        <v>0</v>
      </c>
      <c r="AO60" s="157" t="n">
        <f aca="false">AO50</f>
        <v>0</v>
      </c>
      <c r="AP60" s="157" t="n">
        <f aca="false">AP50</f>
        <v>0</v>
      </c>
      <c r="AQ60" s="157" t="n">
        <f aca="false">AQ50</f>
        <v>0</v>
      </c>
      <c r="AR60" s="159" t="n">
        <f aca="false">AR50</f>
        <v>8242.99478437342</v>
      </c>
      <c r="AS60" s="159" t="n">
        <f aca="false">AS50</f>
        <v>8242.82334247657</v>
      </c>
      <c r="AT60" s="159" t="n">
        <f aca="false">AT50</f>
        <v>8242.82334247657</v>
      </c>
      <c r="AU60" s="159" t="n">
        <f aca="false">AU50</f>
        <v>8242.9747473408</v>
      </c>
      <c r="AV60" s="159" t="n">
        <f aca="false">AV50</f>
        <v>8242.9747473408</v>
      </c>
      <c r="AW60" s="159" t="n">
        <f aca="false">AW50</f>
        <v>8242.9747473408</v>
      </c>
      <c r="AX60" s="159" t="n">
        <f aca="false">AX50</f>
        <v>8242.9747473408</v>
      </c>
      <c r="AY60" s="159" t="n">
        <f aca="false">AY50</f>
        <v>8242.97474734083</v>
      </c>
      <c r="AZ60" s="159" t="n">
        <f aca="false">AZ50</f>
        <v>8242.97474734083</v>
      </c>
      <c r="BA60" s="159" t="n">
        <f aca="false">BA50</f>
        <v>8242.97474734083</v>
      </c>
      <c r="BB60" s="159" t="n">
        <f aca="false">BB50</f>
        <v>8242.97474734083</v>
      </c>
      <c r="BC60" s="159" t="n">
        <f aca="false">BC50</f>
        <v>8242.97474734085</v>
      </c>
      <c r="BD60" s="159" t="n">
        <f aca="false">BD50</f>
        <v>8242.97474734085</v>
      </c>
      <c r="BE60" s="159" t="n">
        <f aca="false">BE50</f>
        <v>8242.97474734085</v>
      </c>
      <c r="BF60" s="159" t="n">
        <f aca="false">BF50</f>
        <v>8242.97474734085</v>
      </c>
      <c r="BG60" s="159" t="n">
        <f aca="false">BG50</f>
        <v>8242.97474734084</v>
      </c>
      <c r="BH60" s="159" t="n">
        <f aca="false">BH50</f>
        <v>8242.97474734084</v>
      </c>
      <c r="BI60" s="143" t="n">
        <f aca="false">BI50</f>
        <v>8135.99625684254</v>
      </c>
      <c r="BJ60" s="159" t="n">
        <f aca="false">BJ50</f>
        <v>8218.03328716108</v>
      </c>
      <c r="BK60" s="159" t="n">
        <f aca="false">BK50</f>
        <v>8213.94356796857</v>
      </c>
      <c r="BL60" s="159" t="n">
        <f aca="false">BL50</f>
        <v>8396.60804278597</v>
      </c>
      <c r="BM60" s="160" t="n">
        <f aca="false">BM50</f>
        <v>8816.41025803294</v>
      </c>
      <c r="BN60" s="159" t="n">
        <f aca="false">BN50</f>
        <v>8962.63983867012</v>
      </c>
      <c r="BO60" s="159" t="n">
        <f aca="false">BO$4/0.32*BO165</f>
        <v>9297.34398859253</v>
      </c>
      <c r="BP60" s="159" t="n">
        <f aca="false">BP$4/0.32*BP165</f>
        <v>8963.85595116304</v>
      </c>
      <c r="BQ60" s="159" t="n">
        <f aca="false">BQ$4/0.32*BQ165</f>
        <v>8915.19227931465</v>
      </c>
      <c r="BR60" s="159" t="n">
        <f aca="false">BR$4/0.32*BR165</f>
        <v>9156.32974270525</v>
      </c>
      <c r="BS60" s="159" t="n">
        <f aca="false">BS$4/0.32*BS165</f>
        <v>9562.38833128445</v>
      </c>
      <c r="BT60" s="159" t="n">
        <f aca="false">BT$4/0.32*BT165</f>
        <v>9667.50637812863</v>
      </c>
      <c r="BU60" s="159" t="n">
        <f aca="false">BU$4/0.32*BU165</f>
        <v>9668.3374517621</v>
      </c>
      <c r="BV60" s="159" t="n">
        <f aca="false">BV$4/0.32*BV165</f>
        <v>9808.58369500505</v>
      </c>
      <c r="BW60" s="159" t="n">
        <f aca="false">BW$4/0.32*BW165</f>
        <v>10020.5489610247</v>
      </c>
      <c r="BX60" s="159" t="n">
        <f aca="false">BX$4/0.32*BX165</f>
        <v>10021.3291280561</v>
      </c>
      <c r="BY60" s="159" t="n">
        <f aca="false">BY$4/0.32*BY165</f>
        <v>10022.0848107371</v>
      </c>
      <c r="BZ60" s="159" t="n">
        <f aca="false">BZ$4/0.32*BZ165</f>
        <v>10200.4964044507</v>
      </c>
      <c r="CA60" s="159" t="n">
        <f aca="false">CA$4/0.32*CA165</f>
        <v>10416.6142966842</v>
      </c>
      <c r="CB60" s="159" t="n">
        <f aca="false">CB$4/0.32*CB165</f>
        <v>10416.6142966842</v>
      </c>
      <c r="CC60" s="159" t="n">
        <f aca="false">CC$4/0.32*CC165</f>
        <v>10416.6142966842</v>
      </c>
      <c r="CD60" s="159" t="n">
        <f aca="false">CD$4/0.32*CD165</f>
        <v>10416.6142966842</v>
      </c>
      <c r="CE60" s="159" t="n">
        <f aca="false">CE$4/0.32*CE165</f>
        <v>10416.6142966843</v>
      </c>
      <c r="CF60" s="159" t="n">
        <f aca="false">CF$4/0.32*CF165</f>
        <v>10416.6142966842</v>
      </c>
      <c r="CG60" s="159" t="n">
        <f aca="false">CG$4/0.32*CG165</f>
        <v>10416.6142966843</v>
      </c>
      <c r="CH60" s="159" t="n">
        <f aca="false">CH$4/0.32*CH165</f>
        <v>10416.6142966844</v>
      </c>
      <c r="CI60" s="159" t="n">
        <f aca="false">CI$4/0.32*CI165</f>
        <v>10416.6142966844</v>
      </c>
      <c r="CJ60" s="159" t="n">
        <f aca="false">CJ$4/0.32*CJ165</f>
        <v>10416.6142966843</v>
      </c>
      <c r="CK60" s="159" t="n">
        <f aca="false">CK$4/0.32*CK165</f>
        <v>10416.6142966844</v>
      </c>
      <c r="CL60" s="159" t="n">
        <f aca="false">CL$4/0.32*CL165</f>
        <v>10416.6142966844</v>
      </c>
      <c r="CM60" s="159" t="n">
        <f aca="false">CM$4/0.32*CM165</f>
        <v>10416.6142966845</v>
      </c>
      <c r="CN60" s="159" t="n">
        <f aca="false">CN$4/0.32*CN165</f>
        <v>10416.6142966845</v>
      </c>
      <c r="CO60" s="159" t="n">
        <f aca="false">CO$4/0.32*CO165</f>
        <v>10416.6142966845</v>
      </c>
      <c r="CP60" s="159" t="n">
        <f aca="false">CP$4/0.32*CP165</f>
        <v>10416.6142966845</v>
      </c>
      <c r="CQ60" s="159" t="n">
        <f aca="false">CQ$4/0.32*CQ165</f>
        <v>10416.6142966846</v>
      </c>
      <c r="CR60" s="159" t="n">
        <f aca="false">CR$4/0.32*CR165</f>
        <v>10416.6142966845</v>
      </c>
      <c r="CS60" s="159" t="n">
        <f aca="false">CS$4/0.32*CS165</f>
        <v>10416.6142966845</v>
      </c>
      <c r="CT60" s="159" t="n">
        <f aca="false">CT$4/0.32*CT165</f>
        <v>10416.6142966846</v>
      </c>
      <c r="CU60" s="159" t="n">
        <f aca="false">CU$4/0.32*CU165</f>
        <v>10416.6142966846</v>
      </c>
      <c r="CV60" s="159" t="n">
        <f aca="false">CV$4/0.32*CV165</f>
        <v>10416.6142966846</v>
      </c>
      <c r="CW60" s="159" t="n">
        <f aca="false">CW$4/0.32*CW165</f>
        <v>10416.6142966847</v>
      </c>
      <c r="CX60" s="159" t="n">
        <f aca="false">CX$4/0.32*CX165</f>
        <v>10416.6142966847</v>
      </c>
      <c r="CY60" s="159" t="n">
        <f aca="false">CY$4/0.32*CY165</f>
        <v>10416.6142966847</v>
      </c>
      <c r="CZ60" s="159" t="n">
        <f aca="false">CZ$4/0.32*CZ165</f>
        <v>10416.6142966848</v>
      </c>
      <c r="DA60" s="159" t="n">
        <f aca="false">DA$4/0.32*DA165</f>
        <v>10416.6142966847</v>
      </c>
      <c r="DB60" s="159" t="n">
        <f aca="false">DB$4/0.32*DB165</f>
        <v>10416.6142966848</v>
      </c>
      <c r="DC60" s="159" t="n">
        <f aca="false">DC$4/0.32*DC165</f>
        <v>10416.6142966848</v>
      </c>
      <c r="DD60" s="159" t="n">
        <f aca="false">DD$4/0.32*DD165</f>
        <v>10416.6142966848</v>
      </c>
      <c r="DE60" s="159" t="n">
        <f aca="false">DE$4/0.32*DE165</f>
        <v>10416.6142966848</v>
      </c>
      <c r="DF60" s="159" t="n">
        <f aca="false">DF$4/0.32*DF165</f>
        <v>10416.6142966849</v>
      </c>
      <c r="DG60" s="159" t="n">
        <f aca="false">DG$4/0.32*DG165</f>
        <v>10416.6142966849</v>
      </c>
      <c r="DH60" s="159" t="n">
        <f aca="false">DH$4/0.32*DH165</f>
        <v>10416.6142966849</v>
      </c>
      <c r="DI60" s="159" t="n">
        <f aca="false">DI$4/0.32*DI165</f>
        <v>10416.6142966849</v>
      </c>
      <c r="DJ60" s="159" t="n">
        <f aca="false">DJ$4/0.32*DJ165</f>
        <v>10416.614296685</v>
      </c>
      <c r="DK60" s="159" t="n">
        <f aca="false">DK$4/0.32*DK165</f>
        <v>10416.614296685</v>
      </c>
      <c r="DL60" s="159" t="n">
        <f aca="false">DL$4/0.32*DL165</f>
        <v>10416.6142966849</v>
      </c>
      <c r="DM60" s="159" t="n">
        <f aca="false">DM$4/0.32*DM165</f>
        <v>10416.614296685</v>
      </c>
      <c r="DN60" s="159" t="n">
        <f aca="false">DN$4/0.32*DN165</f>
        <v>10416.6142966851</v>
      </c>
      <c r="DO60" s="159" t="n">
        <f aca="false">DO$4/0.32*DO165</f>
        <v>10416.6142966851</v>
      </c>
      <c r="DP60" s="159" t="n">
        <f aca="false">DP$4/0.32*DP165</f>
        <v>10416.6142966851</v>
      </c>
      <c r="DQ60" s="159" t="n">
        <f aca="false">DQ$4/0.32*DQ165</f>
        <v>10416.6142966851</v>
      </c>
      <c r="DR60" s="159" t="n">
        <f aca="false">DR$4/0.32*DR165</f>
        <v>10416.6142966851</v>
      </c>
      <c r="DS60" s="159" t="n">
        <f aca="false">DS$4/0.32*DS165</f>
        <v>10416.6142966851</v>
      </c>
      <c r="DT60" s="159" t="n">
        <f aca="false">DT$4/0.32*DT165</f>
        <v>10416.6142966852</v>
      </c>
      <c r="DU60" s="159" t="n">
        <f aca="false">DU$4/0.32*DU165</f>
        <v>10416.6142966852</v>
      </c>
      <c r="DV60" s="159" t="n">
        <f aca="false">DV$4/0.32*DV165</f>
        <v>10416.6142966852</v>
      </c>
      <c r="DW60" s="159" t="n">
        <f aca="false">DW$4/0.32*DW165</f>
        <v>10416.6142966853</v>
      </c>
      <c r="DX60" s="159" t="n">
        <f aca="false">DX$4/0.32*DX165</f>
        <v>10416.6142966853</v>
      </c>
      <c r="DY60" s="159" t="n">
        <f aca="false">DY$4/0.32*DY165</f>
        <v>10416.6142966853</v>
      </c>
      <c r="DZ60" s="159" t="n">
        <f aca="false">DZ$4/0.32*DZ165</f>
        <v>10416.6142966853</v>
      </c>
      <c r="EA60" s="159" t="n">
        <f aca="false">EA$4/0.32*EA165</f>
        <v>10416.6142966853</v>
      </c>
      <c r="EB60" s="159" t="n">
        <f aca="false">EB$4/0.32*EB165</f>
        <v>10416.6142966853</v>
      </c>
      <c r="EC60" s="159" t="n">
        <f aca="false">EC$4/0.32*EC165</f>
        <v>10416.6142966854</v>
      </c>
      <c r="ED60" s="159" t="n">
        <f aca="false">ED$4/0.32*ED165</f>
        <v>10416.6142966854</v>
      </c>
      <c r="EE60" s="159" t="n">
        <f aca="false">EE$4/0.32*EE165</f>
        <v>10416.6142966855</v>
      </c>
      <c r="EF60" s="159" t="n">
        <f aca="false">EF$4/0.32*EF165</f>
        <v>10416.6142966855</v>
      </c>
      <c r="EG60" s="159" t="n">
        <f aca="false">EG$4/0.32*EG165</f>
        <v>10416.6142966855</v>
      </c>
      <c r="EH60" s="159" t="n">
        <f aca="false">EH$4/0.32*EH165</f>
        <v>10416.6142966855</v>
      </c>
      <c r="EI60" s="159" t="n">
        <f aca="false">EI$4/0.32*EI165</f>
        <v>10416.6142966855</v>
      </c>
      <c r="EJ60" s="159" t="n">
        <f aca="false">EJ$4/0.32*EJ165</f>
        <v>10416.6142966856</v>
      </c>
      <c r="EK60" s="159" t="n">
        <f aca="false">EK$4/0.32*EK165</f>
        <v>10416.6142966856</v>
      </c>
      <c r="EL60" s="159" t="n">
        <f aca="false">EL$4/0.32*EL165</f>
        <v>10416.6142966856</v>
      </c>
      <c r="EM60" s="159" t="n">
        <f aca="false">EM$4/0.32*EM165</f>
        <v>10416.6142966856</v>
      </c>
      <c r="EN60" s="159" t="n">
        <f aca="false">EN$4/0.32*EN165</f>
        <v>10416.6142966856</v>
      </c>
      <c r="EO60" s="159" t="n">
        <f aca="false">EO$4/0.32*EO165</f>
        <v>10416.6142966857</v>
      </c>
      <c r="EP60" s="159" t="n">
        <f aca="false">EP$4/0.32*EP165</f>
        <v>10416.6142966857</v>
      </c>
      <c r="EQ60" s="159" t="n">
        <f aca="false">EQ$4/0.32*EQ165</f>
        <v>10416.6142966857</v>
      </c>
      <c r="ER60" s="159" t="n">
        <f aca="false">ER$4/0.32*ER165</f>
        <v>10416.6142966858</v>
      </c>
      <c r="ES60" s="159" t="n">
        <f aca="false">ES$4/0.32*ES165</f>
        <v>10416.6142966857</v>
      </c>
      <c r="ET60" s="159" t="n">
        <f aca="false">ET$4/0.32*ET165</f>
        <v>10416.6142966858</v>
      </c>
      <c r="EU60" s="159" t="n">
        <f aca="false">EU$4/0.32*EU165</f>
        <v>10416.6142966858</v>
      </c>
      <c r="EV60" s="159" t="n">
        <f aca="false">EV$4/0.32*EV165</f>
        <v>10416.6142966858</v>
      </c>
    </row>
    <row r="61" customFormat="false" ht="13.8" hidden="false" customHeight="false" outlineLevel="0" collapsed="false">
      <c r="A61" s="157" t="s">
        <v>207</v>
      </c>
      <c r="B61" s="157" t="n">
        <v>0</v>
      </c>
      <c r="C61" s="157" t="n">
        <v>0</v>
      </c>
      <c r="D61" s="157" t="n">
        <v>0</v>
      </c>
      <c r="E61" s="157" t="n">
        <v>0</v>
      </c>
      <c r="F61" s="157" t="n">
        <v>0</v>
      </c>
      <c r="G61" s="157" t="n">
        <v>0</v>
      </c>
      <c r="H61" s="157" t="n">
        <v>0</v>
      </c>
      <c r="I61" s="157" t="n">
        <v>0</v>
      </c>
      <c r="J61" s="157" t="n">
        <v>0</v>
      </c>
      <c r="K61" s="157" t="n">
        <v>0</v>
      </c>
      <c r="L61" s="157" t="n">
        <v>0</v>
      </c>
      <c r="M61" s="157" t="n">
        <v>0</v>
      </c>
      <c r="N61" s="157" t="n">
        <v>0</v>
      </c>
      <c r="O61" s="157" t="n">
        <v>0</v>
      </c>
      <c r="P61" s="157" t="n">
        <v>0</v>
      </c>
      <c r="Q61" s="157" t="n">
        <v>0</v>
      </c>
      <c r="R61" s="157" t="n">
        <v>0</v>
      </c>
      <c r="S61" s="157" t="n">
        <v>0</v>
      </c>
      <c r="T61" s="157" t="n">
        <v>0</v>
      </c>
      <c r="U61" s="157" t="n">
        <v>0</v>
      </c>
      <c r="V61" s="157" t="n">
        <v>0</v>
      </c>
      <c r="W61" s="157" t="n">
        <v>0</v>
      </c>
      <c r="X61" s="158" t="n">
        <v>0</v>
      </c>
      <c r="Y61" s="157" t="n">
        <v>0</v>
      </c>
      <c r="Z61" s="157" t="n">
        <v>0</v>
      </c>
      <c r="AA61" s="157" t="n">
        <v>0</v>
      </c>
      <c r="AB61" s="157" t="n">
        <v>0</v>
      </c>
      <c r="AC61" s="157" t="n">
        <v>0</v>
      </c>
      <c r="AD61" s="157" t="n">
        <v>0</v>
      </c>
      <c r="AE61" s="157" t="n">
        <v>0</v>
      </c>
      <c r="AF61" s="157" t="n">
        <v>0</v>
      </c>
      <c r="AG61" s="157" t="n">
        <v>0</v>
      </c>
      <c r="AH61" s="157" t="n">
        <v>0</v>
      </c>
      <c r="AI61" s="157" t="n">
        <v>0</v>
      </c>
      <c r="AJ61" s="157" t="n">
        <v>0</v>
      </c>
      <c r="AK61" s="157" t="n">
        <v>0</v>
      </c>
      <c r="AL61" s="157" t="n">
        <v>0</v>
      </c>
      <c r="AM61" s="157" t="n">
        <v>0</v>
      </c>
      <c r="AN61" s="157" t="n">
        <v>0</v>
      </c>
      <c r="AO61" s="157" t="n">
        <v>0</v>
      </c>
      <c r="AP61" s="157" t="n">
        <v>0</v>
      </c>
      <c r="AQ61" s="157" t="n">
        <v>0</v>
      </c>
      <c r="AR61" s="142"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3" t="n">
        <v>613.478206526124</v>
      </c>
      <c r="BJ61" s="51" t="n">
        <v>583.531541798198</v>
      </c>
      <c r="BK61" s="51" t="n">
        <v>537.484912661419</v>
      </c>
      <c r="BL61" s="51" t="n">
        <v>528.921329978982</v>
      </c>
      <c r="BM61" s="144" t="n">
        <f aca="false">'Payment autonomous'!D68</f>
        <v>530.023205823717</v>
      </c>
      <c r="BN61" s="161" t="n">
        <f aca="false">'Payment autonomous'!D71</f>
        <v>537.860531173701</v>
      </c>
      <c r="BO61" s="51" t="n">
        <f aca="false">BN61*(1+(BN30-BM30)/BM30)</f>
        <v>545.813792781077</v>
      </c>
      <c r="BP61" s="51" t="n">
        <f aca="false">BO61*(1+(BO30-BN30)/BN30)</f>
        <v>529.136456935644</v>
      </c>
      <c r="BQ61" s="51" t="n">
        <f aca="false">BP61*(1+(BP30-BO30)/BO30)</f>
        <v>529.112214449774</v>
      </c>
      <c r="BR61" s="51" t="n">
        <f aca="false">BQ61*(1+(BQ30-BP30)/BP30)</f>
        <v>545.397835825622</v>
      </c>
      <c r="BS61" s="51" t="n">
        <f aca="false">BR61*(1+(BR30-BQ30)/BQ30)</f>
        <v>571.645139772176</v>
      </c>
      <c r="BT61" s="51" t="n">
        <f aca="false">BS61*(1+(BS30-BR30)/BR30)</f>
        <v>579.965410036881</v>
      </c>
      <c r="BU61" s="51" t="n">
        <f aca="false">BT61*(1+(BT30-BS30)/BS30)</f>
        <v>582.02572870283</v>
      </c>
      <c r="BV61" s="51" t="n">
        <f aca="false">BU61*(1+(BU30-BT30)/BT30)</f>
        <v>592.505166298423</v>
      </c>
      <c r="BW61" s="51" t="n">
        <f aca="false">BV61*(1+(BV30-BU30)/BU30)</f>
        <v>607.380125546697</v>
      </c>
      <c r="BX61" s="51" t="n">
        <f aca="false">BW61*(1+(BW30-BV30)/BV30)</f>
        <v>609.463811934688</v>
      </c>
      <c r="BY61" s="51" t="n">
        <f aca="false">BX61*(1+(BX30-BW30)/BW30)</f>
        <v>611.531007482706</v>
      </c>
      <c r="BZ61" s="51" t="n">
        <f aca="false">BY61*(1+(BY30-BX30)/BX30)</f>
        <v>622.272309295002</v>
      </c>
      <c r="CA61" s="51" t="n">
        <f aca="false">BZ61*(1+(BZ30-BY30)/BY30)</f>
        <v>635.820188570408</v>
      </c>
      <c r="CB61" s="51" t="n">
        <f aca="false">CA61*(1+(CA30-BZ30)/BZ30)</f>
        <v>636.176835917265</v>
      </c>
      <c r="CC61" s="51" t="n">
        <f aca="false">CB61*(1+(CB30-CA30)/CA30)</f>
        <v>636.533683316481</v>
      </c>
      <c r="CD61" s="51" t="n">
        <f aca="false">CC61*(1+(CC30-CB30)/CB30)</f>
        <v>636.890730880274</v>
      </c>
      <c r="CE61" s="51" t="n">
        <f aca="false">CD61*(1+(CD30-CC30)/CC30)</f>
        <v>637.247978720921</v>
      </c>
      <c r="CF61" s="51" t="n">
        <f aca="false">CE61*(1+(CE30-CD30)/CD30)</f>
        <v>637.605426950761</v>
      </c>
      <c r="CG61" s="51" t="n">
        <f aca="false">CF61*(1+(CF30-CE30)/CE30)</f>
        <v>637.963075682197</v>
      </c>
      <c r="CH61" s="51" t="n">
        <f aca="false">CG61*(1+(CG30-CF30)/CF30)</f>
        <v>638.320925027696</v>
      </c>
      <c r="CI61" s="51" t="n">
        <f aca="false">CH61*(1+(CH30-CG30)/CG30)</f>
        <v>638.678975099788</v>
      </c>
      <c r="CJ61" s="51" t="n">
        <f aca="false">CI61*(1+(CI30-CH30)/CH30)</f>
        <v>639.037226011063</v>
      </c>
      <c r="CK61" s="51" t="n">
        <f aca="false">CJ61*(1+(CJ30-CI30)/CI30)</f>
        <v>639.39567787418</v>
      </c>
      <c r="CL61" s="51" t="n">
        <f aca="false">CK61*(1+(CK30-CJ30)/CJ30)</f>
        <v>639.754330801855</v>
      </c>
      <c r="CM61" s="51" t="n">
        <f aca="false">CL61*(1+(CL30-CK30)/CK30)</f>
        <v>640.113184906872</v>
      </c>
      <c r="CN61" s="51" t="n">
        <f aca="false">CM61*(1+(CM30-CL30)/CL30)</f>
        <v>640.472240302076</v>
      </c>
      <c r="CO61" s="51" t="n">
        <f aca="false">CN61*(1+(CN30-CM30)/CM30)</f>
        <v>640.831497100374</v>
      </c>
      <c r="CP61" s="51" t="n">
        <f aca="false">CO61*(1+(CO30-CN30)/CN30)</f>
        <v>641.190955414741</v>
      </c>
      <c r="CQ61" s="51" t="n">
        <f aca="false">CP61*(1+(CP30-CO30)/CO30)</f>
        <v>641.55061535821</v>
      </c>
      <c r="CR61" s="51" t="n">
        <f aca="false">CQ61*(1+(CQ30-CP30)/CP30)</f>
        <v>641.91047704388</v>
      </c>
      <c r="CS61" s="51" t="n">
        <f aca="false">CR61*(1+(CR30-CQ30)/CQ30)</f>
        <v>642.270540584914</v>
      </c>
      <c r="CT61" s="51" t="n">
        <f aca="false">CS61*(1+(CS30-CR30)/CR30)</f>
        <v>642.630806094538</v>
      </c>
      <c r="CU61" s="51" t="n">
        <f aca="false">CT61*(1+(CT30-CS30)/CS30)</f>
        <v>642.99127368604</v>
      </c>
      <c r="CV61" s="51" t="n">
        <f aca="false">CU61*(1+(CU30-CT30)/CT30)</f>
        <v>643.351943472774</v>
      </c>
      <c r="CW61" s="51" t="n">
        <f aca="false">CV61*(1+(CV30-CU30)/CU30)</f>
        <v>643.712815568155</v>
      </c>
      <c r="CX61" s="51" t="n">
        <f aca="false">CW61*(1+(CW30-CV30)/CV30)</f>
        <v>644.073890085664</v>
      </c>
      <c r="CY61" s="51" t="n">
        <f aca="false">CX61*(1+(CX30-CW30)/CW30)</f>
        <v>644.435167138844</v>
      </c>
      <c r="CZ61" s="51" t="n">
        <f aca="false">CY61*(1+(CY30-CX30)/CX30)</f>
        <v>644.796646841303</v>
      </c>
      <c r="DA61" s="51" t="n">
        <f aca="false">CZ61*(1+(CZ30-CY30)/CY30)</f>
        <v>645.158329306711</v>
      </c>
      <c r="DB61" s="51" t="n">
        <f aca="false">DA61*(1+(DA30-CZ30)/CZ30)</f>
        <v>645.520214648804</v>
      </c>
      <c r="DC61" s="51" t="n">
        <f aca="false">DB61*(1+(DB30-DA30)/DA30)</f>
        <v>645.88230298138</v>
      </c>
      <c r="DD61" s="51" t="n">
        <f aca="false">DC61*(1+(DC30-DB30)/DB30)</f>
        <v>646.244594418301</v>
      </c>
      <c r="DE61" s="51" t="n">
        <f aca="false">DD61*(1+(DD30-DC30)/DC30)</f>
        <v>646.607089073493</v>
      </c>
      <c r="DF61" s="51" t="n">
        <f aca="false">DE61*(1+(DE30-DD30)/DD30)</f>
        <v>646.969787060947</v>
      </c>
      <c r="DG61" s="51" t="n">
        <f aca="false">DF61*(1+(DF30-DE30)/DE30)</f>
        <v>647.332688494717</v>
      </c>
      <c r="DH61" s="51" t="n">
        <f aca="false">DG61*(1+(DG30-DF30)/DF30)</f>
        <v>647.695793488921</v>
      </c>
      <c r="DI61" s="51" t="n">
        <f aca="false">DH61*(1+(DH30-DG30)/DG30)</f>
        <v>648.059102157742</v>
      </c>
      <c r="DJ61" s="51" t="n">
        <f aca="false">DI61*(1+(DI30-DH30)/DH30)</f>
        <v>648.422614615424</v>
      </c>
      <c r="DK61" s="51" t="n">
        <f aca="false">DJ61*(1+(DJ30-DI30)/DI30)</f>
        <v>648.786330976279</v>
      </c>
      <c r="DL61" s="51" t="n">
        <f aca="false">DK61*(1+(DK30-DJ30)/DJ30)</f>
        <v>649.150251354681</v>
      </c>
      <c r="DM61" s="51" t="n">
        <f aca="false">DL61*(1+(DL30-DK30)/DK30)</f>
        <v>649.514375865068</v>
      </c>
      <c r="DN61" s="51" t="n">
        <f aca="false">DM61*(1+(DM30-DL30)/DL30)</f>
        <v>649.878704621943</v>
      </c>
      <c r="DO61" s="51" t="n">
        <f aca="false">DN61*(1+(DN30-DM30)/DM30)</f>
        <v>650.243237739874</v>
      </c>
      <c r="DP61" s="51" t="n">
        <f aca="false">DO61*(1+(DO30-DN30)/DN30)</f>
        <v>650.60797533349</v>
      </c>
      <c r="DQ61" s="51" t="n">
        <f aca="false">DP61*(1+(DP30-DO30)/DO30)</f>
        <v>650.972917517488</v>
      </c>
      <c r="DR61" s="51" t="n">
        <f aca="false">DQ61*(1+(DQ30-DP30)/DP30)</f>
        <v>651.338064406628</v>
      </c>
      <c r="DS61" s="51" t="n">
        <f aca="false">DR61*(1+(DR30-DQ30)/DQ30)</f>
        <v>651.703416115733</v>
      </c>
      <c r="DT61" s="51" t="n">
        <f aca="false">DS61*(1+(DS30-DR30)/DR30)</f>
        <v>652.068972759693</v>
      </c>
      <c r="DU61" s="51" t="n">
        <f aca="false">DT61*(1+(DT30-DS30)/DS30)</f>
        <v>652.43473445346</v>
      </c>
      <c r="DV61" s="51" t="n">
        <f aca="false">DU61*(1+(DU30-DT30)/DT30)</f>
        <v>652.800701312052</v>
      </c>
      <c r="DW61" s="51" t="n">
        <f aca="false">DV61*(1+(DV30-DU30)/DU30)</f>
        <v>653.166873450551</v>
      </c>
      <c r="DX61" s="51" t="n">
        <f aca="false">DW61*(1+(DW30-DV30)/DV30)</f>
        <v>653.533250984103</v>
      </c>
      <c r="DY61" s="51" t="n">
        <f aca="false">DX61*(1+(DX30-DW30)/DW30)</f>
        <v>653.899834027921</v>
      </c>
      <c r="DZ61" s="51" t="n">
        <f aca="false">DY61*(1+(DY30-DX30)/DX30)</f>
        <v>654.266622697279</v>
      </c>
      <c r="EA61" s="51" t="n">
        <f aca="false">DZ61*(1+(DZ30-DY30)/DY30)</f>
        <v>654.633617107517</v>
      </c>
      <c r="EB61" s="51" t="n">
        <f aca="false">EA61*(1+(EA30-DZ30)/DZ30)</f>
        <v>655.000817374043</v>
      </c>
      <c r="EC61" s="51" t="n">
        <f aca="false">EB61*(1+(EB30-EA30)/EA30)</f>
        <v>655.368223612324</v>
      </c>
      <c r="ED61" s="51" t="n">
        <f aca="false">EC61*(1+(EC30-EB30)/EB30)</f>
        <v>655.735835937896</v>
      </c>
      <c r="EE61" s="51" t="n">
        <f aca="false">ED61*(1+(ED30-EC30)/EC30)</f>
        <v>656.103654466358</v>
      </c>
      <c r="EF61" s="51" t="n">
        <f aca="false">EE61*(1+(EE30-ED30)/ED30)</f>
        <v>656.471679313375</v>
      </c>
      <c r="EG61" s="51" t="n">
        <f aca="false">EF61*(1+(EF30-EE30)/EE30)</f>
        <v>656.839910594676</v>
      </c>
      <c r="EH61" s="51" t="n">
        <f aca="false">EG61*(1+(EG30-EF30)/EF30)</f>
        <v>657.208348426055</v>
      </c>
      <c r="EI61" s="51" t="n">
        <f aca="false">EH61*(1+(EH30-EG30)/EG30)</f>
        <v>657.57699292337</v>
      </c>
      <c r="EJ61" s="51" t="n">
        <f aca="false">EI61*(1+(EI30-EH30)/EH30)</f>
        <v>657.945844202547</v>
      </c>
      <c r="EK61" s="51" t="n">
        <f aca="false">EJ61*(1+(EJ30-EI30)/EI30)</f>
        <v>658.314902379574</v>
      </c>
      <c r="EL61" s="51" t="n">
        <f aca="false">EK61*(1+(EK30-EJ30)/EJ30)</f>
        <v>658.684167570505</v>
      </c>
      <c r="EM61" s="51" t="n">
        <f aca="false">EL61*(1+(EL30-EK30)/EK30)</f>
        <v>659.05363989146</v>
      </c>
      <c r="EN61" s="51" t="n">
        <f aca="false">EM61*(1+(EM30-EL30)/EL30)</f>
        <v>659.423319458623</v>
      </c>
      <c r="EO61" s="51" t="n">
        <f aca="false">EN61*(1+(EN30-EM30)/EM30)</f>
        <v>659.793206388243</v>
      </c>
      <c r="EP61" s="51" t="n">
        <f aca="false">EO61*(1+(EO30-EN30)/EN30)</f>
        <v>660.163300796635</v>
      </c>
      <c r="EQ61" s="51" t="n">
        <f aca="false">EP61*(1+(EP30-EO30)/EO30)</f>
        <v>660.53360280018</v>
      </c>
      <c r="ER61" s="51" t="n">
        <f aca="false">EQ61*(1+(EQ30-EP30)/EP30)</f>
        <v>660.904112515322</v>
      </c>
      <c r="ES61" s="51" t="n">
        <f aca="false">ER61*(1+(ER30-EQ30)/EQ30)</f>
        <v>661.274830058573</v>
      </c>
      <c r="ET61" s="51" t="n">
        <f aca="false">ES61*(1+(ES30-ER30)/ER30)</f>
        <v>661.645755546507</v>
      </c>
      <c r="EU61" s="51" t="n">
        <f aca="false">ET61*(1+(ET30-ES30)/ES30)</f>
        <v>662.016889095767</v>
      </c>
      <c r="EV61" s="51" t="n">
        <f aca="false">EU61*(1+(EU30-ET30)/ET30)</f>
        <v>662.388230823059</v>
      </c>
      <c r="EW61" s="147"/>
      <c r="EX61" s="147"/>
    </row>
    <row r="62" customFormat="false" ht="13.8" hidden="false" customHeight="false" outlineLevel="0" collapsed="false">
      <c r="A62" s="157" t="s">
        <v>208</v>
      </c>
      <c r="B62" s="157" t="n">
        <v>0</v>
      </c>
      <c r="C62" s="157" t="n">
        <v>0</v>
      </c>
      <c r="D62" s="157" t="n">
        <v>0</v>
      </c>
      <c r="E62" s="157" t="n">
        <v>0</v>
      </c>
      <c r="F62" s="157" t="n">
        <v>0</v>
      </c>
      <c r="G62" s="157" t="n">
        <v>0</v>
      </c>
      <c r="H62" s="157" t="n">
        <v>0</v>
      </c>
      <c r="I62" s="157" t="n">
        <v>0</v>
      </c>
      <c r="J62" s="157" t="n">
        <v>0</v>
      </c>
      <c r="K62" s="157" t="n">
        <v>0</v>
      </c>
      <c r="L62" s="157" t="n">
        <v>0</v>
      </c>
      <c r="M62" s="157" t="n">
        <v>0</v>
      </c>
      <c r="N62" s="157" t="n">
        <v>0</v>
      </c>
      <c r="O62" s="157" t="n">
        <v>0</v>
      </c>
      <c r="P62" s="157" t="n">
        <v>0</v>
      </c>
      <c r="Q62" s="157" t="n">
        <v>0</v>
      </c>
      <c r="R62" s="157" t="n">
        <v>0</v>
      </c>
      <c r="S62" s="157" t="n">
        <v>0</v>
      </c>
      <c r="T62" s="157" t="n">
        <v>0</v>
      </c>
      <c r="U62" s="157" t="n">
        <v>0</v>
      </c>
      <c r="V62" s="157" t="n">
        <v>0</v>
      </c>
      <c r="W62" s="157" t="n">
        <v>0</v>
      </c>
      <c r="X62" s="158" t="n">
        <v>0</v>
      </c>
      <c r="Y62" s="157" t="n">
        <v>0</v>
      </c>
      <c r="Z62" s="157" t="n">
        <v>0</v>
      </c>
      <c r="AA62" s="157" t="n">
        <v>0</v>
      </c>
      <c r="AB62" s="157" t="n">
        <v>0</v>
      </c>
      <c r="AC62" s="157" t="n">
        <v>0</v>
      </c>
      <c r="AD62" s="157" t="n">
        <v>0</v>
      </c>
      <c r="AE62" s="157" t="n">
        <v>0</v>
      </c>
      <c r="AF62" s="157" t="n">
        <v>0</v>
      </c>
      <c r="AG62" s="157" t="n">
        <v>0</v>
      </c>
      <c r="AH62" s="157" t="n">
        <v>0</v>
      </c>
      <c r="AI62" s="157" t="n">
        <v>0</v>
      </c>
      <c r="AJ62" s="157" t="n">
        <v>0</v>
      </c>
      <c r="AK62" s="157" t="n">
        <v>0</v>
      </c>
      <c r="AL62" s="157" t="n">
        <v>0</v>
      </c>
      <c r="AM62" s="157" t="n">
        <v>0</v>
      </c>
      <c r="AN62" s="157" t="n">
        <v>0</v>
      </c>
      <c r="AO62" s="157" t="n">
        <v>0</v>
      </c>
      <c r="AP62" s="157" t="n">
        <v>0</v>
      </c>
      <c r="AQ62" s="157" t="n">
        <v>0</v>
      </c>
      <c r="AR62" s="142"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3" t="n">
        <v>858.867762317984</v>
      </c>
      <c r="BJ62" s="51" t="n">
        <v>816.941050327737</v>
      </c>
      <c r="BK62" s="51" t="n">
        <v>752.480219559701</v>
      </c>
      <c r="BL62" s="51" t="n">
        <v>740.489861970575</v>
      </c>
      <c r="BM62" s="144" t="n">
        <f aca="false">'Payment autonomous'!F68</f>
        <v>742.026999097633</v>
      </c>
      <c r="BN62" s="155" t="n">
        <f aca="false">'Payment autonomous'!F71</f>
        <v>753.001222642421</v>
      </c>
      <c r="BO62" s="51" t="n">
        <f aca="false">BN62*(1+(BN30-BM30)/BM30)</f>
        <v>764.135736828247</v>
      </c>
      <c r="BP62" s="51" t="n">
        <f aca="false">BO62*(1+(BO30-BN30)/BN30)</f>
        <v>740.787575819619</v>
      </c>
      <c r="BQ62" s="51" t="n">
        <f aca="false">BP62*(1+(BP30-BO30)/BO30)</f>
        <v>740.7536364981</v>
      </c>
      <c r="BR62" s="51" t="n">
        <f aca="false">BQ62*(1+(BQ30-BP30)/BP30)</f>
        <v>763.553399813591</v>
      </c>
      <c r="BS62" s="51" t="n">
        <f aca="false">BR62*(1+(BR30-BQ30)/BQ30)</f>
        <v>800.299453515828</v>
      </c>
      <c r="BT62" s="51" t="n">
        <f aca="false">BS62*(1+(BS30-BR30)/BR30)</f>
        <v>811.947777419363</v>
      </c>
      <c r="BU62" s="51" t="n">
        <f aca="false">BT62*(1+(BT30-BS30)/BS30)</f>
        <v>814.832210064211</v>
      </c>
      <c r="BV62" s="51" t="n">
        <f aca="false">BU62*(1+(BU30-BT30)/BT30)</f>
        <v>829.503354096413</v>
      </c>
      <c r="BW62" s="51" t="n">
        <f aca="false">BV62*(1+(BV30-BU30)/BU30)</f>
        <v>850.328199667931</v>
      </c>
      <c r="BX62" s="51" t="n">
        <f aca="false">BW62*(1+(BW30-BV30)/BV30)</f>
        <v>853.245346970665</v>
      </c>
      <c r="BY62" s="51" t="n">
        <f aca="false">BX62*(1+(BX30-BW30)/BW30)</f>
        <v>856.139407205391</v>
      </c>
      <c r="BZ62" s="51" t="n">
        <f aca="false">BY62*(1+(BY30-BX30)/BX30)</f>
        <v>871.177159426734</v>
      </c>
      <c r="CA62" s="51" t="n">
        <f aca="false">BZ62*(1+(BZ30-BY30)/BY30)</f>
        <v>890.14410172371</v>
      </c>
      <c r="CB62" s="51" t="n">
        <f aca="false">CA62*(1+(CA30-BZ30)/BZ30)</f>
        <v>890.643405674587</v>
      </c>
      <c r="CC62" s="51" t="n">
        <f aca="false">CB62*(1+(CB30-CA30)/CA30)</f>
        <v>891.142989697456</v>
      </c>
      <c r="CD62" s="51" t="n">
        <f aca="false">CC62*(1+(CC30-CB30)/CB30)</f>
        <v>891.642853949423</v>
      </c>
      <c r="CE62" s="51" t="n">
        <f aca="false">CD62*(1+(CD30-CC30)/CC30)</f>
        <v>892.142998587674</v>
      </c>
      <c r="CF62" s="51" t="n">
        <f aca="false">CE62*(1+(CE30-CD30)/CD30)</f>
        <v>892.643423769484</v>
      </c>
      <c r="CG62" s="51" t="n">
        <f aca="false">CF62*(1+(CF30-CE30)/CE30)</f>
        <v>893.144129652216</v>
      </c>
      <c r="CH62" s="51" t="n">
        <f aca="false">CG62*(1+(CG30-CF30)/CF30)</f>
        <v>893.645116393323</v>
      </c>
      <c r="CI62" s="51" t="n">
        <f aca="false">CH62*(1+(CH30-CG30)/CG30)</f>
        <v>894.146384150345</v>
      </c>
      <c r="CJ62" s="51" t="n">
        <f aca="false">CI62*(1+(CI30-CH30)/CH30)</f>
        <v>894.64793308091</v>
      </c>
      <c r="CK62" s="51" t="n">
        <f aca="false">CJ62*(1+(CJ30-CI30)/CI30)</f>
        <v>895.149763342737</v>
      </c>
      <c r="CL62" s="51" t="n">
        <f aca="false">CK62*(1+(CK30-CJ30)/CJ30)</f>
        <v>895.65187509363</v>
      </c>
      <c r="CM62" s="51" t="n">
        <f aca="false">CL62*(1+(CL30-CK30)/CK30)</f>
        <v>896.154268491484</v>
      </c>
      <c r="CN62" s="51" t="n">
        <f aca="false">CM62*(1+(CM30-CL30)/CL30)</f>
        <v>896.656943694281</v>
      </c>
      <c r="CO62" s="51" t="n">
        <f aca="false">CN62*(1+(CN30-CM30)/CM30)</f>
        <v>897.159900860094</v>
      </c>
      <c r="CP62" s="51" t="n">
        <f aca="false">CO62*(1+(CO30-CN30)/CN30)</f>
        <v>897.663140147082</v>
      </c>
      <c r="CQ62" s="51" t="n">
        <f aca="false">CP62*(1+(CP30-CO30)/CO30)</f>
        <v>898.166661713494</v>
      </c>
      <c r="CR62" s="51" t="n">
        <f aca="false">CQ62*(1+(CQ30-CP30)/CP30)</f>
        <v>898.670465717667</v>
      </c>
      <c r="CS62" s="51" t="n">
        <f aca="false">CR62*(1+(CR30-CQ30)/CQ30)</f>
        <v>899.174552318028</v>
      </c>
      <c r="CT62" s="51" t="n">
        <f aca="false">CS62*(1+(CS30-CR30)/CR30)</f>
        <v>899.678921673092</v>
      </c>
      <c r="CU62" s="51" t="n">
        <f aca="false">CT62*(1+(CT30-CS30)/CS30)</f>
        <v>900.183573941463</v>
      </c>
      <c r="CV62" s="51" t="n">
        <f aca="false">CU62*(1+(CU30-CT30)/CT30)</f>
        <v>900.688509281835</v>
      </c>
      <c r="CW62" s="51" t="n">
        <f aca="false">CV62*(1+(CV30-CU30)/CU30)</f>
        <v>901.193727852989</v>
      </c>
      <c r="CX62" s="51" t="n">
        <f aca="false">CW62*(1+(CW30-CV30)/CV30)</f>
        <v>901.699229813796</v>
      </c>
      <c r="CY62" s="51" t="n">
        <f aca="false">CX62*(1+(CX30-CW30)/CW30)</f>
        <v>902.205015323217</v>
      </c>
      <c r="CZ62" s="51" t="n">
        <f aca="false">CY62*(1+(CY30-CX30)/CX30)</f>
        <v>902.711084540302</v>
      </c>
      <c r="DA62" s="51" t="n">
        <f aca="false">CZ62*(1+(CZ30-CY30)/CY30)</f>
        <v>903.217437624189</v>
      </c>
      <c r="DB62" s="51" t="n">
        <f aca="false">DA62*(1+(DA30-CZ30)/CZ30)</f>
        <v>903.724074734106</v>
      </c>
      <c r="DC62" s="51" t="n">
        <f aca="false">DB62*(1+(DB30-DA30)/DA30)</f>
        <v>904.23099602937</v>
      </c>
      <c r="DD62" s="51" t="n">
        <f aca="false">DC62*(1+(DC30-DB30)/DB30)</f>
        <v>904.738201669388</v>
      </c>
      <c r="DE62" s="51" t="n">
        <f aca="false">DD62*(1+(DD30-DC30)/DC30)</f>
        <v>905.245691813655</v>
      </c>
      <c r="DF62" s="51" t="n">
        <f aca="false">DE62*(1+(DE30-DD30)/DD30)</f>
        <v>905.753466621759</v>
      </c>
      <c r="DG62" s="51" t="n">
        <f aca="false">DF62*(1+(DF30-DE30)/DE30)</f>
        <v>906.261526253372</v>
      </c>
      <c r="DH62" s="51" t="n">
        <f aca="false">DG62*(1+(DG30-DF30)/DF30)</f>
        <v>906.769870868261</v>
      </c>
      <c r="DI62" s="51" t="n">
        <f aca="false">DH62*(1+(DH30-DG30)/DG30)</f>
        <v>907.278500626279</v>
      </c>
      <c r="DJ62" s="51" t="n">
        <f aca="false">DI62*(1+(DI30-DH30)/DH30)</f>
        <v>907.78741568737</v>
      </c>
      <c r="DK62" s="51" t="n">
        <f aca="false">DJ62*(1+(DJ30-DI30)/DI30)</f>
        <v>908.296616211567</v>
      </c>
      <c r="DL62" s="51" t="n">
        <f aca="false">DK62*(1+(DK30-DJ30)/DJ30)</f>
        <v>908.806102358995</v>
      </c>
      <c r="DM62" s="51" t="n">
        <f aca="false">DL62*(1+(DL30-DK30)/DK30)</f>
        <v>909.315874289866</v>
      </c>
      <c r="DN62" s="51" t="n">
        <f aca="false">DM62*(1+(DM30-DL30)/DL30)</f>
        <v>909.825932164483</v>
      </c>
      <c r="DO62" s="51" t="n">
        <f aca="false">DN62*(1+(DN30-DM30)/DM30)</f>
        <v>910.336276143239</v>
      </c>
      <c r="DP62" s="51" t="n">
        <f aca="false">DO62*(1+(DO30-DN30)/DN30)</f>
        <v>910.846906386617</v>
      </c>
      <c r="DQ62" s="51" t="n">
        <f aca="false">DP62*(1+(DP30-DO30)/DO30)</f>
        <v>911.357823055191</v>
      </c>
      <c r="DR62" s="51" t="n">
        <f aca="false">DQ62*(1+(DQ30-DP30)/DP30)</f>
        <v>911.869026309622</v>
      </c>
      <c r="DS62" s="51" t="n">
        <f aca="false">DR62*(1+(DR30-DQ30)/DQ30)</f>
        <v>912.380516310665</v>
      </c>
      <c r="DT62" s="51" t="n">
        <f aca="false">DS62*(1+(DS30-DR30)/DR30)</f>
        <v>912.892293219162</v>
      </c>
      <c r="DU62" s="51" t="n">
        <f aca="false">DT62*(1+(DT30-DS30)/DS30)</f>
        <v>913.404357196047</v>
      </c>
      <c r="DV62" s="51" t="n">
        <f aca="false">DU62*(1+(DU30-DT30)/DT30)</f>
        <v>913.916708402344</v>
      </c>
      <c r="DW62" s="51" t="n">
        <f aca="false">DV62*(1+(DV30-DU30)/DU30)</f>
        <v>914.429346999167</v>
      </c>
      <c r="DX62" s="51" t="n">
        <f aca="false">DW62*(1+(DW30-DV30)/DV30)</f>
        <v>914.94227314772</v>
      </c>
      <c r="DY62" s="51" t="n">
        <f aca="false">DX62*(1+(DX30-DW30)/DW30)</f>
        <v>915.455487009299</v>
      </c>
      <c r="DZ62" s="51" t="n">
        <f aca="false">DY62*(1+(DY30-DX30)/DX30)</f>
        <v>915.968988745288</v>
      </c>
      <c r="EA62" s="51" t="n">
        <f aca="false">DZ62*(1+(DZ30-DY30)/DY30)</f>
        <v>916.482778517164</v>
      </c>
      <c r="EB62" s="51" t="n">
        <f aca="false">EA62*(1+(EA30-DZ30)/DZ30)</f>
        <v>916.996856486493</v>
      </c>
      <c r="EC62" s="51" t="n">
        <f aca="false">EB62*(1+(EB30-EA30)/EA30)</f>
        <v>917.511222814932</v>
      </c>
      <c r="ED62" s="51" t="n">
        <f aca="false">EC62*(1+(EC30-EB30)/EB30)</f>
        <v>918.02587766423</v>
      </c>
      <c r="EE62" s="51" t="n">
        <f aca="false">ED62*(1+(ED30-EC30)/EC30)</f>
        <v>918.540821196224</v>
      </c>
      <c r="EF62" s="51" t="n">
        <f aca="false">EE62*(1+(EE30-ED30)/ED30)</f>
        <v>919.056053572843</v>
      </c>
      <c r="EG62" s="51" t="n">
        <f aca="false">EF62*(1+(EF30-EE30)/EE30)</f>
        <v>919.571574956109</v>
      </c>
      <c r="EH62" s="51" t="n">
        <f aca="false">EG62*(1+(EG30-EF30)/EF30)</f>
        <v>920.087385508131</v>
      </c>
      <c r="EI62" s="51" t="n">
        <f aca="false">EH62*(1+(EH30-EG30)/EG30)</f>
        <v>920.603485391113</v>
      </c>
      <c r="EJ62" s="51" t="n">
        <f aca="false">EI62*(1+(EI30-EH30)/EH30)</f>
        <v>921.119874767346</v>
      </c>
      <c r="EK62" s="51" t="n">
        <f aca="false">EJ62*(1+(EJ30-EI30)/EI30)</f>
        <v>921.636553799216</v>
      </c>
      <c r="EL62" s="51" t="n">
        <f aca="false">EK62*(1+(EK30-EJ30)/EJ30)</f>
        <v>922.153522649196</v>
      </c>
      <c r="EM62" s="51" t="n">
        <f aca="false">EL62*(1+(EL30-EK30)/EK30)</f>
        <v>922.670781479853</v>
      </c>
      <c r="EN62" s="51" t="n">
        <f aca="false">EM62*(1+(EM30-EL30)/EL30)</f>
        <v>923.188330453844</v>
      </c>
      <c r="EO62" s="51" t="n">
        <f aca="false">EN62*(1+(EN30-EM30)/EM30)</f>
        <v>923.706169733918</v>
      </c>
      <c r="EP62" s="51" t="n">
        <f aca="false">EO62*(1+(EO30-EN30)/EN30)</f>
        <v>924.224299482916</v>
      </c>
      <c r="EQ62" s="51" t="n">
        <f aca="false">EP62*(1+(EP30-EO30)/EO30)</f>
        <v>924.742719863767</v>
      </c>
      <c r="ER62" s="51" t="n">
        <f aca="false">EQ62*(1+(EQ30-EP30)/EP30)</f>
        <v>925.261431039496</v>
      </c>
      <c r="ES62" s="51" t="n">
        <f aca="false">ER62*(1+(ER30-EQ30)/EQ30)</f>
        <v>925.780433173215</v>
      </c>
      <c r="ET62" s="51" t="n">
        <f aca="false">ES62*(1+(ES30-ER30)/ER30)</f>
        <v>926.299726428131</v>
      </c>
      <c r="EU62" s="51" t="n">
        <f aca="false">ET62*(1+(ET30-ES30)/ES30)</f>
        <v>926.81931096754</v>
      </c>
      <c r="EV62" s="51" t="n">
        <f aca="false">EU62*(1+(EU30-ET30)/ET30)</f>
        <v>927.339186954831</v>
      </c>
      <c r="EW62" s="147"/>
      <c r="EX62" s="147"/>
    </row>
    <row r="63" customFormat="false" ht="13.8" hidden="false" customHeight="false" outlineLevel="0" collapsed="false">
      <c r="A63" s="157" t="s">
        <v>209</v>
      </c>
      <c r="B63" s="157" t="n">
        <v>0</v>
      </c>
      <c r="C63" s="157" t="n">
        <v>0</v>
      </c>
      <c r="D63" s="157" t="n">
        <v>0</v>
      </c>
      <c r="E63" s="157" t="n">
        <v>0</v>
      </c>
      <c r="F63" s="157" t="n">
        <v>0</v>
      </c>
      <c r="G63" s="157" t="n">
        <v>0</v>
      </c>
      <c r="H63" s="157" t="n">
        <v>0</v>
      </c>
      <c r="I63" s="157" t="n">
        <v>0</v>
      </c>
      <c r="J63" s="157" t="n">
        <v>0</v>
      </c>
      <c r="K63" s="157" t="n">
        <v>0</v>
      </c>
      <c r="L63" s="157" t="n">
        <v>0</v>
      </c>
      <c r="M63" s="157" t="n">
        <v>0</v>
      </c>
      <c r="N63" s="157" t="n">
        <v>0</v>
      </c>
      <c r="O63" s="157" t="n">
        <v>0</v>
      </c>
      <c r="P63" s="157" t="n">
        <v>0</v>
      </c>
      <c r="Q63" s="157" t="n">
        <v>0</v>
      </c>
      <c r="R63" s="157" t="n">
        <v>0</v>
      </c>
      <c r="S63" s="157" t="n">
        <v>0</v>
      </c>
      <c r="T63" s="157" t="n">
        <v>0</v>
      </c>
      <c r="U63" s="157" t="n">
        <v>0</v>
      </c>
      <c r="V63" s="157" t="n">
        <v>0</v>
      </c>
      <c r="W63" s="157" t="n">
        <v>0</v>
      </c>
      <c r="X63" s="158" t="n">
        <v>0</v>
      </c>
      <c r="Y63" s="157" t="n">
        <v>0</v>
      </c>
      <c r="Z63" s="157" t="n">
        <v>0</v>
      </c>
      <c r="AA63" s="157" t="n">
        <v>0</v>
      </c>
      <c r="AB63" s="157" t="n">
        <v>0</v>
      </c>
      <c r="AC63" s="157" t="n">
        <v>0</v>
      </c>
      <c r="AD63" s="157" t="n">
        <v>0</v>
      </c>
      <c r="AE63" s="157" t="n">
        <v>0</v>
      </c>
      <c r="AF63" s="157" t="n">
        <v>0</v>
      </c>
      <c r="AG63" s="157" t="n">
        <v>0</v>
      </c>
      <c r="AH63" s="157" t="n">
        <v>0</v>
      </c>
      <c r="AI63" s="157" t="n">
        <v>0</v>
      </c>
      <c r="AJ63" s="157" t="n">
        <v>0</v>
      </c>
      <c r="AK63" s="157" t="n">
        <v>0</v>
      </c>
      <c r="AL63" s="157" t="n">
        <v>0</v>
      </c>
      <c r="AM63" s="157" t="n">
        <v>0</v>
      </c>
      <c r="AN63" s="157" t="n">
        <v>0</v>
      </c>
      <c r="AO63" s="157" t="n">
        <v>0</v>
      </c>
      <c r="AP63" s="157" t="n">
        <v>0</v>
      </c>
      <c r="AQ63" s="157" t="n">
        <v>0</v>
      </c>
      <c r="AR63" s="142"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3" t="n">
        <v>1226.95641305225</v>
      </c>
      <c r="BJ63" s="51" t="n">
        <v>1167.0630835964</v>
      </c>
      <c r="BK63" s="51" t="n">
        <v>1074.97653449141</v>
      </c>
      <c r="BL63" s="51" t="n">
        <v>1057.84572279501</v>
      </c>
      <c r="BM63" s="144" t="n">
        <f aca="false">'Payment autonomous'!H68</f>
        <v>1060.04641164743</v>
      </c>
      <c r="BN63" s="51" t="n">
        <f aca="false">'Payment autonomous'!H71</f>
        <v>1075.71854734686</v>
      </c>
      <c r="BO63" s="51" t="n">
        <f aca="false">BN63*(1+(BN30-BM30)/BM30)</f>
        <v>1091.62503337268</v>
      </c>
      <c r="BP63" s="51" t="n">
        <f aca="false">BO63*(1+(BO30-BN30)/BN30)</f>
        <v>1058.27043966394</v>
      </c>
      <c r="BQ63" s="51" t="n">
        <f aca="false">BP63*(1+(BP30-BO30)/BO30)</f>
        <v>1058.22195480556</v>
      </c>
      <c r="BR63" s="51" t="n">
        <f aca="false">BQ63*(1+(BQ30-BP30)/BP30)</f>
        <v>1090.79312140676</v>
      </c>
      <c r="BS63" s="51" t="n">
        <f aca="false">BR63*(1+(BR30-BQ30)/BQ30)</f>
        <v>1143.2876065692</v>
      </c>
      <c r="BT63" s="51" t="n">
        <f aca="false">BS63*(1+(BS30-BR30)/BR30)</f>
        <v>1159.92810819357</v>
      </c>
      <c r="BU63" s="51" t="n">
        <f aca="false">BT63*(1+(BT30-BS30)/BS30)</f>
        <v>1164.04873589155</v>
      </c>
      <c r="BV63" s="51" t="n">
        <f aca="false">BU63*(1+(BU30-BT30)/BT30)</f>
        <v>1185.00756208158</v>
      </c>
      <c r="BW63" s="51" t="n">
        <f aca="false">BV63*(1+(BV30-BU30)/BU30)</f>
        <v>1214.75741102379</v>
      </c>
      <c r="BX63" s="51" t="n">
        <f aca="false">BW63*(1+(BW30-BV30)/BV30)</f>
        <v>1218.92477405659</v>
      </c>
      <c r="BY63" s="51" t="n">
        <f aca="false">BX63*(1+(BX30-BW30)/BW30)</f>
        <v>1223.05915548656</v>
      </c>
      <c r="BZ63" s="51" t="n">
        <f aca="false">BY63*(1+(BY30-BX30)/BX30)</f>
        <v>1244.54170888553</v>
      </c>
      <c r="CA63" s="51" t="n">
        <f aca="false">BZ63*(1+(BZ30-BY30)/BY30)</f>
        <v>1271.63740408734</v>
      </c>
      <c r="CB63" s="51" t="n">
        <f aca="false">CA63*(1+(CA30-BZ30)/BZ30)</f>
        <v>1272.3506971134</v>
      </c>
      <c r="CC63" s="51" t="n">
        <f aca="false">CB63*(1+(CB30-CA30)/CA30)</f>
        <v>1273.06439024324</v>
      </c>
      <c r="CD63" s="51" t="n">
        <f aca="false">CC63*(1+(CC30-CB30)/CB30)</f>
        <v>1273.77848370129</v>
      </c>
      <c r="CE63" s="51" t="n">
        <f aca="false">CD63*(1+(CD30-CC30)/CC30)</f>
        <v>1274.49297771212</v>
      </c>
      <c r="CF63" s="51" t="n">
        <f aca="false">CE63*(1+(CE30-CD30)/CD30)</f>
        <v>1275.20787250039</v>
      </c>
      <c r="CG63" s="51" t="n">
        <f aca="false">CF63*(1+(CF30-CE30)/CE30)</f>
        <v>1275.92316829092</v>
      </c>
      <c r="CH63" s="51" t="n">
        <f aca="false">CG63*(1+(CG30-CF30)/CF30)</f>
        <v>1276.63886530864</v>
      </c>
      <c r="CI63" s="51" t="n">
        <f aca="false">CH63*(1+(CH30-CG30)/CG30)</f>
        <v>1277.35496377861</v>
      </c>
      <c r="CJ63" s="51" t="n">
        <f aca="false">CI63*(1+(CI30-CH30)/CH30)</f>
        <v>1278.071463926</v>
      </c>
      <c r="CK63" s="51" t="n">
        <f aca="false">CJ63*(1+(CJ30-CI30)/CI30)</f>
        <v>1278.78836597614</v>
      </c>
      <c r="CL63" s="51" t="n">
        <f aca="false">CK63*(1+(CK30-CJ30)/CJ30)</f>
        <v>1279.50567015445</v>
      </c>
      <c r="CM63" s="51" t="n">
        <f aca="false">CL63*(1+(CL30-CK30)/CK30)</f>
        <v>1280.2233766865</v>
      </c>
      <c r="CN63" s="51" t="n">
        <f aca="false">CM63*(1+(CM30-CL30)/CL30)</f>
        <v>1280.94148579799</v>
      </c>
      <c r="CO63" s="51" t="n">
        <f aca="false">CN63*(1+(CN30-CM30)/CM30)</f>
        <v>1281.65999771473</v>
      </c>
      <c r="CP63" s="51" t="n">
        <f aca="false">CO63*(1+(CO30-CN30)/CN30)</f>
        <v>1282.37891266266</v>
      </c>
      <c r="CQ63" s="51" t="n">
        <f aca="false">CP63*(1+(CP30-CO30)/CO30)</f>
        <v>1283.09823086785</v>
      </c>
      <c r="CR63" s="51" t="n">
        <f aca="false">CQ63*(1+(CQ30-CP30)/CP30)</f>
        <v>1283.8179525565</v>
      </c>
      <c r="CS63" s="51" t="n">
        <f aca="false">CR63*(1+(CR30-CQ30)/CQ30)</f>
        <v>1284.53807795494</v>
      </c>
      <c r="CT63" s="51" t="n">
        <f aca="false">CS63*(1+(CS30-CR30)/CR30)</f>
        <v>1285.25860728961</v>
      </c>
      <c r="CU63" s="51" t="n">
        <f aca="false">CT63*(1+(CT30-CS30)/CS30)</f>
        <v>1285.97954078709</v>
      </c>
      <c r="CV63" s="51" t="n">
        <f aca="false">CU63*(1+(CU30-CT30)/CT30)</f>
        <v>1286.70087867409</v>
      </c>
      <c r="CW63" s="51" t="n">
        <f aca="false">CV63*(1+(CV30-CU30)/CU30)</f>
        <v>1287.42262117743</v>
      </c>
      <c r="CX63" s="51" t="n">
        <f aca="false">CW63*(1+(CW30-CV30)/CV30)</f>
        <v>1288.14476852409</v>
      </c>
      <c r="CY63" s="51" t="n">
        <f aca="false">CX63*(1+(CX30-CW30)/CW30)</f>
        <v>1288.86732094114</v>
      </c>
      <c r="CZ63" s="51" t="n">
        <f aca="false">CY63*(1+(CY30-CX30)/CX30)</f>
        <v>1289.59027865581</v>
      </c>
      <c r="DA63" s="51" t="n">
        <f aca="false">CZ63*(1+(CZ30-CY30)/CY30)</f>
        <v>1290.31364189542</v>
      </c>
      <c r="DB63" s="51" t="n">
        <f aca="false">DA63*(1+(DA30-CZ30)/CZ30)</f>
        <v>1291.03741088745</v>
      </c>
      <c r="DC63" s="51" t="n">
        <f aca="false">DB63*(1+(DB30-DA30)/DA30)</f>
        <v>1291.7615858595</v>
      </c>
      <c r="DD63" s="51" t="n">
        <f aca="false">DC63*(1+(DC30-DB30)/DB30)</f>
        <v>1292.48616703929</v>
      </c>
      <c r="DE63" s="51" t="n">
        <f aca="false">DD63*(1+(DD30-DC30)/DC30)</f>
        <v>1293.21115465468</v>
      </c>
      <c r="DF63" s="51" t="n">
        <f aca="false">DE63*(1+(DE30-DD30)/DD30)</f>
        <v>1293.93654893363</v>
      </c>
      <c r="DG63" s="51" t="n">
        <f aca="false">DF63*(1+(DF30-DE30)/DE30)</f>
        <v>1294.66235010427</v>
      </c>
      <c r="DH63" s="51" t="n">
        <f aca="false">DG63*(1+(DG30-DF30)/DF30)</f>
        <v>1295.38855839482</v>
      </c>
      <c r="DI63" s="51" t="n">
        <f aca="false">DH63*(1+(DH30-DG30)/DG30)</f>
        <v>1296.11517403366</v>
      </c>
      <c r="DJ63" s="51" t="n">
        <f aca="false">DI63*(1+(DI30-DH30)/DH30)</f>
        <v>1296.84219724926</v>
      </c>
      <c r="DK63" s="51" t="n">
        <f aca="false">DJ63*(1+(DJ30-DI30)/DI30)</f>
        <v>1297.56962827026</v>
      </c>
      <c r="DL63" s="51" t="n">
        <f aca="false">DK63*(1+(DK30-DJ30)/DJ30)</f>
        <v>1298.29746732539</v>
      </c>
      <c r="DM63" s="51" t="n">
        <f aca="false">DL63*(1+(DL30-DK30)/DK30)</f>
        <v>1299.02571464355</v>
      </c>
      <c r="DN63" s="51" t="n">
        <f aca="false">DM63*(1+(DM30-DL30)/DL30)</f>
        <v>1299.75437045372</v>
      </c>
      <c r="DO63" s="51" t="n">
        <f aca="false">DN63*(1+(DN30-DM30)/DM30)</f>
        <v>1300.48343498505</v>
      </c>
      <c r="DP63" s="51" t="n">
        <f aca="false">DO63*(1+(DO30-DN30)/DN30)</f>
        <v>1301.21290846679</v>
      </c>
      <c r="DQ63" s="51" t="n">
        <f aca="false">DP63*(1+(DP30-DO30)/DO30)</f>
        <v>1301.94279112834</v>
      </c>
      <c r="DR63" s="51" t="n">
        <f aca="false">DQ63*(1+(DQ30-DP30)/DP30)</f>
        <v>1302.67308319922</v>
      </c>
      <c r="DS63" s="51" t="n">
        <f aca="false">DR63*(1+(DR30-DQ30)/DQ30)</f>
        <v>1303.40378490907</v>
      </c>
      <c r="DT63" s="51" t="n">
        <f aca="false">DS63*(1+(DS30-DR30)/DR30)</f>
        <v>1304.13489648767</v>
      </c>
      <c r="DU63" s="51" t="n">
        <f aca="false">DT63*(1+(DT30-DS30)/DS30)</f>
        <v>1304.86641816492</v>
      </c>
      <c r="DV63" s="51" t="n">
        <f aca="false">DU63*(1+(DU30-DT30)/DT30)</f>
        <v>1305.59835017087</v>
      </c>
      <c r="DW63" s="51" t="n">
        <f aca="false">DV63*(1+(DV30-DU30)/DU30)</f>
        <v>1306.33069273567</v>
      </c>
      <c r="DX63" s="51" t="n">
        <f aca="false">DW63*(1+(DW30-DV30)/DV30)</f>
        <v>1307.06344608962</v>
      </c>
      <c r="DY63" s="51" t="n">
        <f aca="false">DX63*(1+(DX30-DW30)/DW30)</f>
        <v>1307.79661046314</v>
      </c>
      <c r="DZ63" s="51" t="n">
        <f aca="false">DY63*(1+(DY30-DX30)/DX30)</f>
        <v>1308.53018608677</v>
      </c>
      <c r="EA63" s="51" t="n">
        <f aca="false">DZ63*(1+(DZ30-DY30)/DY30)</f>
        <v>1309.26417319121</v>
      </c>
      <c r="EB63" s="51" t="n">
        <f aca="false">EA63*(1+(EA30-DZ30)/DZ30)</f>
        <v>1309.99857200725</v>
      </c>
      <c r="EC63" s="51" t="n">
        <f aca="false">EB63*(1+(EB30-EA30)/EA30)</f>
        <v>1310.73338276585</v>
      </c>
      <c r="ED63" s="51" t="n">
        <f aca="false">EC63*(1+(EC30-EB30)/EB30)</f>
        <v>1311.46860569806</v>
      </c>
      <c r="EE63" s="51" t="n">
        <f aca="false">ED63*(1+(ED30-EC30)/EC30)</f>
        <v>1312.20424103509</v>
      </c>
      <c r="EF63" s="51" t="n">
        <f aca="false">EE63*(1+(EE30-ED30)/ED30)</f>
        <v>1312.94028900827</v>
      </c>
      <c r="EG63" s="51" t="n">
        <f aca="false">EF63*(1+(EF30-EE30)/EE30)</f>
        <v>1313.67674984904</v>
      </c>
      <c r="EH63" s="51" t="n">
        <f aca="false">EG63*(1+(EG30-EF30)/EF30)</f>
        <v>1314.41362378901</v>
      </c>
      <c r="EI63" s="51" t="n">
        <f aca="false">EH63*(1+(EH30-EG30)/EG30)</f>
        <v>1315.15091105988</v>
      </c>
      <c r="EJ63" s="51" t="n">
        <f aca="false">EI63*(1+(EI30-EH30)/EH30)</f>
        <v>1315.88861189351</v>
      </c>
      <c r="EK63" s="51" t="n">
        <f aca="false">EJ63*(1+(EJ30-EI30)/EI30)</f>
        <v>1316.62672652187</v>
      </c>
      <c r="EL63" s="51" t="n">
        <f aca="false">EK63*(1+(EK30-EJ30)/EJ30)</f>
        <v>1317.36525517708</v>
      </c>
      <c r="EM63" s="51" t="n">
        <f aca="false">EL63*(1+(EL30-EK30)/EK30)</f>
        <v>1318.10419809136</v>
      </c>
      <c r="EN63" s="51" t="n">
        <f aca="false">EM63*(1+(EM30-EL30)/EL30)</f>
        <v>1318.84355549709</v>
      </c>
      <c r="EO63" s="51" t="n">
        <f aca="false">EN63*(1+(EN30-EM30)/EM30)</f>
        <v>1319.58332762676</v>
      </c>
      <c r="EP63" s="51" t="n">
        <f aca="false">EO63*(1+(EO30-EN30)/EN30)</f>
        <v>1320.32351471301</v>
      </c>
      <c r="EQ63" s="51" t="n">
        <f aca="false">EP63*(1+(EP30-EO30)/EO30)</f>
        <v>1321.06411698859</v>
      </c>
      <c r="ER63" s="51" t="n">
        <f aca="false">EQ63*(1+(EQ30-EP30)/EP30)</f>
        <v>1321.80513468639</v>
      </c>
      <c r="ES63" s="51" t="n">
        <f aca="false">ER63*(1+(ER30-EQ30)/EQ30)</f>
        <v>1322.54656803944</v>
      </c>
      <c r="ET63" s="51" t="n">
        <f aca="false">ES63*(1+(ES30-ER30)/ER30)</f>
        <v>1323.28841728089</v>
      </c>
      <c r="EU63" s="51" t="n">
        <f aca="false">ET63*(1+(ET30-ES30)/ES30)</f>
        <v>1324.03068264401</v>
      </c>
      <c r="EV63" s="51" t="n">
        <f aca="false">EU63*(1+(EU30-ET30)/ET30)</f>
        <v>1324.77336436223</v>
      </c>
      <c r="EW63" s="147"/>
      <c r="EX63" s="147"/>
    </row>
    <row r="64" customFormat="false" ht="13.8" hidden="false" customHeight="false" outlineLevel="0" collapsed="false">
      <c r="A64" s="157" t="s">
        <v>210</v>
      </c>
      <c r="B64" s="157" t="n">
        <v>0</v>
      </c>
      <c r="C64" s="157" t="n">
        <v>0</v>
      </c>
      <c r="D64" s="157" t="n">
        <v>0</v>
      </c>
      <c r="E64" s="157" t="n">
        <v>0</v>
      </c>
      <c r="F64" s="157" t="n">
        <v>0</v>
      </c>
      <c r="G64" s="157" t="n">
        <v>0</v>
      </c>
      <c r="H64" s="157" t="n">
        <v>0</v>
      </c>
      <c r="I64" s="157" t="n">
        <v>0</v>
      </c>
      <c r="J64" s="157" t="n">
        <v>0</v>
      </c>
      <c r="K64" s="157" t="n">
        <v>0</v>
      </c>
      <c r="L64" s="157" t="n">
        <v>0</v>
      </c>
      <c r="M64" s="157" t="n">
        <v>0</v>
      </c>
      <c r="N64" s="157" t="n">
        <v>0</v>
      </c>
      <c r="O64" s="157" t="n">
        <v>0</v>
      </c>
      <c r="P64" s="157" t="n">
        <v>0</v>
      </c>
      <c r="Q64" s="157" t="n">
        <v>0</v>
      </c>
      <c r="R64" s="157" t="n">
        <v>0</v>
      </c>
      <c r="S64" s="157" t="n">
        <v>0</v>
      </c>
      <c r="T64" s="157" t="n">
        <v>0</v>
      </c>
      <c r="U64" s="157" t="n">
        <v>0</v>
      </c>
      <c r="V64" s="157" t="n">
        <v>0</v>
      </c>
      <c r="W64" s="157" t="n">
        <v>0</v>
      </c>
      <c r="X64" s="158" t="n">
        <v>0</v>
      </c>
      <c r="Y64" s="157" t="n">
        <v>0</v>
      </c>
      <c r="Z64" s="157" t="n">
        <v>0</v>
      </c>
      <c r="AA64" s="157" t="n">
        <v>0</v>
      </c>
      <c r="AB64" s="157" t="n">
        <v>0</v>
      </c>
      <c r="AC64" s="157" t="n">
        <v>0</v>
      </c>
      <c r="AD64" s="157" t="n">
        <v>0</v>
      </c>
      <c r="AE64" s="157" t="n">
        <v>0</v>
      </c>
      <c r="AF64" s="157" t="n">
        <v>0</v>
      </c>
      <c r="AG64" s="157" t="n">
        <v>0</v>
      </c>
      <c r="AH64" s="157" t="n">
        <v>0</v>
      </c>
      <c r="AI64" s="157" t="n">
        <v>0</v>
      </c>
      <c r="AJ64" s="157" t="n">
        <v>0</v>
      </c>
      <c r="AK64" s="157" t="n">
        <v>0</v>
      </c>
      <c r="AL64" s="157" t="n">
        <v>0</v>
      </c>
      <c r="AM64" s="157" t="n">
        <v>0</v>
      </c>
      <c r="AN64" s="157" t="n">
        <v>0</v>
      </c>
      <c r="AO64" s="157" t="n">
        <v>0</v>
      </c>
      <c r="AP64" s="157" t="n">
        <v>0</v>
      </c>
      <c r="AQ64" s="157" t="n">
        <v>0</v>
      </c>
      <c r="AR64" s="142"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3" t="n">
        <v>1963.13371452078</v>
      </c>
      <c r="BJ64" s="51" t="n">
        <v>1867.29937965936</v>
      </c>
      <c r="BK64" s="51" t="n">
        <v>1719.95910060197</v>
      </c>
      <c r="BL64" s="51" t="n">
        <v>1692.54825593274</v>
      </c>
      <c r="BM64" s="144" t="n">
        <f aca="false">'Payment autonomous'!J68</f>
        <v>1696.06876958032</v>
      </c>
      <c r="BN64" s="51" t="n">
        <f aca="false">'Payment autonomous'!J71</f>
        <v>1721.15068175519</v>
      </c>
      <c r="BO64" s="51" t="n">
        <f aca="false">BN64*(1+(BN30-BM30)/BM30)</f>
        <v>1746.60107427208</v>
      </c>
      <c r="BP64" s="51" t="n">
        <f aca="false">BO64*(1+(BO30-BN30)/BN30)</f>
        <v>1693.23369314525</v>
      </c>
      <c r="BQ64" s="51" t="n">
        <f aca="false">BP64*(1+(BP30-BO30)/BO30)</f>
        <v>1693.15611732649</v>
      </c>
      <c r="BR64" s="51" t="n">
        <f aca="false">BQ64*(1+(BQ30-BP30)/BP30)</f>
        <v>1745.27001434861</v>
      </c>
      <c r="BS64" s="51" t="n">
        <f aca="false">BR64*(1+(BR30-BQ30)/BQ30)</f>
        <v>1829.26123970077</v>
      </c>
      <c r="BT64" s="51" t="n">
        <f aca="false">BS64*(1+(BS30-BR30)/BR30)</f>
        <v>1855.88605786179</v>
      </c>
      <c r="BU64" s="51" t="n">
        <f aca="false">BT64*(1+(BT30-BS30)/BS30)</f>
        <v>1862.47906603213</v>
      </c>
      <c r="BV64" s="51" t="n">
        <f aca="false">BU64*(1+(BU30-BT30)/BT30)</f>
        <v>1896.01320753663</v>
      </c>
      <c r="BW64" s="51" t="n">
        <f aca="false">BV64*(1+(BV30-BU30)/BU30)</f>
        <v>1943.61299366591</v>
      </c>
      <c r="BX64" s="51" t="n">
        <f aca="false">BW64*(1+(BW30-BV30)/BV30)</f>
        <v>1950.28077841566</v>
      </c>
      <c r="BY64" s="51" t="n">
        <f aca="false">BX64*(1+(BX30-BW30)/BW30)</f>
        <v>1956.89579257003</v>
      </c>
      <c r="BZ64" s="51" t="n">
        <f aca="false">BY64*(1+(BY30-BX30)/BX30)</f>
        <v>1991.26789809863</v>
      </c>
      <c r="CA64" s="51" t="n">
        <f aca="false">BZ64*(1+(BZ30-BY30)/BY30)</f>
        <v>2034.62103576114</v>
      </c>
      <c r="CB64" s="51" t="n">
        <f aca="false">CA64*(1+(CA30-BZ30)/BZ30)</f>
        <v>2035.76230526989</v>
      </c>
      <c r="CC64" s="51" t="n">
        <f aca="false">CB64*(1+(CB30-CA30)/CA30)</f>
        <v>2036.90421494506</v>
      </c>
      <c r="CD64" s="51" t="n">
        <f aca="false">CC64*(1+(CC30-CB30)/CB30)</f>
        <v>2038.04676514576</v>
      </c>
      <c r="CE64" s="51" t="n">
        <f aca="false">CD64*(1+(CD30-CC30)/CC30)</f>
        <v>2039.18995623127</v>
      </c>
      <c r="CF64" s="51" t="n">
        <f aca="false">CE64*(1+(CE30-CD30)/CD30)</f>
        <v>2040.33378856108</v>
      </c>
      <c r="CG64" s="51" t="n">
        <f aca="false">CF64*(1+(CF30-CE30)/CE30)</f>
        <v>2041.47826249486</v>
      </c>
      <c r="CH64" s="51" t="n">
        <f aca="false">CG64*(1+(CG30-CF30)/CF30)</f>
        <v>2042.62337839252</v>
      </c>
      <c r="CI64" s="51" t="n">
        <f aca="false">CH64*(1+(CH30-CG30)/CG30)</f>
        <v>2043.76913661415</v>
      </c>
      <c r="CJ64" s="51" t="n">
        <f aca="false">CI64*(1+(CI30-CH30)/CH30)</f>
        <v>2044.91553752005</v>
      </c>
      <c r="CK64" s="51" t="n">
        <f aca="false">CJ64*(1+(CJ30-CI30)/CI30)</f>
        <v>2046.0625814707</v>
      </c>
      <c r="CL64" s="51" t="n">
        <f aca="false">CK64*(1+(CK30-CJ30)/CJ30)</f>
        <v>2047.21026882682</v>
      </c>
      <c r="CM64" s="51" t="n">
        <f aca="false">CL64*(1+(CL30-CK30)/CK30)</f>
        <v>2048.3585999493</v>
      </c>
      <c r="CN64" s="51" t="n">
        <f aca="false">CM64*(1+(CM30-CL30)/CL30)</f>
        <v>2049.50757519925</v>
      </c>
      <c r="CO64" s="51" t="n">
        <f aca="false">CN64*(1+(CN30-CM30)/CM30)</f>
        <v>2050.65719493797</v>
      </c>
      <c r="CP64" s="51" t="n">
        <f aca="false">CO64*(1+(CO30-CN30)/CN30)</f>
        <v>2051.80745952698</v>
      </c>
      <c r="CQ64" s="51" t="n">
        <f aca="false">CP64*(1+(CP30-CO30)/CO30)</f>
        <v>2052.95836932798</v>
      </c>
      <c r="CR64" s="51" t="n">
        <f aca="false">CQ64*(1+(CQ30-CP30)/CP30)</f>
        <v>2054.1099247029</v>
      </c>
      <c r="CS64" s="51" t="n">
        <f aca="false">CR64*(1+(CR30-CQ30)/CQ30)</f>
        <v>2055.26212601385</v>
      </c>
      <c r="CT64" s="51" t="n">
        <f aca="false">CS64*(1+(CS30-CR30)/CR30)</f>
        <v>2056.41497362315</v>
      </c>
      <c r="CU64" s="51" t="n">
        <f aca="false">CT64*(1+(CT30-CS30)/CS30)</f>
        <v>2057.56846789333</v>
      </c>
      <c r="CV64" s="51" t="n">
        <f aca="false">CU64*(1+(CU30-CT30)/CT30)</f>
        <v>2058.72260918712</v>
      </c>
      <c r="CW64" s="51" t="n">
        <f aca="false">CV64*(1+(CV30-CU30)/CU30)</f>
        <v>2059.87739786744</v>
      </c>
      <c r="CX64" s="51" t="n">
        <f aca="false">CW64*(1+(CW30-CV30)/CV30)</f>
        <v>2061.03283429744</v>
      </c>
      <c r="CY64" s="51" t="n">
        <f aca="false">CX64*(1+(CX30-CW30)/CW30)</f>
        <v>2062.18891884044</v>
      </c>
      <c r="CZ64" s="51" t="n">
        <f aca="false">CY64*(1+(CY30-CX30)/CX30)</f>
        <v>2063.34565186001</v>
      </c>
      <c r="DA64" s="51" t="n">
        <f aca="false">CZ64*(1+(CZ30-CY30)/CY30)</f>
        <v>2064.50303371987</v>
      </c>
      <c r="DB64" s="51" t="n">
        <f aca="false">DA64*(1+(DA30-CZ30)/CZ30)</f>
        <v>2065.66106478398</v>
      </c>
      <c r="DC64" s="51" t="n">
        <f aca="false">DB64*(1+(DB30-DA30)/DA30)</f>
        <v>2066.8197454165</v>
      </c>
      <c r="DD64" s="51" t="n">
        <f aca="false">DC64*(1+(DC30-DB30)/DB30)</f>
        <v>2067.97907598179</v>
      </c>
      <c r="DE64" s="51" t="n">
        <f aca="false">DD64*(1+(DD30-DC30)/DC30)</f>
        <v>2069.1390568444</v>
      </c>
      <c r="DF64" s="51" t="n">
        <f aca="false">DE64*(1+(DE30-DD30)/DD30)</f>
        <v>2070.29968836911</v>
      </c>
      <c r="DG64" s="51" t="n">
        <f aca="false">DF64*(1+(DF30-DE30)/DE30)</f>
        <v>2071.46097092089</v>
      </c>
      <c r="DH64" s="51" t="n">
        <f aca="false">DG64*(1+(DG30-DF30)/DF30)</f>
        <v>2072.62290486492</v>
      </c>
      <c r="DI64" s="51" t="n">
        <f aca="false">DH64*(1+(DH30-DG30)/DG30)</f>
        <v>2073.78549056658</v>
      </c>
      <c r="DJ64" s="51" t="n">
        <f aca="false">DI64*(1+(DI30-DH30)/DH30)</f>
        <v>2074.94872839145</v>
      </c>
      <c r="DK64" s="51" t="n">
        <f aca="false">DJ64*(1+(DJ30-DI30)/DI30)</f>
        <v>2076.11261870533</v>
      </c>
      <c r="DL64" s="51" t="n">
        <f aca="false">DK64*(1+(DK30-DJ30)/DJ30)</f>
        <v>2077.27716187421</v>
      </c>
      <c r="DM64" s="51" t="n">
        <f aca="false">DL64*(1+(DL30-DK30)/DK30)</f>
        <v>2078.4423582643</v>
      </c>
      <c r="DN64" s="51" t="n">
        <f aca="false">DM64*(1+(DM30-DL30)/DL30)</f>
        <v>2079.60820824201</v>
      </c>
      <c r="DO64" s="51" t="n">
        <f aca="false">DN64*(1+(DN30-DM30)/DM30)</f>
        <v>2080.77471217395</v>
      </c>
      <c r="DP64" s="51" t="n">
        <f aca="false">DO64*(1+(DO30-DN30)/DN30)</f>
        <v>2081.94187042694</v>
      </c>
      <c r="DQ64" s="51" t="n">
        <f aca="false">DP64*(1+(DP30-DO30)/DO30)</f>
        <v>2083.10968336799</v>
      </c>
      <c r="DR64" s="51" t="n">
        <f aca="false">DQ64*(1+(DQ30-DP30)/DP30)</f>
        <v>2084.27815136436</v>
      </c>
      <c r="DS64" s="51" t="n">
        <f aca="false">DR64*(1+(DR30-DQ30)/DQ30)</f>
        <v>2085.44727478346</v>
      </c>
      <c r="DT64" s="51" t="n">
        <f aca="false">DS64*(1+(DS30-DR30)/DR30)</f>
        <v>2086.61705399295</v>
      </c>
      <c r="DU64" s="51" t="n">
        <f aca="false">DT64*(1+(DT30-DS30)/DS30)</f>
        <v>2087.78748936067</v>
      </c>
      <c r="DV64" s="51" t="n">
        <f aca="false">DU64*(1+(DU30-DT30)/DT30)</f>
        <v>2088.95858125468</v>
      </c>
      <c r="DW64" s="51" t="n">
        <f aca="false">DV64*(1+(DV30-DU30)/DU30)</f>
        <v>2090.13033004324</v>
      </c>
      <c r="DX64" s="51" t="n">
        <f aca="false">DW64*(1+(DW30-DV30)/DV30)</f>
        <v>2091.30273609482</v>
      </c>
      <c r="DY64" s="51" t="n">
        <f aca="false">DX64*(1+(DX30-DW30)/DW30)</f>
        <v>2092.4757997781</v>
      </c>
      <c r="DZ64" s="51" t="n">
        <f aca="false">DY64*(1+(DY30-DX30)/DX30)</f>
        <v>2093.64952146194</v>
      </c>
      <c r="EA64" s="51" t="n">
        <f aca="false">DZ64*(1+(DZ30-DY30)/DY30)</f>
        <v>2094.82390151546</v>
      </c>
      <c r="EB64" s="51" t="n">
        <f aca="false">EA64*(1+(EA30-DZ30)/DZ30)</f>
        <v>2095.99894030793</v>
      </c>
      <c r="EC64" s="51" t="n">
        <f aca="false">EB64*(1+(EB30-EA30)/EA30)</f>
        <v>2097.17463820887</v>
      </c>
      <c r="ED64" s="51" t="n">
        <f aca="false">EC64*(1+(EC30-EB30)/EB30)</f>
        <v>2098.35099558799</v>
      </c>
      <c r="EE64" s="51" t="n">
        <f aca="false">ED64*(1+(ED30-EC30)/EC30)</f>
        <v>2099.52801281519</v>
      </c>
      <c r="EF64" s="51" t="n">
        <f aca="false">EE64*(1+(EE30-ED30)/ED30)</f>
        <v>2100.70569026061</v>
      </c>
      <c r="EG64" s="51" t="n">
        <f aca="false">EF64*(1+(EF30-EE30)/EE30)</f>
        <v>2101.88402829458</v>
      </c>
      <c r="EH64" s="51" t="n">
        <f aca="false">EG64*(1+(EG30-EF30)/EF30)</f>
        <v>2103.06302728765</v>
      </c>
      <c r="EI64" s="51" t="n">
        <f aca="false">EH64*(1+(EH30-EG30)/EG30)</f>
        <v>2104.24268761055</v>
      </c>
      <c r="EJ64" s="51" t="n">
        <f aca="false">EI64*(1+(EI30-EH30)/EH30)</f>
        <v>2105.42300963424</v>
      </c>
      <c r="EK64" s="51" t="n">
        <f aca="false">EJ64*(1+(EJ30-EI30)/EI30)</f>
        <v>2106.6039937299</v>
      </c>
      <c r="EL64" s="51" t="n">
        <f aca="false">EK64*(1+(EK30-EJ30)/EJ30)</f>
        <v>2107.78564026889</v>
      </c>
      <c r="EM64" s="51" t="n">
        <f aca="false">EL64*(1+(EL30-EK30)/EK30)</f>
        <v>2108.96794962279</v>
      </c>
      <c r="EN64" s="51" t="n">
        <f aca="false">EM64*(1+(EM30-EL30)/EL30)</f>
        <v>2110.15092216339</v>
      </c>
      <c r="EO64" s="51" t="n">
        <f aca="false">EN64*(1+(EN30-EM30)/EM30)</f>
        <v>2111.3345582627</v>
      </c>
      <c r="EP64" s="51" t="n">
        <f aca="false">EO64*(1+(EO30-EN30)/EN30)</f>
        <v>2112.51885829291</v>
      </c>
      <c r="EQ64" s="51" t="n">
        <f aca="false">EP64*(1+(EP30-EO30)/EO30)</f>
        <v>2113.70382262644</v>
      </c>
      <c r="ER64" s="51" t="n">
        <f aca="false">EQ64*(1+(EQ30-EP30)/EP30)</f>
        <v>2114.88945163592</v>
      </c>
      <c r="ES64" s="51" t="n">
        <f aca="false">ER64*(1+(ER30-EQ30)/EQ30)</f>
        <v>2116.07574569418</v>
      </c>
      <c r="ET64" s="51" t="n">
        <f aca="false">ES64*(1+(ES30-ER30)/ER30)</f>
        <v>2117.26270517427</v>
      </c>
      <c r="EU64" s="51" t="n">
        <f aca="false">ET64*(1+(ET30-ES30)/ES30)</f>
        <v>2118.45033044942</v>
      </c>
      <c r="EV64" s="51" t="n">
        <f aca="false">EU64*(1+(EU30-ET30)/ET30)</f>
        <v>2119.63862189311</v>
      </c>
      <c r="EW64" s="147"/>
      <c r="EX64" s="147"/>
    </row>
    <row r="65" customFormat="false" ht="13.8" hidden="false" customHeight="false" outlineLevel="0" collapsed="false">
      <c r="A65" s="157" t="s">
        <v>211</v>
      </c>
      <c r="B65" s="157" t="n">
        <v>0</v>
      </c>
      <c r="C65" s="157" t="n">
        <v>0</v>
      </c>
      <c r="D65" s="157" t="n">
        <v>0</v>
      </c>
      <c r="E65" s="157" t="n">
        <v>0</v>
      </c>
      <c r="F65" s="157" t="n">
        <v>0</v>
      </c>
      <c r="G65" s="157" t="n">
        <v>0</v>
      </c>
      <c r="H65" s="157" t="n">
        <v>0</v>
      </c>
      <c r="I65" s="157" t="n">
        <v>0</v>
      </c>
      <c r="J65" s="157" t="n">
        <v>0</v>
      </c>
      <c r="K65" s="157" t="n">
        <v>0</v>
      </c>
      <c r="L65" s="157" t="n">
        <v>0</v>
      </c>
      <c r="M65" s="157" t="n">
        <v>0</v>
      </c>
      <c r="N65" s="157" t="n">
        <v>0</v>
      </c>
      <c r="O65" s="157" t="n">
        <v>0</v>
      </c>
      <c r="P65" s="157" t="n">
        <v>0</v>
      </c>
      <c r="Q65" s="157" t="n">
        <v>0</v>
      </c>
      <c r="R65" s="157" t="n">
        <v>0</v>
      </c>
      <c r="S65" s="157" t="n">
        <v>0</v>
      </c>
      <c r="T65" s="157" t="n">
        <v>0</v>
      </c>
      <c r="U65" s="157" t="n">
        <v>0</v>
      </c>
      <c r="V65" s="157" t="n">
        <v>0</v>
      </c>
      <c r="W65" s="157" t="n">
        <v>0</v>
      </c>
      <c r="X65" s="158" t="n">
        <v>0</v>
      </c>
      <c r="Y65" s="157" t="n">
        <v>0</v>
      </c>
      <c r="Z65" s="157" t="n">
        <v>0</v>
      </c>
      <c r="AA65" s="157" t="n">
        <v>0</v>
      </c>
      <c r="AB65" s="157" t="n">
        <v>0</v>
      </c>
      <c r="AC65" s="157" t="n">
        <v>0</v>
      </c>
      <c r="AD65" s="157" t="n">
        <v>0</v>
      </c>
      <c r="AE65" s="157" t="n">
        <v>0</v>
      </c>
      <c r="AF65" s="157" t="n">
        <v>0</v>
      </c>
      <c r="AG65" s="157" t="n">
        <v>0</v>
      </c>
      <c r="AH65" s="157" t="n">
        <v>0</v>
      </c>
      <c r="AI65" s="157" t="n">
        <v>0</v>
      </c>
      <c r="AJ65" s="157" t="n">
        <v>0</v>
      </c>
      <c r="AK65" s="157" t="n">
        <v>0</v>
      </c>
      <c r="AL65" s="157" t="n">
        <v>0</v>
      </c>
      <c r="AM65" s="157" t="n">
        <v>0</v>
      </c>
      <c r="AN65" s="157" t="n">
        <v>0</v>
      </c>
      <c r="AO65" s="157" t="n">
        <v>0</v>
      </c>
      <c r="AP65" s="157" t="n">
        <v>0</v>
      </c>
      <c r="AQ65" s="157" t="n">
        <v>0</v>
      </c>
      <c r="AR65" s="142"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3" t="n">
        <v>2699.30238189636</v>
      </c>
      <c r="BJ65" s="51" t="n">
        <v>2567.53567572233</v>
      </c>
      <c r="BK65" s="51" t="n">
        <v>2364.94166671253</v>
      </c>
      <c r="BL65" s="51" t="n">
        <v>2327.25385190752</v>
      </c>
      <c r="BM65" s="144" t="n">
        <f aca="false">'Payment autonomous'!L68</f>
        <v>2332.09661656878</v>
      </c>
      <c r="BN65" s="155" t="n">
        <f aca="false">'Payment autonomous'!L71</f>
        <v>2366.58030116298</v>
      </c>
      <c r="BO65" s="51" t="n">
        <f aca="false">BN65*(1+(BN30-BM30)/BM30)</f>
        <v>2401.574562982</v>
      </c>
      <c r="BP65" s="51" t="n">
        <f aca="false">BO65*(1+(BO30-BN30)/BN30)</f>
        <v>2328.1944724192</v>
      </c>
      <c r="BQ65" s="51" t="n">
        <f aca="false">BP65*(1+(BP30-BO30)/BO30)</f>
        <v>2328.08780575343</v>
      </c>
      <c r="BR65" s="51" t="n">
        <f aca="false">BQ65*(1+(BQ30-BP30)/BP30)</f>
        <v>2399.74435704597</v>
      </c>
      <c r="BS65" s="51" t="n">
        <f aca="false">BR65*(1+(BR30-BQ30)/BQ30)</f>
        <v>2515.2321998572</v>
      </c>
      <c r="BT65" s="51" t="n">
        <f aca="false">BS65*(1+(BS30-BR30)/BR30)</f>
        <v>2551.84129564981</v>
      </c>
      <c r="BU65" s="51" t="n">
        <f aca="false">BT65*(1+(BT30-BS30)/BS30)</f>
        <v>2560.90667465859</v>
      </c>
      <c r="BV65" s="51" t="n">
        <f aca="false">BU65*(1+(BU30-BT30)/BT30)</f>
        <v>2607.01608247641</v>
      </c>
      <c r="BW65" s="51" t="n">
        <f aca="false">BV65*(1+(BV30-BU30)/BU30)</f>
        <v>2672.46573623842</v>
      </c>
      <c r="BX65" s="51" t="n">
        <f aca="false">BW65*(1+(BW30-BV30)/BV30)</f>
        <v>2681.63393296194</v>
      </c>
      <c r="BY65" s="51" t="n">
        <f aca="false">BX65*(1+(BX30-BW30)/BW30)</f>
        <v>2690.72957017465</v>
      </c>
      <c r="BZ65" s="51" t="n">
        <f aca="false">BY65*(1+(BY30-BX30)/BX30)</f>
        <v>2737.99117760726</v>
      </c>
      <c r="CA65" s="51" t="n">
        <f aca="false">BZ65*(1+(BZ30-BY30)/BY30)</f>
        <v>2797.60169438146</v>
      </c>
      <c r="CB65" s="51" t="n">
        <f aca="false">CA65*(1+(CA30-BZ30)/BZ30)</f>
        <v>2799.17093870525</v>
      </c>
      <c r="CC65" s="51" t="n">
        <f aca="false">CB65*(1+(CB30-CA30)/CA30)</f>
        <v>2800.74106325717</v>
      </c>
      <c r="CD65" s="51" t="n">
        <f aca="false">CC65*(1+(CC30-CB30)/CB30)</f>
        <v>2802.31206853098</v>
      </c>
      <c r="CE65" s="51" t="n">
        <f aca="false">CD65*(1+(CD30-CC30)/CC30)</f>
        <v>2803.88395502071</v>
      </c>
      <c r="CF65" s="51" t="n">
        <f aca="false">CE65*(1+(CE30-CD30)/CD30)</f>
        <v>2805.45672322064</v>
      </c>
      <c r="CG65" s="51" t="n">
        <f aca="false">CF65*(1+(CF30-CE30)/CE30)</f>
        <v>2807.03037362533</v>
      </c>
      <c r="CH65" s="51" t="n">
        <f aca="false">CG65*(1+(CG30-CF30)/CF30)</f>
        <v>2808.60490672966</v>
      </c>
      <c r="CI65" s="51" t="n">
        <f aca="false">CH65*(1+(CH30-CG30)/CG30)</f>
        <v>2810.18032302874</v>
      </c>
      <c r="CJ65" s="51" t="n">
        <f aca="false">CI65*(1+(CI30-CH30)/CH30)</f>
        <v>2811.75662301797</v>
      </c>
      <c r="CK65" s="51" t="n">
        <f aca="false">CJ65*(1+(CJ30-CI30)/CI30)</f>
        <v>2813.33380719305</v>
      </c>
      <c r="CL65" s="51" t="n">
        <f aca="false">CK65*(1+(CK30-CJ30)/CJ30)</f>
        <v>2814.91187604993</v>
      </c>
      <c r="CM65" s="51" t="n">
        <f aca="false">CL65*(1+(CL30-CK30)/CK30)</f>
        <v>2816.49083008486</v>
      </c>
      <c r="CN65" s="51" t="n">
        <f aca="false">CM65*(1+(CM30-CL30)/CL30)</f>
        <v>2818.07066979435</v>
      </c>
      <c r="CO65" s="51" t="n">
        <f aca="false">CN65*(1+(CN30-CM30)/CM30)</f>
        <v>2819.65139567519</v>
      </c>
      <c r="CP65" s="51" t="n">
        <f aca="false">CO65*(1+(CO30-CN30)/CN30)</f>
        <v>2821.23300822448</v>
      </c>
      <c r="CQ65" s="51" t="n">
        <f aca="false">CP65*(1+(CP30-CO30)/CO30)</f>
        <v>2822.81550793955</v>
      </c>
      <c r="CR65" s="51" t="n">
        <f aca="false">CQ65*(1+(CQ30-CP30)/CP30)</f>
        <v>2824.39889531804</v>
      </c>
      <c r="CS65" s="51" t="n">
        <f aca="false">CR65*(1+(CR30-CQ30)/CQ30)</f>
        <v>2825.98317085787</v>
      </c>
      <c r="CT65" s="51" t="n">
        <f aca="false">CS65*(1+(CS30-CR30)/CR30)</f>
        <v>2827.56833505723</v>
      </c>
      <c r="CU65" s="51" t="n">
        <f aca="false">CT65*(1+(CT30-CS30)/CS30)</f>
        <v>2829.15438841459</v>
      </c>
      <c r="CV65" s="51" t="n">
        <f aca="false">CU65*(1+(CU30-CT30)/CT30)</f>
        <v>2830.74133142869</v>
      </c>
      <c r="CW65" s="51" t="n">
        <f aca="false">CV65*(1+(CV30-CU30)/CU30)</f>
        <v>2832.32916459857</v>
      </c>
      <c r="CX65" s="51" t="n">
        <f aca="false">CW65*(1+(CW30-CV30)/CV30)</f>
        <v>2833.91788842355</v>
      </c>
      <c r="CY65" s="51" t="n">
        <f aca="false">CX65*(1+(CX30-CW30)/CW30)</f>
        <v>2835.5075034032</v>
      </c>
      <c r="CZ65" s="51" t="n">
        <f aca="false">CY65*(1+(CY30-CX30)/CX30)</f>
        <v>2837.09801003741</v>
      </c>
      <c r="DA65" s="51" t="n">
        <f aca="false">CZ65*(1+(CZ30-CY30)/CY30)</f>
        <v>2838.68940882632</v>
      </c>
      <c r="DB65" s="51" t="n">
        <f aca="false">DA65*(1+(DA30-CZ30)/CZ30)</f>
        <v>2840.28170027036</v>
      </c>
      <c r="DC65" s="51" t="n">
        <f aca="false">DB65*(1+(DB30-DA30)/DA30)</f>
        <v>2841.87488487025</v>
      </c>
      <c r="DD65" s="51" t="n">
        <f aca="false">DC65*(1+(DC30-DB30)/DB30)</f>
        <v>2843.46896312698</v>
      </c>
      <c r="DE65" s="51" t="n">
        <f aca="false">DD65*(1+(DD30-DC30)/DC30)</f>
        <v>2845.06393554182</v>
      </c>
      <c r="DF65" s="51" t="n">
        <f aca="false">DE65*(1+(DE30-DD30)/DD30)</f>
        <v>2846.65980261634</v>
      </c>
      <c r="DG65" s="51" t="n">
        <f aca="false">DF65*(1+(DF30-DE30)/DE30)</f>
        <v>2848.25656485236</v>
      </c>
      <c r="DH65" s="51" t="n">
        <f aca="false">DG65*(1+(DG30-DF30)/DF30)</f>
        <v>2849.854222752</v>
      </c>
      <c r="DI65" s="51" t="n">
        <f aca="false">DH65*(1+(DH30-DG30)/DG30)</f>
        <v>2851.45277681767</v>
      </c>
      <c r="DJ65" s="51" t="n">
        <f aca="false">DI65*(1+(DI30-DH30)/DH30)</f>
        <v>2853.05222755205</v>
      </c>
      <c r="DK65" s="51" t="n">
        <f aca="false">DJ65*(1+(DJ30-DI30)/DI30)</f>
        <v>2854.6525754581</v>
      </c>
      <c r="DL65" s="51" t="n">
        <f aca="false">DK65*(1+(DK30-DJ30)/DJ30)</f>
        <v>2856.25382103907</v>
      </c>
      <c r="DM65" s="51" t="n">
        <f aca="false">DL65*(1+(DL30-DK30)/DK30)</f>
        <v>2857.85596479848</v>
      </c>
      <c r="DN65" s="51" t="n">
        <f aca="false">DM65*(1+(DM30-DL30)/DL30)</f>
        <v>2859.45900724014</v>
      </c>
      <c r="DO65" s="51" t="n">
        <f aca="false">DN65*(1+(DN30-DM30)/DM30)</f>
        <v>2861.06294886816</v>
      </c>
      <c r="DP65" s="51" t="n">
        <f aca="false">DO65*(1+(DO30-DN30)/DN30)</f>
        <v>2862.66779018689</v>
      </c>
      <c r="DQ65" s="51" t="n">
        <f aca="false">DP65*(1+(DP30-DO30)/DO30)</f>
        <v>2864.27353170102</v>
      </c>
      <c r="DR65" s="51" t="n">
        <f aca="false">DQ65*(1+(DQ30-DP30)/DP30)</f>
        <v>2865.88017391546</v>
      </c>
      <c r="DS65" s="51" t="n">
        <f aca="false">DR65*(1+(DR30-DQ30)/DQ30)</f>
        <v>2867.48771733546</v>
      </c>
      <c r="DT65" s="51" t="n">
        <f aca="false">DS65*(1+(DS30-DR30)/DR30)</f>
        <v>2869.09616246652</v>
      </c>
      <c r="DU65" s="51" t="n">
        <f aca="false">DT65*(1+(DT30-DS30)/DS30)</f>
        <v>2870.70550981443</v>
      </c>
      <c r="DV65" s="51" t="n">
        <f aca="false">DU65*(1+(DU30-DT30)/DT30)</f>
        <v>2872.31575988526</v>
      </c>
      <c r="DW65" s="51" t="n">
        <f aca="false">DV65*(1+(DV30-DU30)/DU30)</f>
        <v>2873.92691318539</v>
      </c>
      <c r="DX65" s="51" t="n">
        <f aca="false">DW65*(1+(DW30-DV30)/DV30)</f>
        <v>2875.53897022144</v>
      </c>
      <c r="DY65" s="51" t="n">
        <f aca="false">DX65*(1+(DX30-DW30)/DW30)</f>
        <v>2877.15193150035</v>
      </c>
      <c r="DZ65" s="51" t="n">
        <f aca="false">DY65*(1+(DY30-DX30)/DX30)</f>
        <v>2878.76579752934</v>
      </c>
      <c r="EA65" s="51" t="n">
        <f aca="false">DZ65*(1+(DZ30-DY30)/DY30)</f>
        <v>2880.38056881589</v>
      </c>
      <c r="EB65" s="51" t="n">
        <f aca="false">EA65*(1+(EA30-DZ30)/DZ30)</f>
        <v>2881.99624586779</v>
      </c>
      <c r="EC65" s="51" t="n">
        <f aca="false">EB65*(1+(EB30-EA30)/EA30)</f>
        <v>2883.6128291931</v>
      </c>
      <c r="ED65" s="51" t="n">
        <f aca="false">EC65*(1+(EC30-EB30)/EB30)</f>
        <v>2885.23031930018</v>
      </c>
      <c r="EE65" s="51" t="n">
        <f aca="false">ED65*(1+(ED30-EC30)/EC30)</f>
        <v>2886.84871669767</v>
      </c>
      <c r="EF65" s="51" t="n">
        <f aca="false">EE65*(1+(EE30-ED30)/ED30)</f>
        <v>2888.46802189448</v>
      </c>
      <c r="EG65" s="51" t="n">
        <f aca="false">EF65*(1+(EF30-EE30)/EE30)</f>
        <v>2890.08823539982</v>
      </c>
      <c r="EH65" s="51" t="n">
        <f aca="false">EG65*(1+(EG30-EF30)/EF30)</f>
        <v>2891.70935772319</v>
      </c>
      <c r="EI65" s="51" t="n">
        <f aca="false">EH65*(1+(EH30-EG30)/EG30)</f>
        <v>2893.33138937436</v>
      </c>
      <c r="EJ65" s="51" t="n">
        <f aca="false">EI65*(1+(EI30-EH30)/EH30)</f>
        <v>2894.9543308634</v>
      </c>
      <c r="EK65" s="51" t="n">
        <f aca="false">EJ65*(1+(EJ30-EI30)/EI30)</f>
        <v>2896.57818270066</v>
      </c>
      <c r="EL65" s="51" t="n">
        <f aca="false">EK65*(1+(EK30-EJ30)/EJ30)</f>
        <v>2898.20294539677</v>
      </c>
      <c r="EM65" s="51" t="n">
        <f aca="false">EL65*(1+(EL30-EK30)/EK30)</f>
        <v>2899.82861946267</v>
      </c>
      <c r="EN65" s="51" t="n">
        <f aca="false">EM65*(1+(EM30-EL30)/EL30)</f>
        <v>2901.45520540955</v>
      </c>
      <c r="EO65" s="51" t="n">
        <f aca="false">EN65*(1+(EN30-EM30)/EM30)</f>
        <v>2903.08270374892</v>
      </c>
      <c r="EP65" s="51" t="n">
        <f aca="false">EO65*(1+(EO30-EN30)/EN30)</f>
        <v>2904.71111499255</v>
      </c>
      <c r="EQ65" s="51" t="n">
        <f aca="false">EP65*(1+(EP30-EO30)/EO30)</f>
        <v>2906.34043965253</v>
      </c>
      <c r="ER65" s="51" t="n">
        <f aca="false">EQ65*(1+(EQ30-EP30)/EP30)</f>
        <v>2907.97067824121</v>
      </c>
      <c r="ES65" s="51" t="n">
        <f aca="false">ER65*(1+(ER30-EQ30)/EQ30)</f>
        <v>2909.60183127123</v>
      </c>
      <c r="ET65" s="51" t="n">
        <f aca="false">ES65*(1+(ES30-ER30)/ER30)</f>
        <v>2911.23389925552</v>
      </c>
      <c r="EU65" s="51" t="n">
        <f aca="false">ET65*(1+(ET30-ES30)/ES30)</f>
        <v>2912.86688270731</v>
      </c>
      <c r="EV65" s="51" t="n">
        <f aca="false">EU65*(1+(EU30-ET30)/ET30)</f>
        <v>2914.50078214011</v>
      </c>
      <c r="EW65" s="147"/>
      <c r="EX65" s="147"/>
    </row>
    <row r="66" s="167" customFormat="true" ht="12.8" hidden="false" customHeight="false" outlineLevel="0" collapsed="false">
      <c r="A66" s="162" t="s">
        <v>212</v>
      </c>
      <c r="B66" s="162" t="n">
        <v>0</v>
      </c>
      <c r="C66" s="162" t="n">
        <v>0</v>
      </c>
      <c r="D66" s="162" t="n">
        <v>0</v>
      </c>
      <c r="E66" s="162" t="n">
        <v>0</v>
      </c>
      <c r="F66" s="162" t="n">
        <v>0</v>
      </c>
      <c r="G66" s="162" t="n">
        <v>0</v>
      </c>
      <c r="H66" s="162" t="n">
        <v>0</v>
      </c>
      <c r="I66" s="162" t="n">
        <v>0</v>
      </c>
      <c r="J66" s="162" t="n">
        <v>0</v>
      </c>
      <c r="K66" s="162" t="n">
        <v>0</v>
      </c>
      <c r="L66" s="162" t="n">
        <v>0</v>
      </c>
      <c r="M66" s="162" t="n">
        <v>0</v>
      </c>
      <c r="N66" s="162" t="n">
        <v>0</v>
      </c>
      <c r="O66" s="162" t="n">
        <v>0</v>
      </c>
      <c r="P66" s="162" t="n">
        <v>0</v>
      </c>
      <c r="Q66" s="162" t="n">
        <v>0</v>
      </c>
      <c r="R66" s="162" t="n">
        <v>0</v>
      </c>
      <c r="S66" s="162" t="n">
        <v>0</v>
      </c>
      <c r="T66" s="162" t="n">
        <v>0</v>
      </c>
      <c r="U66" s="162" t="n">
        <v>0</v>
      </c>
      <c r="V66" s="162" t="n">
        <v>0</v>
      </c>
      <c r="W66" s="162" t="n">
        <v>0</v>
      </c>
      <c r="X66" s="163" t="n">
        <v>0</v>
      </c>
      <c r="Y66" s="162" t="n">
        <v>0</v>
      </c>
      <c r="Z66" s="162" t="n">
        <v>0</v>
      </c>
      <c r="AA66" s="162" t="n">
        <v>0</v>
      </c>
      <c r="AB66" s="162" t="n">
        <v>0</v>
      </c>
      <c r="AC66" s="162" t="n">
        <v>0</v>
      </c>
      <c r="AD66" s="162" t="n">
        <v>0</v>
      </c>
      <c r="AE66" s="162" t="n">
        <v>0</v>
      </c>
      <c r="AF66" s="162" t="n">
        <v>0</v>
      </c>
      <c r="AG66" s="162" t="n">
        <v>0</v>
      </c>
      <c r="AH66" s="162" t="n">
        <v>0</v>
      </c>
      <c r="AI66" s="162" t="n">
        <v>0</v>
      </c>
      <c r="AJ66" s="162" t="n">
        <v>0</v>
      </c>
      <c r="AK66" s="162" t="n">
        <v>0</v>
      </c>
      <c r="AL66" s="162" t="n">
        <v>0</v>
      </c>
      <c r="AM66" s="162" t="n">
        <v>0</v>
      </c>
      <c r="AN66" s="162" t="n">
        <v>0</v>
      </c>
      <c r="AO66" s="162" t="n">
        <v>0</v>
      </c>
      <c r="AP66" s="162" t="n">
        <v>0</v>
      </c>
      <c r="AQ66" s="162" t="n">
        <v>0</v>
      </c>
      <c r="AR66" s="164" t="n">
        <v>4578.54431047296</v>
      </c>
      <c r="AS66" s="165" t="n">
        <v>4322.34984305748</v>
      </c>
      <c r="AT66" s="165" t="n">
        <v>4151.59034308483</v>
      </c>
      <c r="AU66" s="165" t="n">
        <v>4000</v>
      </c>
      <c r="AV66" s="165" t="n">
        <v>3880.06567009418</v>
      </c>
      <c r="AW66" s="165" t="n">
        <v>3747.6214321482</v>
      </c>
      <c r="AX66" s="165" t="n">
        <v>3620.41441586713</v>
      </c>
      <c r="AY66" s="165" t="n">
        <v>3454.45783844364</v>
      </c>
      <c r="AZ66" s="165" t="n">
        <v>3050.66417093915</v>
      </c>
      <c r="BA66" s="165" t="n">
        <v>2704.596715043</v>
      </c>
      <c r="BB66" s="165" t="n">
        <v>2566.04928249243</v>
      </c>
      <c r="BC66" s="165" t="n">
        <v>2438.87554009886</v>
      </c>
      <c r="BD66" s="165" t="n">
        <v>4067.49916600028</v>
      </c>
      <c r="BE66" s="165" t="n">
        <v>3815.63313320072</v>
      </c>
      <c r="BF66" s="165" t="n">
        <v>3655.18605410371</v>
      </c>
      <c r="BG66" s="165" t="n">
        <v>3485.47743494467</v>
      </c>
      <c r="BH66" s="165" t="n">
        <v>4150.53933702119</v>
      </c>
      <c r="BI66" s="143" t="n">
        <v>3867.04208808862</v>
      </c>
      <c r="BJ66" s="165" t="n">
        <v>3621.53811905233</v>
      </c>
      <c r="BK66" s="165" t="n">
        <v>3391.62027435592</v>
      </c>
      <c r="BL66" s="165" t="n">
        <f aca="false">BK66*(1+(BK30-BJ30)/BJ30)</f>
        <v>3124.00168662499</v>
      </c>
      <c r="BM66" s="166" t="n">
        <f aca="false">BL66*(1+(BL30-BK30)/BK30)</f>
        <v>3074.48564391012</v>
      </c>
      <c r="BN66" s="165" t="n">
        <f aca="false">BM66*(1+(BM30-BL30)/BL30)</f>
        <v>3080.61121499194</v>
      </c>
      <c r="BO66" s="165" t="n">
        <f aca="false">BN66*(1+(BN30-BM30)/BM30)</f>
        <v>3126.16374298648</v>
      </c>
      <c r="BP66" s="165" t="n">
        <f aca="false">BO66*(1+(BO30-BN30)/BN30)</f>
        <v>3030.64383612602</v>
      </c>
      <c r="BQ66" s="165" t="n">
        <f aca="false">BP66*(1+(BP30-BO30)/BO30)</f>
        <v>3030.50498661109</v>
      </c>
      <c r="BR66" s="165" t="n">
        <f aca="false">BQ66*(1+(BQ30-BP30)/BP30)</f>
        <v>3123.78133790623</v>
      </c>
      <c r="BS66" s="165" t="n">
        <f aca="false">BR66*(1+(BR30-BQ30)/BQ30)</f>
        <v>3274.11350435952</v>
      </c>
      <c r="BT66" s="165" t="n">
        <f aca="false">BS66*(1+(BS30-BR30)/BR30)</f>
        <v>3321.76808468963</v>
      </c>
      <c r="BU66" s="165" t="n">
        <f aca="false">BT66*(1+(BT30-BS30)/BS30)</f>
        <v>3333.56861739451</v>
      </c>
      <c r="BV66" s="165" t="n">
        <f aca="false">BU66*(1+(BU30-BT30)/BT30)</f>
        <v>3393.58988891883</v>
      </c>
      <c r="BW66" s="165" t="n">
        <f aca="false">BV66*(1+(BV30-BU30)/BU30)</f>
        <v>3478.78663347785</v>
      </c>
      <c r="BX66" s="165" t="n">
        <f aca="false">BW66*(1+(BW30-BV30)/BV30)</f>
        <v>3490.72100546339</v>
      </c>
      <c r="BY66" s="165" t="n">
        <f aca="false">BX66*(1+(BX30-BW30)/BW30)</f>
        <v>3502.5609257024</v>
      </c>
      <c r="BZ66" s="165" t="n">
        <f aca="false">BY66*(1+(BY30-BX30)/BX30)</f>
        <v>3564.08203184187</v>
      </c>
      <c r="CA66" s="165" t="n">
        <f aca="false">BZ66*(1+(BZ30-BY30)/BY30)</f>
        <v>3641.67788879032</v>
      </c>
      <c r="CB66" s="165" t="n">
        <f aca="false">CA66*(1+(CA30-BZ30)/BZ30)</f>
        <v>3643.72059643077</v>
      </c>
      <c r="CC66" s="165" t="n">
        <f aca="false">CB66*(1+(CB30-CA30)/CA30)</f>
        <v>3645.7644498767</v>
      </c>
      <c r="CD66" s="165" t="n">
        <f aca="false">CC66*(1+(CC30-CB30)/CB30)</f>
        <v>3647.80944977083</v>
      </c>
      <c r="CE66" s="165" t="n">
        <f aca="false">CD66*(1+(CD30-CC30)/CC30)</f>
        <v>3649.85559675623</v>
      </c>
      <c r="CF66" s="165" t="n">
        <f aca="false">CE66*(1+(CE30-CD30)/CD30)</f>
        <v>3651.90289147633</v>
      </c>
      <c r="CG66" s="165" t="n">
        <f aca="false">CF66*(1+(CF30-CE30)/CE30)</f>
        <v>3653.95133457493</v>
      </c>
      <c r="CH66" s="165" t="n">
        <f aca="false">CG66*(1+(CG30-CF30)/CF30)</f>
        <v>3656.00092669618</v>
      </c>
      <c r="CI66" s="165" t="n">
        <f aca="false">CH66*(1+(CH30-CG30)/CG30)</f>
        <v>3658.05166848458</v>
      </c>
      <c r="CJ66" s="165" t="n">
        <f aca="false">CI66*(1+(CI30-CH30)/CH30)</f>
        <v>3660.10356058503</v>
      </c>
      <c r="CK66" s="165" t="n">
        <f aca="false">CJ66*(1+(CJ30-CI30)/CI30)</f>
        <v>3662.15660364276</v>
      </c>
      <c r="CL66" s="165" t="n">
        <f aca="false">CK66*(1+(CK30-CJ30)/CJ30)</f>
        <v>3664.21079830336</v>
      </c>
      <c r="CM66" s="165" t="n">
        <f aca="false">CL66*(1+(CL30-CK30)/CK30)</f>
        <v>3666.26614521281</v>
      </c>
      <c r="CN66" s="165" t="n">
        <f aca="false">CM66*(1+(CM30-CL30)/CL30)</f>
        <v>3668.32264501742</v>
      </c>
      <c r="CO66" s="165" t="n">
        <f aca="false">CN66*(1+(CN30-CM30)/CM30)</f>
        <v>3670.38029836388</v>
      </c>
      <c r="CP66" s="165" t="n">
        <f aca="false">CO66*(1+(CO30-CN30)/CN30)</f>
        <v>3672.43910589925</v>
      </c>
      <c r="CQ66" s="165" t="n">
        <f aca="false">CP66*(1+(CP30-CO30)/CO30)</f>
        <v>3674.49906827094</v>
      </c>
      <c r="CR66" s="165" t="n">
        <f aca="false">CQ66*(1+(CQ30-CP30)/CP30)</f>
        <v>3676.56018612672</v>
      </c>
      <c r="CS66" s="165" t="n">
        <f aca="false">CR66*(1+(CR30-CQ30)/CQ30)</f>
        <v>3678.62246011474</v>
      </c>
      <c r="CT66" s="165" t="n">
        <f aca="false">CS66*(1+(CS30-CR30)/CR30)</f>
        <v>3680.68589088349</v>
      </c>
      <c r="CU66" s="165" t="n">
        <f aca="false">CT66*(1+(CT30-CS30)/CS30)</f>
        <v>3682.75047908185</v>
      </c>
      <c r="CV66" s="165" t="n">
        <f aca="false">CU66*(1+(CU30-CT30)/CT30)</f>
        <v>3684.81622535904</v>
      </c>
      <c r="CW66" s="165" t="n">
        <f aca="false">CV66*(1+(CV30-CU30)/CU30)</f>
        <v>3686.88313036466</v>
      </c>
      <c r="CX66" s="165" t="n">
        <f aca="false">CW66*(1+(CW30-CV30)/CV30)</f>
        <v>3688.95119474867</v>
      </c>
      <c r="CY66" s="165" t="n">
        <f aca="false">CX66*(1+(CX30-CW30)/CW30)</f>
        <v>3691.0204191614</v>
      </c>
      <c r="CZ66" s="165" t="n">
        <f aca="false">CY66*(1+(CY30-CX30)/CX30)</f>
        <v>3693.09080425353</v>
      </c>
      <c r="DA66" s="165" t="n">
        <f aca="false">CZ66*(1+(CZ30-CY30)/CY30)</f>
        <v>3695.16235067611</v>
      </c>
      <c r="DB66" s="165" t="n">
        <f aca="false">DA66*(1+(DA30-CZ30)/CZ30)</f>
        <v>3697.23505908058</v>
      </c>
      <c r="DC66" s="165" t="n">
        <f aca="false">DB66*(1+(DB30-DA30)/DA30)</f>
        <v>3699.3089301187</v>
      </c>
      <c r="DD66" s="165" t="n">
        <f aca="false">DC66*(1+(DC30-DB30)/DB30)</f>
        <v>3701.38396444263</v>
      </c>
      <c r="DE66" s="165" t="n">
        <f aca="false">DD66*(1+(DD30-DC30)/DC30)</f>
        <v>3703.46016270489</v>
      </c>
      <c r="DF66" s="165" t="n">
        <f aca="false">DE66*(1+(DE30-DD30)/DD30)</f>
        <v>3705.53752555836</v>
      </c>
      <c r="DG66" s="165" t="n">
        <f aca="false">DF66*(1+(DF30-DE30)/DE30)</f>
        <v>3707.61605365628</v>
      </c>
      <c r="DH66" s="165" t="n">
        <f aca="false">DG66*(1+(DG30-DF30)/DF30)</f>
        <v>3709.69574765228</v>
      </c>
      <c r="DI66" s="165" t="n">
        <f aca="false">DH66*(1+(DH30-DG30)/DG30)</f>
        <v>3711.77660820032</v>
      </c>
      <c r="DJ66" s="165" t="n">
        <f aca="false">DI66*(1+(DI30-DH30)/DH30)</f>
        <v>3713.85863595477</v>
      </c>
      <c r="DK66" s="165" t="n">
        <f aca="false">DJ66*(1+(DJ30-DI30)/DI30)</f>
        <v>3715.94183157034</v>
      </c>
      <c r="DL66" s="165" t="n">
        <f aca="false">DK66*(1+(DK30-DJ30)/DJ30)</f>
        <v>3718.0261957021</v>
      </c>
      <c r="DM66" s="165" t="n">
        <f aca="false">DL66*(1+(DL30-DK30)/DK30)</f>
        <v>3720.11172900551</v>
      </c>
      <c r="DN66" s="165" t="n">
        <f aca="false">DM66*(1+(DM30-DL30)/DL30)</f>
        <v>3722.19843213638</v>
      </c>
      <c r="DO66" s="165" t="n">
        <f aca="false">DN66*(1+(DN30-DM30)/DM30)</f>
        <v>3724.28630575091</v>
      </c>
      <c r="DP66" s="165" t="n">
        <f aca="false">DO66*(1+(DO30-DN30)/DN30)</f>
        <v>3726.37535050564</v>
      </c>
      <c r="DQ66" s="165" t="n">
        <f aca="false">DP66*(1+(DP30-DO30)/DO30)</f>
        <v>3728.46556705749</v>
      </c>
      <c r="DR66" s="165" t="n">
        <f aca="false">DQ66*(1+(DQ30-DP30)/DP30)</f>
        <v>3730.55695606376</v>
      </c>
      <c r="DS66" s="165" t="n">
        <f aca="false">DR66*(1+(DR30-DQ30)/DQ30)</f>
        <v>3732.6495181821</v>
      </c>
      <c r="DT66" s="165" t="n">
        <f aca="false">DS66*(1+(DS30-DR30)/DR30)</f>
        <v>3734.74325407055</v>
      </c>
      <c r="DU66" s="165" t="n">
        <f aca="false">DT66*(1+(DT30-DS30)/DS30)</f>
        <v>3736.8381643875</v>
      </c>
      <c r="DV66" s="165" t="n">
        <f aca="false">DU66*(1+(DU30-DT30)/DT30)</f>
        <v>3738.93424979171</v>
      </c>
      <c r="DW66" s="165" t="n">
        <f aca="false">DV66*(1+(DV30-DU30)/DU30)</f>
        <v>3741.03151094232</v>
      </c>
      <c r="DX66" s="165" t="n">
        <f aca="false">DW66*(1+(DW30-DV30)/DV30)</f>
        <v>3743.12994849883</v>
      </c>
      <c r="DY66" s="165" t="n">
        <f aca="false">DX66*(1+(DX30-DW30)/DW30)</f>
        <v>3745.22956312113</v>
      </c>
      <c r="DZ66" s="165" t="n">
        <f aca="false">DY66*(1+(DY30-DX30)/DX30)</f>
        <v>3747.33035546946</v>
      </c>
      <c r="EA66" s="165" t="n">
        <f aca="false">DZ66*(1+(DZ30-DY30)/DY30)</f>
        <v>3749.43232620442</v>
      </c>
      <c r="EB66" s="165" t="n">
        <f aca="false">EA66*(1+(EA30-DZ30)/DZ30)</f>
        <v>3751.53547598702</v>
      </c>
      <c r="EC66" s="165" t="n">
        <f aca="false">EB66*(1+(EB30-EA30)/EA30)</f>
        <v>3753.6398054786</v>
      </c>
      <c r="ED66" s="165" t="n">
        <f aca="false">EC66*(1+(EC30-EB30)/EB30)</f>
        <v>3755.7453153409</v>
      </c>
      <c r="EE66" s="165" t="n">
        <f aca="false">ED66*(1+(ED30-EC30)/EC30)</f>
        <v>3757.85200623601</v>
      </c>
      <c r="EF66" s="165" t="n">
        <f aca="false">EE66*(1+(EE30-ED30)/ED30)</f>
        <v>3759.9598788264</v>
      </c>
      <c r="EG66" s="165" t="n">
        <f aca="false">EF66*(1+(EF30-EE30)/EE30)</f>
        <v>3762.06893377493</v>
      </c>
      <c r="EH66" s="165" t="n">
        <f aca="false">EG66*(1+(EG30-EF30)/EF30)</f>
        <v>3764.17917174479</v>
      </c>
      <c r="EI66" s="165" t="n">
        <f aca="false">EH66*(1+(EH30-EG30)/EG30)</f>
        <v>3766.29059339957</v>
      </c>
      <c r="EJ66" s="165" t="n">
        <f aca="false">EI66*(1+(EI30-EH30)/EH30)</f>
        <v>3768.40319940325</v>
      </c>
      <c r="EK66" s="165" t="n">
        <f aca="false">EJ66*(1+(EJ30-EI30)/EI30)</f>
        <v>3770.51699042014</v>
      </c>
      <c r="EL66" s="165" t="n">
        <f aca="false">EK66*(1+(EK30-EJ30)/EJ30)</f>
        <v>3772.63196711494</v>
      </c>
      <c r="EM66" s="165" t="n">
        <f aca="false">EL66*(1+(EL30-EK30)/EK30)</f>
        <v>3774.74813015275</v>
      </c>
      <c r="EN66" s="165" t="n">
        <f aca="false">EM66*(1+(EM30-EL30)/EL30)</f>
        <v>3776.86548019899</v>
      </c>
      <c r="EO66" s="165" t="n">
        <f aca="false">EN66*(1+(EN30-EM30)/EM30)</f>
        <v>3778.9840179195</v>
      </c>
      <c r="EP66" s="165" t="n">
        <f aca="false">EO66*(1+(EO30-EN30)/EN30)</f>
        <v>3781.10374398048</v>
      </c>
      <c r="EQ66" s="165" t="n">
        <f aca="false">EP66*(1+(EP30-EO30)/EO30)</f>
        <v>3783.22465904849</v>
      </c>
      <c r="ER66" s="165" t="n">
        <f aca="false">EQ66*(1+(EQ30-EP30)/EP30)</f>
        <v>3785.34676379048</v>
      </c>
      <c r="ES66" s="165" t="n">
        <f aca="false">ER66*(1+(ER30-EQ30)/EQ30)</f>
        <v>3787.47005887376</v>
      </c>
      <c r="ET66" s="165" t="n">
        <f aca="false">ES66*(1+(ES30-ER30)/ER30)</f>
        <v>3789.59454496602</v>
      </c>
      <c r="EU66" s="165" t="n">
        <f aca="false">ET66*(1+(ET30-ES30)/ES30)</f>
        <v>3791.72022273534</v>
      </c>
      <c r="EV66" s="165" t="n">
        <f aca="false">EU66*(1+(EU30-ET30)/ET30)</f>
        <v>3793.84709285015</v>
      </c>
      <c r="AMJ66" s="0"/>
    </row>
    <row r="67" customFormat="false" ht="12.8" hidden="false" customHeight="false" outlineLevel="0" collapsed="false">
      <c r="A67" s="157" t="s">
        <v>213</v>
      </c>
      <c r="B67" s="157" t="n">
        <v>0</v>
      </c>
      <c r="C67" s="157" t="n">
        <v>0</v>
      </c>
      <c r="D67" s="157" t="n">
        <v>0</v>
      </c>
      <c r="E67" s="157" t="n">
        <v>0</v>
      </c>
      <c r="F67" s="157" t="n">
        <v>0</v>
      </c>
      <c r="G67" s="157" t="n">
        <v>0</v>
      </c>
      <c r="H67" s="157" t="n">
        <v>0</v>
      </c>
      <c r="I67" s="157" t="n">
        <v>0</v>
      </c>
      <c r="J67" s="157" t="n">
        <v>0</v>
      </c>
      <c r="K67" s="157" t="n">
        <v>0</v>
      </c>
      <c r="L67" s="157" t="n">
        <v>0</v>
      </c>
      <c r="M67" s="157" t="n">
        <v>0</v>
      </c>
      <c r="N67" s="157" t="n">
        <v>0</v>
      </c>
      <c r="O67" s="157" t="n">
        <v>0</v>
      </c>
      <c r="P67" s="157" t="n">
        <v>0</v>
      </c>
      <c r="Q67" s="157" t="n">
        <v>0</v>
      </c>
      <c r="R67" s="157" t="n">
        <v>0</v>
      </c>
      <c r="S67" s="157" t="n">
        <v>0</v>
      </c>
      <c r="T67" s="157" t="n">
        <v>0</v>
      </c>
      <c r="U67" s="157" t="n">
        <v>0</v>
      </c>
      <c r="V67" s="157" t="n">
        <v>0</v>
      </c>
      <c r="W67" s="157" t="n">
        <v>0</v>
      </c>
      <c r="X67" s="158" t="n">
        <v>0</v>
      </c>
      <c r="Y67" s="157" t="n">
        <v>0</v>
      </c>
      <c r="Z67" s="157" t="n">
        <v>0</v>
      </c>
      <c r="AA67" s="157" t="n">
        <v>0</v>
      </c>
      <c r="AB67" s="157" t="n">
        <v>0</v>
      </c>
      <c r="AC67" s="157" t="n">
        <v>0</v>
      </c>
      <c r="AD67" s="157" t="n">
        <v>0</v>
      </c>
      <c r="AE67" s="157" t="n">
        <v>0</v>
      </c>
      <c r="AF67" s="157" t="n">
        <v>0</v>
      </c>
      <c r="AG67" s="157" t="n">
        <v>0</v>
      </c>
      <c r="AH67" s="157" t="n">
        <v>0</v>
      </c>
      <c r="AI67" s="157" t="n">
        <v>0</v>
      </c>
      <c r="AJ67" s="157" t="n">
        <v>0</v>
      </c>
      <c r="AK67" s="157" t="n">
        <v>0</v>
      </c>
      <c r="AL67" s="157" t="n">
        <v>0</v>
      </c>
      <c r="AM67" s="157" t="n">
        <v>0</v>
      </c>
      <c r="AN67" s="157" t="n">
        <v>0</v>
      </c>
      <c r="AO67" s="157" t="n">
        <v>0</v>
      </c>
      <c r="AP67" s="157" t="n">
        <v>0</v>
      </c>
      <c r="AQ67" s="157" t="n">
        <v>0</v>
      </c>
      <c r="AR67" s="142"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3" t="n">
        <v>37.5655511818263</v>
      </c>
      <c r="BJ67" s="51" t="n">
        <v>35.1806555163299</v>
      </c>
      <c r="BK67" s="51" t="n">
        <v>32.9471679137095</v>
      </c>
      <c r="BL67" s="51" t="n">
        <f aca="false">BK67*(1+(BK30-BJ30)/BJ30)</f>
        <v>30.3474445267878</v>
      </c>
      <c r="BM67" s="144" t="n">
        <f aca="false">BL67*(1+(BL30-BK30)/BK30)</f>
        <v>29.8664315472145</v>
      </c>
      <c r="BN67" s="51" t="n">
        <f aca="false">BM67*(1+(BM30-BL30)/BL30)</f>
        <v>29.9259370940252</v>
      </c>
      <c r="BO67" s="51" t="n">
        <f aca="false">BN67*(1+(BN30-BM30)/BM30)</f>
        <v>30.3684473597168</v>
      </c>
      <c r="BP67" s="51" t="n">
        <f aca="false">BO67*(1+(BO30-BN30)/BN30)</f>
        <v>29.4405397061894</v>
      </c>
      <c r="BQ67" s="51" t="n">
        <f aca="false">BP67*(1+(BP30-BO30)/BO30)</f>
        <v>29.4391908823492</v>
      </c>
      <c r="BR67" s="51" t="n">
        <f aca="false">BQ67*(1+(BQ30-BP30)/BP30)</f>
        <v>30.3453039964073</v>
      </c>
      <c r="BS67" s="51" t="n">
        <f aca="false">BR67*(1+(BR30-BQ30)/BQ30)</f>
        <v>31.8056735927379</v>
      </c>
      <c r="BT67" s="51" t="n">
        <f aca="false">BS67*(1+(BS30-BR30)/BR30)</f>
        <v>32.268603795115</v>
      </c>
      <c r="BU67" s="51" t="n">
        <f aca="false">BT67*(1+(BT30-BS30)/BS30)</f>
        <v>32.3832375397705</v>
      </c>
      <c r="BV67" s="51" t="n">
        <f aca="false">BU67*(1+(BU30-BT30)/BT30)</f>
        <v>32.9663013120501</v>
      </c>
      <c r="BW67" s="51" t="n">
        <f aca="false">BV67*(1+(BV30-BU30)/BU30)</f>
        <v>33.7939268189239</v>
      </c>
      <c r="BX67" s="51" t="n">
        <f aca="false">BW67*(1+(BW30-BV30)/BV30)</f>
        <v>33.9098607165732</v>
      </c>
      <c r="BY67" s="51" t="n">
        <f aca="false">BX67*(1+(BX30-BW30)/BW30)</f>
        <v>34.0248770829834</v>
      </c>
      <c r="BZ67" s="51" t="n">
        <f aca="false">BY67*(1+(BY30-BX30)/BX30)</f>
        <v>34.6225106770329</v>
      </c>
      <c r="CA67" s="51" t="n">
        <f aca="false">BZ67*(1+(BZ30-BY30)/BY30)</f>
        <v>35.3762989910192</v>
      </c>
      <c r="CB67" s="51" t="n">
        <f aca="false">CA67*(1+(CA30-BZ30)/BZ30)</f>
        <v>35.3961424363888</v>
      </c>
      <c r="CC67" s="51" t="n">
        <f aca="false">CB67*(1+(CB30-CA30)/CA30)</f>
        <v>35.41599701244</v>
      </c>
      <c r="CD67" s="51" t="n">
        <f aca="false">CC67*(1+(CC30-CB30)/CB30)</f>
        <v>35.4358627254164</v>
      </c>
      <c r="CE67" s="51" t="n">
        <f aca="false">CD67*(1+(CD30-CC30)/CC30)</f>
        <v>35.455739581565</v>
      </c>
      <c r="CF67" s="51" t="n">
        <f aca="false">CE67*(1+(CE30-CD30)/CD30)</f>
        <v>35.4756275871364</v>
      </c>
      <c r="CG67" s="51" t="n">
        <f aca="false">CF67*(1+(CF30-CE30)/CE30)</f>
        <v>35.4955267483843</v>
      </c>
      <c r="CH67" s="51" t="n">
        <f aca="false">CG67*(1+(CG30-CF30)/CF30)</f>
        <v>35.5154370715664</v>
      </c>
      <c r="CI67" s="51" t="n">
        <f aca="false">CH67*(1+(CH30-CG30)/CG30)</f>
        <v>35.5353585629436</v>
      </c>
      <c r="CJ67" s="51" t="n">
        <f aca="false">CI67*(1+(CI30-CH30)/CH30)</f>
        <v>35.5552912287804</v>
      </c>
      <c r="CK67" s="51" t="n">
        <f aca="false">CJ67*(1+(CJ30-CI30)/CI30)</f>
        <v>35.575235075345</v>
      </c>
      <c r="CL67" s="51" t="n">
        <f aca="false">CK67*(1+(CK30-CJ30)/CJ30)</f>
        <v>35.5951901089087</v>
      </c>
      <c r="CM67" s="51" t="n">
        <f aca="false">CL67*(1+(CL30-CK30)/CK30)</f>
        <v>35.6151563357468</v>
      </c>
      <c r="CN67" s="51" t="n">
        <f aca="false">CM67*(1+(CM30-CL30)/CL30)</f>
        <v>35.6351337621378</v>
      </c>
      <c r="CO67" s="51" t="n">
        <f aca="false">CN67*(1+(CN30-CM30)/CM30)</f>
        <v>35.6551223943637</v>
      </c>
      <c r="CP67" s="51" t="n">
        <f aca="false">CO67*(1+(CO30-CN30)/CN30)</f>
        <v>35.6751222387103</v>
      </c>
      <c r="CQ67" s="51" t="n">
        <f aca="false">CP67*(1+(CP30-CO30)/CO30)</f>
        <v>35.6951333014667</v>
      </c>
      <c r="CR67" s="51" t="n">
        <f aca="false">CQ67*(1+(CQ30-CP30)/CP30)</f>
        <v>35.7151555889256</v>
      </c>
      <c r="CS67" s="51" t="n">
        <f aca="false">CR67*(1+(CR30-CQ30)/CQ30)</f>
        <v>35.7351891073831</v>
      </c>
      <c r="CT67" s="51" t="n">
        <f aca="false">CS67*(1+(CS30-CR30)/CR30)</f>
        <v>35.755233863139</v>
      </c>
      <c r="CU67" s="51" t="n">
        <f aca="false">CT67*(1+(CT30-CS30)/CS30)</f>
        <v>35.7752898624967</v>
      </c>
      <c r="CV67" s="51" t="n">
        <f aca="false">CU67*(1+(CU30-CT30)/CT30)</f>
        <v>35.7953571117629</v>
      </c>
      <c r="CW67" s="51" t="n">
        <f aca="false">CV67*(1+(CV30-CU30)/CU30)</f>
        <v>35.8154356172479</v>
      </c>
      <c r="CX67" s="51" t="n">
        <f aca="false">CW67*(1+(CW30-CV30)/CV30)</f>
        <v>35.8355253852658</v>
      </c>
      <c r="CY67" s="51" t="n">
        <f aca="false">CX67*(1+(CX30-CW30)/CW30)</f>
        <v>35.8556264221338</v>
      </c>
      <c r="CZ67" s="51" t="n">
        <f aca="false">CY67*(1+(CY30-CX30)/CX30)</f>
        <v>35.875738734173</v>
      </c>
      <c r="DA67" s="51" t="n">
        <f aca="false">CZ67*(1+(CZ30-CY30)/CY30)</f>
        <v>35.895862327708</v>
      </c>
      <c r="DB67" s="51" t="n">
        <f aca="false">DA67*(1+(DA30-CZ30)/CZ30)</f>
        <v>35.9159972090667</v>
      </c>
      <c r="DC67" s="51" t="n">
        <f aca="false">DB67*(1+(DB30-DA30)/DA30)</f>
        <v>35.9361433845808</v>
      </c>
      <c r="DD67" s="51" t="n">
        <f aca="false">DC67*(1+(DC30-DB30)/DB30)</f>
        <v>35.9563008605855</v>
      </c>
      <c r="DE67" s="51" t="n">
        <f aca="false">DD67*(1+(DD30-DC30)/DC30)</f>
        <v>35.9764696434194</v>
      </c>
      <c r="DF67" s="51" t="n">
        <f aca="false">DE67*(1+(DE30-DD30)/DD30)</f>
        <v>35.996649739425</v>
      </c>
      <c r="DG67" s="51" t="n">
        <f aca="false">DF67*(1+(DF30-DE30)/DE30)</f>
        <v>36.016841154948</v>
      </c>
      <c r="DH67" s="51" t="n">
        <f aca="false">DG67*(1+(DG30-DF30)/DF30)</f>
        <v>36.0370438963378</v>
      </c>
      <c r="DI67" s="51" t="n">
        <f aca="false">DH67*(1+(DH30-DG30)/DG30)</f>
        <v>36.0572579699474</v>
      </c>
      <c r="DJ67" s="51" t="n">
        <f aca="false">DI67*(1+(DI30-DH30)/DH30)</f>
        <v>36.0774833821332</v>
      </c>
      <c r="DK67" s="51" t="n">
        <f aca="false">DJ67*(1+(DJ30-DI30)/DI30)</f>
        <v>36.0977201392555</v>
      </c>
      <c r="DL67" s="51" t="n">
        <f aca="false">DK67*(1+(DK30-DJ30)/DJ30)</f>
        <v>36.1179682476778</v>
      </c>
      <c r="DM67" s="51" t="n">
        <f aca="false">DL67*(1+(DL30-DK30)/DK30)</f>
        <v>36.1382277137674</v>
      </c>
      <c r="DN67" s="51" t="n">
        <f aca="false">DM67*(1+(DM30-DL30)/DL30)</f>
        <v>36.158498543895</v>
      </c>
      <c r="DO67" s="51" t="n">
        <f aca="false">DN67*(1+(DN30-DM30)/DM30)</f>
        <v>36.1787807444351</v>
      </c>
      <c r="DP67" s="51" t="n">
        <f aca="false">DO67*(1+(DO30-DN30)/DN30)</f>
        <v>36.1990743217656</v>
      </c>
      <c r="DQ67" s="51" t="n">
        <f aca="false">DP67*(1+(DP30-DO30)/DO30)</f>
        <v>36.219379282268</v>
      </c>
      <c r="DR67" s="51" t="n">
        <f aca="false">DQ67*(1+(DQ30-DP30)/DP30)</f>
        <v>36.2396956323275</v>
      </c>
      <c r="DS67" s="51" t="n">
        <f aca="false">DR67*(1+(DR30-DQ30)/DQ30)</f>
        <v>36.2600233783326</v>
      </c>
      <c r="DT67" s="51" t="n">
        <f aca="false">DS67*(1+(DS30-DR30)/DR30)</f>
        <v>36.2803625266757</v>
      </c>
      <c r="DU67" s="51" t="n">
        <f aca="false">DT67*(1+(DT30-DS30)/DS30)</f>
        <v>36.3007130837526</v>
      </c>
      <c r="DV67" s="51" t="n">
        <f aca="false">DU67*(1+(DU30-DT30)/DT30)</f>
        <v>36.3210750559628</v>
      </c>
      <c r="DW67" s="51" t="n">
        <f aca="false">DV67*(1+(DV30-DU30)/DU30)</f>
        <v>36.3414484497093</v>
      </c>
      <c r="DX67" s="51" t="n">
        <f aca="false">DW67*(1+(DW30-DV30)/DV30)</f>
        <v>36.3618332713988</v>
      </c>
      <c r="DY67" s="51" t="n">
        <f aca="false">DX67*(1+(DX30-DW30)/DW30)</f>
        <v>36.3822295274413</v>
      </c>
      <c r="DZ67" s="51" t="n">
        <f aca="false">DY67*(1+(DY30-DX30)/DX30)</f>
        <v>36.4026372242508</v>
      </c>
      <c r="EA67" s="51" t="n">
        <f aca="false">DZ67*(1+(DZ30-DY30)/DY30)</f>
        <v>36.4230563682447</v>
      </c>
      <c r="EB67" s="51" t="n">
        <f aca="false">EA67*(1+(EA30-DZ30)/DZ30)</f>
        <v>36.443486965844</v>
      </c>
      <c r="EC67" s="51" t="n">
        <f aca="false">EB67*(1+(EB30-EA30)/EA30)</f>
        <v>36.4639290234733</v>
      </c>
      <c r="ED67" s="51" t="n">
        <f aca="false">EC67*(1+(EC30-EB30)/EB30)</f>
        <v>36.4843825475607</v>
      </c>
      <c r="EE67" s="51" t="n">
        <f aca="false">ED67*(1+(ED30-EC30)/EC30)</f>
        <v>36.5048475445382</v>
      </c>
      <c r="EF67" s="51" t="n">
        <f aca="false">EE67*(1+(EE30-ED30)/ED30)</f>
        <v>36.5253240208412</v>
      </c>
      <c r="EG67" s="51" t="n">
        <f aca="false">EF67*(1+(EF30-EE30)/EE30)</f>
        <v>36.5458119829086</v>
      </c>
      <c r="EH67" s="51" t="n">
        <f aca="false">EG67*(1+(EG30-EF30)/EF30)</f>
        <v>36.5663114371832</v>
      </c>
      <c r="EI67" s="51" t="n">
        <f aca="false">EH67*(1+(EH30-EG30)/EG30)</f>
        <v>36.5868223901112</v>
      </c>
      <c r="EJ67" s="51" t="n">
        <f aca="false">EI67*(1+(EI30-EH30)/EH30)</f>
        <v>36.6073448481425</v>
      </c>
      <c r="EK67" s="51" t="n">
        <f aca="false">EJ67*(1+(EJ30-EI30)/EI30)</f>
        <v>36.6278788177305</v>
      </c>
      <c r="EL67" s="51" t="n">
        <f aca="false">EK67*(1+(EK30-EJ30)/EJ30)</f>
        <v>36.6484243053325</v>
      </c>
      <c r="EM67" s="51" t="n">
        <f aca="false">EL67*(1+(EL30-EK30)/EK30)</f>
        <v>36.6689813174091</v>
      </c>
      <c r="EN67" s="51" t="n">
        <f aca="false">EM67*(1+(EM30-EL30)/EL30)</f>
        <v>36.6895498604248</v>
      </c>
      <c r="EO67" s="51" t="n">
        <f aca="false">EN67*(1+(EN30-EM30)/EM30)</f>
        <v>36.7101299408474</v>
      </c>
      <c r="EP67" s="51" t="n">
        <f aca="false">EO67*(1+(EO30-EN30)/EN30)</f>
        <v>36.7307215651487</v>
      </c>
      <c r="EQ67" s="51" t="n">
        <f aca="false">EP67*(1+(EP30-EO30)/EO30)</f>
        <v>36.7513247398038</v>
      </c>
      <c r="ER67" s="51" t="n">
        <f aca="false">EQ67*(1+(EQ30-EP30)/EP30)</f>
        <v>36.7719394712917</v>
      </c>
      <c r="ES67" s="51" t="n">
        <f aca="false">ER67*(1+(ER30-EQ30)/EQ30)</f>
        <v>36.7925657660948</v>
      </c>
      <c r="ET67" s="51" t="n">
        <f aca="false">ES67*(1+(ES30-ER30)/ER30)</f>
        <v>36.8132036306993</v>
      </c>
      <c r="EU67" s="51" t="n">
        <f aca="false">ET67*(1+(ET30-ES30)/ES30)</f>
        <v>36.8338530715951</v>
      </c>
      <c r="EV67" s="51" t="n">
        <f aca="false">EU67*(1+(EU30-ET30)/ET30)</f>
        <v>36.8545140952755</v>
      </c>
      <c r="EW67" s="147"/>
      <c r="EX67" s="147"/>
    </row>
    <row r="68" customFormat="false" ht="12.8" hidden="false" customHeight="false" outlineLevel="0" collapsed="false">
      <c r="A68" s="157" t="s">
        <v>214</v>
      </c>
      <c r="B68" s="157" t="n">
        <v>0</v>
      </c>
      <c r="C68" s="157" t="n">
        <v>0</v>
      </c>
      <c r="D68" s="157" t="n">
        <v>0</v>
      </c>
      <c r="E68" s="157" t="n">
        <v>0</v>
      </c>
      <c r="F68" s="157" t="n">
        <v>0</v>
      </c>
      <c r="G68" s="157" t="n">
        <v>0</v>
      </c>
      <c r="H68" s="157" t="n">
        <v>0</v>
      </c>
      <c r="I68" s="157" t="n">
        <v>0</v>
      </c>
      <c r="J68" s="157" t="n">
        <v>0</v>
      </c>
      <c r="K68" s="157" t="n">
        <v>0</v>
      </c>
      <c r="L68" s="157" t="n">
        <v>0</v>
      </c>
      <c r="M68" s="157" t="n">
        <v>0</v>
      </c>
      <c r="N68" s="157" t="n">
        <v>0</v>
      </c>
      <c r="O68" s="157" t="n">
        <v>0</v>
      </c>
      <c r="P68" s="157" t="n">
        <v>0</v>
      </c>
      <c r="Q68" s="157" t="n">
        <v>0</v>
      </c>
      <c r="R68" s="157" t="n">
        <v>0</v>
      </c>
      <c r="S68" s="157" t="n">
        <v>0</v>
      </c>
      <c r="T68" s="157" t="n">
        <v>0</v>
      </c>
      <c r="U68" s="157" t="n">
        <v>0</v>
      </c>
      <c r="V68" s="157" t="n">
        <v>0</v>
      </c>
      <c r="W68" s="157" t="n">
        <v>0</v>
      </c>
      <c r="X68" s="158" t="n">
        <v>0</v>
      </c>
      <c r="Y68" s="157" t="n">
        <v>0</v>
      </c>
      <c r="Z68" s="157" t="n">
        <v>0</v>
      </c>
      <c r="AA68" s="157" t="n">
        <v>0</v>
      </c>
      <c r="AB68" s="157" t="n">
        <v>0</v>
      </c>
      <c r="AC68" s="157" t="n">
        <v>0</v>
      </c>
      <c r="AD68" s="157" t="n">
        <v>0</v>
      </c>
      <c r="AE68" s="157" t="n">
        <v>0</v>
      </c>
      <c r="AF68" s="157" t="n">
        <v>0</v>
      </c>
      <c r="AG68" s="157" t="n">
        <v>0</v>
      </c>
      <c r="AH68" s="157" t="n">
        <v>0</v>
      </c>
      <c r="AI68" s="157" t="n">
        <v>0</v>
      </c>
      <c r="AJ68" s="157" t="n">
        <v>0</v>
      </c>
      <c r="AK68" s="157" t="n">
        <v>0</v>
      </c>
      <c r="AL68" s="157" t="n">
        <v>0</v>
      </c>
      <c r="AM68" s="157" t="n">
        <v>0</v>
      </c>
      <c r="AN68" s="157" t="n">
        <v>0</v>
      </c>
      <c r="AO68" s="157" t="n">
        <v>0</v>
      </c>
      <c r="AP68" s="157" t="n">
        <v>0</v>
      </c>
      <c r="AQ68" s="157" t="n">
        <v>0</v>
      </c>
      <c r="AR68" s="142"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3" t="n">
        <v>165.730372860999</v>
      </c>
      <c r="BJ68" s="51" t="n">
        <v>155.20877433675</v>
      </c>
      <c r="BK68" s="51" t="n">
        <v>145.355152560483</v>
      </c>
      <c r="BL68" s="51" t="n">
        <f aca="false">BK68*(1+(BK30-BJ30)/BJ30)</f>
        <v>133.885784677005</v>
      </c>
      <c r="BM68" s="144" t="n">
        <f aca="false">BL68*(1+(BL30-BK30)/BK30)</f>
        <v>131.763668590652</v>
      </c>
      <c r="BN68" s="51" t="n">
        <f aca="false">BM68*(1+(BM30-BL30)/BL30)</f>
        <v>132.026193061876</v>
      </c>
      <c r="BO68" s="51" t="n">
        <f aca="false">BN68*(1+(BN30-BM30)/BM30)</f>
        <v>133.978444234045</v>
      </c>
      <c r="BP68" s="51" t="n">
        <f aca="false">BO68*(1+(BO30-BN30)/BN30)</f>
        <v>129.884733997894</v>
      </c>
      <c r="BQ68" s="51" t="n">
        <f aca="false">BP68*(1+(BP30-BO30)/BO30)</f>
        <v>129.878783304482</v>
      </c>
      <c r="BR68" s="51" t="n">
        <f aca="false">BQ68*(1+(BQ30-BP30)/BP30)</f>
        <v>133.87634116062</v>
      </c>
      <c r="BS68" s="51" t="n">
        <f aca="false">BR68*(1+(BR30-BQ30)/BQ30)</f>
        <v>140.319148203256</v>
      </c>
      <c r="BT68" s="51" t="n">
        <f aca="false">BS68*(1+(BS30-BR30)/BR30)</f>
        <v>142.36148733139</v>
      </c>
      <c r="BU68" s="51" t="n">
        <f aca="false">BT68*(1+(BT30-BS30)/BS30)</f>
        <v>142.867224440164</v>
      </c>
      <c r="BV68" s="51" t="n">
        <f aca="false">BU68*(1+(BU30-BT30)/BT30)</f>
        <v>145.439564611986</v>
      </c>
      <c r="BW68" s="51" t="n">
        <f aca="false">BV68*(1+(BV30-BU30)/BU30)</f>
        <v>149.0908536129</v>
      </c>
      <c r="BX68" s="51" t="n">
        <f aca="false">BW68*(1+(BW30-BV30)/BV30)</f>
        <v>149.602326690764</v>
      </c>
      <c r="BY68" s="51" t="n">
        <f aca="false">BX68*(1+(BX30-BW30)/BW30)</f>
        <v>150.109751836691</v>
      </c>
      <c r="BZ68" s="51" t="n">
        <f aca="false">BY68*(1+(BY30-BX30)/BX30)</f>
        <v>152.746370633969</v>
      </c>
      <c r="CA68" s="51" t="n">
        <f aca="false">BZ68*(1+(BZ30-BY30)/BY30)</f>
        <v>156.07190731332</v>
      </c>
      <c r="CB68" s="51" t="n">
        <f aca="false">CA68*(1+(CA30-BZ30)/BZ30)</f>
        <v>156.159451925245</v>
      </c>
      <c r="CC68" s="51" t="n">
        <f aca="false">CB68*(1+(CB30-CA30)/CA30)</f>
        <v>156.247045643118</v>
      </c>
      <c r="CD68" s="51" t="n">
        <f aca="false">CC68*(1+(CC30-CB30)/CB30)</f>
        <v>156.334688494484</v>
      </c>
      <c r="CE68" s="51" t="n">
        <f aca="false">CD68*(1+(CD30-CC30)/CC30)</f>
        <v>156.422380506905</v>
      </c>
      <c r="CF68" s="51" t="n">
        <f aca="false">CE68*(1+(CE30-CD30)/CD30)</f>
        <v>156.510121707955</v>
      </c>
      <c r="CG68" s="51" t="n">
        <f aca="false">CF68*(1+(CF30-CE30)/CE30)</f>
        <v>156.597912125225</v>
      </c>
      <c r="CH68" s="51" t="n">
        <f aca="false">CG68*(1+(CG30-CF30)/CF30)</f>
        <v>156.685751786322</v>
      </c>
      <c r="CI68" s="51" t="n">
        <f aca="false">CH68*(1+(CH30-CG30)/CG30)</f>
        <v>156.773640718869</v>
      </c>
      <c r="CJ68" s="51" t="n">
        <f aca="false">CI68*(1+(CI30-CH30)/CH30)</f>
        <v>156.861578950502</v>
      </c>
      <c r="CK68" s="51" t="n">
        <f aca="false">CJ68*(1+(CJ30-CI30)/CI30)</f>
        <v>156.949566508875</v>
      </c>
      <c r="CL68" s="51" t="n">
        <f aca="false">CK68*(1+(CK30-CJ30)/CJ30)</f>
        <v>157.037603421656</v>
      </c>
      <c r="CM68" s="51" t="n">
        <f aca="false">CL68*(1+(CL30-CK30)/CK30)</f>
        <v>157.12568971653</v>
      </c>
      <c r="CN68" s="51" t="n">
        <f aca="false">CM68*(1+(CM30-CL30)/CL30)</f>
        <v>157.213825421196</v>
      </c>
      <c r="CO68" s="51" t="n">
        <f aca="false">CN68*(1+(CN30-CM30)/CM30)</f>
        <v>157.302010563369</v>
      </c>
      <c r="CP68" s="51" t="n">
        <f aca="false">CO68*(1+(CO30-CN30)/CN30)</f>
        <v>157.390245170781</v>
      </c>
      <c r="CQ68" s="51" t="n">
        <f aca="false">CP68*(1+(CP30-CO30)/CO30)</f>
        <v>157.478529271177</v>
      </c>
      <c r="CR68" s="51" t="n">
        <f aca="false">CQ68*(1+(CQ30-CP30)/CP30)</f>
        <v>157.566862892319</v>
      </c>
      <c r="CS68" s="51" t="n">
        <f aca="false">CR68*(1+(CR30-CQ30)/CQ30)</f>
        <v>157.655246061984</v>
      </c>
      <c r="CT68" s="51" t="n">
        <f aca="false">CS68*(1+(CS30-CR30)/CR30)</f>
        <v>157.743678807966</v>
      </c>
      <c r="CU68" s="51" t="n">
        <f aca="false">CT68*(1+(CT30-CS30)/CS30)</f>
        <v>157.832161158074</v>
      </c>
      <c r="CV68" s="51" t="n">
        <f aca="false">CU68*(1+(CU30-CT30)/CT30)</f>
        <v>157.92069314013</v>
      </c>
      <c r="CW68" s="51" t="n">
        <f aca="false">CV68*(1+(CV30-CU30)/CU30)</f>
        <v>158.009274781976</v>
      </c>
      <c r="CX68" s="51" t="n">
        <f aca="false">CW68*(1+(CW30-CV30)/CV30)</f>
        <v>158.097906111467</v>
      </c>
      <c r="CY68" s="51" t="n">
        <f aca="false">CX68*(1+(CX30-CW30)/CW30)</f>
        <v>158.186587156473</v>
      </c>
      <c r="CZ68" s="51" t="n">
        <f aca="false">CY68*(1+(CY30-CX30)/CX30)</f>
        <v>158.275317944881</v>
      </c>
      <c r="DA68" s="51" t="n">
        <f aca="false">CZ68*(1+(CZ30-CY30)/CY30)</f>
        <v>158.364098504594</v>
      </c>
      <c r="DB68" s="51" t="n">
        <f aca="false">DA68*(1+(DA30-CZ30)/CZ30)</f>
        <v>158.452928863529</v>
      </c>
      <c r="DC68" s="51" t="n">
        <f aca="false">DB68*(1+(DB30-DA30)/DA30)</f>
        <v>158.541809049621</v>
      </c>
      <c r="DD68" s="51" t="n">
        <f aca="false">DC68*(1+(DC30-DB30)/DB30)</f>
        <v>158.630739090818</v>
      </c>
      <c r="DE68" s="51" t="n">
        <f aca="false">DD68*(1+(DD30-DC30)/DC30)</f>
        <v>158.719719015086</v>
      </c>
      <c r="DF68" s="51" t="n">
        <f aca="false">DE68*(1+(DE30-DD30)/DD30)</f>
        <v>158.808748850404</v>
      </c>
      <c r="DG68" s="51" t="n">
        <f aca="false">DF68*(1+(DF30-DE30)/DE30)</f>
        <v>158.897828624771</v>
      </c>
      <c r="DH68" s="51" t="n">
        <f aca="false">DG68*(1+(DG30-DF30)/DF30)</f>
        <v>158.986958366196</v>
      </c>
      <c r="DI68" s="51" t="n">
        <f aca="false">DH68*(1+(DH30-DG30)/DG30)</f>
        <v>159.076138102709</v>
      </c>
      <c r="DJ68" s="51" t="n">
        <f aca="false">DI68*(1+(DI30-DH30)/DH30)</f>
        <v>159.165367862352</v>
      </c>
      <c r="DK68" s="51" t="n">
        <f aca="false">DJ68*(1+(DJ30-DI30)/DI30)</f>
        <v>159.254647673186</v>
      </c>
      <c r="DL68" s="51" t="n">
        <f aca="false">DK68*(1+(DK30-DJ30)/DJ30)</f>
        <v>159.343977563284</v>
      </c>
      <c r="DM68" s="51" t="n">
        <f aca="false">DL68*(1+(DL30-DK30)/DK30)</f>
        <v>159.433357560738</v>
      </c>
      <c r="DN68" s="51" t="n">
        <f aca="false">DM68*(1+(DM30-DL30)/DL30)</f>
        <v>159.522787693655</v>
      </c>
      <c r="DO68" s="51" t="n">
        <f aca="false">DN68*(1+(DN30-DM30)/DM30)</f>
        <v>159.612267990155</v>
      </c>
      <c r="DP68" s="51" t="n">
        <f aca="false">DO68*(1+(DO30-DN30)/DN30)</f>
        <v>159.701798478378</v>
      </c>
      <c r="DQ68" s="51" t="n">
        <f aca="false">DP68*(1+(DP30-DO30)/DO30)</f>
        <v>159.791379186477</v>
      </c>
      <c r="DR68" s="51" t="n">
        <f aca="false">DQ68*(1+(DQ30-DP30)/DP30)</f>
        <v>159.881010142621</v>
      </c>
      <c r="DS68" s="51" t="n">
        <f aca="false">DR68*(1+(DR30-DQ30)/DQ30)</f>
        <v>159.970691374997</v>
      </c>
      <c r="DT68" s="51" t="n">
        <f aca="false">DS68*(1+(DS30-DR30)/DR30)</f>
        <v>160.060422911805</v>
      </c>
      <c r="DU68" s="51" t="n">
        <f aca="false">DT68*(1+(DT30-DS30)/DS30)</f>
        <v>160.150204781262</v>
      </c>
      <c r="DV68" s="51" t="n">
        <f aca="false">DU68*(1+(DU30-DT30)/DT30)</f>
        <v>160.240037011601</v>
      </c>
      <c r="DW68" s="51" t="n">
        <f aca="false">DV68*(1+(DV30-DU30)/DU30)</f>
        <v>160.32991963107</v>
      </c>
      <c r="DX68" s="51" t="n">
        <f aca="false">DW68*(1+(DW30-DV30)/DV30)</f>
        <v>160.419852667936</v>
      </c>
      <c r="DY68" s="51" t="n">
        <f aca="false">DX68*(1+(DX30-DW30)/DW30)</f>
        <v>160.509836150476</v>
      </c>
      <c r="DZ68" s="51" t="n">
        <f aca="false">DY68*(1+(DY30-DX30)/DX30)</f>
        <v>160.599870106989</v>
      </c>
      <c r="EA68" s="51" t="n">
        <f aca="false">DZ68*(1+(DZ30-DY30)/DY30)</f>
        <v>160.689954565786</v>
      </c>
      <c r="EB68" s="51" t="n">
        <f aca="false">EA68*(1+(EA30-DZ30)/DZ30)</f>
        <v>160.780089555194</v>
      </c>
      <c r="EC68" s="51" t="n">
        <f aca="false">EB68*(1+(EB30-EA30)/EA30)</f>
        <v>160.870275103559</v>
      </c>
      <c r="ED68" s="51" t="n">
        <f aca="false">EC68*(1+(EC30-EB30)/EB30)</f>
        <v>160.960511239238</v>
      </c>
      <c r="EE68" s="51" t="n">
        <f aca="false">ED68*(1+(ED30-EC30)/EC30)</f>
        <v>161.05079799061</v>
      </c>
      <c r="EF68" s="51" t="n">
        <f aca="false">EE68*(1+(EE30-ED30)/ED30)</f>
        <v>161.141135386064</v>
      </c>
      <c r="EG68" s="51" t="n">
        <f aca="false">EF68*(1+(EF30-EE30)/EE30)</f>
        <v>161.231523454009</v>
      </c>
      <c r="EH68" s="51" t="n">
        <f aca="false">EG68*(1+(EG30-EF30)/EF30)</f>
        <v>161.321962222867</v>
      </c>
      <c r="EI68" s="51" t="n">
        <f aca="false">EH68*(1+(EH30-EG30)/EG30)</f>
        <v>161.412451721079</v>
      </c>
      <c r="EJ68" s="51" t="n">
        <f aca="false">EI68*(1+(EI30-EH30)/EH30)</f>
        <v>161.502991977099</v>
      </c>
      <c r="EK68" s="51" t="n">
        <f aca="false">EJ68*(1+(EJ30-EI30)/EI30)</f>
        <v>161.593583019399</v>
      </c>
      <c r="EL68" s="51" t="n">
        <f aca="false">EK68*(1+(EK30-EJ30)/EJ30)</f>
        <v>161.684224876467</v>
      </c>
      <c r="EM68" s="51" t="n">
        <f aca="false">EL68*(1+(EL30-EK30)/EK30)</f>
        <v>161.774917576805</v>
      </c>
      <c r="EN68" s="51" t="n">
        <f aca="false">EM68*(1+(EM30-EL30)/EL30)</f>
        <v>161.865661148933</v>
      </c>
      <c r="EO68" s="51" t="n">
        <f aca="false">EN68*(1+(EN30-EM30)/EM30)</f>
        <v>161.956455621386</v>
      </c>
      <c r="EP68" s="51" t="n">
        <f aca="false">EO68*(1+(EO30-EN30)/EN30)</f>
        <v>162.047301022715</v>
      </c>
      <c r="EQ68" s="51" t="n">
        <f aca="false">EP68*(1+(EP30-EO30)/EO30)</f>
        <v>162.138197381487</v>
      </c>
      <c r="ER68" s="51" t="n">
        <f aca="false">EQ68*(1+(EQ30-EP30)/EP30)</f>
        <v>162.229144726287</v>
      </c>
      <c r="ES68" s="51" t="n">
        <f aca="false">ER68*(1+(ER30-EQ30)/EQ30)</f>
        <v>162.320143085712</v>
      </c>
      <c r="ET68" s="51" t="n">
        <f aca="false">ES68*(1+(ES30-ER30)/ER30)</f>
        <v>162.411192488379</v>
      </c>
      <c r="EU68" s="51" t="n">
        <f aca="false">ET68*(1+(ET30-ES30)/ES30)</f>
        <v>162.502292962919</v>
      </c>
      <c r="EV68" s="51" t="n">
        <f aca="false">EU68*(1+(EU30-ET30)/ET30)</f>
        <v>162.59344453798</v>
      </c>
      <c r="EW68" s="147"/>
      <c r="EX68" s="147"/>
    </row>
    <row r="69" customFormat="false" ht="12.8" hidden="false" customHeight="false" outlineLevel="0" collapsed="false">
      <c r="A69" s="157" t="s">
        <v>215</v>
      </c>
      <c r="B69" s="157" t="n">
        <v>0</v>
      </c>
      <c r="C69" s="157" t="n">
        <v>0</v>
      </c>
      <c r="D69" s="157" t="n">
        <v>0</v>
      </c>
      <c r="E69" s="157" t="n">
        <v>0</v>
      </c>
      <c r="F69" s="157" t="n">
        <v>0</v>
      </c>
      <c r="G69" s="157" t="n">
        <v>0</v>
      </c>
      <c r="H69" s="157" t="n">
        <v>0</v>
      </c>
      <c r="I69" s="157" t="n">
        <v>0</v>
      </c>
      <c r="J69" s="157" t="n">
        <v>0</v>
      </c>
      <c r="K69" s="157" t="n">
        <v>0</v>
      </c>
      <c r="L69" s="157" t="n">
        <v>0</v>
      </c>
      <c r="M69" s="157" t="n">
        <v>0</v>
      </c>
      <c r="N69" s="157" t="n">
        <v>0</v>
      </c>
      <c r="O69" s="157" t="n">
        <v>0</v>
      </c>
      <c r="P69" s="157" t="n">
        <v>0</v>
      </c>
      <c r="Q69" s="157" t="n">
        <v>0</v>
      </c>
      <c r="R69" s="157" t="n">
        <v>0</v>
      </c>
      <c r="S69" s="157" t="n">
        <v>0</v>
      </c>
      <c r="T69" s="157" t="n">
        <v>0</v>
      </c>
      <c r="U69" s="157" t="n">
        <v>0</v>
      </c>
      <c r="V69" s="157" t="n">
        <v>0</v>
      </c>
      <c r="W69" s="157" t="n">
        <v>0</v>
      </c>
      <c r="X69" s="158" t="n">
        <v>0</v>
      </c>
      <c r="Y69" s="157" t="n">
        <v>0</v>
      </c>
      <c r="Z69" s="157" t="n">
        <v>0</v>
      </c>
      <c r="AA69" s="157" t="n">
        <v>0</v>
      </c>
      <c r="AB69" s="157" t="n">
        <v>0</v>
      </c>
      <c r="AC69" s="157" t="n">
        <v>0</v>
      </c>
      <c r="AD69" s="157" t="n">
        <v>0</v>
      </c>
      <c r="AE69" s="157" t="n">
        <v>0</v>
      </c>
      <c r="AF69" s="157" t="n">
        <v>0</v>
      </c>
      <c r="AG69" s="157" t="n">
        <v>0</v>
      </c>
      <c r="AH69" s="157" t="n">
        <v>0</v>
      </c>
      <c r="AI69" s="157" t="n">
        <v>0</v>
      </c>
      <c r="AJ69" s="157" t="n">
        <v>0</v>
      </c>
      <c r="AK69" s="157" t="n">
        <v>0</v>
      </c>
      <c r="AL69" s="157" t="n">
        <v>0</v>
      </c>
      <c r="AM69" s="157" t="n">
        <v>0</v>
      </c>
      <c r="AN69" s="157" t="n">
        <v>0</v>
      </c>
      <c r="AO69" s="157" t="n">
        <v>0</v>
      </c>
      <c r="AP69" s="157" t="n">
        <v>0</v>
      </c>
      <c r="AQ69" s="157" t="n">
        <v>0</v>
      </c>
      <c r="AR69" s="142"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3" t="n">
        <v>231.470087429195</v>
      </c>
      <c r="BJ69" s="51" t="n">
        <v>216.774921490327</v>
      </c>
      <c r="BK69" s="51" t="n">
        <v>203.012696409474</v>
      </c>
      <c r="BL69" s="51" t="n">
        <f aca="false">BK69*(1+(BK30-BJ30)/BJ30)</f>
        <v>186.993812598883</v>
      </c>
      <c r="BM69" s="144" t="n">
        <f aca="false">BL69*(1+(BL30-BK30)/BK30)</f>
        <v>184.029923798277</v>
      </c>
      <c r="BN69" s="51" t="n">
        <f aca="false">BM69*(1+(BM30-BL30)/BL30)</f>
        <v>184.39658297642</v>
      </c>
      <c r="BO69" s="51" t="n">
        <f aca="false">BN69*(1+(BN30-BM30)/BM30)</f>
        <v>187.123227113548</v>
      </c>
      <c r="BP69" s="51" t="n">
        <f aca="false">BO69*(1+(BO30-BN30)/BN30)</f>
        <v>181.405678483725</v>
      </c>
      <c r="BQ69" s="51" t="n">
        <f aca="false">BP69*(1+(BP30-BO30)/BO30)</f>
        <v>181.397367348592</v>
      </c>
      <c r="BR69" s="51" t="n">
        <f aca="false">BQ69*(1+(BQ30-BP30)/BP30)</f>
        <v>186.980623154332</v>
      </c>
      <c r="BS69" s="51" t="n">
        <f aca="false">BR69*(1+(BR30-BQ30)/BQ30)</f>
        <v>195.979076990546</v>
      </c>
      <c r="BT69" s="51" t="n">
        <f aca="false">BS69*(1+(BS30-BR30)/BR30)</f>
        <v>198.83154397284</v>
      </c>
      <c r="BU69" s="51" t="n">
        <f aca="false">BT69*(1+(BT30-BS30)/BS30)</f>
        <v>199.537890134762</v>
      </c>
      <c r="BV69" s="51" t="n">
        <f aca="false">BU69*(1+(BU30-BT30)/BT30)</f>
        <v>203.130591908073</v>
      </c>
      <c r="BW69" s="51" t="n">
        <f aca="false">BV69*(1+(BV30-BU30)/BU30)</f>
        <v>208.230225546016</v>
      </c>
      <c r="BX69" s="51" t="n">
        <f aca="false">BW69*(1+(BW30-BV30)/BV30)</f>
        <v>208.944582944767</v>
      </c>
      <c r="BY69" s="51" t="n">
        <f aca="false">BX69*(1+(BX30-BW30)/BW30)</f>
        <v>209.653286731912</v>
      </c>
      <c r="BZ69" s="51" t="n">
        <f aca="false">BY69*(1+(BY30-BX30)/BX30)</f>
        <v>213.335764318775</v>
      </c>
      <c r="CA69" s="51" t="n">
        <f aca="false">BZ69*(1+(BZ30-BY30)/BY30)</f>
        <v>217.980430547603</v>
      </c>
      <c r="CB69" s="51" t="n">
        <f aca="false">CA69*(1+(CA30-BZ30)/BZ30)</f>
        <v>218.102701188925</v>
      </c>
      <c r="CC69" s="51" t="n">
        <f aca="false">CB69*(1+(CB30-CA30)/CA30)</f>
        <v>218.225040414887</v>
      </c>
      <c r="CD69" s="51" t="n">
        <f aca="false">CC69*(1+(CC30-CB30)/CB30)</f>
        <v>218.347448263962</v>
      </c>
      <c r="CE69" s="51" t="n">
        <f aca="false">CD69*(1+(CD30-CC30)/CC30)</f>
        <v>218.469924774643</v>
      </c>
      <c r="CF69" s="51" t="n">
        <f aca="false">CE69*(1+(CE30-CD30)/CD30)</f>
        <v>218.592469985442</v>
      </c>
      <c r="CG69" s="51" t="n">
        <f aca="false">CF69*(1+(CF30-CE30)/CE30)</f>
        <v>218.715083934897</v>
      </c>
      <c r="CH69" s="51" t="n">
        <f aca="false">CG69*(1+(CG30-CF30)/CF30)</f>
        <v>218.837766661563</v>
      </c>
      <c r="CI69" s="51" t="n">
        <f aca="false">CH69*(1+(CH30-CG30)/CG30)</f>
        <v>218.960518204019</v>
      </c>
      <c r="CJ69" s="51" t="n">
        <f aca="false">CI69*(1+(CI30-CH30)/CH30)</f>
        <v>219.083338600867</v>
      </c>
      <c r="CK69" s="51" t="n">
        <f aca="false">CJ69*(1+(CJ30-CI30)/CI30)</f>
        <v>219.206227890728</v>
      </c>
      <c r="CL69" s="51" t="n">
        <f aca="false">CK69*(1+(CK30-CJ30)/CJ30)</f>
        <v>219.329186112246</v>
      </c>
      <c r="CM69" s="51" t="n">
        <f aca="false">CL69*(1+(CL30-CK30)/CK30)</f>
        <v>219.452213304086</v>
      </c>
      <c r="CN69" s="51" t="n">
        <f aca="false">CM69*(1+(CM30-CL30)/CL30)</f>
        <v>219.575309504937</v>
      </c>
      <c r="CO69" s="51" t="n">
        <f aca="false">CN69*(1+(CN30-CM30)/CM30)</f>
        <v>219.698474753505</v>
      </c>
      <c r="CP69" s="51" t="n">
        <f aca="false">CO69*(1+(CO30-CN30)/CN30)</f>
        <v>219.821709088523</v>
      </c>
      <c r="CQ69" s="51" t="n">
        <f aca="false">CP69*(1+(CP30-CO30)/CO30)</f>
        <v>219.945012548743</v>
      </c>
      <c r="CR69" s="51" t="n">
        <f aca="false">CQ69*(1+(CQ30-CP30)/CP30)</f>
        <v>220.068385172938</v>
      </c>
      <c r="CS69" s="51" t="n">
        <f aca="false">CR69*(1+(CR30-CQ30)/CQ30)</f>
        <v>220.191826999904</v>
      </c>
      <c r="CT69" s="51" t="n">
        <f aca="false">CS69*(1+(CS30-CR30)/CR30)</f>
        <v>220.315338068459</v>
      </c>
      <c r="CU69" s="51" t="n">
        <f aca="false">CT69*(1+(CT30-CS30)/CS30)</f>
        <v>220.438918417442</v>
      </c>
      <c r="CV69" s="51" t="n">
        <f aca="false">CU69*(1+(CU30-CT30)/CT30)</f>
        <v>220.562568085715</v>
      </c>
      <c r="CW69" s="51" t="n">
        <f aca="false">CV69*(1+(CV30-CU30)/CU30)</f>
        <v>220.686287112159</v>
      </c>
      <c r="CX69" s="51" t="n">
        <f aca="false">CW69*(1+(CW30-CV30)/CV30)</f>
        <v>220.810075535681</v>
      </c>
      <c r="CY69" s="51" t="n">
        <f aca="false">CX69*(1+(CX30-CW30)/CW30)</f>
        <v>220.933933395206</v>
      </c>
      <c r="CZ69" s="51" t="n">
        <f aca="false">CY69*(1+(CY30-CX30)/CX30)</f>
        <v>221.057860729683</v>
      </c>
      <c r="DA69" s="51" t="n">
        <f aca="false">CZ69*(1+(CZ30-CY30)/CY30)</f>
        <v>221.181857578082</v>
      </c>
      <c r="DB69" s="51" t="n">
        <f aca="false">DA69*(1+(DA30-CZ30)/CZ30)</f>
        <v>221.305923979395</v>
      </c>
      <c r="DC69" s="51" t="n">
        <f aca="false">DB69*(1+(DB30-DA30)/DA30)</f>
        <v>221.430059972637</v>
      </c>
      <c r="DD69" s="51" t="n">
        <f aca="false">DC69*(1+(DC30-DB30)/DB30)</f>
        <v>221.554265596842</v>
      </c>
      <c r="DE69" s="51" t="n">
        <f aca="false">DD69*(1+(DD30-DC30)/DC30)</f>
        <v>221.678540891069</v>
      </c>
      <c r="DF69" s="51" t="n">
        <f aca="false">DE69*(1+(DE30-DD30)/DD30)</f>
        <v>221.802885894397</v>
      </c>
      <c r="DG69" s="51" t="n">
        <f aca="false">DF69*(1+(DF30-DE30)/DE30)</f>
        <v>221.927300645929</v>
      </c>
      <c r="DH69" s="51" t="n">
        <f aca="false">DG69*(1+(DG30-DF30)/DF30)</f>
        <v>222.051785184786</v>
      </c>
      <c r="DI69" s="51" t="n">
        <f aca="false">DH69*(1+(DH30-DG30)/DG30)</f>
        <v>222.176339550116</v>
      </c>
      <c r="DJ69" s="51" t="n">
        <f aca="false">DI69*(1+(DI30-DH30)/DH30)</f>
        <v>222.300963781085</v>
      </c>
      <c r="DK69" s="51" t="n">
        <f aca="false">DJ69*(1+(DJ30-DI30)/DI30)</f>
        <v>222.425657916882</v>
      </c>
      <c r="DL69" s="51" t="n">
        <f aca="false">DK69*(1+(DK30-DJ30)/DJ30)</f>
        <v>222.55042199672</v>
      </c>
      <c r="DM69" s="51" t="n">
        <f aca="false">DL69*(1+(DL30-DK30)/DK30)</f>
        <v>222.675256059831</v>
      </c>
      <c r="DN69" s="51" t="n">
        <f aca="false">DM69*(1+(DM30-DL30)/DL30)</f>
        <v>222.80016014547</v>
      </c>
      <c r="DO69" s="51" t="n">
        <f aca="false">DN69*(1+(DN30-DM30)/DM30)</f>
        <v>222.925134292916</v>
      </c>
      <c r="DP69" s="51" t="n">
        <f aca="false">DO69*(1+(DO30-DN30)/DN30)</f>
        <v>223.050178541467</v>
      </c>
      <c r="DQ69" s="51" t="n">
        <f aca="false">DP69*(1+(DP30-DO30)/DO30)</f>
        <v>223.175292930445</v>
      </c>
      <c r="DR69" s="51" t="n">
        <f aca="false">DQ69*(1+(DQ30-DP30)/DP30)</f>
        <v>223.300477499193</v>
      </c>
      <c r="DS69" s="51" t="n">
        <f aca="false">DR69*(1+(DR30-DQ30)/DQ30)</f>
        <v>223.425732287078</v>
      </c>
      <c r="DT69" s="51" t="n">
        <f aca="false">DS69*(1+(DS30-DR30)/DR30)</f>
        <v>223.551057333486</v>
      </c>
      <c r="DU69" s="51" t="n">
        <f aca="false">DT69*(1+(DT30-DS30)/DS30)</f>
        <v>223.676452677828</v>
      </c>
      <c r="DV69" s="51" t="n">
        <f aca="false">DU69*(1+(DU30-DT30)/DT30)</f>
        <v>223.801918359535</v>
      </c>
      <c r="DW69" s="51" t="n">
        <f aca="false">DV69*(1+(DV30-DU30)/DU30)</f>
        <v>223.927454418061</v>
      </c>
      <c r="DX69" s="51" t="n">
        <f aca="false">DW69*(1+(DW30-DV30)/DV30)</f>
        <v>224.053060892883</v>
      </c>
      <c r="DY69" s="51" t="n">
        <f aca="false">DX69*(1+(DX30-DW30)/DW30)</f>
        <v>224.178737823498</v>
      </c>
      <c r="DZ69" s="51" t="n">
        <f aca="false">DY69*(1+(DY30-DX30)/DX30)</f>
        <v>224.304485249427</v>
      </c>
      <c r="EA69" s="51" t="n">
        <f aca="false">DZ69*(1+(DZ30-DY30)/DY30)</f>
        <v>224.430303210213</v>
      </c>
      <c r="EB69" s="51" t="n">
        <f aca="false">EA69*(1+(EA30-DZ30)/DZ30)</f>
        <v>224.55619174542</v>
      </c>
      <c r="EC69" s="51" t="n">
        <f aca="false">EB69*(1+(EB30-EA30)/EA30)</f>
        <v>224.682150894636</v>
      </c>
      <c r="ED69" s="51" t="n">
        <f aca="false">EC69*(1+(EC30-EB30)/EB30)</f>
        <v>224.808180697469</v>
      </c>
      <c r="EE69" s="51" t="n">
        <f aca="false">ED69*(1+(ED30-EC30)/EC30)</f>
        <v>224.934281193551</v>
      </c>
      <c r="EF69" s="51" t="n">
        <f aca="false">EE69*(1+(EE30-ED30)/ED30)</f>
        <v>225.060452422535</v>
      </c>
      <c r="EG69" s="51" t="n">
        <f aca="false">EF69*(1+(EF30-EE30)/EE30)</f>
        <v>225.186694424098</v>
      </c>
      <c r="EH69" s="51" t="n">
        <f aca="false">EG69*(1+(EG30-EF30)/EF30)</f>
        <v>225.313007237937</v>
      </c>
      <c r="EI69" s="51" t="n">
        <f aca="false">EH69*(1+(EH30-EG30)/EG30)</f>
        <v>225.439390903772</v>
      </c>
      <c r="EJ69" s="51" t="n">
        <f aca="false">EI69*(1+(EI30-EH30)/EH30)</f>
        <v>225.565845461347</v>
      </c>
      <c r="EK69" s="51" t="n">
        <f aca="false">EJ69*(1+(EJ30-EI30)/EI30)</f>
        <v>225.692370950427</v>
      </c>
      <c r="EL69" s="51" t="n">
        <f aca="false">EK69*(1+(EK30-EJ30)/EJ30)</f>
        <v>225.818967410798</v>
      </c>
      <c r="EM69" s="51" t="n">
        <f aca="false">EL69*(1+(EL30-EK30)/EK30)</f>
        <v>225.94563488227</v>
      </c>
      <c r="EN69" s="51" t="n">
        <f aca="false">EM69*(1+(EM30-EL30)/EL30)</f>
        <v>226.072373404675</v>
      </c>
      <c r="EO69" s="51" t="n">
        <f aca="false">EN69*(1+(EN30-EM30)/EM30)</f>
        <v>226.199183017868</v>
      </c>
      <c r="EP69" s="51" t="n">
        <f aca="false">EO69*(1+(EO30-EN30)/EN30)</f>
        <v>226.326063761724</v>
      </c>
      <c r="EQ69" s="51" t="n">
        <f aca="false">EP69*(1+(EP30-EO30)/EO30)</f>
        <v>226.453015676143</v>
      </c>
      <c r="ER69" s="51" t="n">
        <f aca="false">EQ69*(1+(EQ30-EP30)/EP30)</f>
        <v>226.580038801046</v>
      </c>
      <c r="ES69" s="51" t="n">
        <f aca="false">ER69*(1+(ER30-EQ30)/EQ30)</f>
        <v>226.707133176377</v>
      </c>
      <c r="ET69" s="51" t="n">
        <f aca="false">ES69*(1+(ES30-ER30)/ER30)</f>
        <v>226.834298842102</v>
      </c>
      <c r="EU69" s="51" t="n">
        <f aca="false">ET69*(1+(ET30-ES30)/ES30)</f>
        <v>226.96153583821</v>
      </c>
      <c r="EV69" s="51" t="n">
        <f aca="false">EU69*(1+(EU30-ET30)/ET30)</f>
        <v>227.088844204711</v>
      </c>
      <c r="EW69" s="147"/>
      <c r="EX69" s="147"/>
    </row>
    <row r="70" customFormat="false" ht="12.8" hidden="false" customHeight="false" outlineLevel="0" collapsed="false">
      <c r="A70" s="157" t="s">
        <v>216</v>
      </c>
      <c r="B70" s="157" t="n">
        <v>0</v>
      </c>
      <c r="C70" s="157" t="n">
        <v>0</v>
      </c>
      <c r="D70" s="157" t="n">
        <v>0</v>
      </c>
      <c r="E70" s="157" t="n">
        <v>0</v>
      </c>
      <c r="F70" s="157" t="n">
        <v>0</v>
      </c>
      <c r="G70" s="157" t="n">
        <v>0</v>
      </c>
      <c r="H70" s="157" t="n">
        <v>0</v>
      </c>
      <c r="I70" s="157" t="n">
        <v>0</v>
      </c>
      <c r="J70" s="157" t="n">
        <v>0</v>
      </c>
      <c r="K70" s="157" t="n">
        <v>0</v>
      </c>
      <c r="L70" s="157" t="n">
        <v>0</v>
      </c>
      <c r="M70" s="157" t="n">
        <v>0</v>
      </c>
      <c r="N70" s="157" t="n">
        <v>0</v>
      </c>
      <c r="O70" s="157" t="n">
        <v>0</v>
      </c>
      <c r="P70" s="157" t="n">
        <v>0</v>
      </c>
      <c r="Q70" s="157" t="n">
        <v>0</v>
      </c>
      <c r="R70" s="157" t="n">
        <v>0</v>
      </c>
      <c r="S70" s="157" t="n">
        <v>0</v>
      </c>
      <c r="T70" s="157" t="n">
        <v>0</v>
      </c>
      <c r="U70" s="157" t="n">
        <v>0</v>
      </c>
      <c r="V70" s="157" t="n">
        <v>0</v>
      </c>
      <c r="W70" s="157" t="n">
        <v>0</v>
      </c>
      <c r="X70" s="158" t="n">
        <v>0</v>
      </c>
      <c r="Y70" s="157" t="n">
        <v>0</v>
      </c>
      <c r="Z70" s="157" t="n">
        <v>0</v>
      </c>
      <c r="AA70" s="157" t="n">
        <v>0</v>
      </c>
      <c r="AB70" s="157" t="n">
        <v>0</v>
      </c>
      <c r="AC70" s="157" t="n">
        <v>0</v>
      </c>
      <c r="AD70" s="157" t="n">
        <v>0</v>
      </c>
      <c r="AE70" s="157" t="n">
        <v>0</v>
      </c>
      <c r="AF70" s="157" t="n">
        <v>0</v>
      </c>
      <c r="AG70" s="157" t="n">
        <v>0</v>
      </c>
      <c r="AH70" s="157" t="n">
        <v>0</v>
      </c>
      <c r="AI70" s="157" t="n">
        <v>0</v>
      </c>
      <c r="AJ70" s="157" t="n">
        <v>0</v>
      </c>
      <c r="AK70" s="157" t="n">
        <v>0</v>
      </c>
      <c r="AL70" s="157" t="n">
        <v>0</v>
      </c>
      <c r="AM70" s="157" t="n">
        <v>0</v>
      </c>
      <c r="AN70" s="157" t="n">
        <v>0</v>
      </c>
      <c r="AO70" s="157" t="n">
        <v>0</v>
      </c>
      <c r="AP70" s="157" t="n">
        <v>0</v>
      </c>
      <c r="AQ70" s="157" t="n">
        <v>0</v>
      </c>
      <c r="AR70" s="142"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3" t="n">
        <v>5800.56295231278</v>
      </c>
      <c r="BJ70" s="51" t="n">
        <v>5432.30701017444</v>
      </c>
      <c r="BK70" s="51" t="n">
        <v>5087.43025382118</v>
      </c>
      <c r="BL70" s="165" t="n">
        <f aca="false">BK70*(1+(BK30-BJ30)/BJ30)</f>
        <v>4686.00238466924</v>
      </c>
      <c r="BM70" s="166" t="n">
        <f aca="false">BL70*(1+(BL30-BK30)/BK30)</f>
        <v>4611.72832289947</v>
      </c>
      <c r="BN70" s="165" t="n">
        <f aca="false">BM70*(1+(BM30-BL30)/BL30)</f>
        <v>4620.91667923735</v>
      </c>
      <c r="BO70" s="165" t="n">
        <f aca="false">BN70*(1+(BN30-BM30)/BM30)</f>
        <v>4689.24546911093</v>
      </c>
      <c r="BP70" s="165" t="n">
        <f aca="false">BO70*(1+(BO30-BN30)/BN30)</f>
        <v>4545.96561326199</v>
      </c>
      <c r="BQ70" s="165" t="n">
        <f aca="false">BP70*(1+(BP30-BO30)/BO30)</f>
        <v>4545.75733899605</v>
      </c>
      <c r="BR70" s="165" t="n">
        <f aca="false">BQ70*(1+(BQ30-BP30)/BP30)</f>
        <v>4685.67186160135</v>
      </c>
      <c r="BS70" s="165" t="n">
        <f aca="false">BR70*(1+(BR30-BQ30)/BQ30)</f>
        <v>4911.17010429073</v>
      </c>
      <c r="BT70" s="165" t="n">
        <f aca="false">BS70*(1+(BS30-BR30)/BR30)</f>
        <v>4982.65197256993</v>
      </c>
      <c r="BU70" s="165" t="n">
        <f aca="false">BT70*(1+(BT30-BS30)/BS30)</f>
        <v>5000.35277107852</v>
      </c>
      <c r="BV70" s="165" t="n">
        <f aca="false">BU70*(1+(BU30-BT30)/BT30)</f>
        <v>5090.38467557396</v>
      </c>
      <c r="BW70" s="165" t="n">
        <f aca="false">BV70*(1+(BV30-BU30)/BU30)</f>
        <v>5218.17978845078</v>
      </c>
      <c r="BX70" s="165" t="n">
        <f aca="false">BW70*(1+(BW30-BV30)/BV30)</f>
        <v>5236.08134587414</v>
      </c>
      <c r="BY70" s="165" t="n">
        <f aca="false">BX70*(1+(BX30-BW30)/BW30)</f>
        <v>5253.84122568208</v>
      </c>
      <c r="BZ70" s="165" t="n">
        <f aca="false">BY70*(1+(BY30-BX30)/BX30)</f>
        <v>5346.12288203052</v>
      </c>
      <c r="CA70" s="165" t="n">
        <f aca="false">BZ70*(1+(BZ30-BY30)/BY30)</f>
        <v>5462.51666384494</v>
      </c>
      <c r="CB70" s="165" t="n">
        <f aca="false">CA70*(1+(CA30-BZ30)/BZ30)</f>
        <v>5465.58072521062</v>
      </c>
      <c r="CC70" s="165" t="n">
        <f aca="false">CB70*(1+(CB30-CA30)/CA30)</f>
        <v>5468.64650528447</v>
      </c>
      <c r="CD70" s="165" t="n">
        <f aca="false">CC70*(1+(CC30-CB30)/CB30)</f>
        <v>5471.71400503057</v>
      </c>
      <c r="CE70" s="165" t="n">
        <f aca="false">CD70*(1+(CD30-CC30)/CC30)</f>
        <v>5474.78322541353</v>
      </c>
      <c r="CF70" s="165" t="n">
        <f aca="false">CE70*(1+(CE30-CD30)/CD30)</f>
        <v>5477.85416739848</v>
      </c>
      <c r="CG70" s="165" t="n">
        <f aca="false">CF70*(1+(CF30-CE30)/CE30)</f>
        <v>5480.92683195112</v>
      </c>
      <c r="CH70" s="165" t="n">
        <f aca="false">CG70*(1+(CG30-CF30)/CF30)</f>
        <v>5484.00122003768</v>
      </c>
      <c r="CI70" s="165" t="n">
        <f aca="false">CH70*(1+(CH30-CG30)/CG30)</f>
        <v>5487.07733262493</v>
      </c>
      <c r="CJ70" s="165" t="n">
        <f aca="false">CI70*(1+(CI30-CH30)/CH30)</f>
        <v>5490.15517068019</v>
      </c>
      <c r="CK70" s="165" t="n">
        <f aca="false">CJ70*(1+(CJ30-CI30)/CI30)</f>
        <v>5493.23473517131</v>
      </c>
      <c r="CL70" s="165" t="n">
        <f aca="false">CK70*(1+(CK30-CJ30)/CJ30)</f>
        <v>5496.3160270667</v>
      </c>
      <c r="CM70" s="165" t="n">
        <f aca="false">CL70*(1+(CL30-CK30)/CK30)</f>
        <v>5499.39904733529</v>
      </c>
      <c r="CN70" s="165" t="n">
        <f aca="false">CM70*(1+(CM30-CL30)/CL30)</f>
        <v>5502.48379694658</v>
      </c>
      <c r="CO70" s="165" t="n">
        <f aca="false">CN70*(1+(CN30-CM30)/CM30)</f>
        <v>5505.5702768706</v>
      </c>
      <c r="CP70" s="165" t="n">
        <f aca="false">CO70*(1+(CO30-CN30)/CN30)</f>
        <v>5508.65848807791</v>
      </c>
      <c r="CQ70" s="165" t="n">
        <f aca="false">CP70*(1+(CP30-CO30)/CO30)</f>
        <v>5511.74843153966</v>
      </c>
      <c r="CR70" s="165" t="n">
        <f aca="false">CQ70*(1+(CQ30-CP30)/CP30)</f>
        <v>5514.84010822749</v>
      </c>
      <c r="CS70" s="165" t="n">
        <f aca="false">CR70*(1+(CR30-CQ30)/CQ30)</f>
        <v>5517.93351911361</v>
      </c>
      <c r="CT70" s="165" t="n">
        <f aca="false">CS70*(1+(CS30-CR30)/CR30)</f>
        <v>5521.02866517079</v>
      </c>
      <c r="CU70" s="165" t="n">
        <f aca="false">CT70*(1+(CT30-CS30)/CS30)</f>
        <v>5524.12554737232</v>
      </c>
      <c r="CV70" s="165" t="n">
        <f aca="false">CU70*(1+(CU30-CT30)/CT30)</f>
        <v>5527.22416669205</v>
      </c>
      <c r="CW70" s="165" t="n">
        <f aca="false">CV70*(1+(CV30-CU30)/CU30)</f>
        <v>5530.32452410437</v>
      </c>
      <c r="CX70" s="165" t="n">
        <f aca="false">CW70*(1+(CW30-CV30)/CV30)</f>
        <v>5533.42662058422</v>
      </c>
      <c r="CY70" s="165" t="n">
        <f aca="false">CX70*(1+(CX30-CW30)/CW30)</f>
        <v>5536.53045710709</v>
      </c>
      <c r="CZ70" s="165" t="n">
        <f aca="false">CY70*(1+(CY30-CX30)/CX30)</f>
        <v>5539.63603464901</v>
      </c>
      <c r="DA70" s="165" t="n">
        <f aca="false">CZ70*(1+(CZ30-CY30)/CY30)</f>
        <v>5542.74335418656</v>
      </c>
      <c r="DB70" s="165" t="n">
        <f aca="false">DA70*(1+(DA30-CZ30)/CZ30)</f>
        <v>5545.85241669687</v>
      </c>
      <c r="DC70" s="165" t="n">
        <f aca="false">DB70*(1+(DB30-DA30)/DA30)</f>
        <v>5548.96322315761</v>
      </c>
      <c r="DD70" s="165" t="n">
        <f aca="false">DC70*(1+(DC30-DB30)/DB30)</f>
        <v>5552.07577454702</v>
      </c>
      <c r="DE70" s="165" t="n">
        <f aca="false">DD70*(1+(DD30-DC30)/DC30)</f>
        <v>5555.19007184387</v>
      </c>
      <c r="DF70" s="165" t="n">
        <f aca="false">DE70*(1+(DE30-DD30)/DD30)</f>
        <v>5558.30611602747</v>
      </c>
      <c r="DG70" s="165" t="n">
        <f aca="false">DF70*(1+(DF30-DE30)/DE30)</f>
        <v>5561.4239080777</v>
      </c>
      <c r="DH70" s="165" t="n">
        <f aca="false">DG70*(1+(DG30-DF30)/DF30)</f>
        <v>5564.54344897499</v>
      </c>
      <c r="DI70" s="165" t="n">
        <f aca="false">DH70*(1+(DH30-DG30)/DG30)</f>
        <v>5567.6647397003</v>
      </c>
      <c r="DJ70" s="165" t="n">
        <f aca="false">DI70*(1+(DI30-DH30)/DH30)</f>
        <v>5570.78778123515</v>
      </c>
      <c r="DK70" s="165" t="n">
        <f aca="false">DJ70*(1+(DJ30-DI30)/DI30)</f>
        <v>5573.91257456163</v>
      </c>
      <c r="DL70" s="165" t="n">
        <f aca="false">DK70*(1+(DK30-DJ30)/DJ30)</f>
        <v>5577.03912066235</v>
      </c>
      <c r="DM70" s="165" t="n">
        <f aca="false">DL70*(1+(DL30-DK30)/DK30)</f>
        <v>5580.16742052048</v>
      </c>
      <c r="DN70" s="165" t="n">
        <f aca="false">DM70*(1+(DM30-DL30)/DL30)</f>
        <v>5583.29747511976</v>
      </c>
      <c r="DO70" s="165" t="n">
        <f aca="false">DN70*(1+(DN30-DM30)/DM30)</f>
        <v>5586.42928544446</v>
      </c>
      <c r="DP70" s="165" t="n">
        <f aca="false">DO70*(1+(DO30-DN30)/DN30)</f>
        <v>5589.56285247941</v>
      </c>
      <c r="DQ70" s="165" t="n">
        <f aca="false">DP70*(1+(DP30-DO30)/DO30)</f>
        <v>5592.69817721</v>
      </c>
      <c r="DR70" s="165" t="n">
        <f aca="false">DQ70*(1+(DQ30-DP30)/DP30)</f>
        <v>5595.83526062215</v>
      </c>
      <c r="DS70" s="165" t="n">
        <f aca="false">DR70*(1+(DR30-DQ30)/DQ30)</f>
        <v>5598.97410370236</v>
      </c>
      <c r="DT70" s="165" t="n">
        <f aca="false">DS70*(1+(DS30-DR30)/DR30)</f>
        <v>5602.11470743767</v>
      </c>
      <c r="DU70" s="165" t="n">
        <f aca="false">DT70*(1+(DT30-DS30)/DS30)</f>
        <v>5605.25707281567</v>
      </c>
      <c r="DV70" s="165" t="n">
        <f aca="false">DU70*(1+(DU30-DT30)/DT30)</f>
        <v>5608.40120082452</v>
      </c>
      <c r="DW70" s="165" t="n">
        <f aca="false">DV70*(1+(DV30-DU30)/DU30)</f>
        <v>5611.54709245291</v>
      </c>
      <c r="DX70" s="165" t="n">
        <f aca="false">DW70*(1+(DW30-DV30)/DV30)</f>
        <v>5614.69474869011</v>
      </c>
      <c r="DY70" s="165" t="n">
        <f aca="false">DX70*(1+(DX30-DW30)/DW30)</f>
        <v>5617.84417052592</v>
      </c>
      <c r="DZ70" s="165" t="n">
        <f aca="false">DY70*(1+(DY30-DX30)/DX30)</f>
        <v>5620.99535895072</v>
      </c>
      <c r="EA70" s="165" t="n">
        <f aca="false">DZ70*(1+(DZ30-DY30)/DY30)</f>
        <v>5624.14831495543</v>
      </c>
      <c r="EB70" s="165" t="n">
        <f aca="false">EA70*(1+(EA30-DZ30)/DZ30)</f>
        <v>5627.30303953152</v>
      </c>
      <c r="EC70" s="165" t="n">
        <f aca="false">EB70*(1+(EB30-EA30)/EA30)</f>
        <v>5630.45953367105</v>
      </c>
      <c r="ED70" s="165" t="n">
        <f aca="false">EC70*(1+(EC30-EB30)/EB30)</f>
        <v>5633.61779836658</v>
      </c>
      <c r="EE70" s="165" t="n">
        <f aca="false">ED70*(1+(ED30-EC30)/EC30)</f>
        <v>5636.77783461129</v>
      </c>
      <c r="EF70" s="165" t="n">
        <f aca="false">EE70*(1+(EE30-ED30)/ED30)</f>
        <v>5639.93964339886</v>
      </c>
      <c r="EG70" s="165" t="n">
        <f aca="false">EF70*(1+(EF30-EE30)/EE30)</f>
        <v>5643.10322572357</v>
      </c>
      <c r="EH70" s="165" t="n">
        <f aca="false">EG70*(1+(EG30-EF30)/EF30)</f>
        <v>5646.26858258023</v>
      </c>
      <c r="EI70" s="165" t="n">
        <f aca="false">EH70*(1+(EH30-EG30)/EG30)</f>
        <v>5649.43571496423</v>
      </c>
      <c r="EJ70" s="165" t="n">
        <f aca="false">EI70*(1+(EI30-EH30)/EH30)</f>
        <v>5652.6046238715</v>
      </c>
      <c r="EK70" s="165" t="n">
        <f aca="false">EJ70*(1+(EJ30-EI30)/EI30)</f>
        <v>5655.77531029854</v>
      </c>
      <c r="EL70" s="165" t="n">
        <f aca="false">EK70*(1+(EK30-EJ30)/EJ30)</f>
        <v>5658.94777524241</v>
      </c>
      <c r="EM70" s="165" t="n">
        <f aca="false">EL70*(1+(EL30-EK30)/EK30)</f>
        <v>5662.12201970071</v>
      </c>
      <c r="EN70" s="165" t="n">
        <f aca="false">EM70*(1+(EM30-EL30)/EL30)</f>
        <v>5665.29804467162</v>
      </c>
      <c r="EO70" s="165" t="n">
        <f aca="false">EN70*(1+(EN30-EM30)/EM30)</f>
        <v>5668.47585115387</v>
      </c>
      <c r="EP70" s="165" t="n">
        <f aca="false">EO70*(1+(EO30-EN30)/EN30)</f>
        <v>5671.65544014677</v>
      </c>
      <c r="EQ70" s="165" t="n">
        <f aca="false">EP70*(1+(EP30-EO30)/EO30)</f>
        <v>5674.83681265016</v>
      </c>
      <c r="ER70" s="165" t="n">
        <f aca="false">EQ70*(1+(EQ30-EP30)/EP30)</f>
        <v>5678.01996966446</v>
      </c>
      <c r="ES70" s="165" t="n">
        <f aca="false">ER70*(1+(ER30-EQ30)/EQ30)</f>
        <v>5681.20491219064</v>
      </c>
      <c r="ET70" s="165" t="n">
        <f aca="false">ES70*(1+(ES30-ER30)/ER30)</f>
        <v>5684.39164123025</v>
      </c>
      <c r="EU70" s="165" t="n">
        <f aca="false">ET70*(1+(ET30-ES30)/ES30)</f>
        <v>5687.58015778538</v>
      </c>
      <c r="EV70" s="165" t="n">
        <f aca="false">EU70*(1+(EU30-ET30)/ET30)</f>
        <v>5690.7704628587</v>
      </c>
      <c r="EW70" s="147"/>
      <c r="EX70" s="147"/>
    </row>
    <row r="71" customFormat="false" ht="12.8" hidden="false" customHeight="false" outlineLevel="0" collapsed="false">
      <c r="A71" s="157" t="s">
        <v>217</v>
      </c>
      <c r="B71" s="157" t="n">
        <v>0</v>
      </c>
      <c r="C71" s="157" t="n">
        <v>0</v>
      </c>
      <c r="D71" s="157" t="n">
        <v>0</v>
      </c>
      <c r="E71" s="157" t="n">
        <v>0</v>
      </c>
      <c r="F71" s="157" t="n">
        <v>0</v>
      </c>
      <c r="G71" s="157" t="n">
        <v>0</v>
      </c>
      <c r="H71" s="157" t="n">
        <v>0</v>
      </c>
      <c r="I71" s="157" t="n">
        <v>0</v>
      </c>
      <c r="J71" s="157" t="n">
        <v>0</v>
      </c>
      <c r="K71" s="157" t="n">
        <v>0</v>
      </c>
      <c r="L71" s="157" t="n">
        <v>0</v>
      </c>
      <c r="M71" s="157" t="n">
        <v>0</v>
      </c>
      <c r="N71" s="157" t="n">
        <v>0</v>
      </c>
      <c r="O71" s="157" t="n">
        <v>0</v>
      </c>
      <c r="P71" s="157" t="n">
        <v>0</v>
      </c>
      <c r="Q71" s="157" t="n">
        <v>0</v>
      </c>
      <c r="R71" s="157" t="n">
        <v>0</v>
      </c>
      <c r="S71" s="157" t="n">
        <v>0</v>
      </c>
      <c r="T71" s="157" t="n">
        <v>0</v>
      </c>
      <c r="U71" s="157" t="n">
        <v>0</v>
      </c>
      <c r="V71" s="157" t="n">
        <v>0</v>
      </c>
      <c r="W71" s="157" t="n">
        <v>0</v>
      </c>
      <c r="X71" s="158" t="n">
        <v>0</v>
      </c>
      <c r="Y71" s="157" t="n">
        <v>0</v>
      </c>
      <c r="Z71" s="157" t="n">
        <v>0</v>
      </c>
      <c r="AA71" s="157" t="n">
        <v>0</v>
      </c>
      <c r="AB71" s="157" t="n">
        <v>0</v>
      </c>
      <c r="AC71" s="157" t="n">
        <v>0</v>
      </c>
      <c r="AD71" s="157" t="n">
        <v>0</v>
      </c>
      <c r="AE71" s="157" t="n">
        <v>0</v>
      </c>
      <c r="AF71" s="157" t="n">
        <v>0</v>
      </c>
      <c r="AG71" s="157" t="n">
        <v>0</v>
      </c>
      <c r="AH71" s="157" t="n">
        <v>0</v>
      </c>
      <c r="AI71" s="157" t="n">
        <v>0</v>
      </c>
      <c r="AJ71" s="157" t="n">
        <v>0</v>
      </c>
      <c r="AK71" s="157" t="n">
        <v>0</v>
      </c>
      <c r="AL71" s="157" t="n">
        <v>0</v>
      </c>
      <c r="AM71" s="157" t="n">
        <v>0</v>
      </c>
      <c r="AN71" s="157" t="n">
        <v>0</v>
      </c>
      <c r="AO71" s="157" t="n">
        <v>0</v>
      </c>
      <c r="AP71" s="157" t="n">
        <v>0</v>
      </c>
      <c r="AQ71" s="157" t="n">
        <v>0</v>
      </c>
      <c r="AR71" s="142"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3" t="n">
        <v>72.368929482636</v>
      </c>
      <c r="BJ71" s="51" t="n">
        <v>67.7744981270474</v>
      </c>
      <c r="BK71" s="51" t="n">
        <v>63.4717499514109</v>
      </c>
      <c r="BL71" s="51" t="n">
        <f aca="false">BK71*(1+(BK30-BJ30)/BJ30)</f>
        <v>58.4634593089589</v>
      </c>
      <c r="BM71" s="144" t="n">
        <f aca="false">BL71*(1+(BL30-BK30)/BK30)</f>
        <v>57.5368019512515</v>
      </c>
      <c r="BN71" s="51" t="n">
        <f aca="false">BM71*(1+(BM30-BL30)/BL30)</f>
        <v>57.6514376370192</v>
      </c>
      <c r="BO71" s="51" t="n">
        <f aca="false">BN71*(1+(BN30-BM30)/BM30)</f>
        <v>58.5039206488662</v>
      </c>
      <c r="BP71" s="51" t="n">
        <f aca="false">BO71*(1+(BO30-BN30)/BN30)</f>
        <v>56.7163338457473</v>
      </c>
      <c r="BQ71" s="51" t="n">
        <f aca="false">BP71*(1+(BP30-BO30)/BO30)</f>
        <v>56.7137353762904</v>
      </c>
      <c r="BR71" s="51" t="n">
        <f aca="false">BQ71*(1+(BQ30-BP30)/BP30)</f>
        <v>58.4593356401376</v>
      </c>
      <c r="BS71" s="51" t="n">
        <f aca="false">BR71*(1+(BR30-BQ30)/BQ30)</f>
        <v>61.2726947154217</v>
      </c>
      <c r="BT71" s="51" t="n">
        <f aca="false">BS71*(1+(BS30-BR30)/BR30)</f>
        <v>62.1645161347069</v>
      </c>
      <c r="BU71" s="51" t="n">
        <f aca="false">BT71*(1+(BT30-BS30)/BS30)</f>
        <v>62.385354672205</v>
      </c>
      <c r="BV71" s="51" t="n">
        <f aca="false">BU71*(1+(BU30-BT30)/BT30)</f>
        <v>63.5086098805672</v>
      </c>
      <c r="BW71" s="51" t="n">
        <f aca="false">BV71*(1+(BV30-BU30)/BU30)</f>
        <v>65.1030060776329</v>
      </c>
      <c r="BX71" s="51" t="n">
        <f aca="false">BW71*(1+(BW30-BV30)/BV30)</f>
        <v>65.3263493216338</v>
      </c>
      <c r="BY71" s="51" t="n">
        <f aca="false">BX71*(1+(BX30-BW30)/BW30)</f>
        <v>65.5479249686886</v>
      </c>
      <c r="BZ71" s="51" t="n">
        <f aca="false">BY71*(1+(BY30-BX30)/BX30)</f>
        <v>66.6992485101663</v>
      </c>
      <c r="CA71" s="51" t="n">
        <f aca="false">BZ71*(1+(BZ30-BY30)/BY30)</f>
        <v>68.1513995268166</v>
      </c>
      <c r="CB71" s="51" t="n">
        <f aca="false">CA71*(1+(CA30-BZ30)/BZ30)</f>
        <v>68.1896273406903</v>
      </c>
      <c r="CC71" s="51" t="n">
        <f aca="false">CB71*(1+(CB30-CA30)/CA30)</f>
        <v>68.2278765974947</v>
      </c>
      <c r="CD71" s="51" t="n">
        <f aca="false">CC71*(1+(CC30-CB30)/CB30)</f>
        <v>68.2661473092581</v>
      </c>
      <c r="CE71" s="51" t="n">
        <f aca="false">CD71*(1+(CD30-CC30)/CC30)</f>
        <v>68.3044394880151</v>
      </c>
      <c r="CF71" s="51" t="n">
        <f aca="false">CE71*(1+(CE30-CD30)/CD30)</f>
        <v>68.3427531458069</v>
      </c>
      <c r="CG71" s="51" t="n">
        <f aca="false">CF71*(1+(CF30-CE30)/CE30)</f>
        <v>68.3810882946816</v>
      </c>
      <c r="CH71" s="51" t="n">
        <f aca="false">CG71*(1+(CG30-CF30)/CF30)</f>
        <v>68.4194449466941</v>
      </c>
      <c r="CI71" s="51" t="n">
        <f aca="false">CH71*(1+(CH30-CG30)/CG30)</f>
        <v>68.457823113906</v>
      </c>
      <c r="CJ71" s="51" t="n">
        <f aca="false">CI71*(1+(CI30-CH30)/CH30)</f>
        <v>68.4962228083859</v>
      </c>
      <c r="CK71" s="51" t="n">
        <f aca="false">CJ71*(1+(CJ30-CI30)/CI30)</f>
        <v>68.5346440422087</v>
      </c>
      <c r="CL71" s="51" t="n">
        <f aca="false">CK71*(1+(CK30-CJ30)/CJ30)</f>
        <v>68.5730868274566</v>
      </c>
      <c r="CM71" s="51" t="n">
        <f aca="false">CL71*(1+(CL30-CK30)/CK30)</f>
        <v>68.6115511762182</v>
      </c>
      <c r="CN71" s="51" t="n">
        <f aca="false">CM71*(1+(CM30-CL30)/CL30)</f>
        <v>68.650037100589</v>
      </c>
      <c r="CO71" s="51" t="n">
        <f aca="false">CN71*(1+(CN30-CM30)/CM30)</f>
        <v>68.6885446126714</v>
      </c>
      <c r="CP71" s="51" t="n">
        <f aca="false">CO71*(1+(CO30-CN30)/CN30)</f>
        <v>68.7270737245744</v>
      </c>
      <c r="CQ71" s="51" t="n">
        <f aca="false">CP71*(1+(CP30-CO30)/CO30)</f>
        <v>68.7656244484139</v>
      </c>
      <c r="CR71" s="51" t="n">
        <f aca="false">CQ71*(1+(CQ30-CP30)/CP30)</f>
        <v>68.8041967963125</v>
      </c>
      <c r="CS71" s="51" t="n">
        <f aca="false">CR71*(1+(CR30-CQ30)/CQ30)</f>
        <v>68.8427907803998</v>
      </c>
      <c r="CT71" s="51" t="n">
        <f aca="false">CS71*(1+(CS30-CR30)/CR30)</f>
        <v>68.881406412812</v>
      </c>
      <c r="CU71" s="51" t="n">
        <f aca="false">CT71*(1+(CT30-CS30)/CS30)</f>
        <v>68.9200437056922</v>
      </c>
      <c r="CV71" s="51" t="n">
        <f aca="false">CU71*(1+(CU30-CT30)/CT30)</f>
        <v>68.9587026711903</v>
      </c>
      <c r="CW71" s="51" t="n">
        <f aca="false">CV71*(1+(CV30-CU30)/CU30)</f>
        <v>68.997383321463</v>
      </c>
      <c r="CX71" s="51" t="n">
        <f aca="false">CW71*(1+(CW30-CV30)/CV30)</f>
        <v>69.0360856686738</v>
      </c>
      <c r="CY71" s="51" t="n">
        <f aca="false">CX71*(1+(CX30-CW30)/CW30)</f>
        <v>69.0748097249931</v>
      </c>
      <c r="CZ71" s="51" t="n">
        <f aca="false">CY71*(1+(CY30-CX30)/CX30)</f>
        <v>69.1135555025981</v>
      </c>
      <c r="DA71" s="51" t="n">
        <f aca="false">CZ71*(1+(CZ30-CY30)/CY30)</f>
        <v>69.1523230136728</v>
      </c>
      <c r="DB71" s="51" t="n">
        <f aca="false">DA71*(1+(DA30-CZ30)/CZ30)</f>
        <v>69.1911122704079</v>
      </c>
      <c r="DC71" s="51" t="n">
        <f aca="false">DB71*(1+(DB30-DA30)/DA30)</f>
        <v>69.2299232850013</v>
      </c>
      <c r="DD71" s="51" t="n">
        <f aca="false">DC71*(1+(DC30-DB30)/DB30)</f>
        <v>69.2687560696574</v>
      </c>
      <c r="DE71" s="51" t="n">
        <f aca="false">DD71*(1+(DD30-DC30)/DC30)</f>
        <v>69.3076106365875</v>
      </c>
      <c r="DF71" s="51" t="n">
        <f aca="false">DE71*(1+(DE30-DD30)/DD30)</f>
        <v>69.34648699801</v>
      </c>
      <c r="DG71" s="51" t="n">
        <f aca="false">DF71*(1+(DF30-DE30)/DE30)</f>
        <v>69.3853851661499</v>
      </c>
      <c r="DH71" s="51" t="n">
        <f aca="false">DG71*(1+(DG30-DF30)/DF30)</f>
        <v>69.424305153239</v>
      </c>
      <c r="DI71" s="51" t="n">
        <f aca="false">DH71*(1+(DH30-DG30)/DG30)</f>
        <v>69.4632469715163</v>
      </c>
      <c r="DJ71" s="51" t="n">
        <f aca="false">DI71*(1+(DI30-DH30)/DH30)</f>
        <v>69.5022106332273</v>
      </c>
      <c r="DK71" s="51" t="n">
        <f aca="false">DJ71*(1+(DJ30-DI30)/DI30)</f>
        <v>69.5411961506246</v>
      </c>
      <c r="DL71" s="51" t="n">
        <f aca="false">DK71*(1+(DK30-DJ30)/DJ30)</f>
        <v>69.5802035359676</v>
      </c>
      <c r="DM71" s="51" t="n">
        <f aca="false">DL71*(1+(DL30-DK30)/DK30)</f>
        <v>69.6192328015225</v>
      </c>
      <c r="DN71" s="51" t="n">
        <f aca="false">DM71*(1+(DM30-DL30)/DL30)</f>
        <v>69.6582839595626</v>
      </c>
      <c r="DO71" s="51" t="n">
        <f aca="false">DN71*(1+(DN30-DM30)/DM30)</f>
        <v>69.6973570223677</v>
      </c>
      <c r="DP71" s="51" t="n">
        <f aca="false">DO71*(1+(DO30-DN30)/DN30)</f>
        <v>69.736452002225</v>
      </c>
      <c r="DQ71" s="51" t="n">
        <f aca="false">DP71*(1+(DP30-DO30)/DO30)</f>
        <v>69.7755689114282</v>
      </c>
      <c r="DR71" s="51" t="n">
        <f aca="false">DQ71*(1+(DQ30-DP30)/DP30)</f>
        <v>69.8147077622779</v>
      </c>
      <c r="DS71" s="51" t="n">
        <f aca="false">DR71*(1+(DR30-DQ30)/DQ30)</f>
        <v>69.8538685670819</v>
      </c>
      <c r="DT71" s="51" t="n">
        <f aca="false">DS71*(1+(DS30-DR30)/DR30)</f>
        <v>69.8930513381547</v>
      </c>
      <c r="DU71" s="51" t="n">
        <f aca="false">DT71*(1+(DT30-DS30)/DS30)</f>
        <v>69.9322560878176</v>
      </c>
      <c r="DV71" s="51" t="n">
        <f aca="false">DU71*(1+(DU30-DT30)/DT30)</f>
        <v>69.971482828399</v>
      </c>
      <c r="DW71" s="51" t="n">
        <f aca="false">DV71*(1+(DV30-DU30)/DU30)</f>
        <v>70.0107315722341</v>
      </c>
      <c r="DX71" s="51" t="n">
        <f aca="false">DW71*(1+(DW30-DV30)/DV30)</f>
        <v>70.0500023316653</v>
      </c>
      <c r="DY71" s="51" t="n">
        <f aca="false">DX71*(1+(DX30-DW30)/DW30)</f>
        <v>70.0892951190414</v>
      </c>
      <c r="DZ71" s="51" t="n">
        <f aca="false">DY71*(1+(DY30-DX30)/DX30)</f>
        <v>70.1286099467186</v>
      </c>
      <c r="EA71" s="51" t="n">
        <f aca="false">DZ71*(1+(DZ30-DY30)/DY30)</f>
        <v>70.1679468270597</v>
      </c>
      <c r="EB71" s="51" t="n">
        <f aca="false">EA71*(1+(EA30-DZ30)/DZ30)</f>
        <v>70.2073057724348</v>
      </c>
      <c r="EC71" s="51" t="n">
        <f aca="false">EB71*(1+(EB30-EA30)/EA30)</f>
        <v>70.2466867952206</v>
      </c>
      <c r="ED71" s="51" t="n">
        <f aca="false">EC71*(1+(EC30-EB30)/EB30)</f>
        <v>70.2860899078008</v>
      </c>
      <c r="EE71" s="51" t="n">
        <f aca="false">ED71*(1+(ED30-EC30)/EC30)</f>
        <v>70.3255151225663</v>
      </c>
      <c r="EF71" s="51" t="n">
        <f aca="false">EE71*(1+(EE30-ED30)/ED30)</f>
        <v>70.3649624519146</v>
      </c>
      <c r="EG71" s="51" t="n">
        <f aca="false">EF71*(1+(EF30-EE30)/EE30)</f>
        <v>70.4044319082504</v>
      </c>
      <c r="EH71" s="51" t="n">
        <f aca="false">EG71*(1+(EG30-EF30)/EF30)</f>
        <v>70.4439235039853</v>
      </c>
      <c r="EI71" s="51" t="n">
        <f aca="false">EH71*(1+(EH30-EG30)/EG30)</f>
        <v>70.4834372515377</v>
      </c>
      <c r="EJ71" s="51" t="n">
        <f aca="false">EI71*(1+(EI30-EH30)/EH30)</f>
        <v>70.5229731633333</v>
      </c>
      <c r="EK71" s="51" t="n">
        <f aca="false">EJ71*(1+(EJ30-EI30)/EI30)</f>
        <v>70.5625312518044</v>
      </c>
      <c r="EL71" s="51" t="n">
        <f aca="false">EK71*(1+(EK30-EJ30)/EJ30)</f>
        <v>70.6021115293906</v>
      </c>
      <c r="EM71" s="51" t="n">
        <f aca="false">EL71*(1+(EL30-EK30)/EK30)</f>
        <v>70.6417140085382</v>
      </c>
      <c r="EN71" s="51" t="n">
        <f aca="false">EM71*(1+(EM30-EL30)/EL30)</f>
        <v>70.6813387017007</v>
      </c>
      <c r="EO71" s="51" t="n">
        <f aca="false">EN71*(1+(EN30-EM30)/EM30)</f>
        <v>70.7209856213384</v>
      </c>
      <c r="EP71" s="51" t="n">
        <f aca="false">EO71*(1+(EO30-EN30)/EN30)</f>
        <v>70.7606547799188</v>
      </c>
      <c r="EQ71" s="51" t="n">
        <f aca="false">EP71*(1+(EP30-EO30)/EO30)</f>
        <v>70.8003461899161</v>
      </c>
      <c r="ER71" s="51" t="n">
        <f aca="false">EQ71*(1+(EQ30-EP30)/EP30)</f>
        <v>70.8400598638119</v>
      </c>
      <c r="ES71" s="51" t="n">
        <f aca="false">ER71*(1+(ER30-EQ30)/EQ30)</f>
        <v>70.8797958140944</v>
      </c>
      <c r="ET71" s="51" t="n">
        <f aca="false">ES71*(1+(ES30-ER30)/ER30)</f>
        <v>70.9195540532591</v>
      </c>
      <c r="EU71" s="51" t="n">
        <f aca="false">ET71*(1+(ET30-ES30)/ES30)</f>
        <v>70.9593345938082</v>
      </c>
      <c r="EV71" s="51" t="n">
        <f aca="false">EU71*(1+(EU30-ET30)/ET30)</f>
        <v>70.9991374482513</v>
      </c>
      <c r="EW71" s="147"/>
      <c r="EX71" s="147"/>
    </row>
    <row r="72" customFormat="false" ht="12.8" hidden="false" customHeight="false" outlineLevel="0" collapsed="false">
      <c r="A72" s="157" t="s">
        <v>218</v>
      </c>
      <c r="B72" s="157" t="n">
        <v>0</v>
      </c>
      <c r="C72" s="157" t="n">
        <v>0</v>
      </c>
      <c r="D72" s="157" t="n">
        <v>0</v>
      </c>
      <c r="E72" s="157" t="n">
        <v>0</v>
      </c>
      <c r="F72" s="157" t="n">
        <v>0</v>
      </c>
      <c r="G72" s="157" t="n">
        <v>0</v>
      </c>
      <c r="H72" s="157" t="n">
        <v>0</v>
      </c>
      <c r="I72" s="157" t="n">
        <v>0</v>
      </c>
      <c r="J72" s="157" t="n">
        <v>0</v>
      </c>
      <c r="K72" s="157" t="n">
        <v>0</v>
      </c>
      <c r="L72" s="157" t="n">
        <v>0</v>
      </c>
      <c r="M72" s="157" t="n">
        <v>0</v>
      </c>
      <c r="N72" s="157" t="n">
        <v>0</v>
      </c>
      <c r="O72" s="157" t="n">
        <v>0</v>
      </c>
      <c r="P72" s="157" t="n">
        <v>0</v>
      </c>
      <c r="Q72" s="157" t="n">
        <v>0</v>
      </c>
      <c r="R72" s="157" t="n">
        <v>0</v>
      </c>
      <c r="S72" s="157" t="n">
        <v>0</v>
      </c>
      <c r="T72" s="157" t="n">
        <v>0</v>
      </c>
      <c r="U72" s="157" t="n">
        <v>0</v>
      </c>
      <c r="V72" s="157" t="n">
        <v>0</v>
      </c>
      <c r="W72" s="157" t="n">
        <v>0</v>
      </c>
      <c r="X72" s="158" t="n">
        <v>0</v>
      </c>
      <c r="Y72" s="157" t="n">
        <v>0</v>
      </c>
      <c r="Z72" s="157" t="n">
        <v>0</v>
      </c>
      <c r="AA72" s="157" t="n">
        <v>0</v>
      </c>
      <c r="AB72" s="157" t="n">
        <v>0</v>
      </c>
      <c r="AC72" s="157" t="n">
        <v>0</v>
      </c>
      <c r="AD72" s="157" t="n">
        <v>0</v>
      </c>
      <c r="AE72" s="157" t="n">
        <v>0</v>
      </c>
      <c r="AF72" s="157" t="n">
        <v>0</v>
      </c>
      <c r="AG72" s="157" t="n">
        <v>0</v>
      </c>
      <c r="AH72" s="157" t="n">
        <v>0</v>
      </c>
      <c r="AI72" s="157" t="n">
        <v>0</v>
      </c>
      <c r="AJ72" s="157" t="n">
        <v>0</v>
      </c>
      <c r="AK72" s="157" t="n">
        <v>0</v>
      </c>
      <c r="AL72" s="157" t="n">
        <v>0</v>
      </c>
      <c r="AM72" s="157" t="n">
        <v>0</v>
      </c>
      <c r="AN72" s="157" t="n">
        <v>0</v>
      </c>
      <c r="AO72" s="157" t="n">
        <v>0</v>
      </c>
      <c r="AP72" s="157" t="n">
        <v>0</v>
      </c>
      <c r="AQ72" s="157" t="n">
        <v>0</v>
      </c>
      <c r="AR72" s="142"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3" t="n">
        <v>182.303410147098</v>
      </c>
      <c r="BJ72" s="51" t="n">
        <v>170.729651770425</v>
      </c>
      <c r="BK72" s="51" t="n">
        <v>159.890667816531</v>
      </c>
      <c r="BL72" s="51" t="n">
        <f aca="false">BK72*(1+(BK30-BJ30)/BJ30)</f>
        <v>147.274363144705</v>
      </c>
      <c r="BM72" s="144" t="n">
        <f aca="false">BL72*(1+(BL30-BK30)/BK30)</f>
        <v>144.940035449717</v>
      </c>
      <c r="BN72" s="51" t="n">
        <f aca="false">BM72*(1+(BM30-BL30)/BL30)</f>
        <v>145.228812368063</v>
      </c>
      <c r="BO72" s="51" t="n">
        <f aca="false">BN72*(1+(BN30-BM30)/BM30)</f>
        <v>147.376288657449</v>
      </c>
      <c r="BP72" s="51" t="n">
        <f aca="false">BO72*(1+(BO30-BN30)/BN30)</f>
        <v>142.873207397683</v>
      </c>
      <c r="BQ72" s="51" t="n">
        <f aca="false">BP72*(1+(BP30-BO30)/BO30)</f>
        <v>142.866661634929</v>
      </c>
      <c r="BR72" s="51" t="n">
        <f aca="false">BQ72*(1+(BQ30-BP30)/BP30)</f>
        <v>147.263975276682</v>
      </c>
      <c r="BS72" s="51" t="n">
        <f aca="false">BR72*(1+(BR30-BQ30)/BQ30)</f>
        <v>154.351063023581</v>
      </c>
      <c r="BT72" s="51" t="n">
        <f aca="false">BS72*(1+(BS30-BR30)/BR30)</f>
        <v>156.597636064528</v>
      </c>
      <c r="BU72" s="51" t="n">
        <f aca="false">BT72*(1+(BT30-BS30)/BS30)</f>
        <v>157.15394688418</v>
      </c>
      <c r="BV72" s="51" t="n">
        <f aca="false">BU72*(1+(BU30-BT30)/BT30)</f>
        <v>159.983521073184</v>
      </c>
      <c r="BW72" s="51" t="n">
        <f aca="false">BV72*(1+(BV30-BU30)/BU30)</f>
        <v>163.999938974189</v>
      </c>
      <c r="BX72" s="51" t="n">
        <f aca="false">BW72*(1+(BW30-BV30)/BV30)</f>
        <v>164.56255935984</v>
      </c>
      <c r="BY72" s="51" t="n">
        <f aca="false">BX72*(1+(BX30-BW30)/BW30)</f>
        <v>165.12072702036</v>
      </c>
      <c r="BZ72" s="51" t="n">
        <f aca="false">BY72*(1+(BY30-BX30)/BX30)</f>
        <v>168.021007697365</v>
      </c>
      <c r="CA72" s="51" t="n">
        <f aca="false">BZ72*(1+(BZ30-BY30)/BY30)</f>
        <v>171.679098044652</v>
      </c>
      <c r="CB72" s="51" t="n">
        <f aca="false">CA72*(1+(CA30-BZ30)/BZ30)</f>
        <v>171.775397117769</v>
      </c>
      <c r="CC72" s="51" t="n">
        <f aca="false">CB72*(1+(CB30-CA30)/CA30)</f>
        <v>171.871750207429</v>
      </c>
      <c r="CD72" s="51" t="n">
        <f aca="false">CC72*(1+(CC30-CB30)/CB30)</f>
        <v>171.968157343932</v>
      </c>
      <c r="CE72" s="51" t="n">
        <f aca="false">CD72*(1+(CD30-CC30)/CC30)</f>
        <v>172.064618557594</v>
      </c>
      <c r="CF72" s="51" t="n">
        <f aca="false">CE72*(1+(CE30-CD30)/CD30)</f>
        <v>172.161133878749</v>
      </c>
      <c r="CG72" s="51" t="n">
        <f aca="false">CF72*(1+(CF30-CE30)/CE30)</f>
        <v>172.257703337747</v>
      </c>
      <c r="CH72" s="51" t="n">
        <f aca="false">CG72*(1+(CG30-CF30)/CF30)</f>
        <v>172.354326964954</v>
      </c>
      <c r="CI72" s="51" t="n">
        <f aca="false">CH72*(1+(CH30-CG30)/CG30)</f>
        <v>172.451004790755</v>
      </c>
      <c r="CJ72" s="51" t="n">
        <f aca="false">CI72*(1+(CI30-CH30)/CH30)</f>
        <v>172.547736845551</v>
      </c>
      <c r="CK72" s="51" t="n">
        <f aca="false">CJ72*(1+(CJ30-CI30)/CI30)</f>
        <v>172.644523159762</v>
      </c>
      <c r="CL72" s="51" t="n">
        <f aca="false">CK72*(1+(CK30-CJ30)/CJ30)</f>
        <v>172.741363763821</v>
      </c>
      <c r="CM72" s="51" t="n">
        <f aca="false">CL72*(1+(CL30-CK30)/CK30)</f>
        <v>172.838258688182</v>
      </c>
      <c r="CN72" s="51" t="n">
        <f aca="false">CM72*(1+(CM30-CL30)/CL30)</f>
        <v>172.935207963315</v>
      </c>
      <c r="CO72" s="51" t="n">
        <f aca="false">CN72*(1+(CN30-CM30)/CM30)</f>
        <v>173.032211619706</v>
      </c>
      <c r="CP72" s="51" t="n">
        <f aca="false">CO72*(1+(CO30-CN30)/CN30)</f>
        <v>173.129269687858</v>
      </c>
      <c r="CQ72" s="51" t="n">
        <f aca="false">CP72*(1+(CP30-CO30)/CO30)</f>
        <v>173.226382198294</v>
      </c>
      <c r="CR72" s="51" t="n">
        <f aca="false">CQ72*(1+(CQ30-CP30)/CP30)</f>
        <v>173.32354918155</v>
      </c>
      <c r="CS72" s="51" t="n">
        <f aca="false">CR72*(1+(CR30-CQ30)/CQ30)</f>
        <v>173.420770668182</v>
      </c>
      <c r="CT72" s="51" t="n">
        <f aca="false">CS72*(1+(CS30-CR30)/CR30)</f>
        <v>173.518046688762</v>
      </c>
      <c r="CU72" s="51" t="n">
        <f aca="false">CT72*(1+(CT30-CS30)/CS30)</f>
        <v>173.61537727388</v>
      </c>
      <c r="CV72" s="51" t="n">
        <f aca="false">CU72*(1+(CU30-CT30)/CT30)</f>
        <v>173.712762454143</v>
      </c>
      <c r="CW72" s="51" t="n">
        <f aca="false">CV72*(1+(CV30-CU30)/CU30)</f>
        <v>173.810202260173</v>
      </c>
      <c r="CX72" s="51" t="n">
        <f aca="false">CW72*(1+(CW30-CV30)/CV30)</f>
        <v>173.907696722613</v>
      </c>
      <c r="CY72" s="51" t="n">
        <f aca="false">CX72*(1+(CX30-CW30)/CW30)</f>
        <v>174.005245872119</v>
      </c>
      <c r="CZ72" s="51" t="n">
        <f aca="false">CY72*(1+(CY30-CX30)/CX30)</f>
        <v>174.102849739369</v>
      </c>
      <c r="DA72" s="51" t="n">
        <f aca="false">CZ72*(1+(CZ30-CY30)/CY30)</f>
        <v>174.200508355053</v>
      </c>
      <c r="DB72" s="51" t="n">
        <f aca="false">DA72*(1+(DA30-CZ30)/CZ30)</f>
        <v>174.298221749882</v>
      </c>
      <c r="DC72" s="51" t="n">
        <f aca="false">DB72*(1+(DB30-DA30)/DA30)</f>
        <v>174.395989954583</v>
      </c>
      <c r="DD72" s="51" t="n">
        <f aca="false">DC72*(1+(DC30-DB30)/DB30)</f>
        <v>174.493812999899</v>
      </c>
      <c r="DE72" s="51" t="n">
        <f aca="false">DD72*(1+(DD30-DC30)/DC30)</f>
        <v>174.591690916594</v>
      </c>
      <c r="DF72" s="51" t="n">
        <f aca="false">DE72*(1+(DE30-DD30)/DD30)</f>
        <v>174.689623735444</v>
      </c>
      <c r="DG72" s="51" t="n">
        <f aca="false">DF72*(1+(DF30-DE30)/DE30)</f>
        <v>174.787611487247</v>
      </c>
      <c r="DH72" s="51" t="n">
        <f aca="false">DG72*(1+(DG30-DF30)/DF30)</f>
        <v>174.885654202815</v>
      </c>
      <c r="DI72" s="51" t="n">
        <f aca="false">DH72*(1+(DH30-DG30)/DG30)</f>
        <v>174.983751912979</v>
      </c>
      <c r="DJ72" s="51" t="n">
        <f aca="false">DI72*(1+(DI30-DH30)/DH30)</f>
        <v>175.081904648587</v>
      </c>
      <c r="DK72" s="51" t="n">
        <f aca="false">DJ72*(1+(DJ30-DI30)/DI30)</f>
        <v>175.180112440504</v>
      </c>
      <c r="DL72" s="51" t="n">
        <f aca="false">DK72*(1+(DK30-DJ30)/DJ30)</f>
        <v>175.278375319612</v>
      </c>
      <c r="DM72" s="51" t="n">
        <f aca="false">DL72*(1+(DL30-DK30)/DK30)</f>
        <v>175.376693316812</v>
      </c>
      <c r="DN72" s="51" t="n">
        <f aca="false">DM72*(1+(DM30-DL30)/DL30)</f>
        <v>175.475066463019</v>
      </c>
      <c r="DO72" s="51" t="n">
        <f aca="false">DN72*(1+(DN30-DM30)/DM30)</f>
        <v>175.57349478917</v>
      </c>
      <c r="DP72" s="51" t="n">
        <f aca="false">DO72*(1+(DO30-DN30)/DN30)</f>
        <v>175.671978326215</v>
      </c>
      <c r="DQ72" s="51" t="n">
        <f aca="false">DP72*(1+(DP30-DO30)/DO30)</f>
        <v>175.770517105124</v>
      </c>
      <c r="DR72" s="51" t="n">
        <f aca="false">DQ72*(1+(DQ30-DP30)/DP30)</f>
        <v>175.869111156883</v>
      </c>
      <c r="DS72" s="51" t="n">
        <f aca="false">DR72*(1+(DR30-DQ30)/DQ30)</f>
        <v>175.967760512496</v>
      </c>
      <c r="DT72" s="51" t="n">
        <f aca="false">DS72*(1+(DS30-DR30)/DR30)</f>
        <v>176.066465202984</v>
      </c>
      <c r="DU72" s="51" t="n">
        <f aca="false">DT72*(1+(DT30-DS30)/DS30)</f>
        <v>176.165225259387</v>
      </c>
      <c r="DV72" s="51" t="n">
        <f aca="false">DU72*(1+(DU30-DT30)/DT30)</f>
        <v>176.26404071276</v>
      </c>
      <c r="DW72" s="51" t="n">
        <f aca="false">DV72*(1+(DV30-DU30)/DU30)</f>
        <v>176.362911594177</v>
      </c>
      <c r="DX72" s="51" t="n">
        <f aca="false">DW72*(1+(DW30-DV30)/DV30)</f>
        <v>176.461837934729</v>
      </c>
      <c r="DY72" s="51" t="n">
        <f aca="false">DX72*(1+(DX30-DW30)/DW30)</f>
        <v>176.560819765523</v>
      </c>
      <c r="DZ72" s="51" t="n">
        <f aca="false">DY72*(1+(DY30-DX30)/DX30)</f>
        <v>176.659857117687</v>
      </c>
      <c r="EA72" s="51" t="n">
        <f aca="false">DZ72*(1+(DZ30-DY30)/DY30)</f>
        <v>176.758950022364</v>
      </c>
      <c r="EB72" s="51" t="n">
        <f aca="false">EA72*(1+(EA30-DZ30)/DZ30)</f>
        <v>176.858098510713</v>
      </c>
      <c r="EC72" s="51" t="n">
        <f aca="false">EB72*(1+(EB30-EA30)/EA30)</f>
        <v>176.957302613914</v>
      </c>
      <c r="ED72" s="51" t="n">
        <f aca="false">EC72*(1+(EC30-EB30)/EB30)</f>
        <v>177.056562363162</v>
      </c>
      <c r="EE72" s="51" t="n">
        <f aca="false">ED72*(1+(ED30-EC30)/EC30)</f>
        <v>177.15587778967</v>
      </c>
      <c r="EF72" s="51" t="n">
        <f aca="false">EE72*(1+(EE30-ED30)/ED30)</f>
        <v>177.25524892467</v>
      </c>
      <c r="EG72" s="51" t="n">
        <f aca="false">EF72*(1+(EF30-EE30)/EE30)</f>
        <v>177.354675799409</v>
      </c>
      <c r="EH72" s="51" t="n">
        <f aca="false">EG72*(1+(EG30-EF30)/EF30)</f>
        <v>177.454158445153</v>
      </c>
      <c r="EI72" s="51" t="n">
        <f aca="false">EH72*(1+(EH30-EG30)/EG30)</f>
        <v>177.553696893186</v>
      </c>
      <c r="EJ72" s="51" t="n">
        <f aca="false">EI72*(1+(EI30-EH30)/EH30)</f>
        <v>177.653291174808</v>
      </c>
      <c r="EK72" s="51" t="n">
        <f aca="false">EJ72*(1+(EJ30-EI30)/EI30)</f>
        <v>177.752941321339</v>
      </c>
      <c r="EL72" s="51" t="n">
        <f aca="false">EK72*(1+(EK30-EJ30)/EJ30)</f>
        <v>177.852647364113</v>
      </c>
      <c r="EM72" s="51" t="n">
        <f aca="false">EL72*(1+(EL30-EK30)/EK30)</f>
        <v>177.952409334485</v>
      </c>
      <c r="EN72" s="51" t="n">
        <f aca="false">EM72*(1+(EM30-EL30)/EL30)</f>
        <v>178.052227263825</v>
      </c>
      <c r="EO72" s="51" t="n">
        <f aca="false">EN72*(1+(EN30-EM30)/EM30)</f>
        <v>178.152101183523</v>
      </c>
      <c r="EP72" s="51" t="n">
        <f aca="false">EO72*(1+(EO30-EN30)/EN30)</f>
        <v>178.252031124985</v>
      </c>
      <c r="EQ72" s="51" t="n">
        <f aca="false">EP72*(1+(EP30-EO30)/EO30)</f>
        <v>178.352017119635</v>
      </c>
      <c r="ER72" s="51" t="n">
        <f aca="false">EQ72*(1+(EQ30-EP30)/EP30)</f>
        <v>178.452059198915</v>
      </c>
      <c r="ES72" s="51" t="n">
        <f aca="false">ER72*(1+(ER30-EQ30)/EQ30)</f>
        <v>178.552157394283</v>
      </c>
      <c r="ET72" s="51" t="n">
        <f aca="false">ES72*(1+(ES30-ER30)/ER30)</f>
        <v>178.652311737217</v>
      </c>
      <c r="EU72" s="51" t="n">
        <f aca="false">ET72*(1+(ET30-ES30)/ES30)</f>
        <v>178.752522259211</v>
      </c>
      <c r="EV72" s="51" t="n">
        <f aca="false">EU72*(1+(EU30-ET30)/ET30)</f>
        <v>178.852788991777</v>
      </c>
      <c r="EW72" s="147"/>
      <c r="EX72" s="147"/>
    </row>
    <row r="73" customFormat="false" ht="12.8" hidden="false" customHeight="false" outlineLevel="0" collapsed="false">
      <c r="A73" s="157" t="s">
        <v>219</v>
      </c>
      <c r="B73" s="157" t="n">
        <v>0</v>
      </c>
      <c r="C73" s="157" t="n">
        <v>0</v>
      </c>
      <c r="D73" s="157" t="n">
        <v>0</v>
      </c>
      <c r="E73" s="157" t="n">
        <v>0</v>
      </c>
      <c r="F73" s="157" t="n">
        <v>0</v>
      </c>
      <c r="G73" s="157" t="n">
        <v>0</v>
      </c>
      <c r="H73" s="157" t="n">
        <v>0</v>
      </c>
      <c r="I73" s="157" t="n">
        <v>0</v>
      </c>
      <c r="J73" s="157" t="n">
        <v>0</v>
      </c>
      <c r="K73" s="157" t="n">
        <v>0</v>
      </c>
      <c r="L73" s="157" t="n">
        <v>0</v>
      </c>
      <c r="M73" s="157" t="n">
        <v>0</v>
      </c>
      <c r="N73" s="157" t="n">
        <v>0</v>
      </c>
      <c r="O73" s="157" t="n">
        <v>0</v>
      </c>
      <c r="P73" s="157" t="n">
        <v>0</v>
      </c>
      <c r="Q73" s="157" t="n">
        <v>0</v>
      </c>
      <c r="R73" s="157" t="n">
        <v>0</v>
      </c>
      <c r="S73" s="157" t="n">
        <v>0</v>
      </c>
      <c r="T73" s="157" t="n">
        <v>0</v>
      </c>
      <c r="U73" s="157" t="n">
        <v>0</v>
      </c>
      <c r="V73" s="157" t="n">
        <v>0</v>
      </c>
      <c r="W73" s="157" t="n">
        <v>0</v>
      </c>
      <c r="X73" s="158" t="n">
        <v>0</v>
      </c>
      <c r="Y73" s="157" t="n">
        <v>0</v>
      </c>
      <c r="Z73" s="157" t="n">
        <v>0</v>
      </c>
      <c r="AA73" s="157" t="n">
        <v>0</v>
      </c>
      <c r="AB73" s="157" t="n">
        <v>0</v>
      </c>
      <c r="AC73" s="157" t="n">
        <v>0</v>
      </c>
      <c r="AD73" s="157" t="n">
        <v>0</v>
      </c>
      <c r="AE73" s="157" t="n">
        <v>0</v>
      </c>
      <c r="AF73" s="157" t="n">
        <v>0</v>
      </c>
      <c r="AG73" s="157" t="n">
        <v>0</v>
      </c>
      <c r="AH73" s="157" t="n">
        <v>0</v>
      </c>
      <c r="AI73" s="157" t="n">
        <v>0</v>
      </c>
      <c r="AJ73" s="157" t="n">
        <v>0</v>
      </c>
      <c r="AK73" s="157" t="n">
        <v>0</v>
      </c>
      <c r="AL73" s="157" t="n">
        <v>0</v>
      </c>
      <c r="AM73" s="157" t="n">
        <v>0</v>
      </c>
      <c r="AN73" s="157" t="n">
        <v>0</v>
      </c>
      <c r="AO73" s="157" t="n">
        <v>0</v>
      </c>
      <c r="AP73" s="157" t="n">
        <v>0</v>
      </c>
      <c r="AQ73" s="157" t="n">
        <v>0</v>
      </c>
      <c r="AR73" s="142"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3" t="n">
        <v>231.470087429195</v>
      </c>
      <c r="BJ73" s="51" t="n">
        <v>216.774921490327</v>
      </c>
      <c r="BK73" s="51" t="n">
        <v>203.012696409474</v>
      </c>
      <c r="BL73" s="51" t="n">
        <f aca="false">BK73*(1+(BK30-BJ30)/BJ30)</f>
        <v>186.993812598883</v>
      </c>
      <c r="BM73" s="144" t="n">
        <f aca="false">BL73*(1+(BL30-BK30)/BK30)</f>
        <v>184.029923798277</v>
      </c>
      <c r="BN73" s="51" t="n">
        <f aca="false">BM73*(1+(BM30-BL30)/BL30)</f>
        <v>184.39658297642</v>
      </c>
      <c r="BO73" s="51" t="n">
        <f aca="false">BN73*(1+(BN30-BM30)/BM30)</f>
        <v>187.123227113548</v>
      </c>
      <c r="BP73" s="51" t="n">
        <f aca="false">BO73*(1+(BO30-BN30)/BN30)</f>
        <v>181.405678483725</v>
      </c>
      <c r="BQ73" s="51" t="n">
        <f aca="false">BP73*(1+(BP30-BO30)/BO30)</f>
        <v>181.397367348592</v>
      </c>
      <c r="BR73" s="51" t="n">
        <f aca="false">BQ73*(1+(BQ30-BP30)/BP30)</f>
        <v>186.980623154332</v>
      </c>
      <c r="BS73" s="51" t="n">
        <f aca="false">BR73*(1+(BR30-BQ30)/BQ30)</f>
        <v>195.979076990546</v>
      </c>
      <c r="BT73" s="51" t="n">
        <f aca="false">BS73*(1+(BS30-BR30)/BR30)</f>
        <v>198.83154397284</v>
      </c>
      <c r="BU73" s="51" t="n">
        <f aca="false">BT73*(1+(BT30-BS30)/BS30)</f>
        <v>199.537890134762</v>
      </c>
      <c r="BV73" s="51" t="n">
        <f aca="false">BU73*(1+(BU30-BT30)/BT30)</f>
        <v>203.130591908073</v>
      </c>
      <c r="BW73" s="51" t="n">
        <f aca="false">BV73*(1+(BV30-BU30)/BU30)</f>
        <v>208.230225546016</v>
      </c>
      <c r="BX73" s="51" t="n">
        <f aca="false">BW73*(1+(BW30-BV30)/BV30)</f>
        <v>208.944582944767</v>
      </c>
      <c r="BY73" s="51" t="n">
        <f aca="false">BX73*(1+(BX30-BW30)/BW30)</f>
        <v>209.653286731912</v>
      </c>
      <c r="BZ73" s="51" t="n">
        <f aca="false">BY73*(1+(BY30-BX30)/BX30)</f>
        <v>213.335764318775</v>
      </c>
      <c r="CA73" s="51" t="n">
        <f aca="false">BZ73*(1+(BZ30-BY30)/BY30)</f>
        <v>217.980430547603</v>
      </c>
      <c r="CB73" s="51" t="n">
        <f aca="false">CA73*(1+(CA30-BZ30)/BZ30)</f>
        <v>218.102701188925</v>
      </c>
      <c r="CC73" s="51" t="n">
        <f aca="false">CB73*(1+(CB30-CA30)/CA30)</f>
        <v>218.225040414887</v>
      </c>
      <c r="CD73" s="51" t="n">
        <f aca="false">CC73*(1+(CC30-CB30)/CB30)</f>
        <v>218.347448263962</v>
      </c>
      <c r="CE73" s="51" t="n">
        <f aca="false">CD73*(1+(CD30-CC30)/CC30)</f>
        <v>218.469924774643</v>
      </c>
      <c r="CF73" s="51" t="n">
        <f aca="false">CE73*(1+(CE30-CD30)/CD30)</f>
        <v>218.592469985442</v>
      </c>
      <c r="CG73" s="51" t="n">
        <f aca="false">CF73*(1+(CF30-CE30)/CE30)</f>
        <v>218.715083934897</v>
      </c>
      <c r="CH73" s="51" t="n">
        <f aca="false">CG73*(1+(CG30-CF30)/CF30)</f>
        <v>218.837766661563</v>
      </c>
      <c r="CI73" s="51" t="n">
        <f aca="false">CH73*(1+(CH30-CG30)/CG30)</f>
        <v>218.960518204019</v>
      </c>
      <c r="CJ73" s="51" t="n">
        <f aca="false">CI73*(1+(CI30-CH30)/CH30)</f>
        <v>219.083338600867</v>
      </c>
      <c r="CK73" s="51" t="n">
        <f aca="false">CJ73*(1+(CJ30-CI30)/CI30)</f>
        <v>219.206227890728</v>
      </c>
      <c r="CL73" s="51" t="n">
        <f aca="false">CK73*(1+(CK30-CJ30)/CJ30)</f>
        <v>219.329186112246</v>
      </c>
      <c r="CM73" s="51" t="n">
        <f aca="false">CL73*(1+(CL30-CK30)/CK30)</f>
        <v>219.452213304086</v>
      </c>
      <c r="CN73" s="51" t="n">
        <f aca="false">CM73*(1+(CM30-CL30)/CL30)</f>
        <v>219.575309504937</v>
      </c>
      <c r="CO73" s="51" t="n">
        <f aca="false">CN73*(1+(CN30-CM30)/CM30)</f>
        <v>219.698474753505</v>
      </c>
      <c r="CP73" s="51" t="n">
        <f aca="false">CO73*(1+(CO30-CN30)/CN30)</f>
        <v>219.821709088523</v>
      </c>
      <c r="CQ73" s="51" t="n">
        <f aca="false">CP73*(1+(CP30-CO30)/CO30)</f>
        <v>219.945012548743</v>
      </c>
      <c r="CR73" s="51" t="n">
        <f aca="false">CQ73*(1+(CQ30-CP30)/CP30)</f>
        <v>220.068385172938</v>
      </c>
      <c r="CS73" s="51" t="n">
        <f aca="false">CR73*(1+(CR30-CQ30)/CQ30)</f>
        <v>220.191826999904</v>
      </c>
      <c r="CT73" s="51" t="n">
        <f aca="false">CS73*(1+(CS30-CR30)/CR30)</f>
        <v>220.315338068459</v>
      </c>
      <c r="CU73" s="51" t="n">
        <f aca="false">CT73*(1+(CT30-CS30)/CS30)</f>
        <v>220.438918417442</v>
      </c>
      <c r="CV73" s="51" t="n">
        <f aca="false">CU73*(1+(CU30-CT30)/CT30)</f>
        <v>220.562568085715</v>
      </c>
      <c r="CW73" s="51" t="n">
        <f aca="false">CV73*(1+(CV30-CU30)/CU30)</f>
        <v>220.686287112159</v>
      </c>
      <c r="CX73" s="51" t="n">
        <f aca="false">CW73*(1+(CW30-CV30)/CV30)</f>
        <v>220.810075535681</v>
      </c>
      <c r="CY73" s="51" t="n">
        <f aca="false">CX73*(1+(CX30-CW30)/CW30)</f>
        <v>220.933933395206</v>
      </c>
      <c r="CZ73" s="51" t="n">
        <f aca="false">CY73*(1+(CY30-CX30)/CX30)</f>
        <v>221.057860729683</v>
      </c>
      <c r="DA73" s="51" t="n">
        <f aca="false">CZ73*(1+(CZ30-CY30)/CY30)</f>
        <v>221.181857578082</v>
      </c>
      <c r="DB73" s="51" t="n">
        <f aca="false">DA73*(1+(DA30-CZ30)/CZ30)</f>
        <v>221.305923979395</v>
      </c>
      <c r="DC73" s="51" t="n">
        <f aca="false">DB73*(1+(DB30-DA30)/DA30)</f>
        <v>221.430059972637</v>
      </c>
      <c r="DD73" s="51" t="n">
        <f aca="false">DC73*(1+(DC30-DB30)/DB30)</f>
        <v>221.554265596842</v>
      </c>
      <c r="DE73" s="51" t="n">
        <f aca="false">DD73*(1+(DD30-DC30)/DC30)</f>
        <v>221.678540891069</v>
      </c>
      <c r="DF73" s="51" t="n">
        <f aca="false">DE73*(1+(DE30-DD30)/DD30)</f>
        <v>221.802885894397</v>
      </c>
      <c r="DG73" s="51" t="n">
        <f aca="false">DF73*(1+(DF30-DE30)/DE30)</f>
        <v>221.927300645929</v>
      </c>
      <c r="DH73" s="51" t="n">
        <f aca="false">DG73*(1+(DG30-DF30)/DF30)</f>
        <v>222.051785184786</v>
      </c>
      <c r="DI73" s="51" t="n">
        <f aca="false">DH73*(1+(DH30-DG30)/DG30)</f>
        <v>222.176339550116</v>
      </c>
      <c r="DJ73" s="51" t="n">
        <f aca="false">DI73*(1+(DI30-DH30)/DH30)</f>
        <v>222.300963781085</v>
      </c>
      <c r="DK73" s="51" t="n">
        <f aca="false">DJ73*(1+(DJ30-DI30)/DI30)</f>
        <v>222.425657916882</v>
      </c>
      <c r="DL73" s="51" t="n">
        <f aca="false">DK73*(1+(DK30-DJ30)/DJ30)</f>
        <v>222.55042199672</v>
      </c>
      <c r="DM73" s="51" t="n">
        <f aca="false">DL73*(1+(DL30-DK30)/DK30)</f>
        <v>222.675256059831</v>
      </c>
      <c r="DN73" s="51" t="n">
        <f aca="false">DM73*(1+(DM30-DL30)/DL30)</f>
        <v>222.80016014547</v>
      </c>
      <c r="DO73" s="51" t="n">
        <f aca="false">DN73*(1+(DN30-DM30)/DM30)</f>
        <v>222.925134292916</v>
      </c>
      <c r="DP73" s="51" t="n">
        <f aca="false">DO73*(1+(DO30-DN30)/DN30)</f>
        <v>223.050178541467</v>
      </c>
      <c r="DQ73" s="51" t="n">
        <f aca="false">DP73*(1+(DP30-DO30)/DO30)</f>
        <v>223.175292930445</v>
      </c>
      <c r="DR73" s="51" t="n">
        <f aca="false">DQ73*(1+(DQ30-DP30)/DP30)</f>
        <v>223.300477499193</v>
      </c>
      <c r="DS73" s="51" t="n">
        <f aca="false">DR73*(1+(DR30-DQ30)/DQ30)</f>
        <v>223.425732287078</v>
      </c>
      <c r="DT73" s="51" t="n">
        <f aca="false">DS73*(1+(DS30-DR30)/DR30)</f>
        <v>223.551057333486</v>
      </c>
      <c r="DU73" s="51" t="n">
        <f aca="false">DT73*(1+(DT30-DS30)/DS30)</f>
        <v>223.676452677828</v>
      </c>
      <c r="DV73" s="51" t="n">
        <f aca="false">DU73*(1+(DU30-DT30)/DT30)</f>
        <v>223.801918359535</v>
      </c>
      <c r="DW73" s="51" t="n">
        <f aca="false">DV73*(1+(DV30-DU30)/DU30)</f>
        <v>223.927454418061</v>
      </c>
      <c r="DX73" s="51" t="n">
        <f aca="false">DW73*(1+(DW30-DV30)/DV30)</f>
        <v>224.053060892883</v>
      </c>
      <c r="DY73" s="51" t="n">
        <f aca="false">DX73*(1+(DX30-DW30)/DW30)</f>
        <v>224.178737823498</v>
      </c>
      <c r="DZ73" s="51" t="n">
        <f aca="false">DY73*(1+(DY30-DX30)/DX30)</f>
        <v>224.304485249427</v>
      </c>
      <c r="EA73" s="51" t="n">
        <f aca="false">DZ73*(1+(DZ30-DY30)/DY30)</f>
        <v>224.430303210213</v>
      </c>
      <c r="EB73" s="51" t="n">
        <f aca="false">EA73*(1+(EA30-DZ30)/DZ30)</f>
        <v>224.55619174542</v>
      </c>
      <c r="EC73" s="51" t="n">
        <f aca="false">EB73*(1+(EB30-EA30)/EA30)</f>
        <v>224.682150894636</v>
      </c>
      <c r="ED73" s="51" t="n">
        <f aca="false">EC73*(1+(EC30-EB30)/EB30)</f>
        <v>224.808180697469</v>
      </c>
      <c r="EE73" s="51" t="n">
        <f aca="false">ED73*(1+(ED30-EC30)/EC30)</f>
        <v>224.934281193551</v>
      </c>
      <c r="EF73" s="51" t="n">
        <f aca="false">EE73*(1+(EE30-ED30)/ED30)</f>
        <v>225.060452422535</v>
      </c>
      <c r="EG73" s="51" t="n">
        <f aca="false">EF73*(1+(EF30-EE30)/EE30)</f>
        <v>225.186694424098</v>
      </c>
      <c r="EH73" s="51" t="n">
        <f aca="false">EG73*(1+(EG30-EF30)/EF30)</f>
        <v>225.313007237937</v>
      </c>
      <c r="EI73" s="51" t="n">
        <f aca="false">EH73*(1+(EH30-EG30)/EG30)</f>
        <v>225.439390903772</v>
      </c>
      <c r="EJ73" s="51" t="n">
        <f aca="false">EI73*(1+(EI30-EH30)/EH30)</f>
        <v>225.565845461347</v>
      </c>
      <c r="EK73" s="51" t="n">
        <f aca="false">EJ73*(1+(EJ30-EI30)/EI30)</f>
        <v>225.692370950427</v>
      </c>
      <c r="EL73" s="51" t="n">
        <f aca="false">EK73*(1+(EK30-EJ30)/EJ30)</f>
        <v>225.818967410798</v>
      </c>
      <c r="EM73" s="51" t="n">
        <f aca="false">EL73*(1+(EL30-EK30)/EK30)</f>
        <v>225.94563488227</v>
      </c>
      <c r="EN73" s="51" t="n">
        <f aca="false">EM73*(1+(EM30-EL30)/EL30)</f>
        <v>226.072373404675</v>
      </c>
      <c r="EO73" s="51" t="n">
        <f aca="false">EN73*(1+(EN30-EM30)/EM30)</f>
        <v>226.199183017868</v>
      </c>
      <c r="EP73" s="51" t="n">
        <f aca="false">EO73*(1+(EO30-EN30)/EN30)</f>
        <v>226.326063761724</v>
      </c>
      <c r="EQ73" s="51" t="n">
        <f aca="false">EP73*(1+(EP30-EO30)/EO30)</f>
        <v>226.453015676143</v>
      </c>
      <c r="ER73" s="51" t="n">
        <f aca="false">EQ73*(1+(EQ30-EP30)/EP30)</f>
        <v>226.580038801046</v>
      </c>
      <c r="ES73" s="51" t="n">
        <f aca="false">ER73*(1+(ER30-EQ30)/EQ30)</f>
        <v>226.707133176377</v>
      </c>
      <c r="ET73" s="51" t="n">
        <f aca="false">ES73*(1+(ES30-ER30)/ER30)</f>
        <v>226.834298842102</v>
      </c>
      <c r="EU73" s="51" t="n">
        <f aca="false">ET73*(1+(ET30-ES30)/ES30)</f>
        <v>226.96153583821</v>
      </c>
      <c r="EV73" s="51" t="n">
        <f aca="false">EU73*(1+(EU30-ET30)/ET30)</f>
        <v>227.088844204711</v>
      </c>
      <c r="EW73" s="147"/>
      <c r="EX73" s="147"/>
    </row>
    <row r="74" customFormat="false" ht="12.8" hidden="false" customHeight="false" outlineLevel="0" collapsed="false">
      <c r="A74" s="157" t="s">
        <v>220</v>
      </c>
      <c r="B74" s="157" t="n">
        <v>0</v>
      </c>
      <c r="C74" s="157" t="n">
        <v>0</v>
      </c>
      <c r="D74" s="157" t="n">
        <v>0</v>
      </c>
      <c r="E74" s="157" t="n">
        <v>0</v>
      </c>
      <c r="F74" s="157" t="n">
        <v>0</v>
      </c>
      <c r="G74" s="157" t="n">
        <v>0</v>
      </c>
      <c r="H74" s="157" t="n">
        <v>0</v>
      </c>
      <c r="I74" s="157" t="n">
        <v>0</v>
      </c>
      <c r="J74" s="157" t="n">
        <v>0</v>
      </c>
      <c r="K74" s="157" t="n">
        <v>0</v>
      </c>
      <c r="L74" s="157" t="n">
        <v>0</v>
      </c>
      <c r="M74" s="157" t="n">
        <v>0</v>
      </c>
      <c r="N74" s="157" t="n">
        <v>0</v>
      </c>
      <c r="O74" s="157" t="n">
        <v>0</v>
      </c>
      <c r="P74" s="157" t="n">
        <v>0</v>
      </c>
      <c r="Q74" s="157" t="n">
        <v>0</v>
      </c>
      <c r="R74" s="157" t="n">
        <v>0</v>
      </c>
      <c r="S74" s="157" t="n">
        <v>0</v>
      </c>
      <c r="T74" s="157" t="n">
        <v>0</v>
      </c>
      <c r="U74" s="157" t="n">
        <v>0</v>
      </c>
      <c r="V74" s="157" t="n">
        <v>0</v>
      </c>
      <c r="W74" s="157" t="n">
        <v>0</v>
      </c>
      <c r="X74" s="158" t="n">
        <v>0</v>
      </c>
      <c r="Y74" s="157" t="n">
        <v>0</v>
      </c>
      <c r="Z74" s="157" t="n">
        <v>0</v>
      </c>
      <c r="AA74" s="157" t="n">
        <v>0</v>
      </c>
      <c r="AB74" s="157" t="n">
        <v>0</v>
      </c>
      <c r="AC74" s="157" t="n">
        <v>0</v>
      </c>
      <c r="AD74" s="157" t="n">
        <v>0</v>
      </c>
      <c r="AE74" s="157" t="n">
        <v>0</v>
      </c>
      <c r="AF74" s="157" t="n">
        <v>0</v>
      </c>
      <c r="AG74" s="157" t="n">
        <v>0</v>
      </c>
      <c r="AH74" s="157" t="n">
        <v>0</v>
      </c>
      <c r="AI74" s="157" t="n">
        <v>0</v>
      </c>
      <c r="AJ74" s="157" t="n">
        <v>0</v>
      </c>
      <c r="AK74" s="157" t="n">
        <v>0</v>
      </c>
      <c r="AL74" s="157" t="n">
        <v>0</v>
      </c>
      <c r="AM74" s="157" t="n">
        <v>0</v>
      </c>
      <c r="AN74" s="157" t="n">
        <v>0</v>
      </c>
      <c r="AO74" s="157" t="n">
        <v>0</v>
      </c>
      <c r="AP74" s="157" t="n">
        <v>0</v>
      </c>
      <c r="AQ74" s="157" t="n">
        <v>0</v>
      </c>
      <c r="AR74" s="142"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3" t="n">
        <v>7734.08417617725</v>
      </c>
      <c r="BJ74" s="51" t="n">
        <v>7243.07623810465</v>
      </c>
      <c r="BK74" s="51" t="n">
        <v>6783.24054871185</v>
      </c>
      <c r="BL74" s="51" t="n">
        <f aca="false">BK74*(1+(BK30-BJ30)/BJ30)</f>
        <v>6248.00337324999</v>
      </c>
      <c r="BM74" s="144" t="n">
        <f aca="false">BL74*(1+(BL30-BK30)/BK30)</f>
        <v>6148.97128782026</v>
      </c>
      <c r="BN74" s="51" t="n">
        <f aca="false">BM74*(1+(BM30-BL30)/BL30)</f>
        <v>6161.22242998388</v>
      </c>
      <c r="BO74" s="51" t="n">
        <f aca="false">BN74*(1+(BN30-BM30)/BM30)</f>
        <v>6252.32748597296</v>
      </c>
      <c r="BP74" s="51" t="n">
        <f aca="false">BO74*(1+(BO30-BN30)/BN30)</f>
        <v>6061.28767225204</v>
      </c>
      <c r="BQ74" s="51" t="n">
        <f aca="false">BP74*(1+(BP30-BO30)/BO30)</f>
        <v>6061.00997322219</v>
      </c>
      <c r="BR74" s="51" t="n">
        <f aca="false">BQ74*(1+(BQ30-BP30)/BP30)</f>
        <v>6247.56267581248</v>
      </c>
      <c r="BS74" s="51" t="n">
        <f aca="false">BR74*(1+(BR30-BQ30)/BQ30)</f>
        <v>6548.22700871904</v>
      </c>
      <c r="BT74" s="51" t="n">
        <f aca="false">BS74*(1+(BS30-BR30)/BR30)</f>
        <v>6643.53616937928</v>
      </c>
      <c r="BU74" s="51" t="n">
        <f aca="false">BT74*(1+(BT30-BS30)/BS30)</f>
        <v>6667.13723478904</v>
      </c>
      <c r="BV74" s="51" t="n">
        <f aca="false">BU74*(1+(BU30-BT30)/BT30)</f>
        <v>6787.17977783767</v>
      </c>
      <c r="BW74" s="51" t="n">
        <f aca="false">BV74*(1+(BV30-BU30)/BU30)</f>
        <v>6957.57326695571</v>
      </c>
      <c r="BX74" s="51" t="n">
        <f aca="false">BW74*(1+(BW30-BV30)/BV30)</f>
        <v>6981.4420109268</v>
      </c>
      <c r="BY74" s="51" t="n">
        <f aca="false">BX74*(1+(BX30-BW30)/BW30)</f>
        <v>7005.12185140481</v>
      </c>
      <c r="BZ74" s="51" t="n">
        <f aca="false">BY74*(1+(BY30-BX30)/BX30)</f>
        <v>7128.16406368376</v>
      </c>
      <c r="CA74" s="51" t="n">
        <f aca="false">BZ74*(1+(BZ30-BY30)/BY30)</f>
        <v>7283.35577758066</v>
      </c>
      <c r="CB74" s="51" t="n">
        <f aca="false">CA74*(1+(CA30-BZ30)/BZ30)</f>
        <v>7287.44119286156</v>
      </c>
      <c r="CC74" s="51" t="n">
        <f aca="false">CB74*(1+(CB30-CA30)/CA30)</f>
        <v>7291.52889975341</v>
      </c>
      <c r="CD74" s="51" t="n">
        <f aca="false">CC74*(1+(CC30-CB30)/CB30)</f>
        <v>7295.61889954166</v>
      </c>
      <c r="CE74" s="51" t="n">
        <f aca="false">CD74*(1+(CD30-CC30)/CC30)</f>
        <v>7299.71119351247</v>
      </c>
      <c r="CF74" s="51" t="n">
        <f aca="false">CE74*(1+(CE30-CD30)/CD30)</f>
        <v>7303.80578295268</v>
      </c>
      <c r="CG74" s="51" t="n">
        <f aca="false">CF74*(1+(CF30-CE30)/CE30)</f>
        <v>7307.90266914987</v>
      </c>
      <c r="CH74" s="51" t="n">
        <f aca="false">CG74*(1+(CG30-CF30)/CF30)</f>
        <v>7312.00185339236</v>
      </c>
      <c r="CI74" s="51" t="n">
        <f aca="false">CH74*(1+(CH30-CG30)/CG30)</f>
        <v>7316.10333696918</v>
      </c>
      <c r="CJ74" s="51" t="n">
        <f aca="false">CI74*(1+(CI30-CH30)/CH30)</f>
        <v>7320.20712117007</v>
      </c>
      <c r="CK74" s="51" t="n">
        <f aca="false">CJ74*(1+(CJ30-CI30)/CI30)</f>
        <v>7324.31320728553</v>
      </c>
      <c r="CL74" s="51" t="n">
        <f aca="false">CK74*(1+(CK30-CJ30)/CJ30)</f>
        <v>7328.42159660673</v>
      </c>
      <c r="CM74" s="51" t="n">
        <f aca="false">CL74*(1+(CL30-CK30)/CK30)</f>
        <v>7332.53229042562</v>
      </c>
      <c r="CN74" s="51" t="n">
        <f aca="false">CM74*(1+(CM30-CL30)/CL30)</f>
        <v>7336.64529003485</v>
      </c>
      <c r="CO74" s="51" t="n">
        <f aca="false">CN74*(1+(CN30-CM30)/CM30)</f>
        <v>7340.76059672778</v>
      </c>
      <c r="CP74" s="51" t="n">
        <f aca="false">CO74*(1+(CO30-CN30)/CN30)</f>
        <v>7344.87821179852</v>
      </c>
      <c r="CQ74" s="51" t="n">
        <f aca="false">CP74*(1+(CP30-CO30)/CO30)</f>
        <v>7348.9981365419</v>
      </c>
      <c r="CR74" s="51" t="n">
        <f aca="false">CQ74*(1+(CQ30-CP30)/CP30)</f>
        <v>7353.12037225346</v>
      </c>
      <c r="CS74" s="51" t="n">
        <f aca="false">CR74*(1+(CR30-CQ30)/CQ30)</f>
        <v>7357.24492022949</v>
      </c>
      <c r="CT74" s="51" t="n">
        <f aca="false">CS74*(1+(CS30-CR30)/CR30)</f>
        <v>7361.371781767</v>
      </c>
      <c r="CU74" s="51" t="n">
        <f aca="false">CT74*(1+(CT30-CS30)/CS30)</f>
        <v>7365.50095816371</v>
      </c>
      <c r="CV74" s="51" t="n">
        <f aca="false">CU74*(1+(CU30-CT30)/CT30)</f>
        <v>7369.63245071809</v>
      </c>
      <c r="CW74" s="51" t="n">
        <f aca="false">CV74*(1+(CV30-CU30)/CU30)</f>
        <v>7373.76626072934</v>
      </c>
      <c r="CX74" s="51" t="n">
        <f aca="false">CW74*(1+(CW30-CV30)/CV30)</f>
        <v>7377.90238949736</v>
      </c>
      <c r="CY74" s="51" t="n">
        <f aca="false">CX74*(1+(CX30-CW30)/CW30)</f>
        <v>7382.04083832281</v>
      </c>
      <c r="CZ74" s="51" t="n">
        <f aca="false">CY74*(1+(CY30-CX30)/CX30)</f>
        <v>7386.18160850707</v>
      </c>
      <c r="DA74" s="51" t="n">
        <f aca="false">CZ74*(1+(CZ30-CY30)/CY30)</f>
        <v>7390.32470135224</v>
      </c>
      <c r="DB74" s="51" t="n">
        <f aca="false">DA74*(1+(DA30-CZ30)/CZ30)</f>
        <v>7394.47011816116</v>
      </c>
      <c r="DC74" s="51" t="n">
        <f aca="false">DB74*(1+(DB30-DA30)/DA30)</f>
        <v>7398.61786023741</v>
      </c>
      <c r="DD74" s="51" t="n">
        <f aca="false">DC74*(1+(DC30-DB30)/DB30)</f>
        <v>7402.76792888527</v>
      </c>
      <c r="DE74" s="51" t="n">
        <f aca="false">DD74*(1+(DD30-DC30)/DC30)</f>
        <v>7406.92032540979</v>
      </c>
      <c r="DF74" s="51" t="n">
        <f aca="false">DE74*(1+(DE30-DD30)/DD30)</f>
        <v>7411.07505111672</v>
      </c>
      <c r="DG74" s="51" t="n">
        <f aca="false">DF74*(1+(DF30-DE30)/DE30)</f>
        <v>7415.23210731257</v>
      </c>
      <c r="DH74" s="51" t="n">
        <f aca="false">DG74*(1+(DG30-DF30)/DF30)</f>
        <v>7419.39149530456</v>
      </c>
      <c r="DI74" s="51" t="n">
        <f aca="false">DH74*(1+(DH30-DG30)/DG30)</f>
        <v>7423.55321640066</v>
      </c>
      <c r="DJ74" s="51" t="n">
        <f aca="false">DI74*(1+(DI30-DH30)/DH30)</f>
        <v>7427.71727190956</v>
      </c>
      <c r="DK74" s="51" t="n">
        <f aca="false">DJ74*(1+(DJ30-DI30)/DI30)</f>
        <v>7431.88366314068</v>
      </c>
      <c r="DL74" s="51" t="n">
        <f aca="false">DK74*(1+(DK30-DJ30)/DJ30)</f>
        <v>7436.05239140421</v>
      </c>
      <c r="DM74" s="51" t="n">
        <f aca="false">DL74*(1+(DL30-DK30)/DK30)</f>
        <v>7440.22345801103</v>
      </c>
      <c r="DN74" s="51" t="n">
        <f aca="false">DM74*(1+(DM30-DL30)/DL30)</f>
        <v>7444.39686427278</v>
      </c>
      <c r="DO74" s="51" t="n">
        <f aca="false">DN74*(1+(DN30-DM30)/DM30)</f>
        <v>7448.57261150183</v>
      </c>
      <c r="DP74" s="51" t="n">
        <f aca="false">DO74*(1+(DO30-DN30)/DN30)</f>
        <v>7452.75070101128</v>
      </c>
      <c r="DQ74" s="51" t="n">
        <f aca="false">DP74*(1+(DP30-DO30)/DO30)</f>
        <v>7456.93113411499</v>
      </c>
      <c r="DR74" s="51" t="n">
        <f aca="false">DQ74*(1+(DQ30-DP30)/DP30)</f>
        <v>7461.11391212753</v>
      </c>
      <c r="DS74" s="51" t="n">
        <f aca="false">DR74*(1+(DR30-DQ30)/DQ30)</f>
        <v>7465.29903636422</v>
      </c>
      <c r="DT74" s="51" t="n">
        <f aca="false">DS74*(1+(DS30-DR30)/DR30)</f>
        <v>7469.48650814111</v>
      </c>
      <c r="DU74" s="51" t="n">
        <f aca="false">DT74*(1+(DT30-DS30)/DS30)</f>
        <v>7473.676328775</v>
      </c>
      <c r="DV74" s="51" t="n">
        <f aca="false">DU74*(1+(DU30-DT30)/DT30)</f>
        <v>7477.86849958342</v>
      </c>
      <c r="DW74" s="51" t="n">
        <f aca="false">DV74*(1+(DV30-DU30)/DU30)</f>
        <v>7482.06302188464</v>
      </c>
      <c r="DX74" s="51" t="n">
        <f aca="false">DW74*(1+(DW30-DV30)/DV30)</f>
        <v>7486.25989699768</v>
      </c>
      <c r="DY74" s="51" t="n">
        <f aca="false">DX74*(1+(DX30-DW30)/DW30)</f>
        <v>7490.45912624228</v>
      </c>
      <c r="DZ74" s="51" t="n">
        <f aca="false">DY74*(1+(DY30-DX30)/DX30)</f>
        <v>7494.66071093892</v>
      </c>
      <c r="EA74" s="51" t="n">
        <f aca="false">DZ74*(1+(DZ30-DY30)/DY30)</f>
        <v>7498.86465240886</v>
      </c>
      <c r="EB74" s="51" t="n">
        <f aca="false">EA74*(1+(EA30-DZ30)/DZ30)</f>
        <v>7503.07095197405</v>
      </c>
      <c r="EC74" s="51" t="n">
        <f aca="false">EB74*(1+(EB30-EA30)/EA30)</f>
        <v>7507.27961095722</v>
      </c>
      <c r="ED74" s="51" t="n">
        <f aca="false">EC74*(1+(EC30-EB30)/EB30)</f>
        <v>7511.49063068181</v>
      </c>
      <c r="EE74" s="51" t="n">
        <f aca="false">ED74*(1+(ED30-EC30)/EC30)</f>
        <v>7515.70401247203</v>
      </c>
      <c r="EF74" s="51" t="n">
        <f aca="false">EE74*(1+(EE30-ED30)/ED30)</f>
        <v>7519.91975765282</v>
      </c>
      <c r="EG74" s="51" t="n">
        <f aca="false">EF74*(1+(EF30-EE30)/EE30)</f>
        <v>7524.13786754986</v>
      </c>
      <c r="EH74" s="51" t="n">
        <f aca="false">EG74*(1+(EG30-EF30)/EF30)</f>
        <v>7528.35834348958</v>
      </c>
      <c r="EI74" s="51" t="n">
        <f aca="false">EH74*(1+(EH30-EG30)/EG30)</f>
        <v>7532.58118679916</v>
      </c>
      <c r="EJ74" s="51" t="n">
        <f aca="false">EI74*(1+(EI30-EH30)/EH30)</f>
        <v>7536.80639880651</v>
      </c>
      <c r="EK74" s="51" t="n">
        <f aca="false">EJ74*(1+(EJ30-EI30)/EI30)</f>
        <v>7541.03398084028</v>
      </c>
      <c r="EL74" s="51" t="n">
        <f aca="false">EK74*(1+(EK30-EJ30)/EJ30)</f>
        <v>7545.2639342299</v>
      </c>
      <c r="EM74" s="51" t="n">
        <f aca="false">EL74*(1+(EL30-EK30)/EK30)</f>
        <v>7549.4962603055</v>
      </c>
      <c r="EN74" s="51" t="n">
        <f aca="false">EM74*(1+(EM30-EL30)/EL30)</f>
        <v>7553.73096039799</v>
      </c>
      <c r="EO74" s="51" t="n">
        <f aca="false">EN74*(1+(EN30-EM30)/EM30)</f>
        <v>7557.96803583902</v>
      </c>
      <c r="EP74" s="51" t="n">
        <f aca="false">EO74*(1+(EO30-EN30)/EN30)</f>
        <v>7562.20748796097</v>
      </c>
      <c r="EQ74" s="51" t="n">
        <f aca="false">EP74*(1+(EP30-EO30)/EO30)</f>
        <v>7566.44931809699</v>
      </c>
      <c r="ER74" s="51" t="n">
        <f aca="false">EQ74*(1+(EQ30-EP30)/EP30)</f>
        <v>7570.69352758096</v>
      </c>
      <c r="ES74" s="51" t="n">
        <f aca="false">ER74*(1+(ER30-EQ30)/EQ30)</f>
        <v>7574.94011774752</v>
      </c>
      <c r="ET74" s="51" t="n">
        <f aca="false">ES74*(1+(ES30-ER30)/ER30)</f>
        <v>7579.18908993205</v>
      </c>
      <c r="EU74" s="51" t="n">
        <f aca="false">ET74*(1+(ET30-ES30)/ES30)</f>
        <v>7583.44044547069</v>
      </c>
      <c r="EV74" s="51" t="n">
        <f aca="false">EU74*(1+(EU30-ET30)/ET30)</f>
        <v>7587.69418570031</v>
      </c>
      <c r="EW74" s="147"/>
      <c r="EX74" s="147"/>
    </row>
    <row r="75" customFormat="false" ht="12.8" hidden="false" customHeight="false" outlineLevel="0" collapsed="false">
      <c r="A75" s="157" t="s">
        <v>221</v>
      </c>
      <c r="B75" s="157" t="n">
        <v>0</v>
      </c>
      <c r="C75" s="157" t="n">
        <v>0</v>
      </c>
      <c r="D75" s="157" t="n">
        <v>0</v>
      </c>
      <c r="E75" s="157" t="n">
        <v>0</v>
      </c>
      <c r="F75" s="157" t="n">
        <v>0</v>
      </c>
      <c r="G75" s="157" t="n">
        <v>0</v>
      </c>
      <c r="H75" s="157" t="n">
        <v>0</v>
      </c>
      <c r="I75" s="157" t="n">
        <v>0</v>
      </c>
      <c r="J75" s="157" t="n">
        <v>0</v>
      </c>
      <c r="K75" s="157" t="n">
        <v>0</v>
      </c>
      <c r="L75" s="157" t="n">
        <v>0</v>
      </c>
      <c r="M75" s="157" t="n">
        <v>0</v>
      </c>
      <c r="N75" s="157" t="n">
        <v>0</v>
      </c>
      <c r="O75" s="157" t="n">
        <v>0</v>
      </c>
      <c r="P75" s="157" t="n">
        <v>0</v>
      </c>
      <c r="Q75" s="157" t="n">
        <v>0</v>
      </c>
      <c r="R75" s="157" t="n">
        <v>0</v>
      </c>
      <c r="S75" s="157" t="n">
        <v>0</v>
      </c>
      <c r="T75" s="157" t="n">
        <v>0</v>
      </c>
      <c r="U75" s="157" t="n">
        <v>0</v>
      </c>
      <c r="V75" s="157" t="n">
        <v>0</v>
      </c>
      <c r="W75" s="157" t="n">
        <v>0</v>
      </c>
      <c r="X75" s="158" t="n">
        <v>0</v>
      </c>
      <c r="Y75" s="157" t="n">
        <v>0</v>
      </c>
      <c r="Z75" s="157" t="n">
        <v>0</v>
      </c>
      <c r="AA75" s="157" t="n">
        <v>0</v>
      </c>
      <c r="AB75" s="157" t="n">
        <v>0</v>
      </c>
      <c r="AC75" s="157" t="n">
        <v>0</v>
      </c>
      <c r="AD75" s="157" t="n">
        <v>0</v>
      </c>
      <c r="AE75" s="157" t="n">
        <v>0</v>
      </c>
      <c r="AF75" s="157" t="n">
        <v>0</v>
      </c>
      <c r="AG75" s="157" t="n">
        <v>0</v>
      </c>
      <c r="AH75" s="157" t="n">
        <v>0</v>
      </c>
      <c r="AI75" s="157" t="n">
        <v>0</v>
      </c>
      <c r="AJ75" s="157" t="n">
        <v>0</v>
      </c>
      <c r="AK75" s="157" t="n">
        <v>0</v>
      </c>
      <c r="AL75" s="157" t="n">
        <v>0</v>
      </c>
      <c r="AM75" s="157" t="n">
        <v>0</v>
      </c>
      <c r="AN75" s="157" t="n">
        <v>0</v>
      </c>
      <c r="AO75" s="157" t="n">
        <v>0</v>
      </c>
      <c r="AP75" s="157" t="n">
        <v>0</v>
      </c>
      <c r="AQ75" s="157" t="n">
        <v>0</v>
      </c>
      <c r="AR75" s="142"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3" t="n">
        <v>119.049651171817</v>
      </c>
      <c r="BJ75" s="51" t="n">
        <v>111.491636231899</v>
      </c>
      <c r="BK75" s="51" t="n">
        <v>104.413451255947</v>
      </c>
      <c r="BL75" s="51" t="n">
        <f aca="false">BK75*(1+(BK30-BJ30)/BJ30)</f>
        <v>96.174621992982</v>
      </c>
      <c r="BM75" s="144" t="n">
        <f aca="false">BL75*(1+(BL30-BK30)/BK30)</f>
        <v>94.6502352709519</v>
      </c>
      <c r="BN75" s="51" t="n">
        <f aca="false">BM75*(1+(BM30-BL30)/BL30)</f>
        <v>94.8388153494477</v>
      </c>
      <c r="BO75" s="51" t="n">
        <f aca="false">BN75*(1+(BN30-BM30)/BM30)</f>
        <v>96.2411824414554</v>
      </c>
      <c r="BP75" s="51" t="n">
        <f aca="false">BO75*(1+(BO30-BN30)/BN30)</f>
        <v>93.3005339218209</v>
      </c>
      <c r="BQ75" s="51" t="n">
        <f aca="false">BP75*(1+(BP30-BO30)/BO30)</f>
        <v>93.2962593403861</v>
      </c>
      <c r="BR75" s="51" t="n">
        <f aca="false">BQ75*(1+(BQ30-BP30)/BP30)</f>
        <v>96.167838400379</v>
      </c>
      <c r="BS75" s="51" t="n">
        <f aca="false">BR75*(1+(BR30-BQ30)/BQ30)</f>
        <v>100.795921459339</v>
      </c>
      <c r="BT75" s="51" t="n">
        <f aca="false">BS75*(1+(BS30-BR30)/BR30)</f>
        <v>102.263001733048</v>
      </c>
      <c r="BU75" s="51" t="n">
        <f aca="false">BT75*(1+(BT30-BS30)/BS30)</f>
        <v>102.626289556185</v>
      </c>
      <c r="BV75" s="51" t="n">
        <f aca="false">BU75*(1+(BU30-BT30)/BT30)</f>
        <v>104.474087246277</v>
      </c>
      <c r="BW75" s="51" t="n">
        <f aca="false">BV75*(1+(BV30-BU30)/BU30)</f>
        <v>107.096929845266</v>
      </c>
      <c r="BX75" s="51" t="n">
        <f aca="false">BW75*(1+(BW30-BV30)/BV30)</f>
        <v>107.464338006199</v>
      </c>
      <c r="BY75" s="51" t="n">
        <f aca="false">BX75*(1+(BX30-BW30)/BW30)</f>
        <v>107.82883840269</v>
      </c>
      <c r="BZ75" s="51" t="n">
        <f aca="false">BY75*(1+(BY30-BX30)/BX30)</f>
        <v>109.722809572067</v>
      </c>
      <c r="CA75" s="51" t="n">
        <f aca="false">BZ75*(1+(BZ30-BY30)/BY30)</f>
        <v>112.111653420068</v>
      </c>
      <c r="CB75" s="51" t="n">
        <f aca="false">CA75*(1+(CA30-BZ30)/BZ30)</f>
        <v>112.174539632968</v>
      </c>
      <c r="CC75" s="51" t="n">
        <f aca="false">CB75*(1+(CB30-CA30)/CA30)</f>
        <v>112.237461120306</v>
      </c>
      <c r="CD75" s="51" t="n">
        <f aca="false">CC75*(1+(CC30-CB30)/CB30)</f>
        <v>112.300417901871</v>
      </c>
      <c r="CE75" s="51" t="n">
        <f aca="false">CD75*(1+(CD30-CC30)/CC30)</f>
        <v>112.36340999746</v>
      </c>
      <c r="CF75" s="51" t="n">
        <f aca="false">CE75*(1+(CE30-CD30)/CD30)</f>
        <v>112.426437426881</v>
      </c>
      <c r="CG75" s="51" t="n">
        <f aca="false">CF75*(1+(CF30-CE30)/CE30)</f>
        <v>112.489500209953</v>
      </c>
      <c r="CH75" s="51" t="n">
        <f aca="false">CG75*(1+(CG30-CF30)/CF30)</f>
        <v>112.552598366508</v>
      </c>
      <c r="CI75" s="51" t="n">
        <f aca="false">CH75*(1+(CH30-CG30)/CG30)</f>
        <v>112.615731916387</v>
      </c>
      <c r="CJ75" s="51" t="n">
        <f aca="false">CI75*(1+(CI30-CH30)/CH30)</f>
        <v>112.678900879444</v>
      </c>
      <c r="CK75" s="51" t="n">
        <f aca="false">CJ75*(1+(CJ30-CI30)/CI30)</f>
        <v>112.742105275542</v>
      </c>
      <c r="CL75" s="51" t="n">
        <f aca="false">CK75*(1+(CK30-CJ30)/CJ30)</f>
        <v>112.805345124556</v>
      </c>
      <c r="CM75" s="51" t="n">
        <f aca="false">CL75*(1+(CL30-CK30)/CK30)</f>
        <v>112.868620446374</v>
      </c>
      <c r="CN75" s="51" t="n">
        <f aca="false">CM75*(1+(CM30-CL30)/CL30)</f>
        <v>112.931931260893</v>
      </c>
      <c r="CO75" s="51" t="n">
        <f aca="false">CN75*(1+(CN30-CM30)/CM30)</f>
        <v>112.995277588021</v>
      </c>
      <c r="CP75" s="51" t="n">
        <f aca="false">CO75*(1+(CO30-CN30)/CN30)</f>
        <v>113.058659447678</v>
      </c>
      <c r="CQ75" s="51" t="n">
        <f aca="false">CP75*(1+(CP30-CO30)/CO30)</f>
        <v>113.122076859795</v>
      </c>
      <c r="CR75" s="51" t="n">
        <f aca="false">CQ75*(1+(CQ30-CP30)/CP30)</f>
        <v>113.185529844316</v>
      </c>
      <c r="CS75" s="51" t="n">
        <f aca="false">CR75*(1+(CR30-CQ30)/CQ30)</f>
        <v>113.249018421192</v>
      </c>
      <c r="CT75" s="51" t="n">
        <f aca="false">CS75*(1+(CS30-CR30)/CR30)</f>
        <v>113.312542610389</v>
      </c>
      <c r="CU75" s="51" t="n">
        <f aca="false">CT75*(1+(CT30-CS30)/CS30)</f>
        <v>113.376102431883</v>
      </c>
      <c r="CV75" s="51" t="n">
        <f aca="false">CU75*(1+(CU30-CT30)/CT30)</f>
        <v>113.43969790566</v>
      </c>
      <c r="CW75" s="51" t="n">
        <f aca="false">CV75*(1+(CV30-CU30)/CU30)</f>
        <v>113.50332905172</v>
      </c>
      <c r="CX75" s="51" t="n">
        <f aca="false">CW75*(1+(CW30-CV30)/CV30)</f>
        <v>113.56699589007</v>
      </c>
      <c r="CY75" s="51" t="n">
        <f aca="false">CX75*(1+(CX30-CW30)/CW30)</f>
        <v>113.630698440733</v>
      </c>
      <c r="CZ75" s="51" t="n">
        <f aca="false">CY75*(1+(CY30-CX30)/CX30)</f>
        <v>113.69443672374</v>
      </c>
      <c r="DA75" s="51" t="n">
        <f aca="false">CZ75*(1+(CZ30-CY30)/CY30)</f>
        <v>113.758210759133</v>
      </c>
      <c r="DB75" s="51" t="n">
        <f aca="false">DA75*(1+(DA30-CZ30)/CZ30)</f>
        <v>113.822020566969</v>
      </c>
      <c r="DC75" s="51" t="n">
        <f aca="false">DB75*(1+(DB30-DA30)/DA30)</f>
        <v>113.885866167311</v>
      </c>
      <c r="DD75" s="51" t="n">
        <f aca="false">DC75*(1+(DC30-DB30)/DB30)</f>
        <v>113.949747580238</v>
      </c>
      <c r="DE75" s="51" t="n">
        <f aca="false">DD75*(1+(DD30-DC30)/DC30)</f>
        <v>114.013664825837</v>
      </c>
      <c r="DF75" s="51" t="n">
        <f aca="false">DE75*(1+(DE30-DD30)/DD30)</f>
        <v>114.077617924207</v>
      </c>
      <c r="DG75" s="51" t="n">
        <f aca="false">DF75*(1+(DF30-DE30)/DE30)</f>
        <v>114.14160689546</v>
      </c>
      <c r="DH75" s="51" t="n">
        <f aca="false">DG75*(1+(DG30-DF30)/DF30)</f>
        <v>114.205631759718</v>
      </c>
      <c r="DI75" s="51" t="n">
        <f aca="false">DH75*(1+(DH30-DG30)/DG30)</f>
        <v>114.269692537113</v>
      </c>
      <c r="DJ75" s="51" t="n">
        <f aca="false">DI75*(1+(DI30-DH30)/DH30)</f>
        <v>114.33378924779</v>
      </c>
      <c r="DK75" s="51" t="n">
        <f aca="false">DJ75*(1+(DJ30-DI30)/DI30)</f>
        <v>114.397921911905</v>
      </c>
      <c r="DL75" s="51" t="n">
        <f aca="false">DK75*(1+(DK30-DJ30)/DJ30)</f>
        <v>114.462090549626</v>
      </c>
      <c r="DM75" s="51" t="n">
        <f aca="false">DL75*(1+(DL30-DK30)/DK30)</f>
        <v>114.526295181131</v>
      </c>
      <c r="DN75" s="51" t="n">
        <f aca="false">DM75*(1+(DM30-DL30)/DL30)</f>
        <v>114.590535826609</v>
      </c>
      <c r="DO75" s="51" t="n">
        <f aca="false">DN75*(1+(DN30-DM30)/DM30)</f>
        <v>114.654812506261</v>
      </c>
      <c r="DP75" s="51" t="n">
        <f aca="false">DO75*(1+(DO30-DN30)/DN30)</f>
        <v>114.719125240301</v>
      </c>
      <c r="DQ75" s="51" t="n">
        <f aca="false">DP75*(1+(DP30-DO30)/DO30)</f>
        <v>114.783474048952</v>
      </c>
      <c r="DR75" s="51" t="n">
        <f aca="false">DQ75*(1+(DQ30-DP30)/DP30)</f>
        <v>114.84785895245</v>
      </c>
      <c r="DS75" s="51" t="n">
        <f aca="false">DR75*(1+(DR30-DQ30)/DQ30)</f>
        <v>114.912279971039</v>
      </c>
      <c r="DT75" s="51" t="n">
        <f aca="false">DS75*(1+(DS30-DR30)/DR30)</f>
        <v>114.97673712498</v>
      </c>
      <c r="DU75" s="51" t="n">
        <f aca="false">DT75*(1+(DT30-DS30)/DS30)</f>
        <v>115.04123043454</v>
      </c>
      <c r="DV75" s="51" t="n">
        <f aca="false">DU75*(1+(DU30-DT30)/DT30)</f>
        <v>115.10575992</v>
      </c>
      <c r="DW75" s="51" t="n">
        <f aca="false">DV75*(1+(DV30-DU30)/DU30)</f>
        <v>115.170325601652</v>
      </c>
      <c r="DX75" s="51" t="n">
        <f aca="false">DW75*(1+(DW30-DV30)/DV30)</f>
        <v>115.234927499801</v>
      </c>
      <c r="DY75" s="51" t="n">
        <f aca="false">DX75*(1+(DX30-DW30)/DW30)</f>
        <v>115.299565634759</v>
      </c>
      <c r="DZ75" s="51" t="n">
        <f aca="false">DY75*(1+(DY30-DX30)/DX30)</f>
        <v>115.364240026854</v>
      </c>
      <c r="EA75" s="51" t="n">
        <f aca="false">DZ75*(1+(DZ30-DY30)/DY30)</f>
        <v>115.428950696423</v>
      </c>
      <c r="EB75" s="51" t="n">
        <f aca="false">EA75*(1+(EA30-DZ30)/DZ30)</f>
        <v>115.493697663815</v>
      </c>
      <c r="EC75" s="51" t="n">
        <f aca="false">EB75*(1+(EB30-EA30)/EA30)</f>
        <v>115.55848094939</v>
      </c>
      <c r="ED75" s="51" t="n">
        <f aca="false">EC75*(1+(EC30-EB30)/EB30)</f>
        <v>115.62330057352</v>
      </c>
      <c r="EE75" s="51" t="n">
        <f aca="false">ED75*(1+(ED30-EC30)/EC30)</f>
        <v>115.688156556588</v>
      </c>
      <c r="EF75" s="51" t="n">
        <f aca="false">EE75*(1+(EE30-ED30)/ED30)</f>
        <v>115.753048918989</v>
      </c>
      <c r="EG75" s="51" t="n">
        <f aca="false">EF75*(1+(EF30-EE30)/EE30)</f>
        <v>115.81797768113</v>
      </c>
      <c r="EH75" s="51" t="n">
        <f aca="false">EG75*(1+(EG30-EF30)/EF30)</f>
        <v>115.882942863426</v>
      </c>
      <c r="EI75" s="51" t="n">
        <f aca="false">EH75*(1+(EH30-EG30)/EG30)</f>
        <v>115.947944486308</v>
      </c>
      <c r="EJ75" s="51" t="n">
        <f aca="false">EI75*(1+(EI30-EH30)/EH30)</f>
        <v>116.012982570216</v>
      </c>
      <c r="EK75" s="51" t="n">
        <f aca="false">EJ75*(1+(EJ30-EI30)/EI30)</f>
        <v>116.078057135602</v>
      </c>
      <c r="EL75" s="51" t="n">
        <f aca="false">EK75*(1+(EK30-EJ30)/EJ30)</f>
        <v>116.143168202929</v>
      </c>
      <c r="EM75" s="51" t="n">
        <f aca="false">EL75*(1+(EL30-EK30)/EK30)</f>
        <v>116.208315792672</v>
      </c>
      <c r="EN75" s="51" t="n">
        <f aca="false">EM75*(1+(EM30-EL30)/EL30)</f>
        <v>116.273499925317</v>
      </c>
      <c r="EO75" s="51" t="n">
        <f aca="false">EN75*(1+(EN30-EM30)/EM30)</f>
        <v>116.338720621362</v>
      </c>
      <c r="EP75" s="51" t="n">
        <f aca="false">EO75*(1+(EO30-EN30)/EN30)</f>
        <v>116.403977901317</v>
      </c>
      <c r="EQ75" s="51" t="n">
        <f aca="false">EP75*(1+(EP30-EO30)/EO30)</f>
        <v>116.469271785702</v>
      </c>
      <c r="ER75" s="51" t="n">
        <f aca="false">EQ75*(1+(EQ30-EP30)/EP30)</f>
        <v>116.534602295049</v>
      </c>
      <c r="ES75" s="51" t="n">
        <f aca="false">ER75*(1+(ER30-EQ30)/EQ30)</f>
        <v>116.599969449903</v>
      </c>
      <c r="ET75" s="51" t="n">
        <f aca="false">ES75*(1+(ES30-ER30)/ER30)</f>
        <v>116.665373270819</v>
      </c>
      <c r="EU75" s="51" t="n">
        <f aca="false">ET75*(1+(ET30-ES30)/ES30)</f>
        <v>116.730813778364</v>
      </c>
      <c r="EV75" s="51" t="n">
        <f aca="false">EU75*(1+(EU30-ET30)/ET30)</f>
        <v>116.796290993116</v>
      </c>
      <c r="EW75" s="147"/>
      <c r="EX75" s="147"/>
    </row>
    <row r="76" customFormat="false" ht="12.8" hidden="false" customHeight="false" outlineLevel="0" collapsed="false">
      <c r="A76" s="157" t="s">
        <v>222</v>
      </c>
      <c r="B76" s="157" t="n">
        <v>0</v>
      </c>
      <c r="C76" s="157" t="n">
        <v>0</v>
      </c>
      <c r="D76" s="157" t="n">
        <v>0</v>
      </c>
      <c r="E76" s="157" t="n">
        <v>0</v>
      </c>
      <c r="F76" s="157" t="n">
        <v>0</v>
      </c>
      <c r="G76" s="157" t="n">
        <v>0</v>
      </c>
      <c r="H76" s="157" t="n">
        <v>0</v>
      </c>
      <c r="I76" s="157" t="n">
        <v>0</v>
      </c>
      <c r="J76" s="157" t="n">
        <v>0</v>
      </c>
      <c r="K76" s="157" t="n">
        <v>0</v>
      </c>
      <c r="L76" s="157" t="n">
        <v>0</v>
      </c>
      <c r="M76" s="157" t="n">
        <v>0</v>
      </c>
      <c r="N76" s="157" t="n">
        <v>0</v>
      </c>
      <c r="O76" s="157" t="n">
        <v>0</v>
      </c>
      <c r="P76" s="157" t="n">
        <v>0</v>
      </c>
      <c r="Q76" s="157" t="n">
        <v>0</v>
      </c>
      <c r="R76" s="157" t="n">
        <v>0</v>
      </c>
      <c r="S76" s="157" t="n">
        <v>0</v>
      </c>
      <c r="T76" s="157" t="n">
        <v>0</v>
      </c>
      <c r="U76" s="157" t="n">
        <v>0</v>
      </c>
      <c r="V76" s="157" t="n">
        <v>0</v>
      </c>
      <c r="W76" s="157" t="n">
        <v>0</v>
      </c>
      <c r="X76" s="158" t="n">
        <v>0</v>
      </c>
      <c r="Y76" s="157" t="n">
        <v>0</v>
      </c>
      <c r="Z76" s="157" t="n">
        <v>0</v>
      </c>
      <c r="AA76" s="157" t="n">
        <v>0</v>
      </c>
      <c r="AB76" s="157" t="n">
        <v>0</v>
      </c>
      <c r="AC76" s="157" t="n">
        <v>0</v>
      </c>
      <c r="AD76" s="157" t="n">
        <v>0</v>
      </c>
      <c r="AE76" s="157" t="n">
        <v>0</v>
      </c>
      <c r="AF76" s="157" t="n">
        <v>0</v>
      </c>
      <c r="AG76" s="157" t="n">
        <v>0</v>
      </c>
      <c r="AH76" s="157" t="n">
        <v>0</v>
      </c>
      <c r="AI76" s="157" t="n">
        <v>0</v>
      </c>
      <c r="AJ76" s="157" t="n">
        <v>0</v>
      </c>
      <c r="AK76" s="157" t="n">
        <v>0</v>
      </c>
      <c r="AL76" s="157" t="n">
        <v>0</v>
      </c>
      <c r="AM76" s="157" t="n">
        <v>0</v>
      </c>
      <c r="AN76" s="157" t="n">
        <v>0</v>
      </c>
      <c r="AO76" s="157" t="n">
        <v>0</v>
      </c>
      <c r="AP76" s="157" t="n">
        <v>0</v>
      </c>
      <c r="AQ76" s="157" t="n">
        <v>0</v>
      </c>
      <c r="AR76" s="142"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3" t="n">
        <v>200.533751161808</v>
      </c>
      <c r="BJ76" s="51" t="n">
        <v>187.802616947467</v>
      </c>
      <c r="BK76" s="51" t="n">
        <v>175.879734598184</v>
      </c>
      <c r="BL76" s="51" t="n">
        <f aca="false">BK76*(1+(BK30-BJ30)/BJ30)</f>
        <v>162.001799459176</v>
      </c>
      <c r="BM76" s="144" t="n">
        <f aca="false">BL76*(1+(BL30-BK30)/BK30)</f>
        <v>159.434038994689</v>
      </c>
      <c r="BN76" s="51" t="n">
        <f aca="false">BM76*(1+(BM30-BL30)/BL30)</f>
        <v>159.75169360487</v>
      </c>
      <c r="BO76" s="51" t="n">
        <f aca="false">BN76*(1+(BN30-BM30)/BM30)</f>
        <v>162.113917523194</v>
      </c>
      <c r="BP76" s="51" t="n">
        <f aca="false">BO76*(1+(BO30-BN30)/BN30)</f>
        <v>157.160528137452</v>
      </c>
      <c r="BQ76" s="51" t="n">
        <f aca="false">BP76*(1+(BP30-BO30)/BO30)</f>
        <v>157.153327798423</v>
      </c>
      <c r="BR76" s="51" t="n">
        <f aca="false">BQ76*(1+(BQ30-BP30)/BP30)</f>
        <v>161.990372804351</v>
      </c>
      <c r="BS76" s="51" t="n">
        <f aca="false">BR76*(1+(BR30-BQ30)/BQ30)</f>
        <v>169.786169325939</v>
      </c>
      <c r="BT76" s="51" t="n">
        <f aca="false">BS76*(1+(BS30-BR30)/BR30)</f>
        <v>172.257399670981</v>
      </c>
      <c r="BU76" s="51" t="n">
        <f aca="false">BT76*(1+(BT30-BS30)/BS30)</f>
        <v>172.869341572598</v>
      </c>
      <c r="BV76" s="51" t="n">
        <f aca="false">BU76*(1+(BU30-BT30)/BT30)</f>
        <v>175.981873180503</v>
      </c>
      <c r="BW76" s="51" t="n">
        <f aca="false">BV76*(1+(BV30-BU30)/BU30)</f>
        <v>180.399932871609</v>
      </c>
      <c r="BX76" s="51" t="n">
        <f aca="false">BW76*(1+(BW30-BV30)/BV30)</f>
        <v>181.018815295825</v>
      </c>
      <c r="BY76" s="51" t="n">
        <f aca="false">BX76*(1+(BX30-BW30)/BW30)</f>
        <v>181.632799722397</v>
      </c>
      <c r="BZ76" s="51" t="n">
        <f aca="false">BY76*(1+(BY30-BX30)/BX30)</f>
        <v>184.823108467102</v>
      </c>
      <c r="CA76" s="51" t="n">
        <f aca="false">BZ76*(1+(BZ30-BY30)/BY30)</f>
        <v>188.847007849117</v>
      </c>
      <c r="CB76" s="51" t="n">
        <f aca="false">CA76*(1+(CA30-BZ30)/BZ30)</f>
        <v>188.952936829546</v>
      </c>
      <c r="CC76" s="51" t="n">
        <f aca="false">CB76*(1+(CB30-CA30)/CA30)</f>
        <v>189.058925228172</v>
      </c>
      <c r="CD76" s="51" t="n">
        <f aca="false">CC76*(1+(CC30-CB30)/CB30)</f>
        <v>189.164973078326</v>
      </c>
      <c r="CE76" s="51" t="n">
        <f aca="false">CD76*(1+(CD30-CC30)/CC30)</f>
        <v>189.271080413355</v>
      </c>
      <c r="CF76" s="51" t="n">
        <f aca="false">CE76*(1+(CE30-CD30)/CD30)</f>
        <v>189.377247266625</v>
      </c>
      <c r="CG76" s="51" t="n">
        <f aca="false">CF76*(1+(CF30-CE30)/CE30)</f>
        <v>189.483473671522</v>
      </c>
      <c r="CH76" s="51" t="n">
        <f aca="false">CG76*(1+(CG30-CF30)/CF30)</f>
        <v>189.58975966145</v>
      </c>
      <c r="CI76" s="51" t="n">
        <f aca="false">CH76*(1+(CH30-CG30)/CG30)</f>
        <v>189.696105269831</v>
      </c>
      <c r="CJ76" s="51" t="n">
        <f aca="false">CI76*(1+(CI30-CH30)/CH30)</f>
        <v>189.802510530107</v>
      </c>
      <c r="CK76" s="51" t="n">
        <f aca="false">CJ76*(1+(CJ30-CI30)/CI30)</f>
        <v>189.908975475738</v>
      </c>
      <c r="CL76" s="51" t="n">
        <f aca="false">CK76*(1+(CK30-CJ30)/CJ30)</f>
        <v>190.015500140204</v>
      </c>
      <c r="CM76" s="51" t="n">
        <f aca="false">CL76*(1+(CL30-CK30)/CK30)</f>
        <v>190.122084557001</v>
      </c>
      <c r="CN76" s="51" t="n">
        <f aca="false">CM76*(1+(CM30-CL30)/CL30)</f>
        <v>190.228728759647</v>
      </c>
      <c r="CO76" s="51" t="n">
        <f aca="false">CN76*(1+(CN30-CM30)/CM30)</f>
        <v>190.335432781677</v>
      </c>
      <c r="CP76" s="51" t="n">
        <f aca="false">CO76*(1+(CO30-CN30)/CN30)</f>
        <v>190.442196656645</v>
      </c>
      <c r="CQ76" s="51" t="n">
        <f aca="false">CP76*(1+(CP30-CO30)/CO30)</f>
        <v>190.549020418124</v>
      </c>
      <c r="CR76" s="51" t="n">
        <f aca="false">CQ76*(1+(CQ30-CP30)/CP30)</f>
        <v>190.655904099705</v>
      </c>
      <c r="CS76" s="51" t="n">
        <f aca="false">CR76*(1+(CR30-CQ30)/CQ30)</f>
        <v>190.762847735001</v>
      </c>
      <c r="CT76" s="51" t="n">
        <f aca="false">CS76*(1+(CS30-CR30)/CR30)</f>
        <v>190.869851357639</v>
      </c>
      <c r="CU76" s="51" t="n">
        <f aca="false">CT76*(1+(CT30-CS30)/CS30)</f>
        <v>190.976915001269</v>
      </c>
      <c r="CV76" s="51" t="n">
        <f aca="false">CU76*(1+(CU30-CT30)/CT30)</f>
        <v>191.084038699558</v>
      </c>
      <c r="CW76" s="51" t="n">
        <f aca="false">CV76*(1+(CV30-CU30)/CU30)</f>
        <v>191.191222486191</v>
      </c>
      <c r="CX76" s="51" t="n">
        <f aca="false">CW76*(1+(CW30-CV30)/CV30)</f>
        <v>191.298466394875</v>
      </c>
      <c r="CY76" s="51" t="n">
        <f aca="false">CX76*(1+(CX30-CW30)/CW30)</f>
        <v>191.405770459332</v>
      </c>
      <c r="CZ76" s="51" t="n">
        <f aca="false">CY76*(1+(CY30-CX30)/CX30)</f>
        <v>191.513134713306</v>
      </c>
      <c r="DA76" s="51" t="n">
        <f aca="false">CZ76*(1+(CZ30-CY30)/CY30)</f>
        <v>191.620559190559</v>
      </c>
      <c r="DB76" s="51" t="n">
        <f aca="false">DA76*(1+(DA30-CZ30)/CZ30)</f>
        <v>191.728043924871</v>
      </c>
      <c r="DC76" s="51" t="n">
        <f aca="false">DB76*(1+(DB30-DA30)/DA30)</f>
        <v>191.835588950041</v>
      </c>
      <c r="DD76" s="51" t="n">
        <f aca="false">DC76*(1+(DC30-DB30)/DB30)</f>
        <v>191.94319429989</v>
      </c>
      <c r="DE76" s="51" t="n">
        <f aca="false">DD76*(1+(DD30-DC30)/DC30)</f>
        <v>192.050860008254</v>
      </c>
      <c r="DF76" s="51" t="n">
        <f aca="false">DE76*(1+(DE30-DD30)/DD30)</f>
        <v>192.158586108989</v>
      </c>
      <c r="DG76" s="51" t="n">
        <f aca="false">DF76*(1+(DF30-DE30)/DE30)</f>
        <v>192.266372635972</v>
      </c>
      <c r="DH76" s="51" t="n">
        <f aca="false">DG76*(1+(DG30-DF30)/DF30)</f>
        <v>192.374219623097</v>
      </c>
      <c r="DI76" s="51" t="n">
        <f aca="false">DH76*(1+(DH30-DG30)/DG30)</f>
        <v>192.482127104278</v>
      </c>
      <c r="DJ76" s="51" t="n">
        <f aca="false">DI76*(1+(DI30-DH30)/DH30)</f>
        <v>192.590095113446</v>
      </c>
      <c r="DK76" s="51" t="n">
        <f aca="false">DJ76*(1+(DJ30-DI30)/DI30)</f>
        <v>192.698123684555</v>
      </c>
      <c r="DL76" s="51" t="n">
        <f aca="false">DK76*(1+(DK30-DJ30)/DJ30)</f>
        <v>192.806212851574</v>
      </c>
      <c r="DM76" s="51" t="n">
        <f aca="false">DL76*(1+(DL30-DK30)/DK30)</f>
        <v>192.914362648493</v>
      </c>
      <c r="DN76" s="51" t="n">
        <f aca="false">DM76*(1+(DM30-DL30)/DL30)</f>
        <v>193.022573109322</v>
      </c>
      <c r="DO76" s="51" t="n">
        <f aca="false">DN76*(1+(DN30-DM30)/DM30)</f>
        <v>193.130844268087</v>
      </c>
      <c r="DP76" s="51" t="n">
        <f aca="false">DO76*(1+(DO30-DN30)/DN30)</f>
        <v>193.239176158837</v>
      </c>
      <c r="DQ76" s="51" t="n">
        <f aca="false">DP76*(1+(DP30-DO30)/DO30)</f>
        <v>193.347568815637</v>
      </c>
      <c r="DR76" s="51" t="n">
        <f aca="false">DQ76*(1+(DQ30-DP30)/DP30)</f>
        <v>193.456022272571</v>
      </c>
      <c r="DS76" s="51" t="n">
        <f aca="false">DR76*(1+(DR30-DQ30)/DQ30)</f>
        <v>193.564536563746</v>
      </c>
      <c r="DT76" s="51" t="n">
        <f aca="false">DS76*(1+(DS30-DR30)/DR30)</f>
        <v>193.673111723283</v>
      </c>
      <c r="DU76" s="51" t="n">
        <f aca="false">DT76*(1+(DT30-DS30)/DS30)</f>
        <v>193.781747785326</v>
      </c>
      <c r="DV76" s="51" t="n">
        <f aca="false">DU76*(1+(DU30-DT30)/DT30)</f>
        <v>193.890444784037</v>
      </c>
      <c r="DW76" s="51" t="n">
        <f aca="false">DV76*(1+(DV30-DU30)/DU30)</f>
        <v>193.999202753595</v>
      </c>
      <c r="DX76" s="51" t="n">
        <f aca="false">DW76*(1+(DW30-DV30)/DV30)</f>
        <v>194.108021728202</v>
      </c>
      <c r="DY76" s="51" t="n">
        <f aca="false">DX76*(1+(DX30-DW30)/DW30)</f>
        <v>194.216901742076</v>
      </c>
      <c r="DZ76" s="51" t="n">
        <f aca="false">DY76*(1+(DY30-DX30)/DX30)</f>
        <v>194.325842829457</v>
      </c>
      <c r="EA76" s="51" t="n">
        <f aca="false">DZ76*(1+(DZ30-DY30)/DY30)</f>
        <v>194.4348450246</v>
      </c>
      <c r="EB76" s="51" t="n">
        <f aca="false">EA76*(1+(EA30-DZ30)/DZ30)</f>
        <v>194.543908361785</v>
      </c>
      <c r="EC76" s="51" t="n">
        <f aca="false">EB76*(1+(EB30-EA30)/EA30)</f>
        <v>194.653032875306</v>
      </c>
      <c r="ED76" s="51" t="n">
        <f aca="false">EC76*(1+(EC30-EB30)/EB30)</f>
        <v>194.762218599478</v>
      </c>
      <c r="EE76" s="51" t="n">
        <f aca="false">ED76*(1+(ED30-EC30)/EC30)</f>
        <v>194.871465568638</v>
      </c>
      <c r="EF76" s="51" t="n">
        <f aca="false">EE76*(1+(EE30-ED30)/ED30)</f>
        <v>194.980773817137</v>
      </c>
      <c r="EG76" s="51" t="n">
        <f aca="false">EF76*(1+(EF30-EE30)/EE30)</f>
        <v>195.09014337935</v>
      </c>
      <c r="EH76" s="51" t="n">
        <f aca="false">EG76*(1+(EG30-EF30)/EF30)</f>
        <v>195.199574289669</v>
      </c>
      <c r="EI76" s="51" t="n">
        <f aca="false">EH76*(1+(EH30-EG30)/EG30)</f>
        <v>195.309066582505</v>
      </c>
      <c r="EJ76" s="51" t="n">
        <f aca="false">EI76*(1+(EI30-EH30)/EH30)</f>
        <v>195.41862029229</v>
      </c>
      <c r="EK76" s="51" t="n">
        <f aca="false">EJ76*(1+(EJ30-EI30)/EI30)</f>
        <v>195.528235453473</v>
      </c>
      <c r="EL76" s="51" t="n">
        <f aca="false">EK76*(1+(EK30-EJ30)/EJ30)</f>
        <v>195.637912100525</v>
      </c>
      <c r="EM76" s="51" t="n">
        <f aca="false">EL76*(1+(EL30-EK30)/EK30)</f>
        <v>195.747650267934</v>
      </c>
      <c r="EN76" s="51" t="n">
        <f aca="false">EM76*(1+(EM30-EL30)/EL30)</f>
        <v>195.857449990208</v>
      </c>
      <c r="EO76" s="51" t="n">
        <f aca="false">EN76*(1+(EN30-EM30)/EM30)</f>
        <v>195.967311301876</v>
      </c>
      <c r="EP76" s="51" t="n">
        <f aca="false">EO76*(1+(EO30-EN30)/EN30)</f>
        <v>196.077234237485</v>
      </c>
      <c r="EQ76" s="51" t="n">
        <f aca="false">EP76*(1+(EP30-EO30)/EO30)</f>
        <v>196.187218831599</v>
      </c>
      <c r="ER76" s="51" t="n">
        <f aca="false">EQ76*(1+(EQ30-EP30)/EP30)</f>
        <v>196.297265118807</v>
      </c>
      <c r="ES76" s="51" t="n">
        <f aca="false">ER76*(1+(ER30-EQ30)/EQ30)</f>
        <v>196.407373133712</v>
      </c>
      <c r="ET76" s="51" t="n">
        <f aca="false">ES76*(1+(ES30-ER30)/ER30)</f>
        <v>196.517542910939</v>
      </c>
      <c r="EU76" s="51" t="n">
        <f aca="false">ET76*(1+(ET30-ES30)/ES30)</f>
        <v>196.627774485132</v>
      </c>
      <c r="EV76" s="51" t="n">
        <f aca="false">EU76*(1+(EU30-ET30)/ET30)</f>
        <v>196.738067890956</v>
      </c>
      <c r="EW76" s="147"/>
      <c r="EX76" s="147"/>
    </row>
    <row r="77" customFormat="false" ht="12.8" hidden="false" customHeight="false" outlineLevel="0" collapsed="false">
      <c r="A77" s="157" t="s">
        <v>223</v>
      </c>
      <c r="B77" s="157" t="n">
        <v>0</v>
      </c>
      <c r="C77" s="157" t="n">
        <v>0</v>
      </c>
      <c r="D77" s="157" t="n">
        <v>0</v>
      </c>
      <c r="E77" s="157" t="n">
        <v>0</v>
      </c>
      <c r="F77" s="157" t="n">
        <v>0</v>
      </c>
      <c r="G77" s="157" t="n">
        <v>0</v>
      </c>
      <c r="H77" s="157" t="n">
        <v>0</v>
      </c>
      <c r="I77" s="157" t="n">
        <v>0</v>
      </c>
      <c r="J77" s="157" t="n">
        <v>0</v>
      </c>
      <c r="K77" s="157" t="n">
        <v>0</v>
      </c>
      <c r="L77" s="157" t="n">
        <v>0</v>
      </c>
      <c r="M77" s="157" t="n">
        <v>0</v>
      </c>
      <c r="N77" s="157" t="n">
        <v>0</v>
      </c>
      <c r="O77" s="157" t="n">
        <v>0</v>
      </c>
      <c r="P77" s="157" t="n">
        <v>0</v>
      </c>
      <c r="Q77" s="157" t="n">
        <v>0</v>
      </c>
      <c r="R77" s="157" t="n">
        <v>0</v>
      </c>
      <c r="S77" s="157" t="n">
        <v>0</v>
      </c>
      <c r="T77" s="157" t="n">
        <v>0</v>
      </c>
      <c r="U77" s="157" t="n">
        <v>0</v>
      </c>
      <c r="V77" s="157" t="n">
        <v>0</v>
      </c>
      <c r="W77" s="157" t="n">
        <v>0</v>
      </c>
      <c r="X77" s="158" t="n">
        <v>0</v>
      </c>
      <c r="Y77" s="157" t="n">
        <v>0</v>
      </c>
      <c r="Z77" s="157" t="n">
        <v>0</v>
      </c>
      <c r="AA77" s="157" t="n">
        <v>0</v>
      </c>
      <c r="AB77" s="157" t="n">
        <v>0</v>
      </c>
      <c r="AC77" s="157" t="n">
        <v>0</v>
      </c>
      <c r="AD77" s="157" t="n">
        <v>0</v>
      </c>
      <c r="AE77" s="157" t="n">
        <v>0</v>
      </c>
      <c r="AF77" s="157" t="n">
        <v>0</v>
      </c>
      <c r="AG77" s="157" t="n">
        <v>0</v>
      </c>
      <c r="AH77" s="157" t="n">
        <v>0</v>
      </c>
      <c r="AI77" s="157" t="n">
        <v>0</v>
      </c>
      <c r="AJ77" s="157" t="n">
        <v>0</v>
      </c>
      <c r="AK77" s="157" t="n">
        <v>0</v>
      </c>
      <c r="AL77" s="157" t="n">
        <v>0</v>
      </c>
      <c r="AM77" s="157" t="n">
        <v>0</v>
      </c>
      <c r="AN77" s="157" t="n">
        <v>0</v>
      </c>
      <c r="AO77" s="157" t="n">
        <v>0</v>
      </c>
      <c r="AP77" s="157" t="n">
        <v>0</v>
      </c>
      <c r="AQ77" s="157" t="n">
        <v>0</v>
      </c>
      <c r="AR77" s="142"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3" t="n">
        <v>231.470087429195</v>
      </c>
      <c r="BJ77" s="51" t="n">
        <v>216.774921490327</v>
      </c>
      <c r="BK77" s="51" t="n">
        <v>203.012696409474</v>
      </c>
      <c r="BL77" s="51" t="n">
        <f aca="false">BK77*(1+(BK30-BJ30)/BJ30)</f>
        <v>186.993812598883</v>
      </c>
      <c r="BM77" s="144" t="n">
        <f aca="false">BL77*(1+(BL30-BK30)/BK30)</f>
        <v>184.029923798277</v>
      </c>
      <c r="BN77" s="51" t="n">
        <f aca="false">BM77*(1+(BM30-BL30)/BL30)</f>
        <v>184.39658297642</v>
      </c>
      <c r="BO77" s="51" t="n">
        <f aca="false">BN77*(1+(BN30-BM30)/BM30)</f>
        <v>187.123227113548</v>
      </c>
      <c r="BP77" s="51" t="n">
        <f aca="false">BO77*(1+(BO30-BN30)/BN30)</f>
        <v>181.405678483725</v>
      </c>
      <c r="BQ77" s="51" t="n">
        <f aca="false">BP77*(1+(BP30-BO30)/BO30)</f>
        <v>181.397367348592</v>
      </c>
      <c r="BR77" s="51" t="n">
        <f aca="false">BQ77*(1+(BQ30-BP30)/BP30)</f>
        <v>186.980623154332</v>
      </c>
      <c r="BS77" s="51" t="n">
        <f aca="false">BR77*(1+(BR30-BQ30)/BQ30)</f>
        <v>195.979076990546</v>
      </c>
      <c r="BT77" s="51" t="n">
        <f aca="false">BS77*(1+(BS30-BR30)/BR30)</f>
        <v>198.83154397284</v>
      </c>
      <c r="BU77" s="51" t="n">
        <f aca="false">BT77*(1+(BT30-BS30)/BS30)</f>
        <v>199.537890134762</v>
      </c>
      <c r="BV77" s="51" t="n">
        <f aca="false">BU77*(1+(BU30-BT30)/BT30)</f>
        <v>203.130591908073</v>
      </c>
      <c r="BW77" s="51" t="n">
        <f aca="false">BV77*(1+(BV30-BU30)/BU30)</f>
        <v>208.230225546016</v>
      </c>
      <c r="BX77" s="51" t="n">
        <f aca="false">BW77*(1+(BW30-BV30)/BV30)</f>
        <v>208.944582944767</v>
      </c>
      <c r="BY77" s="51" t="n">
        <f aca="false">BX77*(1+(BX30-BW30)/BW30)</f>
        <v>209.653286731912</v>
      </c>
      <c r="BZ77" s="51" t="n">
        <f aca="false">BY77*(1+(BY30-BX30)/BX30)</f>
        <v>213.335764318775</v>
      </c>
      <c r="CA77" s="51" t="n">
        <f aca="false">BZ77*(1+(BZ30-BY30)/BY30)</f>
        <v>217.980430547603</v>
      </c>
      <c r="CB77" s="51" t="n">
        <f aca="false">CA77*(1+(CA30-BZ30)/BZ30)</f>
        <v>218.102701188925</v>
      </c>
      <c r="CC77" s="51" t="n">
        <f aca="false">CB77*(1+(CB30-CA30)/CA30)</f>
        <v>218.225040414887</v>
      </c>
      <c r="CD77" s="51" t="n">
        <f aca="false">CC77*(1+(CC30-CB30)/CB30)</f>
        <v>218.347448263962</v>
      </c>
      <c r="CE77" s="51" t="n">
        <f aca="false">CD77*(1+(CD30-CC30)/CC30)</f>
        <v>218.469924774643</v>
      </c>
      <c r="CF77" s="51" t="n">
        <f aca="false">CE77*(1+(CE30-CD30)/CD30)</f>
        <v>218.592469985442</v>
      </c>
      <c r="CG77" s="51" t="n">
        <f aca="false">CF77*(1+(CF30-CE30)/CE30)</f>
        <v>218.715083934897</v>
      </c>
      <c r="CH77" s="51" t="n">
        <f aca="false">CG77*(1+(CG30-CF30)/CF30)</f>
        <v>218.837766661563</v>
      </c>
      <c r="CI77" s="51" t="n">
        <f aca="false">CH77*(1+(CH30-CG30)/CG30)</f>
        <v>218.960518204019</v>
      </c>
      <c r="CJ77" s="51" t="n">
        <f aca="false">CI77*(1+(CI30-CH30)/CH30)</f>
        <v>219.083338600867</v>
      </c>
      <c r="CK77" s="51" t="n">
        <f aca="false">CJ77*(1+(CJ30-CI30)/CI30)</f>
        <v>219.206227890728</v>
      </c>
      <c r="CL77" s="51" t="n">
        <f aca="false">CK77*(1+(CK30-CJ30)/CJ30)</f>
        <v>219.329186112246</v>
      </c>
      <c r="CM77" s="51" t="n">
        <f aca="false">CL77*(1+(CL30-CK30)/CK30)</f>
        <v>219.452213304086</v>
      </c>
      <c r="CN77" s="51" t="n">
        <f aca="false">CM77*(1+(CM30-CL30)/CL30)</f>
        <v>219.575309504937</v>
      </c>
      <c r="CO77" s="51" t="n">
        <f aca="false">CN77*(1+(CN30-CM30)/CM30)</f>
        <v>219.698474753505</v>
      </c>
      <c r="CP77" s="51" t="n">
        <f aca="false">CO77*(1+(CO30-CN30)/CN30)</f>
        <v>219.821709088523</v>
      </c>
      <c r="CQ77" s="51" t="n">
        <f aca="false">CP77*(1+(CP30-CO30)/CO30)</f>
        <v>219.945012548743</v>
      </c>
      <c r="CR77" s="51" t="n">
        <f aca="false">CQ77*(1+(CQ30-CP30)/CP30)</f>
        <v>220.068385172938</v>
      </c>
      <c r="CS77" s="51" t="n">
        <f aca="false">CR77*(1+(CR30-CQ30)/CQ30)</f>
        <v>220.191826999904</v>
      </c>
      <c r="CT77" s="51" t="n">
        <f aca="false">CS77*(1+(CS30-CR30)/CR30)</f>
        <v>220.315338068459</v>
      </c>
      <c r="CU77" s="51" t="n">
        <f aca="false">CT77*(1+(CT30-CS30)/CS30)</f>
        <v>220.438918417442</v>
      </c>
      <c r="CV77" s="51" t="n">
        <f aca="false">CU77*(1+(CU30-CT30)/CT30)</f>
        <v>220.562568085715</v>
      </c>
      <c r="CW77" s="51" t="n">
        <f aca="false">CV77*(1+(CV30-CU30)/CU30)</f>
        <v>220.686287112159</v>
      </c>
      <c r="CX77" s="51" t="n">
        <f aca="false">CW77*(1+(CW30-CV30)/CV30)</f>
        <v>220.810075535681</v>
      </c>
      <c r="CY77" s="51" t="n">
        <f aca="false">CX77*(1+(CX30-CW30)/CW30)</f>
        <v>220.933933395206</v>
      </c>
      <c r="CZ77" s="51" t="n">
        <f aca="false">CY77*(1+(CY30-CX30)/CX30)</f>
        <v>221.057860729683</v>
      </c>
      <c r="DA77" s="51" t="n">
        <f aca="false">CZ77*(1+(CZ30-CY30)/CY30)</f>
        <v>221.181857578082</v>
      </c>
      <c r="DB77" s="51" t="n">
        <f aca="false">DA77*(1+(DA30-CZ30)/CZ30)</f>
        <v>221.305923979395</v>
      </c>
      <c r="DC77" s="51" t="n">
        <f aca="false">DB77*(1+(DB30-DA30)/DA30)</f>
        <v>221.430059972637</v>
      </c>
      <c r="DD77" s="51" t="n">
        <f aca="false">DC77*(1+(DC30-DB30)/DB30)</f>
        <v>221.554265596842</v>
      </c>
      <c r="DE77" s="51" t="n">
        <f aca="false">DD77*(1+(DD30-DC30)/DC30)</f>
        <v>221.678540891069</v>
      </c>
      <c r="DF77" s="51" t="n">
        <f aca="false">DE77*(1+(DE30-DD30)/DD30)</f>
        <v>221.802885894397</v>
      </c>
      <c r="DG77" s="51" t="n">
        <f aca="false">DF77*(1+(DF30-DE30)/DE30)</f>
        <v>221.927300645929</v>
      </c>
      <c r="DH77" s="51" t="n">
        <f aca="false">DG77*(1+(DG30-DF30)/DF30)</f>
        <v>222.051785184786</v>
      </c>
      <c r="DI77" s="51" t="n">
        <f aca="false">DH77*(1+(DH30-DG30)/DG30)</f>
        <v>222.176339550116</v>
      </c>
      <c r="DJ77" s="51" t="n">
        <f aca="false">DI77*(1+(DI30-DH30)/DH30)</f>
        <v>222.300963781085</v>
      </c>
      <c r="DK77" s="51" t="n">
        <f aca="false">DJ77*(1+(DJ30-DI30)/DI30)</f>
        <v>222.425657916882</v>
      </c>
      <c r="DL77" s="51" t="n">
        <f aca="false">DK77*(1+(DK30-DJ30)/DJ30)</f>
        <v>222.55042199672</v>
      </c>
      <c r="DM77" s="51" t="n">
        <f aca="false">DL77*(1+(DL30-DK30)/DK30)</f>
        <v>222.675256059831</v>
      </c>
      <c r="DN77" s="51" t="n">
        <f aca="false">DM77*(1+(DM30-DL30)/DL30)</f>
        <v>222.80016014547</v>
      </c>
      <c r="DO77" s="51" t="n">
        <f aca="false">DN77*(1+(DN30-DM30)/DM30)</f>
        <v>222.925134292916</v>
      </c>
      <c r="DP77" s="51" t="n">
        <f aca="false">DO77*(1+(DO30-DN30)/DN30)</f>
        <v>223.050178541467</v>
      </c>
      <c r="DQ77" s="51" t="n">
        <f aca="false">DP77*(1+(DP30-DO30)/DO30)</f>
        <v>223.175292930445</v>
      </c>
      <c r="DR77" s="51" t="n">
        <f aca="false">DQ77*(1+(DQ30-DP30)/DP30)</f>
        <v>223.300477499193</v>
      </c>
      <c r="DS77" s="51" t="n">
        <f aca="false">DR77*(1+(DR30-DQ30)/DQ30)</f>
        <v>223.425732287078</v>
      </c>
      <c r="DT77" s="51" t="n">
        <f aca="false">DS77*(1+(DS30-DR30)/DR30)</f>
        <v>223.551057333486</v>
      </c>
      <c r="DU77" s="51" t="n">
        <f aca="false">DT77*(1+(DT30-DS30)/DS30)</f>
        <v>223.676452677828</v>
      </c>
      <c r="DV77" s="51" t="n">
        <f aca="false">DU77*(1+(DU30-DT30)/DT30)</f>
        <v>223.801918359535</v>
      </c>
      <c r="DW77" s="51" t="n">
        <f aca="false">DV77*(1+(DV30-DU30)/DU30)</f>
        <v>223.927454418061</v>
      </c>
      <c r="DX77" s="51" t="n">
        <f aca="false">DW77*(1+(DW30-DV30)/DV30)</f>
        <v>224.053060892883</v>
      </c>
      <c r="DY77" s="51" t="n">
        <f aca="false">DX77*(1+(DX30-DW30)/DW30)</f>
        <v>224.178737823498</v>
      </c>
      <c r="DZ77" s="51" t="n">
        <f aca="false">DY77*(1+(DY30-DX30)/DX30)</f>
        <v>224.304485249427</v>
      </c>
      <c r="EA77" s="51" t="n">
        <f aca="false">DZ77*(1+(DZ30-DY30)/DY30)</f>
        <v>224.430303210213</v>
      </c>
      <c r="EB77" s="51" t="n">
        <f aca="false">EA77*(1+(EA30-DZ30)/DZ30)</f>
        <v>224.55619174542</v>
      </c>
      <c r="EC77" s="51" t="n">
        <f aca="false">EB77*(1+(EB30-EA30)/EA30)</f>
        <v>224.682150894636</v>
      </c>
      <c r="ED77" s="51" t="n">
        <f aca="false">EC77*(1+(EC30-EB30)/EB30)</f>
        <v>224.808180697469</v>
      </c>
      <c r="EE77" s="51" t="n">
        <f aca="false">ED77*(1+(ED30-EC30)/EC30)</f>
        <v>224.934281193551</v>
      </c>
      <c r="EF77" s="51" t="n">
        <f aca="false">EE77*(1+(EE30-ED30)/ED30)</f>
        <v>225.060452422535</v>
      </c>
      <c r="EG77" s="51" t="n">
        <f aca="false">EF77*(1+(EF30-EE30)/EE30)</f>
        <v>225.186694424098</v>
      </c>
      <c r="EH77" s="51" t="n">
        <f aca="false">EG77*(1+(EG30-EF30)/EF30)</f>
        <v>225.313007237937</v>
      </c>
      <c r="EI77" s="51" t="n">
        <f aca="false">EH77*(1+(EH30-EG30)/EG30)</f>
        <v>225.439390903772</v>
      </c>
      <c r="EJ77" s="51" t="n">
        <f aca="false">EI77*(1+(EI30-EH30)/EH30)</f>
        <v>225.565845461347</v>
      </c>
      <c r="EK77" s="51" t="n">
        <f aca="false">EJ77*(1+(EJ30-EI30)/EI30)</f>
        <v>225.692370950427</v>
      </c>
      <c r="EL77" s="51" t="n">
        <f aca="false">EK77*(1+(EK30-EJ30)/EJ30)</f>
        <v>225.818967410798</v>
      </c>
      <c r="EM77" s="51" t="n">
        <f aca="false">EL77*(1+(EL30-EK30)/EK30)</f>
        <v>225.94563488227</v>
      </c>
      <c r="EN77" s="51" t="n">
        <f aca="false">EM77*(1+(EM30-EL30)/EL30)</f>
        <v>226.072373404675</v>
      </c>
      <c r="EO77" s="51" t="n">
        <f aca="false">EN77*(1+(EN30-EM30)/EM30)</f>
        <v>226.199183017868</v>
      </c>
      <c r="EP77" s="51" t="n">
        <f aca="false">EO77*(1+(EO30-EN30)/EN30)</f>
        <v>226.326063761724</v>
      </c>
      <c r="EQ77" s="51" t="n">
        <f aca="false">EP77*(1+(EP30-EO30)/EO30)</f>
        <v>226.453015676143</v>
      </c>
      <c r="ER77" s="51" t="n">
        <f aca="false">EQ77*(1+(EQ30-EP30)/EP30)</f>
        <v>226.580038801046</v>
      </c>
      <c r="ES77" s="51" t="n">
        <f aca="false">ER77*(1+(ER30-EQ30)/EQ30)</f>
        <v>226.707133176377</v>
      </c>
      <c r="ET77" s="51" t="n">
        <f aca="false">ES77*(1+(ES30-ER30)/ER30)</f>
        <v>226.834298842102</v>
      </c>
      <c r="EU77" s="51" t="n">
        <f aca="false">ET77*(1+(ET30-ES30)/ES30)</f>
        <v>226.96153583821</v>
      </c>
      <c r="EV77" s="51" t="n">
        <f aca="false">EU77*(1+(EU30-ET30)/ET30)</f>
        <v>227.088844204711</v>
      </c>
      <c r="EW77" s="147"/>
      <c r="EX77" s="147"/>
    </row>
    <row r="78" customFormat="false" ht="12.8" hidden="false" customHeight="false" outlineLevel="0" collapsed="false">
      <c r="A78" s="157" t="s">
        <v>224</v>
      </c>
      <c r="B78" s="157" t="n">
        <v>0</v>
      </c>
      <c r="C78" s="157" t="n">
        <v>0</v>
      </c>
      <c r="D78" s="157" t="n">
        <v>0</v>
      </c>
      <c r="E78" s="157" t="n">
        <v>0</v>
      </c>
      <c r="F78" s="157" t="n">
        <v>0</v>
      </c>
      <c r="G78" s="157" t="n">
        <v>0</v>
      </c>
      <c r="H78" s="157" t="n">
        <v>0</v>
      </c>
      <c r="I78" s="157" t="n">
        <v>0</v>
      </c>
      <c r="J78" s="157" t="n">
        <v>0</v>
      </c>
      <c r="K78" s="157" t="n">
        <v>0</v>
      </c>
      <c r="L78" s="157" t="n">
        <v>0</v>
      </c>
      <c r="M78" s="157" t="n">
        <v>0</v>
      </c>
      <c r="N78" s="157" t="n">
        <v>0</v>
      </c>
      <c r="O78" s="157" t="n">
        <v>0</v>
      </c>
      <c r="P78" s="157" t="n">
        <v>0</v>
      </c>
      <c r="Q78" s="157" t="n">
        <v>0</v>
      </c>
      <c r="R78" s="157" t="n">
        <v>0</v>
      </c>
      <c r="S78" s="157" t="n">
        <v>0</v>
      </c>
      <c r="T78" s="157" t="n">
        <v>0</v>
      </c>
      <c r="U78" s="157" t="n">
        <v>0</v>
      </c>
      <c r="V78" s="157" t="n">
        <v>0</v>
      </c>
      <c r="W78" s="157" t="n">
        <v>0</v>
      </c>
      <c r="X78" s="158" t="n">
        <v>0</v>
      </c>
      <c r="Y78" s="157" t="n">
        <v>0</v>
      </c>
      <c r="Z78" s="157" t="n">
        <v>0</v>
      </c>
      <c r="AA78" s="157" t="n">
        <v>0</v>
      </c>
      <c r="AB78" s="157" t="n">
        <v>0</v>
      </c>
      <c r="AC78" s="157" t="n">
        <v>0</v>
      </c>
      <c r="AD78" s="157" t="n">
        <v>0</v>
      </c>
      <c r="AE78" s="157" t="n">
        <v>0</v>
      </c>
      <c r="AF78" s="157" t="n">
        <v>0</v>
      </c>
      <c r="AG78" s="157" t="n">
        <v>0</v>
      </c>
      <c r="AH78" s="157" t="n">
        <v>0</v>
      </c>
      <c r="AI78" s="157" t="n">
        <v>0</v>
      </c>
      <c r="AJ78" s="157" t="n">
        <v>0</v>
      </c>
      <c r="AK78" s="157" t="n">
        <v>0</v>
      </c>
      <c r="AL78" s="157" t="n">
        <v>0</v>
      </c>
      <c r="AM78" s="157" t="n">
        <v>0</v>
      </c>
      <c r="AN78" s="157" t="n">
        <v>0</v>
      </c>
      <c r="AO78" s="157" t="n">
        <v>0</v>
      </c>
      <c r="AP78" s="157" t="n">
        <v>0</v>
      </c>
      <c r="AQ78" s="157" t="n">
        <v>0</v>
      </c>
      <c r="AR78" s="142"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3" t="n">
        <v>11601.1262642658</v>
      </c>
      <c r="BJ78" s="51" t="n">
        <v>10864.614357157</v>
      </c>
      <c r="BK78" s="51" t="n">
        <v>10174.8608230678</v>
      </c>
      <c r="BL78" s="51" t="n">
        <f aca="false">BK78*(1+(BK30-BJ30)/BJ30)</f>
        <v>9372.00505987501</v>
      </c>
      <c r="BM78" s="144" t="n">
        <f aca="false">BL78*(1+(BL30-BK30)/BK30)</f>
        <v>9223.45693173041</v>
      </c>
      <c r="BN78" s="51" t="n">
        <f aca="false">BM78*(1+(BM30-BL30)/BL30)</f>
        <v>9241.83364497585</v>
      </c>
      <c r="BO78" s="51" t="n">
        <f aca="false">BN78*(1+(BN30-BM30)/BM30)</f>
        <v>9378.49122895947</v>
      </c>
      <c r="BP78" s="51" t="n">
        <f aca="false">BO78*(1+(BO30-BN30)/BN30)</f>
        <v>9091.93150837809</v>
      </c>
      <c r="BQ78" s="51" t="n">
        <f aca="false">BP78*(1+(BP30-BO30)/BO30)</f>
        <v>9091.51495983332</v>
      </c>
      <c r="BR78" s="51" t="n">
        <f aca="false">BQ78*(1+(BQ30-BP30)/BP30)</f>
        <v>9371.34401371874</v>
      </c>
      <c r="BS78" s="51" t="n">
        <f aca="false">BR78*(1+(BR30-BQ30)/BQ30)</f>
        <v>9822.34051307859</v>
      </c>
      <c r="BT78" s="51" t="n">
        <f aca="false">BS78*(1+(BS30-BR30)/BR30)</f>
        <v>9965.30425406894</v>
      </c>
      <c r="BU78" s="51" t="n">
        <f aca="false">BT78*(1+(BT30-BS30)/BS30)</f>
        <v>10000.7058521836</v>
      </c>
      <c r="BV78" s="51" t="n">
        <f aca="false">BU78*(1+(BU30-BT30)/BT30)</f>
        <v>10180.7696667565</v>
      </c>
      <c r="BW78" s="51" t="n">
        <f aca="false">BV78*(1+(BV30-BU30)/BU30)</f>
        <v>10436.3599004336</v>
      </c>
      <c r="BX78" s="51" t="n">
        <f aca="false">BW78*(1+(BW30-BV30)/BV30)</f>
        <v>10472.1630163902</v>
      </c>
      <c r="BY78" s="51" t="n">
        <f aca="false">BX78*(1+(BX30-BW30)/BW30)</f>
        <v>10507.6827771072</v>
      </c>
      <c r="BZ78" s="51" t="n">
        <f aca="false">BY78*(1+(BY30-BX30)/BX30)</f>
        <v>10692.2460955257</v>
      </c>
      <c r="CA78" s="51" t="n">
        <f aca="false">BZ78*(1+(BZ30-BY30)/BY30)</f>
        <v>10925.033666371</v>
      </c>
      <c r="CB78" s="51" t="n">
        <f aca="false">CA78*(1+(CA30-BZ30)/BZ30)</f>
        <v>10931.1617892924</v>
      </c>
      <c r="CC78" s="51" t="n">
        <f aca="false">CB78*(1+(CB30-CA30)/CA30)</f>
        <v>10937.2933496301</v>
      </c>
      <c r="CD78" s="51" t="n">
        <f aca="false">CC78*(1+(CC30-CB30)/CB30)</f>
        <v>10943.4283493125</v>
      </c>
      <c r="CE78" s="51" t="n">
        <f aca="false">CD78*(1+(CD30-CC30)/CC30)</f>
        <v>10949.5667902687</v>
      </c>
      <c r="CF78" s="51" t="n">
        <f aca="false">CE78*(1+(CE30-CD30)/CD30)</f>
        <v>10955.708674429</v>
      </c>
      <c r="CG78" s="51" t="n">
        <f aca="false">CF78*(1+(CF30-CE30)/CE30)</f>
        <v>10961.8540037248</v>
      </c>
      <c r="CH78" s="51" t="n">
        <f aca="false">CG78*(1+(CG30-CF30)/CF30)</f>
        <v>10968.0027800886</v>
      </c>
      <c r="CI78" s="51" t="n">
        <f aca="false">CH78*(1+(CH30-CG30)/CG30)</f>
        <v>10974.1550054538</v>
      </c>
      <c r="CJ78" s="51" t="n">
        <f aca="false">CI78*(1+(CI30-CH30)/CH30)</f>
        <v>10980.3106817551</v>
      </c>
      <c r="CK78" s="51" t="n">
        <f aca="false">CJ78*(1+(CJ30-CI30)/CI30)</f>
        <v>10986.4698109283</v>
      </c>
      <c r="CL78" s="51" t="n">
        <f aca="false">CK78*(1+(CK30-CJ30)/CJ30)</f>
        <v>10992.6323949101</v>
      </c>
      <c r="CM78" s="51" t="n">
        <f aca="false">CL78*(1+(CL30-CK30)/CK30)</f>
        <v>10998.7984356385</v>
      </c>
      <c r="CN78" s="51" t="n">
        <f aca="false">CM78*(1+(CM30-CL30)/CL30)</f>
        <v>11004.9679350523</v>
      </c>
      <c r="CO78" s="51" t="n">
        <f aca="false">CN78*(1+(CN30-CM30)/CM30)</f>
        <v>11011.1408950917</v>
      </c>
      <c r="CP78" s="51" t="n">
        <f aca="false">CO78*(1+(CO30-CN30)/CN30)</f>
        <v>11017.3173176978</v>
      </c>
      <c r="CQ78" s="51" t="n">
        <f aca="false">CP78*(1+(CP30-CO30)/CO30)</f>
        <v>11023.4972048129</v>
      </c>
      <c r="CR78" s="51" t="n">
        <f aca="false">CQ78*(1+(CQ30-CP30)/CP30)</f>
        <v>11029.6805583802</v>
      </c>
      <c r="CS78" s="51" t="n">
        <f aca="false">CR78*(1+(CR30-CQ30)/CQ30)</f>
        <v>11035.8673803443</v>
      </c>
      <c r="CT78" s="51" t="n">
        <f aca="false">CS78*(1+(CS30-CR30)/CR30)</f>
        <v>11042.0576726505</v>
      </c>
      <c r="CU78" s="51" t="n">
        <f aca="false">CT78*(1+(CT30-CS30)/CS30)</f>
        <v>11048.2514372456</v>
      </c>
      <c r="CV78" s="51" t="n">
        <f aca="false">CU78*(1+(CU30-CT30)/CT30)</f>
        <v>11054.4486760772</v>
      </c>
      <c r="CW78" s="51" t="n">
        <f aca="false">CV78*(1+(CV30-CU30)/CU30)</f>
        <v>11060.649391094</v>
      </c>
      <c r="CX78" s="51" t="n">
        <f aca="false">CW78*(1+(CW30-CV30)/CV30)</f>
        <v>11066.8535842461</v>
      </c>
      <c r="CY78" s="51" t="n">
        <f aca="false">CX78*(1+(CX30-CW30)/CW30)</f>
        <v>11073.0612574842</v>
      </c>
      <c r="CZ78" s="51" t="n">
        <f aca="false">CY78*(1+(CY30-CX30)/CX30)</f>
        <v>11079.2724127606</v>
      </c>
      <c r="DA78" s="51" t="n">
        <f aca="false">CZ78*(1+(CZ30-CY30)/CY30)</f>
        <v>11085.4870520284</v>
      </c>
      <c r="DB78" s="51" t="n">
        <f aca="false">DA78*(1+(DA30-CZ30)/CZ30)</f>
        <v>11091.7051772418</v>
      </c>
      <c r="DC78" s="51" t="n">
        <f aca="false">DB78*(1+(DB30-DA30)/DA30)</f>
        <v>11097.9267903561</v>
      </c>
      <c r="DD78" s="51" t="n">
        <f aca="false">DC78*(1+(DC30-DB30)/DB30)</f>
        <v>11104.1518933279</v>
      </c>
      <c r="DE78" s="51" t="n">
        <f aca="false">DD78*(1+(DD30-DC30)/DC30)</f>
        <v>11110.3804881147</v>
      </c>
      <c r="DF78" s="51" t="n">
        <f aca="false">DE78*(1+(DE30-DD30)/DD30)</f>
        <v>11116.6125766751</v>
      </c>
      <c r="DG78" s="51" t="n">
        <f aca="false">DF78*(1+(DF30-DE30)/DE30)</f>
        <v>11122.8481609689</v>
      </c>
      <c r="DH78" s="51" t="n">
        <f aca="false">DG78*(1+(DG30-DF30)/DF30)</f>
        <v>11129.0872429569</v>
      </c>
      <c r="DI78" s="51" t="n">
        <f aca="false">DH78*(1+(DH30-DG30)/DG30)</f>
        <v>11135.329824601</v>
      </c>
      <c r="DJ78" s="51" t="n">
        <f aca="false">DI78*(1+(DI30-DH30)/DH30)</f>
        <v>11141.5759078644</v>
      </c>
      <c r="DK78" s="51" t="n">
        <f aca="false">DJ78*(1+(DJ30-DI30)/DI30)</f>
        <v>11147.8254947111</v>
      </c>
      <c r="DL78" s="51" t="n">
        <f aca="false">DK78*(1+(DK30-DJ30)/DJ30)</f>
        <v>11154.0785871063</v>
      </c>
      <c r="DM78" s="51" t="n">
        <f aca="false">DL78*(1+(DL30-DK30)/DK30)</f>
        <v>11160.3351870166</v>
      </c>
      <c r="DN78" s="51" t="n">
        <f aca="false">DM78*(1+(DM30-DL30)/DL30)</f>
        <v>11166.5952964092</v>
      </c>
      <c r="DO78" s="51" t="n">
        <f aca="false">DN78*(1+(DN30-DM30)/DM30)</f>
        <v>11172.8589172528</v>
      </c>
      <c r="DP78" s="51" t="n">
        <f aca="false">DO78*(1+(DO30-DN30)/DN30)</f>
        <v>11179.1260515169</v>
      </c>
      <c r="DQ78" s="51" t="n">
        <f aca="false">DP78*(1+(DP30-DO30)/DO30)</f>
        <v>11185.3967011725</v>
      </c>
      <c r="DR78" s="51" t="n">
        <f aca="false">DQ78*(1+(DQ30-DP30)/DP30)</f>
        <v>11191.6708681913</v>
      </c>
      <c r="DS78" s="51" t="n">
        <f aca="false">DR78*(1+(DR30-DQ30)/DQ30)</f>
        <v>11197.9485545464</v>
      </c>
      <c r="DT78" s="51" t="n">
        <f aca="false">DS78*(1+(DS30-DR30)/DR30)</f>
        <v>11204.2297622117</v>
      </c>
      <c r="DU78" s="51" t="n">
        <f aca="false">DT78*(1+(DT30-DS30)/DS30)</f>
        <v>11210.5144931625</v>
      </c>
      <c r="DV78" s="51" t="n">
        <f aca="false">DU78*(1+(DU30-DT30)/DT30)</f>
        <v>11216.8027493752</v>
      </c>
      <c r="DW78" s="51" t="n">
        <f aca="false">DV78*(1+(DV30-DU30)/DU30)</f>
        <v>11223.094532827</v>
      </c>
      <c r="DX78" s="51" t="n">
        <f aca="false">DW78*(1+(DW30-DV30)/DV30)</f>
        <v>11229.3898454965</v>
      </c>
      <c r="DY78" s="51" t="n">
        <f aca="false">DX78*(1+(DX30-DW30)/DW30)</f>
        <v>11235.6886893634</v>
      </c>
      <c r="DZ78" s="51" t="n">
        <f aca="false">DY78*(1+(DY30-DX30)/DX30)</f>
        <v>11241.9910664084</v>
      </c>
      <c r="EA78" s="51" t="n">
        <f aca="false">DZ78*(1+(DZ30-DY30)/DY30)</f>
        <v>11248.2969786133</v>
      </c>
      <c r="EB78" s="51" t="n">
        <f aca="false">EA78*(1+(EA30-DZ30)/DZ30)</f>
        <v>11254.6064279611</v>
      </c>
      <c r="EC78" s="51" t="n">
        <f aca="false">EB78*(1+(EB30-EA30)/EA30)</f>
        <v>11260.9194164358</v>
      </c>
      <c r="ED78" s="51" t="n">
        <f aca="false">EC78*(1+(EC30-EB30)/EB30)</f>
        <v>11267.2359460227</v>
      </c>
      <c r="EE78" s="51" t="n">
        <f aca="false">ED78*(1+(ED30-EC30)/EC30)</f>
        <v>11273.5560187081</v>
      </c>
      <c r="EF78" s="51" t="n">
        <f aca="false">EE78*(1+(EE30-ED30)/ED30)</f>
        <v>11279.8796364793</v>
      </c>
      <c r="EG78" s="51" t="n">
        <f aca="false">EF78*(1+(EF30-EE30)/EE30)</f>
        <v>11286.2068013248</v>
      </c>
      <c r="EH78" s="51" t="n">
        <f aca="false">EG78*(1+(EG30-EF30)/EF30)</f>
        <v>11292.5375152344</v>
      </c>
      <c r="EI78" s="51" t="n">
        <f aca="false">EH78*(1+(EH30-EG30)/EG30)</f>
        <v>11298.8717801988</v>
      </c>
      <c r="EJ78" s="51" t="n">
        <f aca="false">EI78*(1+(EI30-EH30)/EH30)</f>
        <v>11305.2095982098</v>
      </c>
      <c r="EK78" s="51" t="n">
        <f aca="false">EJ78*(1+(EJ30-EI30)/EI30)</f>
        <v>11311.5509712604</v>
      </c>
      <c r="EL78" s="51" t="n">
        <f aca="false">EK78*(1+(EK30-EJ30)/EJ30)</f>
        <v>11317.8959013449</v>
      </c>
      <c r="EM78" s="51" t="n">
        <f aca="false">EL78*(1+(EL30-EK30)/EK30)</f>
        <v>11324.2443904583</v>
      </c>
      <c r="EN78" s="51" t="n">
        <f aca="false">EM78*(1+(EM30-EL30)/EL30)</f>
        <v>11330.596440597</v>
      </c>
      <c r="EO78" s="51" t="n">
        <f aca="false">EN78*(1+(EN30-EM30)/EM30)</f>
        <v>11336.9520537586</v>
      </c>
      <c r="EP78" s="51" t="n">
        <f aca="false">EO78*(1+(EO30-EN30)/EN30)</f>
        <v>11343.3112319415</v>
      </c>
      <c r="EQ78" s="51" t="n">
        <f aca="false">EP78*(1+(EP30-EO30)/EO30)</f>
        <v>11349.6739771455</v>
      </c>
      <c r="ER78" s="51" t="n">
        <f aca="false">EQ78*(1+(EQ30-EP30)/EP30)</f>
        <v>11356.0402913715</v>
      </c>
      <c r="ES78" s="51" t="n">
        <f aca="false">ER78*(1+(ER30-EQ30)/EQ30)</f>
        <v>11362.4101766213</v>
      </c>
      <c r="ET78" s="51" t="n">
        <f aca="false">ES78*(1+(ES30-ER30)/ER30)</f>
        <v>11368.7836348981</v>
      </c>
      <c r="EU78" s="51" t="n">
        <f aca="false">ET78*(1+(ET30-ES30)/ES30)</f>
        <v>11375.1606682061</v>
      </c>
      <c r="EV78" s="51" t="n">
        <f aca="false">EU78*(1+(EU30-ET30)/ET30)</f>
        <v>11381.5412785505</v>
      </c>
      <c r="EW78" s="147"/>
      <c r="EX78" s="147"/>
    </row>
    <row r="79" customFormat="false" ht="12.8" hidden="false" customHeight="false" outlineLevel="0" collapsed="false">
      <c r="A79" s="157" t="s">
        <v>225</v>
      </c>
      <c r="B79" s="157" t="n">
        <v>0</v>
      </c>
      <c r="C79" s="157" t="n">
        <v>0</v>
      </c>
      <c r="D79" s="157" t="n">
        <v>0</v>
      </c>
      <c r="E79" s="157" t="n">
        <v>0</v>
      </c>
      <c r="F79" s="157" t="n">
        <v>0</v>
      </c>
      <c r="G79" s="157" t="n">
        <v>0</v>
      </c>
      <c r="H79" s="157" t="n">
        <v>0</v>
      </c>
      <c r="I79" s="157" t="n">
        <v>0</v>
      </c>
      <c r="J79" s="157" t="n">
        <v>0</v>
      </c>
      <c r="K79" s="157" t="n">
        <v>0</v>
      </c>
      <c r="L79" s="157" t="n">
        <v>0</v>
      </c>
      <c r="M79" s="157" t="n">
        <v>0</v>
      </c>
      <c r="N79" s="157" t="n">
        <v>0</v>
      </c>
      <c r="O79" s="157" t="n">
        <v>0</v>
      </c>
      <c r="P79" s="157" t="n">
        <v>0</v>
      </c>
      <c r="Q79" s="157" t="n">
        <v>0</v>
      </c>
      <c r="R79" s="157" t="n">
        <v>0</v>
      </c>
      <c r="S79" s="157" t="n">
        <v>0</v>
      </c>
      <c r="T79" s="157" t="n">
        <v>0</v>
      </c>
      <c r="U79" s="157" t="n">
        <v>0</v>
      </c>
      <c r="V79" s="157" t="n">
        <v>0</v>
      </c>
      <c r="W79" s="157" t="n">
        <v>0</v>
      </c>
      <c r="X79" s="158" t="n">
        <v>0</v>
      </c>
      <c r="Y79" s="157" t="n">
        <v>0</v>
      </c>
      <c r="Z79" s="157" t="n">
        <v>0</v>
      </c>
      <c r="AA79" s="157" t="n">
        <v>0</v>
      </c>
      <c r="AB79" s="157" t="n">
        <v>0</v>
      </c>
      <c r="AC79" s="157" t="n">
        <v>0</v>
      </c>
      <c r="AD79" s="157" t="n">
        <v>0</v>
      </c>
      <c r="AE79" s="157" t="n">
        <v>0</v>
      </c>
      <c r="AF79" s="157" t="n">
        <v>0</v>
      </c>
      <c r="AG79" s="157" t="n">
        <v>0</v>
      </c>
      <c r="AH79" s="157" t="n">
        <v>0</v>
      </c>
      <c r="AI79" s="157" t="n">
        <v>0</v>
      </c>
      <c r="AJ79" s="157" t="n">
        <v>0</v>
      </c>
      <c r="AK79" s="157" t="n">
        <v>0</v>
      </c>
      <c r="AL79" s="157" t="n">
        <v>0</v>
      </c>
      <c r="AM79" s="157" t="n">
        <v>0</v>
      </c>
      <c r="AN79" s="157" t="n">
        <v>0</v>
      </c>
      <c r="AO79" s="157" t="n">
        <v>0</v>
      </c>
      <c r="AP79" s="157" t="n">
        <v>0</v>
      </c>
      <c r="AQ79" s="157" t="n">
        <v>0</v>
      </c>
      <c r="AR79" s="142"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3" t="n">
        <v>195.561839975978</v>
      </c>
      <c r="BJ79" s="51" t="n">
        <v>183.146353717365</v>
      </c>
      <c r="BK79" s="51" t="n">
        <v>171.51908002137</v>
      </c>
      <c r="BL79" s="51" t="n">
        <f aca="false">BK79*(1+(BK30-BJ30)/BJ30)</f>
        <v>157.985225918866</v>
      </c>
      <c r="BM79" s="144" t="n">
        <f aca="false">BL79*(1+(BL30-BK30)/BK30)</f>
        <v>155.48112893697</v>
      </c>
      <c r="BN79" s="51" t="n">
        <f aca="false">BM79*(1+(BM30-BL30)/BL30)</f>
        <v>155.790907813014</v>
      </c>
      <c r="BO79" s="51" t="n">
        <f aca="false">BN79*(1+(BN30-BM30)/BM30)</f>
        <v>158.094564196173</v>
      </c>
      <c r="BP79" s="51" t="n">
        <f aca="false">BO79*(1+(BO30-BN30)/BN30)</f>
        <v>153.263986117516</v>
      </c>
      <c r="BQ79" s="51" t="n">
        <f aca="false">BP79*(1+(BP30-BO30)/BO30)</f>
        <v>153.256964299289</v>
      </c>
      <c r="BR79" s="51" t="n">
        <f aca="false">BQ79*(1+(BQ30-BP30)/BP30)</f>
        <v>157.974082569532</v>
      </c>
      <c r="BS79" s="51" t="n">
        <f aca="false">BR79*(1+(BR30-BQ30)/BQ30)</f>
        <v>165.576594879842</v>
      </c>
      <c r="BT79" s="51" t="n">
        <f aca="false">BS79*(1+(BS30-BR30)/BR30)</f>
        <v>167.98655505104</v>
      </c>
      <c r="BU79" s="51" t="n">
        <f aca="false">BT79*(1+(BT30-BS30)/BS30)</f>
        <v>168.583324839394</v>
      </c>
      <c r="BV79" s="51" t="n">
        <f aca="false">BU79*(1+(BU30-BT30)/BT30)</f>
        <v>171.618686242143</v>
      </c>
      <c r="BW79" s="51" t="n">
        <f aca="false">BV79*(1+(BV30-BU30)/BU30)</f>
        <v>175.927207263222</v>
      </c>
      <c r="BX79" s="51" t="n">
        <f aca="false">BW79*(1+(BW30-BV30)/BV30)</f>
        <v>176.530745495102</v>
      </c>
      <c r="BY79" s="51" t="n">
        <f aca="false">BX79*(1+(BX30-BW30)/BW30)</f>
        <v>177.129507167296</v>
      </c>
      <c r="BZ79" s="51" t="n">
        <f aca="false">BY79*(1+(BY30-BX30)/BX30)</f>
        <v>180.240717348083</v>
      </c>
      <c r="CA79" s="51" t="n">
        <f aca="false">BZ79*(1+(BZ30-BY30)/BY30)</f>
        <v>184.164850629718</v>
      </c>
      <c r="CB79" s="51" t="n">
        <f aca="false">CA79*(1+(CA30-BZ30)/BZ30)</f>
        <v>184.268153271789</v>
      </c>
      <c r="CC79" s="51" t="n">
        <f aca="false">CB79*(1+(CB30-CA30)/CA30)</f>
        <v>184.371513858879</v>
      </c>
      <c r="CD79" s="51" t="n">
        <f aca="false">CC79*(1+(CC30-CB30)/CB30)</f>
        <v>184.474932423491</v>
      </c>
      <c r="CE79" s="51" t="n">
        <f aca="false">CD79*(1+(CD30-CC30)/CC30)</f>
        <v>184.578408998148</v>
      </c>
      <c r="CF79" s="51" t="n">
        <f aca="false">CE79*(1+(CE30-CD30)/CD30)</f>
        <v>184.681943615386</v>
      </c>
      <c r="CG79" s="51" t="n">
        <f aca="false">CF79*(1+(CF30-CE30)/CE30)</f>
        <v>184.785536307765</v>
      </c>
      <c r="CH79" s="51" t="n">
        <f aca="false">CG79*(1+(CG30-CF30)/CF30)</f>
        <v>184.88918710786</v>
      </c>
      <c r="CI79" s="51" t="n">
        <f aca="false">CH79*(1+(CH30-CG30)/CG30)</f>
        <v>184.992896048265</v>
      </c>
      <c r="CJ79" s="51" t="n">
        <f aca="false">CI79*(1+(CI30-CH30)/CH30)</f>
        <v>185.096663161592</v>
      </c>
      <c r="CK79" s="51" t="n">
        <f aca="false">CJ79*(1+(CJ30-CI30)/CI30)</f>
        <v>185.200488480472</v>
      </c>
      <c r="CL79" s="51" t="n">
        <f aca="false">CK79*(1+(CK30-CJ30)/CJ30)</f>
        <v>185.304372037554</v>
      </c>
      <c r="CM79" s="51" t="n">
        <f aca="false">CL79*(1+(CL30-CK30)/CK30)</f>
        <v>185.408313865506</v>
      </c>
      <c r="CN79" s="51" t="n">
        <f aca="false">CM79*(1+(CM30-CL30)/CL30)</f>
        <v>185.512313997012</v>
      </c>
      <c r="CO79" s="51" t="n">
        <f aca="false">CN79*(1+(CN30-CM30)/CM30)</f>
        <v>185.616372464776</v>
      </c>
      <c r="CP79" s="51" t="n">
        <f aca="false">CO79*(1+(CO30-CN30)/CN30)</f>
        <v>185.720489301522</v>
      </c>
      <c r="CQ79" s="51" t="n">
        <f aca="false">CP79*(1+(CP30-CO30)/CO30)</f>
        <v>185.824664539989</v>
      </c>
      <c r="CR79" s="51" t="n">
        <f aca="false">CQ79*(1+(CQ30-CP30)/CP30)</f>
        <v>185.928898212936</v>
      </c>
      <c r="CS79" s="51" t="n">
        <f aca="false">CR79*(1+(CR30-CQ30)/CQ30)</f>
        <v>186.033190353142</v>
      </c>
      <c r="CT79" s="51" t="n">
        <f aca="false">CS79*(1+(CS30-CR30)/CR30)</f>
        <v>186.1375409934</v>
      </c>
      <c r="CU79" s="51" t="n">
        <f aca="false">CT79*(1+(CT30-CS30)/CS30)</f>
        <v>186.241950166527</v>
      </c>
      <c r="CV79" s="51" t="n">
        <f aca="false">CU79*(1+(CU30-CT30)/CT30)</f>
        <v>186.346417905354</v>
      </c>
      <c r="CW79" s="51" t="n">
        <f aca="false">CV79*(1+(CV30-CU30)/CU30)</f>
        <v>186.450944242732</v>
      </c>
      <c r="CX79" s="51" t="n">
        <f aca="false">CW79*(1+(CW30-CV30)/CV30)</f>
        <v>186.555529211531</v>
      </c>
      <c r="CY79" s="51" t="n">
        <f aca="false">CX79*(1+(CX30-CW30)/CW30)</f>
        <v>186.660172844638</v>
      </c>
      <c r="CZ79" s="51" t="n">
        <f aca="false">CY79*(1+(CY30-CX30)/CX30)</f>
        <v>186.76487517496</v>
      </c>
      <c r="DA79" s="51" t="n">
        <f aca="false">CZ79*(1+(CZ30-CY30)/CY30)</f>
        <v>186.869636235421</v>
      </c>
      <c r="DB79" s="51" t="n">
        <f aca="false">DA79*(1+(DA30-CZ30)/CZ30)</f>
        <v>186.974456058965</v>
      </c>
      <c r="DC79" s="51" t="n">
        <f aca="false">DB79*(1+(DB30-DA30)/DA30)</f>
        <v>187.079334678553</v>
      </c>
      <c r="DD79" s="51" t="n">
        <f aca="false">DC79*(1+(DC30-DB30)/DB30)</f>
        <v>187.184272127166</v>
      </c>
      <c r="DE79" s="51" t="n">
        <f aca="false">DD79*(1+(DD30-DC30)/DC30)</f>
        <v>187.289268437801</v>
      </c>
      <c r="DF79" s="51" t="n">
        <f aca="false">DE79*(1+(DE30-DD30)/DD30)</f>
        <v>187.394323643477</v>
      </c>
      <c r="DG79" s="51" t="n">
        <f aca="false">DF79*(1+(DF30-DE30)/DE30)</f>
        <v>187.499437777229</v>
      </c>
      <c r="DH79" s="51" t="n">
        <f aca="false">DG79*(1+(DG30-DF30)/DF30)</f>
        <v>187.604610872112</v>
      </c>
      <c r="DI79" s="51" t="n">
        <f aca="false">DH79*(1+(DH30-DG30)/DG30)</f>
        <v>187.709842961197</v>
      </c>
      <c r="DJ79" s="51" t="n">
        <f aca="false">DI79*(1+(DI30-DH30)/DH30)</f>
        <v>187.815134077576</v>
      </c>
      <c r="DK79" s="51" t="n">
        <f aca="false">DJ79*(1+(DJ30-DI30)/DI30)</f>
        <v>187.92048425436</v>
      </c>
      <c r="DL79" s="51" t="n">
        <f aca="false">DK79*(1+(DK30-DJ30)/DJ30)</f>
        <v>188.025893524676</v>
      </c>
      <c r="DM79" s="51" t="n">
        <f aca="false">DL79*(1+(DL30-DK30)/DK30)</f>
        <v>188.131361921672</v>
      </c>
      <c r="DN79" s="51" t="n">
        <f aca="false">DM79*(1+(DM30-DL30)/DL30)</f>
        <v>188.236889478513</v>
      </c>
      <c r="DO79" s="51" t="n">
        <f aca="false">DN79*(1+(DN30-DM30)/DM30)</f>
        <v>188.342476228383</v>
      </c>
      <c r="DP79" s="51" t="n">
        <f aca="false">DO79*(1+(DO30-DN30)/DN30)</f>
        <v>188.448122204486</v>
      </c>
      <c r="DQ79" s="51" t="n">
        <f aca="false">DP79*(1+(DP30-DO30)/DO30)</f>
        <v>188.553827440043</v>
      </c>
      <c r="DR79" s="51" t="n">
        <f aca="false">DQ79*(1+(DQ30-DP30)/DP30)</f>
        <v>188.659591968293</v>
      </c>
      <c r="DS79" s="51" t="n">
        <f aca="false">DR79*(1+(DR30-DQ30)/DQ30)</f>
        <v>188.765415822496</v>
      </c>
      <c r="DT79" s="51" t="n">
        <f aca="false">DS79*(1+(DS30-DR30)/DR30)</f>
        <v>188.871299035929</v>
      </c>
      <c r="DU79" s="51" t="n">
        <f aca="false">DT79*(1+(DT30-DS30)/DS30)</f>
        <v>188.977241641889</v>
      </c>
      <c r="DV79" s="51" t="n">
        <f aca="false">DU79*(1+(DU30-DT30)/DT30)</f>
        <v>189.083243673689</v>
      </c>
      <c r="DW79" s="51" t="n">
        <f aca="false">DV79*(1+(DV30-DU30)/DU30)</f>
        <v>189.189305164663</v>
      </c>
      <c r="DX79" s="51" t="n">
        <f aca="false">DW79*(1+(DW30-DV30)/DV30)</f>
        <v>189.295426148164</v>
      </c>
      <c r="DY79" s="51" t="n">
        <f aca="false">DX79*(1+(DX30-DW30)/DW30)</f>
        <v>189.401606657562</v>
      </c>
      <c r="DZ79" s="51" t="n">
        <f aca="false">DY79*(1+(DY30-DX30)/DX30)</f>
        <v>189.507846726247</v>
      </c>
      <c r="EA79" s="51" t="n">
        <f aca="false">DZ79*(1+(DZ30-DY30)/DY30)</f>
        <v>189.614146387627</v>
      </c>
      <c r="EB79" s="51" t="n">
        <f aca="false">EA79*(1+(EA30-DZ30)/DZ30)</f>
        <v>189.720505675129</v>
      </c>
      <c r="EC79" s="51" t="n">
        <f aca="false">EB79*(1+(EB30-EA30)/EA30)</f>
        <v>189.826924622199</v>
      </c>
      <c r="ED79" s="51" t="n">
        <f aca="false">EC79*(1+(EC30-EB30)/EB30)</f>
        <v>189.933403262302</v>
      </c>
      <c r="EE79" s="51" t="n">
        <f aca="false">ED79*(1+(ED30-EC30)/EC30)</f>
        <v>190.03994162892</v>
      </c>
      <c r="EF79" s="51" t="n">
        <f aca="false">EE79*(1+(EE30-ED30)/ED30)</f>
        <v>190.146539755556</v>
      </c>
      <c r="EG79" s="51" t="n">
        <f aca="false">EF79*(1+(EF30-EE30)/EE30)</f>
        <v>190.25319767573</v>
      </c>
      <c r="EH79" s="51" t="n">
        <f aca="false">EG79*(1+(EG30-EF30)/EF30)</f>
        <v>190.359915422983</v>
      </c>
      <c r="EI79" s="51" t="n">
        <f aca="false">EH79*(1+(EH30-EG30)/EG30)</f>
        <v>190.466693030873</v>
      </c>
      <c r="EJ79" s="51" t="n">
        <f aca="false">EI79*(1+(EI30-EH30)/EH30)</f>
        <v>190.573530532977</v>
      </c>
      <c r="EK79" s="51" t="n">
        <f aca="false">EJ79*(1+(EJ30-EI30)/EI30)</f>
        <v>190.680427962891</v>
      </c>
      <c r="EL79" s="51" t="n">
        <f aca="false">EK79*(1+(EK30-EJ30)/EJ30)</f>
        <v>190.787385354231</v>
      </c>
      <c r="EM79" s="51" t="n">
        <f aca="false">EL79*(1+(EL30-EK30)/EK30)</f>
        <v>190.89440274063</v>
      </c>
      <c r="EN79" s="51" t="n">
        <f aca="false">EM79*(1+(EM30-EL30)/EL30)</f>
        <v>191.001480155741</v>
      </c>
      <c r="EO79" s="51" t="n">
        <f aca="false">EN79*(1+(EN30-EM30)/EM30)</f>
        <v>191.108617633235</v>
      </c>
      <c r="EP79" s="51" t="n">
        <f aca="false">EO79*(1+(EO30-EN30)/EN30)</f>
        <v>191.215815206803</v>
      </c>
      <c r="EQ79" s="51" t="n">
        <f aca="false">EP79*(1+(EP30-EO30)/EO30)</f>
        <v>191.323072910155</v>
      </c>
      <c r="ER79" s="51" t="n">
        <f aca="false">EQ79*(1+(EQ30-EP30)/EP30)</f>
        <v>191.430390777018</v>
      </c>
      <c r="ES79" s="51" t="n">
        <f aca="false">ER79*(1+(ER30-EQ30)/EQ30)</f>
        <v>191.537768841141</v>
      </c>
      <c r="ET79" s="51" t="n">
        <f aca="false">ES79*(1+(ES30-ER30)/ER30)</f>
        <v>191.645207136288</v>
      </c>
      <c r="EU79" s="51" t="n">
        <f aca="false">ET79*(1+(ET30-ES30)/ES30)</f>
        <v>191.752705696245</v>
      </c>
      <c r="EV79" s="51" t="n">
        <f aca="false">EU79*(1+(EU30-ET30)/ET30)</f>
        <v>191.860264554817</v>
      </c>
      <c r="EW79" s="147"/>
      <c r="EX79" s="147"/>
    </row>
    <row r="80" customFormat="false" ht="12.8" hidden="false" customHeight="false" outlineLevel="0" collapsed="false">
      <c r="A80" s="157" t="s">
        <v>226</v>
      </c>
      <c r="B80" s="157" t="n">
        <v>0</v>
      </c>
      <c r="C80" s="157" t="n">
        <v>0</v>
      </c>
      <c r="D80" s="157" t="n">
        <v>0</v>
      </c>
      <c r="E80" s="157" t="n">
        <v>0</v>
      </c>
      <c r="F80" s="157" t="n">
        <v>0</v>
      </c>
      <c r="G80" s="157" t="n">
        <v>0</v>
      </c>
      <c r="H80" s="157" t="n">
        <v>0</v>
      </c>
      <c r="I80" s="157" t="n">
        <v>0</v>
      </c>
      <c r="J80" s="157" t="n">
        <v>0</v>
      </c>
      <c r="K80" s="157" t="n">
        <v>0</v>
      </c>
      <c r="L80" s="157" t="n">
        <v>0</v>
      </c>
      <c r="M80" s="157" t="n">
        <v>0</v>
      </c>
      <c r="N80" s="157" t="n">
        <v>0</v>
      </c>
      <c r="O80" s="157" t="n">
        <v>0</v>
      </c>
      <c r="P80" s="157" t="n">
        <v>0</v>
      </c>
      <c r="Q80" s="157" t="n">
        <v>0</v>
      </c>
      <c r="R80" s="157" t="n">
        <v>0</v>
      </c>
      <c r="S80" s="157" t="n">
        <v>0</v>
      </c>
      <c r="T80" s="157" t="n">
        <v>0</v>
      </c>
      <c r="U80" s="157" t="n">
        <v>0</v>
      </c>
      <c r="V80" s="157" t="n">
        <v>0</v>
      </c>
      <c r="W80" s="157" t="n">
        <v>0</v>
      </c>
      <c r="X80" s="158" t="n">
        <v>0</v>
      </c>
      <c r="Y80" s="157" t="n">
        <v>0</v>
      </c>
      <c r="Z80" s="157" t="n">
        <v>0</v>
      </c>
      <c r="AA80" s="157" t="n">
        <v>0</v>
      </c>
      <c r="AB80" s="157" t="n">
        <v>0</v>
      </c>
      <c r="AC80" s="157" t="n">
        <v>0</v>
      </c>
      <c r="AD80" s="157" t="n">
        <v>0</v>
      </c>
      <c r="AE80" s="157" t="n">
        <v>0</v>
      </c>
      <c r="AF80" s="157" t="n">
        <v>0</v>
      </c>
      <c r="AG80" s="157" t="n">
        <v>0</v>
      </c>
      <c r="AH80" s="157" t="n">
        <v>0</v>
      </c>
      <c r="AI80" s="157" t="n">
        <v>0</v>
      </c>
      <c r="AJ80" s="157" t="n">
        <v>0</v>
      </c>
      <c r="AK80" s="157" t="n">
        <v>0</v>
      </c>
      <c r="AL80" s="157" t="n">
        <v>0</v>
      </c>
      <c r="AM80" s="157" t="n">
        <v>0</v>
      </c>
      <c r="AN80" s="157" t="n">
        <v>0</v>
      </c>
      <c r="AO80" s="157" t="n">
        <v>0</v>
      </c>
      <c r="AP80" s="157" t="n">
        <v>0</v>
      </c>
      <c r="AQ80" s="157" t="n">
        <v>0</v>
      </c>
      <c r="AR80" s="142"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3" t="n">
        <v>220.587126277989</v>
      </c>
      <c r="BJ80" s="51" t="n">
        <v>206.582878642214</v>
      </c>
      <c r="BK80" s="51" t="n">
        <v>193.467708058003</v>
      </c>
      <c r="BL80" s="51" t="n">
        <f aca="false">BK80*(1+(BK30-BJ30)/BJ30)</f>
        <v>178.201979405094</v>
      </c>
      <c r="BM80" s="144" t="n">
        <f aca="false">BL80*(1+(BL30-BK30)/BK30)</f>
        <v>175.377442894158</v>
      </c>
      <c r="BN80" s="51" t="n">
        <f aca="false">BM80*(1+(BM30-BL30)/BL30)</f>
        <v>175.726862965357</v>
      </c>
      <c r="BO80" s="51" t="n">
        <f aca="false">BN80*(1+(BN30-BM30)/BM30)</f>
        <v>178.325309275514</v>
      </c>
      <c r="BP80" s="51" t="n">
        <f aca="false">BO80*(1+(BO30-BN30)/BN30)</f>
        <v>172.876580951198</v>
      </c>
      <c r="BQ80" s="51" t="n">
        <f aca="false">BP80*(1+(BP30-BO30)/BO30)</f>
        <v>172.868660578266</v>
      </c>
      <c r="BR80" s="51" t="n">
        <f aca="false">BQ80*(1+(BQ30-BP30)/BP30)</f>
        <v>178.189410084786</v>
      </c>
      <c r="BS80" s="51" t="n">
        <f aca="false">BR80*(1+(BR30-BQ30)/BQ30)</f>
        <v>186.764786258534</v>
      </c>
      <c r="BT80" s="51" t="n">
        <f aca="false">BS80*(1+(BS30-BR30)/BR30)</f>
        <v>189.48313963808</v>
      </c>
      <c r="BU80" s="51" t="n">
        <f aca="false">BT80*(1+(BT30-BS30)/BS30)</f>
        <v>190.156275729859</v>
      </c>
      <c r="BV80" s="51" t="n">
        <f aca="false">BU80*(1+(BU30-BT30)/BT30)</f>
        <v>193.580060498554</v>
      </c>
      <c r="BW80" s="51" t="n">
        <f aca="false">BV80*(1+(BV30-BU30)/BU30)</f>
        <v>198.43992615877</v>
      </c>
      <c r="BX80" s="51" t="n">
        <f aca="false">BW80*(1+(BW30-BV30)/BV30)</f>
        <v>199.120696825408</v>
      </c>
      <c r="BY80" s="51" t="n">
        <f aca="false">BX80*(1+(BX30-BW30)/BW30)</f>
        <v>199.796079694637</v>
      </c>
      <c r="BZ80" s="51" t="n">
        <f aca="false">BY80*(1+(BY30-BX30)/BX30)</f>
        <v>203.305419313812</v>
      </c>
      <c r="CA80" s="51" t="n">
        <f aca="false">BZ80*(1+(BZ30-BY30)/BY30)</f>
        <v>207.73170863403</v>
      </c>
      <c r="CB80" s="51" t="n">
        <f aca="false">CA80*(1+(CA30-BZ30)/BZ30)</f>
        <v>207.848230512501</v>
      </c>
      <c r="CC80" s="51" t="n">
        <f aca="false">CB80*(1+(CB30-CA30)/CA30)</f>
        <v>207.96481775099</v>
      </c>
      <c r="CD80" s="51" t="n">
        <f aca="false">CC80*(1+(CC30-CB30)/CB30)</f>
        <v>208.081470386159</v>
      </c>
      <c r="CE80" s="51" t="n">
        <f aca="false">CD80*(1+(CD30-CC30)/CC30)</f>
        <v>208.19818845469</v>
      </c>
      <c r="CF80" s="51" t="n">
        <f aca="false">CE80*(1+(CE30-CD30)/CD30)</f>
        <v>208.314971993288</v>
      </c>
      <c r="CG80" s="51" t="n">
        <f aca="false">CF80*(1+(CF30-CE30)/CE30)</f>
        <v>208.431821038675</v>
      </c>
      <c r="CH80" s="51" t="n">
        <f aca="false">CG80*(1+(CG30-CF30)/CF30)</f>
        <v>208.548735627595</v>
      </c>
      <c r="CI80" s="51" t="n">
        <f aca="false">CH80*(1+(CH30-CG30)/CG30)</f>
        <v>208.665715796815</v>
      </c>
      <c r="CJ80" s="51" t="n">
        <f aca="false">CI80*(1+(CI30-CH30)/CH30)</f>
        <v>208.782761583118</v>
      </c>
      <c r="CK80" s="51" t="n">
        <f aca="false">CJ80*(1+(CJ30-CI30)/CI30)</f>
        <v>208.899873023313</v>
      </c>
      <c r="CL80" s="51" t="n">
        <f aca="false">CK80*(1+(CK30-CJ30)/CJ30)</f>
        <v>209.017050154225</v>
      </c>
      <c r="CM80" s="51" t="n">
        <f aca="false">CL80*(1+(CL30-CK30)/CK30)</f>
        <v>209.134293012702</v>
      </c>
      <c r="CN80" s="51" t="n">
        <f aca="false">CM80*(1+(CM30-CL30)/CL30)</f>
        <v>209.251601635612</v>
      </c>
      <c r="CO80" s="51" t="n">
        <f aca="false">CN80*(1+(CN30-CM30)/CM30)</f>
        <v>209.368976059845</v>
      </c>
      <c r="CP80" s="51" t="n">
        <f aca="false">CO80*(1+(CO30-CN30)/CN30)</f>
        <v>209.48641632231</v>
      </c>
      <c r="CQ80" s="51" t="n">
        <f aca="false">CP80*(1+(CP30-CO30)/CO30)</f>
        <v>209.603922459937</v>
      </c>
      <c r="CR80" s="51" t="n">
        <f aca="false">CQ80*(1+(CQ30-CP30)/CP30)</f>
        <v>209.721494509676</v>
      </c>
      <c r="CS80" s="51" t="n">
        <f aca="false">CR80*(1+(CR30-CQ30)/CQ30)</f>
        <v>209.839132508501</v>
      </c>
      <c r="CT80" s="51" t="n">
        <f aca="false">CS80*(1+(CS30-CR30)/CR30)</f>
        <v>209.956836493403</v>
      </c>
      <c r="CU80" s="51" t="n">
        <f aca="false">CT80*(1+(CT30-CS30)/CS30)</f>
        <v>210.074606501396</v>
      </c>
      <c r="CV80" s="51" t="n">
        <f aca="false">CU80*(1+(CU30-CT30)/CT30)</f>
        <v>210.192442569514</v>
      </c>
      <c r="CW80" s="51" t="n">
        <f aca="false">CV80*(1+(CV30-CU30)/CU30)</f>
        <v>210.310344734811</v>
      </c>
      <c r="CX80" s="51" t="n">
        <f aca="false">CW80*(1+(CW30-CV30)/CV30)</f>
        <v>210.428313034362</v>
      </c>
      <c r="CY80" s="51" t="n">
        <f aca="false">CX80*(1+(CX30-CW30)/CW30)</f>
        <v>210.546347505266</v>
      </c>
      <c r="CZ80" s="51" t="n">
        <f aca="false">CY80*(1+(CY30-CX30)/CX30)</f>
        <v>210.664448184637</v>
      </c>
      <c r="DA80" s="51" t="n">
        <f aca="false">CZ80*(1+(CZ30-CY30)/CY30)</f>
        <v>210.782615109615</v>
      </c>
      <c r="DB80" s="51" t="n">
        <f aca="false">DA80*(1+(DA30-CZ30)/CZ30)</f>
        <v>210.900848317358</v>
      </c>
      <c r="DC80" s="51" t="n">
        <f aca="false">DB80*(1+(DB30-DA30)/DA30)</f>
        <v>211.019147845046</v>
      </c>
      <c r="DD80" s="51" t="n">
        <f aca="false">DC80*(1+(DC30-DB30)/DB30)</f>
        <v>211.137513729879</v>
      </c>
      <c r="DE80" s="51" t="n">
        <f aca="false">DD80*(1+(DD30-DC30)/DC30)</f>
        <v>211.25594600908</v>
      </c>
      <c r="DF80" s="51" t="n">
        <f aca="false">DE80*(1+(DE30-DD30)/DD30)</f>
        <v>211.374444719889</v>
      </c>
      <c r="DG80" s="51" t="n">
        <f aca="false">DF80*(1+(DF30-DE30)/DE30)</f>
        <v>211.49300989957</v>
      </c>
      <c r="DH80" s="51" t="n">
        <f aca="false">DG80*(1+(DG30-DF30)/DF30)</f>
        <v>211.611641585407</v>
      </c>
      <c r="DI80" s="51" t="n">
        <f aca="false">DH80*(1+(DH30-DG30)/DG30)</f>
        <v>211.730339814706</v>
      </c>
      <c r="DJ80" s="51" t="n">
        <f aca="false">DI80*(1+(DI30-DH30)/DH30)</f>
        <v>211.849104624791</v>
      </c>
      <c r="DK80" s="51" t="n">
        <f aca="false">DJ80*(1+(DJ30-DI30)/DI30)</f>
        <v>211.967936053011</v>
      </c>
      <c r="DL80" s="51" t="n">
        <f aca="false">DK80*(1+(DK30-DJ30)/DJ30)</f>
        <v>212.086834136732</v>
      </c>
      <c r="DM80" s="51" t="n">
        <f aca="false">DL80*(1+(DL30-DK30)/DK30)</f>
        <v>212.205798913343</v>
      </c>
      <c r="DN80" s="51" t="n">
        <f aca="false">DM80*(1+(DM30-DL30)/DL30)</f>
        <v>212.324830420255</v>
      </c>
      <c r="DO80" s="51" t="n">
        <f aca="false">DN80*(1+(DN30-DM30)/DM30)</f>
        <v>212.443928694897</v>
      </c>
      <c r="DP80" s="51" t="n">
        <f aca="false">DO80*(1+(DO30-DN30)/DN30)</f>
        <v>212.563093774721</v>
      </c>
      <c r="DQ80" s="51" t="n">
        <f aca="false">DP80*(1+(DP30-DO30)/DO30)</f>
        <v>212.682325697201</v>
      </c>
      <c r="DR80" s="51" t="n">
        <f aca="false">DQ80*(1+(DQ30-DP30)/DP30)</f>
        <v>212.801624499829</v>
      </c>
      <c r="DS80" s="51" t="n">
        <f aca="false">DR80*(1+(DR30-DQ30)/DQ30)</f>
        <v>212.920990220121</v>
      </c>
      <c r="DT80" s="51" t="n">
        <f aca="false">DS80*(1+(DS30-DR30)/DR30)</f>
        <v>213.040422895612</v>
      </c>
      <c r="DU80" s="51" t="n">
        <f aca="false">DT80*(1+(DT30-DS30)/DS30)</f>
        <v>213.159922563859</v>
      </c>
      <c r="DV80" s="51" t="n">
        <f aca="false">DU80*(1+(DU30-DT30)/DT30)</f>
        <v>213.279489262441</v>
      </c>
      <c r="DW80" s="51" t="n">
        <f aca="false">DV80*(1+(DV30-DU30)/DU30)</f>
        <v>213.399123028955</v>
      </c>
      <c r="DX80" s="51" t="n">
        <f aca="false">DW80*(1+(DW30-DV30)/DV30)</f>
        <v>213.518823901023</v>
      </c>
      <c r="DY80" s="51" t="n">
        <f aca="false">DX80*(1+(DX30-DW30)/DW30)</f>
        <v>213.638591916284</v>
      </c>
      <c r="DZ80" s="51" t="n">
        <f aca="false">DY80*(1+(DY30-DX30)/DX30)</f>
        <v>213.758427112403</v>
      </c>
      <c r="EA80" s="51" t="n">
        <f aca="false">DZ80*(1+(DZ30-DY30)/DY30)</f>
        <v>213.878329527061</v>
      </c>
      <c r="EB80" s="51" t="n">
        <f aca="false">EA80*(1+(EA30-DZ30)/DZ30)</f>
        <v>213.998299197964</v>
      </c>
      <c r="EC80" s="51" t="n">
        <f aca="false">EB80*(1+(EB30-EA30)/EA30)</f>
        <v>214.118336162837</v>
      </c>
      <c r="ED80" s="51" t="n">
        <f aca="false">EC80*(1+(EC30-EB30)/EB30)</f>
        <v>214.238440459427</v>
      </c>
      <c r="EE80" s="51" t="n">
        <f aca="false">ED80*(1+(ED30-EC30)/EC30)</f>
        <v>214.358612125502</v>
      </c>
      <c r="EF80" s="51" t="n">
        <f aca="false">EE80*(1+(EE30-ED30)/ED30)</f>
        <v>214.478851198851</v>
      </c>
      <c r="EG80" s="51" t="n">
        <f aca="false">EF80*(1+(EF30-EE30)/EE30)</f>
        <v>214.599157717286</v>
      </c>
      <c r="EH80" s="51" t="n">
        <f aca="false">EG80*(1+(EG30-EF30)/EF30)</f>
        <v>214.719531718636</v>
      </c>
      <c r="EI80" s="51" t="n">
        <f aca="false">EH80*(1+(EH30-EG30)/EG30)</f>
        <v>214.839973240756</v>
      </c>
      <c r="EJ80" s="51" t="n">
        <f aca="false">EI80*(1+(EI30-EH30)/EH30)</f>
        <v>214.960482321519</v>
      </c>
      <c r="EK80" s="51" t="n">
        <f aca="false">EJ80*(1+(EJ30-EI30)/EI30)</f>
        <v>215.081058998821</v>
      </c>
      <c r="EL80" s="51" t="n">
        <f aca="false">EK80*(1+(EK30-EJ30)/EJ30)</f>
        <v>215.201703310578</v>
      </c>
      <c r="EM80" s="51" t="n">
        <f aca="false">EL80*(1+(EL30-EK30)/EK30)</f>
        <v>215.322415294728</v>
      </c>
      <c r="EN80" s="51" t="n">
        <f aca="false">EM80*(1+(EM30-EL30)/EL30)</f>
        <v>215.44319498923</v>
      </c>
      <c r="EO80" s="51" t="n">
        <f aca="false">EN80*(1+(EN30-EM30)/EM30)</f>
        <v>215.564042432064</v>
      </c>
      <c r="EP80" s="51" t="n">
        <f aca="false">EO80*(1+(EO30-EN30)/EN30)</f>
        <v>215.684957661233</v>
      </c>
      <c r="EQ80" s="51" t="n">
        <f aca="false">EP80*(1+(EP30-EO30)/EO30)</f>
        <v>215.80594071476</v>
      </c>
      <c r="ER80" s="51" t="n">
        <f aca="false">EQ80*(1+(EQ30-EP30)/EP30)</f>
        <v>215.926991630688</v>
      </c>
      <c r="ES80" s="51" t="n">
        <f aca="false">ER80*(1+(ER30-EQ30)/EQ30)</f>
        <v>216.048110447083</v>
      </c>
      <c r="ET80" s="51" t="n">
        <f aca="false">ES80*(1+(ES30-ER30)/ER30)</f>
        <v>216.169297202033</v>
      </c>
      <c r="EU80" s="51" t="n">
        <f aca="false">ET80*(1+(ET30-ES30)/ES30)</f>
        <v>216.290551933646</v>
      </c>
      <c r="EV80" s="51" t="n">
        <f aca="false">EU80*(1+(EU30-ET30)/ET30)</f>
        <v>216.411874680052</v>
      </c>
      <c r="EW80" s="147"/>
      <c r="EX80" s="147"/>
    </row>
    <row r="81" customFormat="false" ht="12.8" hidden="false" customHeight="false" outlineLevel="0" collapsed="false">
      <c r="A81" s="157" t="s">
        <v>227</v>
      </c>
      <c r="B81" s="157" t="n">
        <v>0</v>
      </c>
      <c r="C81" s="157" t="n">
        <v>0</v>
      </c>
      <c r="D81" s="157" t="n">
        <v>0</v>
      </c>
      <c r="E81" s="157" t="n">
        <v>0</v>
      </c>
      <c r="F81" s="157" t="n">
        <v>0</v>
      </c>
      <c r="G81" s="157" t="n">
        <v>0</v>
      </c>
      <c r="H81" s="157" t="n">
        <v>0</v>
      </c>
      <c r="I81" s="157" t="n">
        <v>0</v>
      </c>
      <c r="J81" s="157" t="n">
        <v>0</v>
      </c>
      <c r="K81" s="157" t="n">
        <v>0</v>
      </c>
      <c r="L81" s="157" t="n">
        <v>0</v>
      </c>
      <c r="M81" s="157" t="n">
        <v>0</v>
      </c>
      <c r="N81" s="157" t="n">
        <v>0</v>
      </c>
      <c r="O81" s="157" t="n">
        <v>0</v>
      </c>
      <c r="P81" s="157" t="n">
        <v>0</v>
      </c>
      <c r="Q81" s="157" t="n">
        <v>0</v>
      </c>
      <c r="R81" s="157" t="n">
        <v>0</v>
      </c>
      <c r="S81" s="157" t="n">
        <v>0</v>
      </c>
      <c r="T81" s="157" t="n">
        <v>0</v>
      </c>
      <c r="U81" s="157" t="n">
        <v>0</v>
      </c>
      <c r="V81" s="157" t="n">
        <v>0</v>
      </c>
      <c r="W81" s="157" t="n">
        <v>0</v>
      </c>
      <c r="X81" s="158" t="n">
        <v>0</v>
      </c>
      <c r="Y81" s="157" t="n">
        <v>0</v>
      </c>
      <c r="Z81" s="157" t="n">
        <v>0</v>
      </c>
      <c r="AA81" s="157" t="n">
        <v>0</v>
      </c>
      <c r="AB81" s="157" t="n">
        <v>0</v>
      </c>
      <c r="AC81" s="157" t="n">
        <v>0</v>
      </c>
      <c r="AD81" s="157" t="n">
        <v>0</v>
      </c>
      <c r="AE81" s="157" t="n">
        <v>0</v>
      </c>
      <c r="AF81" s="157" t="n">
        <v>0</v>
      </c>
      <c r="AG81" s="157" t="n">
        <v>0</v>
      </c>
      <c r="AH81" s="157" t="n">
        <v>0</v>
      </c>
      <c r="AI81" s="157" t="n">
        <v>0</v>
      </c>
      <c r="AJ81" s="157" t="n">
        <v>0</v>
      </c>
      <c r="AK81" s="157" t="n">
        <v>0</v>
      </c>
      <c r="AL81" s="157" t="n">
        <v>0</v>
      </c>
      <c r="AM81" s="157" t="n">
        <v>0</v>
      </c>
      <c r="AN81" s="157" t="n">
        <v>0</v>
      </c>
      <c r="AO81" s="157" t="n">
        <v>0</v>
      </c>
      <c r="AP81" s="157" t="n">
        <v>0</v>
      </c>
      <c r="AQ81" s="157" t="n">
        <v>0</v>
      </c>
      <c r="AR81" s="142"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3" t="n">
        <v>231.470087429195</v>
      </c>
      <c r="BJ81" s="51" t="n">
        <v>216.774921490327</v>
      </c>
      <c r="BK81" s="51" t="n">
        <v>203.012696409474</v>
      </c>
      <c r="BL81" s="51" t="n">
        <f aca="false">BK81*(1+(BK30-BJ30)/BJ30)</f>
        <v>186.993812598883</v>
      </c>
      <c r="BM81" s="144" t="n">
        <f aca="false">BL81*(1+(BL30-BK30)/BK30)</f>
        <v>184.029923798277</v>
      </c>
      <c r="BN81" s="51" t="n">
        <f aca="false">BM81*(1+(BM30-BL30)/BL30)</f>
        <v>184.39658297642</v>
      </c>
      <c r="BO81" s="51" t="n">
        <f aca="false">BN81*(1+(BN30-BM30)/BM30)</f>
        <v>187.123227113548</v>
      </c>
      <c r="BP81" s="51" t="n">
        <f aca="false">BO81*(1+(BO30-BN30)/BN30)</f>
        <v>181.405678483725</v>
      </c>
      <c r="BQ81" s="51" t="n">
        <f aca="false">BP81*(1+(BP30-BO30)/BO30)</f>
        <v>181.397367348592</v>
      </c>
      <c r="BR81" s="51" t="n">
        <f aca="false">BQ81*(1+(BQ30-BP30)/BP30)</f>
        <v>186.980623154332</v>
      </c>
      <c r="BS81" s="51" t="n">
        <f aca="false">BR81*(1+(BR30-BQ30)/BQ30)</f>
        <v>195.979076990546</v>
      </c>
      <c r="BT81" s="51" t="n">
        <f aca="false">BS81*(1+(BS30-BR30)/BR30)</f>
        <v>198.83154397284</v>
      </c>
      <c r="BU81" s="51" t="n">
        <f aca="false">BT81*(1+(BT30-BS30)/BS30)</f>
        <v>199.537890134762</v>
      </c>
      <c r="BV81" s="51" t="n">
        <f aca="false">BU81*(1+(BU30-BT30)/BT30)</f>
        <v>203.130591908073</v>
      </c>
      <c r="BW81" s="51" t="n">
        <f aca="false">BV81*(1+(BV30-BU30)/BU30)</f>
        <v>208.230225546016</v>
      </c>
      <c r="BX81" s="51" t="n">
        <f aca="false">BW81*(1+(BW30-BV30)/BV30)</f>
        <v>208.944582944767</v>
      </c>
      <c r="BY81" s="51" t="n">
        <f aca="false">BX81*(1+(BX30-BW30)/BW30)</f>
        <v>209.653286731912</v>
      </c>
      <c r="BZ81" s="51" t="n">
        <f aca="false">BY81*(1+(BY30-BX30)/BX30)</f>
        <v>213.335764318775</v>
      </c>
      <c r="CA81" s="51" t="n">
        <f aca="false">BZ81*(1+(BZ30-BY30)/BY30)</f>
        <v>217.980430547603</v>
      </c>
      <c r="CB81" s="51" t="n">
        <f aca="false">CA81*(1+(CA30-BZ30)/BZ30)</f>
        <v>218.102701188925</v>
      </c>
      <c r="CC81" s="51" t="n">
        <f aca="false">CB81*(1+(CB30-CA30)/CA30)</f>
        <v>218.225040414887</v>
      </c>
      <c r="CD81" s="51" t="n">
        <f aca="false">CC81*(1+(CC30-CB30)/CB30)</f>
        <v>218.347448263962</v>
      </c>
      <c r="CE81" s="51" t="n">
        <f aca="false">CD81*(1+(CD30-CC30)/CC30)</f>
        <v>218.469924774643</v>
      </c>
      <c r="CF81" s="51" t="n">
        <f aca="false">CE81*(1+(CE30-CD30)/CD30)</f>
        <v>218.592469985442</v>
      </c>
      <c r="CG81" s="51" t="n">
        <f aca="false">CF81*(1+(CF30-CE30)/CE30)</f>
        <v>218.715083934897</v>
      </c>
      <c r="CH81" s="51" t="n">
        <f aca="false">CG81*(1+(CG30-CF30)/CF30)</f>
        <v>218.837766661563</v>
      </c>
      <c r="CI81" s="51" t="n">
        <f aca="false">CH81*(1+(CH30-CG30)/CG30)</f>
        <v>218.960518204019</v>
      </c>
      <c r="CJ81" s="51" t="n">
        <f aca="false">CI81*(1+(CI30-CH30)/CH30)</f>
        <v>219.083338600867</v>
      </c>
      <c r="CK81" s="51" t="n">
        <f aca="false">CJ81*(1+(CJ30-CI30)/CI30)</f>
        <v>219.206227890728</v>
      </c>
      <c r="CL81" s="51" t="n">
        <f aca="false">CK81*(1+(CK30-CJ30)/CJ30)</f>
        <v>219.329186112246</v>
      </c>
      <c r="CM81" s="51" t="n">
        <f aca="false">CL81*(1+(CL30-CK30)/CK30)</f>
        <v>219.452213304086</v>
      </c>
      <c r="CN81" s="51" t="n">
        <f aca="false">CM81*(1+(CM30-CL30)/CL30)</f>
        <v>219.575309504937</v>
      </c>
      <c r="CO81" s="51" t="n">
        <f aca="false">CN81*(1+(CN30-CM30)/CM30)</f>
        <v>219.698474753505</v>
      </c>
      <c r="CP81" s="51" t="n">
        <f aca="false">CO81*(1+(CO30-CN30)/CN30)</f>
        <v>219.821709088523</v>
      </c>
      <c r="CQ81" s="51" t="n">
        <f aca="false">CP81*(1+(CP30-CO30)/CO30)</f>
        <v>219.945012548743</v>
      </c>
      <c r="CR81" s="51" t="n">
        <f aca="false">CQ81*(1+(CQ30-CP30)/CP30)</f>
        <v>220.068385172938</v>
      </c>
      <c r="CS81" s="51" t="n">
        <f aca="false">CR81*(1+(CR30-CQ30)/CQ30)</f>
        <v>220.191826999904</v>
      </c>
      <c r="CT81" s="51" t="n">
        <f aca="false">CS81*(1+(CS30-CR30)/CR30)</f>
        <v>220.315338068459</v>
      </c>
      <c r="CU81" s="51" t="n">
        <f aca="false">CT81*(1+(CT30-CS30)/CS30)</f>
        <v>220.438918417442</v>
      </c>
      <c r="CV81" s="51" t="n">
        <f aca="false">CU81*(1+(CU30-CT30)/CT30)</f>
        <v>220.562568085715</v>
      </c>
      <c r="CW81" s="51" t="n">
        <f aca="false">CV81*(1+(CV30-CU30)/CU30)</f>
        <v>220.686287112159</v>
      </c>
      <c r="CX81" s="51" t="n">
        <f aca="false">CW81*(1+(CW30-CV30)/CV30)</f>
        <v>220.810075535681</v>
      </c>
      <c r="CY81" s="51" t="n">
        <f aca="false">CX81*(1+(CX30-CW30)/CW30)</f>
        <v>220.933933395206</v>
      </c>
      <c r="CZ81" s="51" t="n">
        <f aca="false">CY81*(1+(CY30-CX30)/CX30)</f>
        <v>221.057860729683</v>
      </c>
      <c r="DA81" s="51" t="n">
        <f aca="false">CZ81*(1+(CZ30-CY30)/CY30)</f>
        <v>221.181857578082</v>
      </c>
      <c r="DB81" s="51" t="n">
        <f aca="false">DA81*(1+(DA30-CZ30)/CZ30)</f>
        <v>221.305923979395</v>
      </c>
      <c r="DC81" s="51" t="n">
        <f aca="false">DB81*(1+(DB30-DA30)/DA30)</f>
        <v>221.430059972637</v>
      </c>
      <c r="DD81" s="51" t="n">
        <f aca="false">DC81*(1+(DC30-DB30)/DB30)</f>
        <v>221.554265596842</v>
      </c>
      <c r="DE81" s="51" t="n">
        <f aca="false">DD81*(1+(DD30-DC30)/DC30)</f>
        <v>221.678540891069</v>
      </c>
      <c r="DF81" s="51" t="n">
        <f aca="false">DE81*(1+(DE30-DD30)/DD30)</f>
        <v>221.802885894397</v>
      </c>
      <c r="DG81" s="51" t="n">
        <f aca="false">DF81*(1+(DF30-DE30)/DE30)</f>
        <v>221.927300645929</v>
      </c>
      <c r="DH81" s="51" t="n">
        <f aca="false">DG81*(1+(DG30-DF30)/DF30)</f>
        <v>222.051785184786</v>
      </c>
      <c r="DI81" s="51" t="n">
        <f aca="false">DH81*(1+(DH30-DG30)/DG30)</f>
        <v>222.176339550116</v>
      </c>
      <c r="DJ81" s="51" t="n">
        <f aca="false">DI81*(1+(DI30-DH30)/DH30)</f>
        <v>222.300963781085</v>
      </c>
      <c r="DK81" s="51" t="n">
        <f aca="false">DJ81*(1+(DJ30-DI30)/DI30)</f>
        <v>222.425657916882</v>
      </c>
      <c r="DL81" s="51" t="n">
        <f aca="false">DK81*(1+(DK30-DJ30)/DJ30)</f>
        <v>222.55042199672</v>
      </c>
      <c r="DM81" s="51" t="n">
        <f aca="false">DL81*(1+(DL30-DK30)/DK30)</f>
        <v>222.675256059831</v>
      </c>
      <c r="DN81" s="51" t="n">
        <f aca="false">DM81*(1+(DM30-DL30)/DL30)</f>
        <v>222.80016014547</v>
      </c>
      <c r="DO81" s="51" t="n">
        <f aca="false">DN81*(1+(DN30-DM30)/DM30)</f>
        <v>222.925134292916</v>
      </c>
      <c r="DP81" s="51" t="n">
        <f aca="false">DO81*(1+(DO30-DN30)/DN30)</f>
        <v>223.050178541467</v>
      </c>
      <c r="DQ81" s="51" t="n">
        <f aca="false">DP81*(1+(DP30-DO30)/DO30)</f>
        <v>223.175292930445</v>
      </c>
      <c r="DR81" s="51" t="n">
        <f aca="false">DQ81*(1+(DQ30-DP30)/DP30)</f>
        <v>223.300477499193</v>
      </c>
      <c r="DS81" s="51" t="n">
        <f aca="false">DR81*(1+(DR30-DQ30)/DQ30)</f>
        <v>223.425732287078</v>
      </c>
      <c r="DT81" s="51" t="n">
        <f aca="false">DS81*(1+(DS30-DR30)/DR30)</f>
        <v>223.551057333486</v>
      </c>
      <c r="DU81" s="51" t="n">
        <f aca="false">DT81*(1+(DT30-DS30)/DS30)</f>
        <v>223.676452677828</v>
      </c>
      <c r="DV81" s="51" t="n">
        <f aca="false">DU81*(1+(DU30-DT30)/DT30)</f>
        <v>223.801918359535</v>
      </c>
      <c r="DW81" s="51" t="n">
        <f aca="false">DV81*(1+(DV30-DU30)/DU30)</f>
        <v>223.927454418061</v>
      </c>
      <c r="DX81" s="51" t="n">
        <f aca="false">DW81*(1+(DW30-DV30)/DV30)</f>
        <v>224.053060892883</v>
      </c>
      <c r="DY81" s="51" t="n">
        <f aca="false">DX81*(1+(DX30-DW30)/DW30)</f>
        <v>224.178737823498</v>
      </c>
      <c r="DZ81" s="51" t="n">
        <f aca="false">DY81*(1+(DY30-DX30)/DX30)</f>
        <v>224.304485249427</v>
      </c>
      <c r="EA81" s="51" t="n">
        <f aca="false">DZ81*(1+(DZ30-DY30)/DY30)</f>
        <v>224.430303210213</v>
      </c>
      <c r="EB81" s="51" t="n">
        <f aca="false">EA81*(1+(EA30-DZ30)/DZ30)</f>
        <v>224.55619174542</v>
      </c>
      <c r="EC81" s="51" t="n">
        <f aca="false">EB81*(1+(EB30-EA30)/EA30)</f>
        <v>224.682150894636</v>
      </c>
      <c r="ED81" s="51" t="n">
        <f aca="false">EC81*(1+(EC30-EB30)/EB30)</f>
        <v>224.808180697469</v>
      </c>
      <c r="EE81" s="51" t="n">
        <f aca="false">ED81*(1+(ED30-EC30)/EC30)</f>
        <v>224.934281193551</v>
      </c>
      <c r="EF81" s="51" t="n">
        <f aca="false">EE81*(1+(EE30-ED30)/ED30)</f>
        <v>225.060452422535</v>
      </c>
      <c r="EG81" s="51" t="n">
        <f aca="false">EF81*(1+(EF30-EE30)/EE30)</f>
        <v>225.186694424098</v>
      </c>
      <c r="EH81" s="51" t="n">
        <f aca="false">EG81*(1+(EG30-EF30)/EF30)</f>
        <v>225.313007237937</v>
      </c>
      <c r="EI81" s="51" t="n">
        <f aca="false">EH81*(1+(EH30-EG30)/EG30)</f>
        <v>225.439390903772</v>
      </c>
      <c r="EJ81" s="51" t="n">
        <f aca="false">EI81*(1+(EI30-EH30)/EH30)</f>
        <v>225.565845461347</v>
      </c>
      <c r="EK81" s="51" t="n">
        <f aca="false">EJ81*(1+(EJ30-EI30)/EI30)</f>
        <v>225.692370950427</v>
      </c>
      <c r="EL81" s="51" t="n">
        <f aca="false">EK81*(1+(EK30-EJ30)/EJ30)</f>
        <v>225.818967410798</v>
      </c>
      <c r="EM81" s="51" t="n">
        <f aca="false">EL81*(1+(EL30-EK30)/EK30)</f>
        <v>225.94563488227</v>
      </c>
      <c r="EN81" s="51" t="n">
        <f aca="false">EM81*(1+(EM30-EL30)/EL30)</f>
        <v>226.072373404675</v>
      </c>
      <c r="EO81" s="51" t="n">
        <f aca="false">EN81*(1+(EN30-EM30)/EM30)</f>
        <v>226.199183017868</v>
      </c>
      <c r="EP81" s="51" t="n">
        <f aca="false">EO81*(1+(EO30-EN30)/EN30)</f>
        <v>226.326063761724</v>
      </c>
      <c r="EQ81" s="51" t="n">
        <f aca="false">EP81*(1+(EP30-EO30)/EO30)</f>
        <v>226.453015676143</v>
      </c>
      <c r="ER81" s="51" t="n">
        <f aca="false">EQ81*(1+(EQ30-EP30)/EP30)</f>
        <v>226.580038801046</v>
      </c>
      <c r="ES81" s="51" t="n">
        <f aca="false">ER81*(1+(ER30-EQ30)/EQ30)</f>
        <v>226.707133176377</v>
      </c>
      <c r="ET81" s="51" t="n">
        <f aca="false">ES81*(1+(ES30-ER30)/ER30)</f>
        <v>226.834298842102</v>
      </c>
      <c r="EU81" s="51" t="n">
        <f aca="false">ET81*(1+(ET30-ES30)/ES30)</f>
        <v>226.96153583821</v>
      </c>
      <c r="EV81" s="51" t="n">
        <f aca="false">EU81*(1+(EU30-ET30)/ET30)</f>
        <v>227.088844204711</v>
      </c>
      <c r="EW81" s="147"/>
      <c r="EX81" s="147"/>
    </row>
    <row r="82" customFormat="false" ht="12.8" hidden="false" customHeight="false" outlineLevel="0" collapsed="false">
      <c r="A82" s="157" t="s">
        <v>228</v>
      </c>
      <c r="B82" s="157" t="n">
        <v>0</v>
      </c>
      <c r="C82" s="157" t="n">
        <v>0</v>
      </c>
      <c r="D82" s="157" t="n">
        <v>0</v>
      </c>
      <c r="E82" s="157" t="n">
        <v>0</v>
      </c>
      <c r="F82" s="157" t="n">
        <v>0</v>
      </c>
      <c r="G82" s="157" t="n">
        <v>0</v>
      </c>
      <c r="H82" s="157" t="n">
        <v>0</v>
      </c>
      <c r="I82" s="157" t="n">
        <v>0</v>
      </c>
      <c r="J82" s="157" t="n">
        <v>0</v>
      </c>
      <c r="K82" s="157" t="n">
        <v>0</v>
      </c>
      <c r="L82" s="157" t="n">
        <v>0</v>
      </c>
      <c r="M82" s="157" t="n">
        <v>0</v>
      </c>
      <c r="N82" s="157" t="n">
        <v>0</v>
      </c>
      <c r="O82" s="157" t="n">
        <v>0</v>
      </c>
      <c r="P82" s="157" t="n">
        <v>0</v>
      </c>
      <c r="Q82" s="157" t="n">
        <v>0</v>
      </c>
      <c r="R82" s="157" t="n">
        <v>0</v>
      </c>
      <c r="S82" s="157" t="n">
        <v>0</v>
      </c>
      <c r="T82" s="157" t="n">
        <v>0</v>
      </c>
      <c r="U82" s="157" t="n">
        <v>0</v>
      </c>
      <c r="V82" s="157" t="n">
        <v>0</v>
      </c>
      <c r="W82" s="157" t="n">
        <v>0</v>
      </c>
      <c r="X82" s="158" t="n">
        <v>0</v>
      </c>
      <c r="Y82" s="157" t="n">
        <v>0</v>
      </c>
      <c r="Z82" s="157" t="n">
        <v>0</v>
      </c>
      <c r="AA82" s="157" t="n">
        <v>0</v>
      </c>
      <c r="AB82" s="157" t="n">
        <v>0</v>
      </c>
      <c r="AC82" s="157" t="n">
        <v>0</v>
      </c>
      <c r="AD82" s="157" t="n">
        <v>0</v>
      </c>
      <c r="AE82" s="157" t="n">
        <v>0</v>
      </c>
      <c r="AF82" s="157" t="n">
        <v>0</v>
      </c>
      <c r="AG82" s="157" t="n">
        <v>0</v>
      </c>
      <c r="AH82" s="157" t="n">
        <v>0</v>
      </c>
      <c r="AI82" s="157" t="n">
        <v>0</v>
      </c>
      <c r="AJ82" s="157" t="n">
        <v>0</v>
      </c>
      <c r="AK82" s="157" t="n">
        <v>0</v>
      </c>
      <c r="AL82" s="157" t="n">
        <v>0</v>
      </c>
      <c r="AM82" s="157" t="n">
        <v>0</v>
      </c>
      <c r="AN82" s="157" t="n">
        <v>0</v>
      </c>
      <c r="AO82" s="157" t="n">
        <v>0</v>
      </c>
      <c r="AP82" s="157" t="n">
        <v>0</v>
      </c>
      <c r="AQ82" s="157" t="n">
        <v>0</v>
      </c>
      <c r="AR82" s="142"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3" t="n">
        <v>15468.1679927142</v>
      </c>
      <c r="BJ82" s="51" t="n">
        <v>14486.1521394012</v>
      </c>
      <c r="BK82" s="51" t="n">
        <v>13566.4807819983</v>
      </c>
      <c r="BL82" s="51" t="n">
        <f aca="false">BK82*(1+(BK30-BJ30)/BJ30)</f>
        <v>12496.0064559635</v>
      </c>
      <c r="BM82" s="144" t="n">
        <f aca="false">BL82*(1+(BL30-BK30)/BK30)</f>
        <v>12297.9422897091</v>
      </c>
      <c r="BN82" s="51" t="n">
        <f aca="false">BM82*(1+(BM30-BL30)/BL30)</f>
        <v>12322.4445734667</v>
      </c>
      <c r="BO82" s="51" t="n">
        <f aca="false">BN82*(1+(BN30-BM30)/BM30)</f>
        <v>12504.6546812084</v>
      </c>
      <c r="BP82" s="51" t="n">
        <f aca="false">BO82*(1+(BO30-BN30)/BN30)</f>
        <v>12122.57506265</v>
      </c>
      <c r="BQ82" s="51" t="n">
        <f aca="false">BP82*(1+(BP30-BO30)/BO30)</f>
        <v>12122.0196646032</v>
      </c>
      <c r="BR82" s="51" t="n">
        <f aca="false">BQ82*(1+(BQ30-BP30)/BP30)</f>
        <v>12495.125061109</v>
      </c>
      <c r="BS82" s="51" t="n">
        <f aca="false">BR82*(1+(BR30-BQ30)/BQ30)</f>
        <v>13096.453712941</v>
      </c>
      <c r="BT82" s="51" t="n">
        <f aca="false">BS82*(1+(BS30-BR30)/BR30)</f>
        <v>13287.0720298295</v>
      </c>
      <c r="BU82" s="51" t="n">
        <f aca="false">BT82*(1+(BT30-BS30)/BS30)</f>
        <v>13334.2741595516</v>
      </c>
      <c r="BV82" s="51" t="n">
        <f aca="false">BU82*(1+(BU30-BT30)/BT30)</f>
        <v>13574.3592400668</v>
      </c>
      <c r="BW82" s="51" t="n">
        <f aca="false">BV82*(1+(BV30-BU30)/BU30)</f>
        <v>13915.1462103794</v>
      </c>
      <c r="BX82" s="51" t="n">
        <f aca="false">BW82*(1+(BW30-BV30)/BV30)</f>
        <v>13962.8836972117</v>
      </c>
      <c r="BY82" s="51" t="n">
        <f aca="false">BX82*(1+(BX30-BW30)/BW30)</f>
        <v>14010.2433770666</v>
      </c>
      <c r="BZ82" s="51" t="n">
        <f aca="false">BY82*(1+(BY30-BX30)/BX30)</f>
        <v>14256.327795903</v>
      </c>
      <c r="CA82" s="51" t="n">
        <f aca="false">BZ82*(1+(BZ30-BY30)/BY30)</f>
        <v>14566.7112164802</v>
      </c>
      <c r="CB82" s="51" t="n">
        <f aca="false">CA82*(1+(CA30-BZ30)/BZ30)</f>
        <v>14574.8820468521</v>
      </c>
      <c r="CC82" s="51" t="n">
        <f aca="false">CB82*(1+(CB30-CA30)/CA30)</f>
        <v>14583.0574604457</v>
      </c>
      <c r="CD82" s="51" t="n">
        <f aca="false">CC82*(1+(CC30-CB30)/CB30)</f>
        <v>14591.237459832</v>
      </c>
      <c r="CE82" s="51" t="n">
        <f aca="false">CD82*(1+(CD30-CC30)/CC30)</f>
        <v>14599.4220475833</v>
      </c>
      <c r="CF82" s="51" t="n">
        <f aca="false">CE82*(1+(CE30-CD30)/CD30)</f>
        <v>14607.6112262733</v>
      </c>
      <c r="CG82" s="51" t="n">
        <f aca="false">CF82*(1+(CF30-CE30)/CE30)</f>
        <v>14615.8049984772</v>
      </c>
      <c r="CH82" s="51" t="n">
        <f aca="false">CG82*(1+(CG30-CF30)/CF30)</f>
        <v>14624.0033667716</v>
      </c>
      <c r="CI82" s="51" t="n">
        <f aca="false">CH82*(1+(CH30-CG30)/CG30)</f>
        <v>14632.2063337345</v>
      </c>
      <c r="CJ82" s="51" t="n">
        <f aca="false">CI82*(1+(CI30-CH30)/CH30)</f>
        <v>14640.4139019454</v>
      </c>
      <c r="CK82" s="51" t="n">
        <f aca="false">CJ82*(1+(CJ30-CI30)/CI30)</f>
        <v>14648.6260739854</v>
      </c>
      <c r="CL82" s="51" t="n">
        <f aca="false">CK82*(1+(CK30-CJ30)/CJ30)</f>
        <v>14656.8428524368</v>
      </c>
      <c r="CM82" s="51" t="n">
        <f aca="false">CL82*(1+(CL30-CK30)/CK30)</f>
        <v>14665.0642398834</v>
      </c>
      <c r="CN82" s="51" t="n">
        <f aca="false">CM82*(1+(CM30-CL30)/CL30)</f>
        <v>14673.2902389106</v>
      </c>
      <c r="CO82" s="51" t="n">
        <f aca="false">CN82*(1+(CN30-CM30)/CM30)</f>
        <v>14681.5208521051</v>
      </c>
      <c r="CP82" s="51" t="n">
        <f aca="false">CO82*(1+(CO30-CN30)/CN30)</f>
        <v>14689.7560820551</v>
      </c>
      <c r="CQ82" s="51" t="n">
        <f aca="false">CP82*(1+(CP30-CO30)/CO30)</f>
        <v>14697.9959313503</v>
      </c>
      <c r="CR82" s="51" t="n">
        <f aca="false">CQ82*(1+(CQ30-CP30)/CP30)</f>
        <v>14706.2404025817</v>
      </c>
      <c r="CS82" s="51" t="n">
        <f aca="false">CR82*(1+(CR30-CQ30)/CQ30)</f>
        <v>14714.489498342</v>
      </c>
      <c r="CT82" s="51" t="n">
        <f aca="false">CS82*(1+(CS30-CR30)/CR30)</f>
        <v>14722.7432212251</v>
      </c>
      <c r="CU82" s="51" t="n">
        <f aca="false">CT82*(1+(CT30-CS30)/CS30)</f>
        <v>14731.0015738265</v>
      </c>
      <c r="CV82" s="51" t="n">
        <f aca="false">CU82*(1+(CU30-CT30)/CT30)</f>
        <v>14739.2645587432</v>
      </c>
      <c r="CW82" s="51" t="n">
        <f aca="false">CV82*(1+(CV30-CU30)/CU30)</f>
        <v>14747.5321785734</v>
      </c>
      <c r="CX82" s="51" t="n">
        <f aca="false">CW82*(1+(CW30-CV30)/CV30)</f>
        <v>14755.8044359171</v>
      </c>
      <c r="CY82" s="51" t="n">
        <f aca="false">CX82*(1+(CX30-CW30)/CW30)</f>
        <v>14764.0813333756</v>
      </c>
      <c r="CZ82" s="51" t="n">
        <f aca="false">CY82*(1+(CY30-CX30)/CX30)</f>
        <v>14772.3628735516</v>
      </c>
      <c r="DA82" s="51" t="n">
        <f aca="false">CZ82*(1+(CZ30-CY30)/CY30)</f>
        <v>14780.6490590493</v>
      </c>
      <c r="DB82" s="51" t="n">
        <f aca="false">DA82*(1+(DA30-CZ30)/CZ30)</f>
        <v>14788.9398924743</v>
      </c>
      <c r="DC82" s="51" t="n">
        <f aca="false">DB82*(1+(DB30-DA30)/DA30)</f>
        <v>14797.235376434</v>
      </c>
      <c r="DD82" s="51" t="n">
        <f aca="false">DC82*(1+(DC30-DB30)/DB30)</f>
        <v>14805.5355135367</v>
      </c>
      <c r="DE82" s="51" t="n">
        <f aca="false">DD82*(1+(DD30-DC30)/DC30)</f>
        <v>14813.8403063927</v>
      </c>
      <c r="DF82" s="51" t="n">
        <f aca="false">DE82*(1+(DE30-DD30)/DD30)</f>
        <v>14822.1497576133</v>
      </c>
      <c r="DG82" s="51" t="n">
        <f aca="false">DF82*(1+(DF30-DE30)/DE30)</f>
        <v>14830.4638698117</v>
      </c>
      <c r="DH82" s="51" t="n">
        <f aca="false">DG82*(1+(DG30-DF30)/DF30)</f>
        <v>14838.7826456023</v>
      </c>
      <c r="DI82" s="51" t="n">
        <f aca="false">DH82*(1+(DH30-DG30)/DG30)</f>
        <v>14847.106087601</v>
      </c>
      <c r="DJ82" s="51" t="n">
        <f aca="false">DI82*(1+(DI30-DH30)/DH30)</f>
        <v>14855.4341984251</v>
      </c>
      <c r="DK82" s="51" t="n">
        <f aca="false">DJ82*(1+(DJ30-DI30)/DI30)</f>
        <v>14863.7669806936</v>
      </c>
      <c r="DL82" s="51" t="n">
        <f aca="false">DK82*(1+(DK30-DJ30)/DJ30)</f>
        <v>14872.1044370268</v>
      </c>
      <c r="DM82" s="51" t="n">
        <f aca="false">DL82*(1+(DL30-DK30)/DK30)</f>
        <v>14880.4465700465</v>
      </c>
      <c r="DN82" s="51" t="n">
        <f aca="false">DM82*(1+(DM30-DL30)/DL30)</f>
        <v>14888.7933823759</v>
      </c>
      <c r="DO82" s="51" t="n">
        <f aca="false">DN82*(1+(DN30-DM30)/DM30)</f>
        <v>14897.1448766399</v>
      </c>
      <c r="DP82" s="51" t="n">
        <f aca="false">DO82*(1+(DO30-DN30)/DN30)</f>
        <v>14905.5010554645</v>
      </c>
      <c r="DQ82" s="51" t="n">
        <f aca="false">DP82*(1+(DP30-DO30)/DO30)</f>
        <v>14913.8619214775</v>
      </c>
      <c r="DR82" s="51" t="n">
        <f aca="false">DQ82*(1+(DQ30-DP30)/DP30)</f>
        <v>14922.2274773081</v>
      </c>
      <c r="DS82" s="51" t="n">
        <f aca="false">DR82*(1+(DR30-DQ30)/DQ30)</f>
        <v>14930.5977255869</v>
      </c>
      <c r="DT82" s="51" t="n">
        <f aca="false">DS82*(1+(DS30-DR30)/DR30)</f>
        <v>14938.9726689459</v>
      </c>
      <c r="DU82" s="51" t="n">
        <f aca="false">DT82*(1+(DT30-DS30)/DS30)</f>
        <v>14947.3523100189</v>
      </c>
      <c r="DV82" s="51" t="n">
        <f aca="false">DU82*(1+(DU30-DT30)/DT30)</f>
        <v>14955.7366514408</v>
      </c>
      <c r="DW82" s="51" t="n">
        <f aca="false">DV82*(1+(DV30-DU30)/DU30)</f>
        <v>14964.1256958482</v>
      </c>
      <c r="DX82" s="51" t="n">
        <f aca="false">DW82*(1+(DW30-DV30)/DV30)</f>
        <v>14972.5194458791</v>
      </c>
      <c r="DY82" s="51" t="n">
        <f aca="false">DX82*(1+(DX30-DW30)/DW30)</f>
        <v>14980.917904173</v>
      </c>
      <c r="DZ82" s="51" t="n">
        <f aca="false">DY82*(1+(DY30-DX30)/DX30)</f>
        <v>14989.3210733709</v>
      </c>
      <c r="EA82" s="51" t="n">
        <f aca="false">DZ82*(1+(DZ30-DY30)/DY30)</f>
        <v>14997.7289561153</v>
      </c>
      <c r="EB82" s="51" t="n">
        <f aca="false">EA82*(1+(EA30-DZ30)/DZ30)</f>
        <v>15006.1415550501</v>
      </c>
      <c r="EC82" s="51" t="n">
        <f aca="false">EB82*(1+(EB30-EA30)/EA30)</f>
        <v>15014.5588728207</v>
      </c>
      <c r="ED82" s="51" t="n">
        <f aca="false">EC82*(1+(EC30-EB30)/EB30)</f>
        <v>15022.9809120741</v>
      </c>
      <c r="EE82" s="51" t="n">
        <f aca="false">ED82*(1+(ED30-EC30)/EC30)</f>
        <v>15031.4076754586</v>
      </c>
      <c r="EF82" s="51" t="n">
        <f aca="false">EE82*(1+(EE30-ED30)/ED30)</f>
        <v>15039.8391656242</v>
      </c>
      <c r="EG82" s="51" t="n">
        <f aca="false">EF82*(1+(EF30-EE30)/EE30)</f>
        <v>15048.2753852221</v>
      </c>
      <c r="EH82" s="51" t="n">
        <f aca="false">EG82*(1+(EG30-EF30)/EF30)</f>
        <v>15056.7163369053</v>
      </c>
      <c r="EI82" s="51" t="n">
        <f aca="false">EH82*(1+(EH30-EG30)/EG30)</f>
        <v>15065.1620233281</v>
      </c>
      <c r="EJ82" s="51" t="n">
        <f aca="false">EI82*(1+(EI30-EH30)/EH30)</f>
        <v>15073.6124471463</v>
      </c>
      <c r="EK82" s="51" t="n">
        <f aca="false">EJ82*(1+(EJ30-EI30)/EI30)</f>
        <v>15082.0676110173</v>
      </c>
      <c r="EL82" s="51" t="n">
        <f aca="false">EK82*(1+(EK30-EJ30)/EJ30)</f>
        <v>15090.5275175998</v>
      </c>
      <c r="EM82" s="51" t="n">
        <f aca="false">EL82*(1+(EL30-EK30)/EK30)</f>
        <v>15098.9921695542</v>
      </c>
      <c r="EN82" s="51" t="n">
        <f aca="false">EM82*(1+(EM30-EL30)/EL30)</f>
        <v>15107.4615695423</v>
      </c>
      <c r="EO82" s="51" t="n">
        <f aca="false">EN82*(1+(EN30-EM30)/EM30)</f>
        <v>15115.9357202273</v>
      </c>
      <c r="EP82" s="51" t="n">
        <f aca="false">EO82*(1+(EO30-EN30)/EN30)</f>
        <v>15124.4146242741</v>
      </c>
      <c r="EQ82" s="51" t="n">
        <f aca="false">EP82*(1+(EP30-EO30)/EO30)</f>
        <v>15132.8982843488</v>
      </c>
      <c r="ER82" s="51" t="n">
        <f aca="false">EQ82*(1+(EQ30-EP30)/EP30)</f>
        <v>15141.3867031194</v>
      </c>
      <c r="ES82" s="51" t="n">
        <f aca="false">ER82*(1+(ER30-EQ30)/EQ30)</f>
        <v>15149.8798832551</v>
      </c>
      <c r="ET82" s="51" t="n">
        <f aca="false">ES82*(1+(ES30-ER30)/ER30)</f>
        <v>15158.3778274266</v>
      </c>
      <c r="EU82" s="51" t="n">
        <f aca="false">ET82*(1+(ET30-ES30)/ES30)</f>
        <v>15166.8805383061</v>
      </c>
      <c r="EV82" s="51" t="n">
        <f aca="false">EU82*(1+(EU30-ET30)/ET30)</f>
        <v>15175.3880185676</v>
      </c>
      <c r="EW82" s="147"/>
      <c r="EX82" s="147"/>
    </row>
    <row r="83" customFormat="false" ht="12.8" hidden="false" customHeight="false" outlineLevel="0" collapsed="false">
      <c r="A83" s="157" t="s">
        <v>229</v>
      </c>
      <c r="B83" s="157" t="n">
        <v>0</v>
      </c>
      <c r="C83" s="157" t="n">
        <v>0</v>
      </c>
      <c r="D83" s="157" t="n">
        <v>0</v>
      </c>
      <c r="E83" s="157" t="n">
        <v>0</v>
      </c>
      <c r="F83" s="157" t="n">
        <v>0</v>
      </c>
      <c r="G83" s="157" t="n">
        <v>0</v>
      </c>
      <c r="H83" s="157" t="n">
        <v>0</v>
      </c>
      <c r="I83" s="157" t="n">
        <v>0</v>
      </c>
      <c r="J83" s="157" t="n">
        <v>0</v>
      </c>
      <c r="K83" s="157" t="n">
        <v>0</v>
      </c>
      <c r="L83" s="157" t="n">
        <v>0</v>
      </c>
      <c r="M83" s="157" t="n">
        <v>0</v>
      </c>
      <c r="N83" s="157" t="n">
        <v>0</v>
      </c>
      <c r="O83" s="157" t="n">
        <v>0</v>
      </c>
      <c r="P83" s="157" t="n">
        <v>0</v>
      </c>
      <c r="Q83" s="157" t="n">
        <v>0</v>
      </c>
      <c r="R83" s="157" t="n">
        <v>0</v>
      </c>
      <c r="S83" s="157" t="n">
        <v>0</v>
      </c>
      <c r="T83" s="157" t="n">
        <v>0</v>
      </c>
      <c r="U83" s="157" t="n">
        <v>0</v>
      </c>
      <c r="V83" s="157" t="n">
        <v>0</v>
      </c>
      <c r="W83" s="157" t="n">
        <v>0</v>
      </c>
      <c r="X83" s="158" t="n">
        <v>0</v>
      </c>
      <c r="Y83" s="157" t="n">
        <v>0</v>
      </c>
      <c r="Z83" s="157" t="n">
        <v>0</v>
      </c>
      <c r="AA83" s="157" t="n">
        <v>0</v>
      </c>
      <c r="AB83" s="157" t="n">
        <v>0</v>
      </c>
      <c r="AC83" s="157" t="n">
        <v>0</v>
      </c>
      <c r="AD83" s="157" t="n">
        <v>0</v>
      </c>
      <c r="AE83" s="157" t="n">
        <v>0</v>
      </c>
      <c r="AF83" s="157" t="n">
        <v>0</v>
      </c>
      <c r="AG83" s="157" t="n">
        <v>0</v>
      </c>
      <c r="AH83" s="157" t="n">
        <v>0</v>
      </c>
      <c r="AI83" s="157" t="n">
        <v>0</v>
      </c>
      <c r="AJ83" s="157" t="n">
        <v>0</v>
      </c>
      <c r="AK83" s="157" t="n">
        <v>0</v>
      </c>
      <c r="AL83" s="157" t="n">
        <v>0</v>
      </c>
      <c r="AM83" s="157" t="n">
        <v>0</v>
      </c>
      <c r="AN83" s="157" t="n">
        <v>0</v>
      </c>
      <c r="AO83" s="157" t="n">
        <v>0</v>
      </c>
      <c r="AP83" s="157" t="n">
        <v>0</v>
      </c>
      <c r="AQ83" s="157" t="n">
        <v>0</v>
      </c>
      <c r="AR83" s="142"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3" t="n">
        <v>343.338089110369</v>
      </c>
      <c r="BJ83" s="51" t="n">
        <v>321.540844167633</v>
      </c>
      <c r="BK83" s="51" t="n">
        <v>301.1274243878</v>
      </c>
      <c r="BL83" s="51" t="n">
        <f aca="false">BK83*(1+(BK30-BJ30)/BJ30)</f>
        <v>277.366717255862</v>
      </c>
      <c r="BM83" s="144" t="n">
        <f aca="false">BL83*(1+(BL30-BK30)/BK30)</f>
        <v>272.970400096968</v>
      </c>
      <c r="BN83" s="51" t="n">
        <f aca="false">BM83*(1+(BM30-BL30)/BL30)</f>
        <v>273.514263293186</v>
      </c>
      <c r="BO83" s="51" t="n">
        <f aca="false">BN83*(1+(BN30-BM30)/BM30)</f>
        <v>277.558676971529</v>
      </c>
      <c r="BP83" s="51" t="n">
        <f aca="false">BO83*(1+(BO30-BN30)/BN30)</f>
        <v>269.077873932305</v>
      </c>
      <c r="BQ83" s="51" t="n">
        <f aca="false">BP83*(1+(BP30-BO30)/BO30)</f>
        <v>269.065546079118</v>
      </c>
      <c r="BR83" s="51" t="n">
        <f aca="false">BQ83*(1+(BQ30-BP30)/BP30)</f>
        <v>277.347153437752</v>
      </c>
      <c r="BS83" s="51" t="n">
        <f aca="false">BR83*(1+(BR30-BQ30)/BQ30)</f>
        <v>290.694502027745</v>
      </c>
      <c r="BT83" s="51" t="n">
        <f aca="false">BS83*(1+(BS30-BR30)/BR30)</f>
        <v>294.925547921529</v>
      </c>
      <c r="BU83" s="51" t="n">
        <f aca="false">BT83*(1+(BT30-BS30)/BS30)</f>
        <v>295.973266631873</v>
      </c>
      <c r="BV83" s="51" t="n">
        <f aca="false">BU83*(1+(BU30-BT30)/BT30)</f>
        <v>301.302298021164</v>
      </c>
      <c r="BW83" s="51" t="n">
        <f aca="false">BV83*(1+(BV30-BU30)/BU30)</f>
        <v>308.866551734724</v>
      </c>
      <c r="BX83" s="51" t="n">
        <f aca="false">BW83*(1+(BW30-BV30)/BV30)</f>
        <v>309.926153461033</v>
      </c>
      <c r="BY83" s="51" t="n">
        <f aca="false">BX83*(1+(BX30-BW30)/BW30)</f>
        <v>310.977369221679</v>
      </c>
      <c r="BZ83" s="51" t="n">
        <f aca="false">BY83*(1+(BY30-BX30)/BX30)</f>
        <v>316.439564496705</v>
      </c>
      <c r="CA83" s="51" t="n">
        <f aca="false">BZ83*(1+(BZ30-BY30)/BY30)</f>
        <v>323.328967984095</v>
      </c>
      <c r="CB83" s="51" t="n">
        <f aca="false">CA83*(1+(CA30-BZ30)/BZ30)</f>
        <v>323.510331238465</v>
      </c>
      <c r="CC83" s="51" t="n">
        <f aca="false">CB83*(1+(CB30-CA30)/CA30)</f>
        <v>323.691796223992</v>
      </c>
      <c r="CD83" s="51" t="n">
        <f aca="false">CC83*(1+(CC30-CB30)/CB30)</f>
        <v>323.87336299774</v>
      </c>
      <c r="CE83" s="51" t="n">
        <f aca="false">CD83*(1+(CD30-CC30)/CC30)</f>
        <v>324.055031616804</v>
      </c>
      <c r="CF83" s="51" t="n">
        <f aca="false">CE83*(1+(CE30-CD30)/CD30)</f>
        <v>324.236802138312</v>
      </c>
      <c r="CG83" s="51" t="n">
        <f aca="false">CF83*(1+(CF30-CE30)/CE30)</f>
        <v>324.418674619424</v>
      </c>
      <c r="CH83" s="51" t="n">
        <f aca="false">CG83*(1+(CG30-CF30)/CF30)</f>
        <v>324.600649117331</v>
      </c>
      <c r="CI83" s="51" t="n">
        <f aca="false">CH83*(1+(CH30-CG30)/CG30)</f>
        <v>324.782725689256</v>
      </c>
      <c r="CJ83" s="51" t="n">
        <f aca="false">CI83*(1+(CI30-CH30)/CH30)</f>
        <v>324.964904392456</v>
      </c>
      <c r="CK83" s="51" t="n">
        <f aca="false">CJ83*(1+(CJ30-CI30)/CI30)</f>
        <v>325.147185284219</v>
      </c>
      <c r="CL83" s="51" t="n">
        <f aca="false">CK83*(1+(CK30-CJ30)/CJ30)</f>
        <v>325.329568421864</v>
      </c>
      <c r="CM83" s="51" t="n">
        <f aca="false">CL83*(1+(CL30-CK30)/CK30)</f>
        <v>325.512053862745</v>
      </c>
      <c r="CN83" s="51" t="n">
        <f aca="false">CM83*(1+(CM30-CL30)/CL30)</f>
        <v>325.694641664245</v>
      </c>
      <c r="CO83" s="51" t="n">
        <f aca="false">CN83*(1+(CN30-CM30)/CM30)</f>
        <v>325.877331883781</v>
      </c>
      <c r="CP83" s="51" t="n">
        <f aca="false">CO83*(1+(CO30-CN30)/CN30)</f>
        <v>326.060124578801</v>
      </c>
      <c r="CQ83" s="51" t="n">
        <f aca="false">CP83*(1+(CP30-CO30)/CO30)</f>
        <v>326.243019806788</v>
      </c>
      <c r="CR83" s="51" t="n">
        <f aca="false">CQ83*(1+(CQ30-CP30)/CP30)</f>
        <v>326.426017625253</v>
      </c>
      <c r="CS83" s="51" t="n">
        <f aca="false">CR83*(1+(CR30-CQ30)/CQ30)</f>
        <v>326.609118091744</v>
      </c>
      <c r="CT83" s="51" t="n">
        <f aca="false">CS83*(1+(CS30-CR30)/CR30)</f>
        <v>326.792321263837</v>
      </c>
      <c r="CU83" s="51" t="n">
        <f aca="false">CT83*(1+(CT30-CS30)/CS30)</f>
        <v>326.975627199143</v>
      </c>
      <c r="CV83" s="51" t="n">
        <f aca="false">CU83*(1+(CU30-CT30)/CT30)</f>
        <v>327.159035955303</v>
      </c>
      <c r="CW83" s="51" t="n">
        <f aca="false">CV83*(1+(CV30-CU30)/CU30)</f>
        <v>327.342547589994</v>
      </c>
      <c r="CX83" s="51" t="n">
        <f aca="false">CW83*(1+(CW30-CV30)/CV30)</f>
        <v>327.526162160922</v>
      </c>
      <c r="CY83" s="51" t="n">
        <f aca="false">CX83*(1+(CX30-CW30)/CW30)</f>
        <v>327.709879725826</v>
      </c>
      <c r="CZ83" s="51" t="n">
        <f aca="false">CY83*(1+(CY30-CX30)/CX30)</f>
        <v>327.893700342479</v>
      </c>
      <c r="DA83" s="51" t="n">
        <f aca="false">CZ83*(1+(CZ30-CY30)/CY30)</f>
        <v>328.077624068684</v>
      </c>
      <c r="DB83" s="51" t="n">
        <f aca="false">DA83*(1+(DA30-CZ30)/CZ30)</f>
        <v>328.261650962279</v>
      </c>
      <c r="DC83" s="51" t="n">
        <f aca="false">DB83*(1+(DB30-DA30)/DA30)</f>
        <v>328.445781081132</v>
      </c>
      <c r="DD83" s="51" t="n">
        <f aca="false">DC83*(1+(DC30-DB30)/DB30)</f>
        <v>328.630014483145</v>
      </c>
      <c r="DE83" s="51" t="n">
        <f aca="false">DD83*(1+(DD30-DC30)/DC30)</f>
        <v>328.814351226253</v>
      </c>
      <c r="DF83" s="51" t="n">
        <f aca="false">DE83*(1+(DE30-DD30)/DD30)</f>
        <v>328.998791368421</v>
      </c>
      <c r="DG83" s="51" t="n">
        <f aca="false">DF83*(1+(DF30-DE30)/DE30)</f>
        <v>329.18333496765</v>
      </c>
      <c r="DH83" s="51" t="n">
        <f aca="false">DG83*(1+(DG30-DF30)/DF30)</f>
        <v>329.36798208197</v>
      </c>
      <c r="DI83" s="51" t="n">
        <f aca="false">DH83*(1+(DH30-DG30)/DG30)</f>
        <v>329.552732769445</v>
      </c>
      <c r="DJ83" s="51" t="n">
        <f aca="false">DI83*(1+(DI30-DH30)/DH30)</f>
        <v>329.737587088174</v>
      </c>
      <c r="DK83" s="51" t="n">
        <f aca="false">DJ83*(1+(DJ30-DI30)/DI30)</f>
        <v>329.922545096284</v>
      </c>
      <c r="DL83" s="51" t="n">
        <f aca="false">DK83*(1+(DK30-DJ30)/DJ30)</f>
        <v>330.107606851938</v>
      </c>
      <c r="DM83" s="51" t="n">
        <f aca="false">DL83*(1+(DL30-DK30)/DK30)</f>
        <v>330.29277241333</v>
      </c>
      <c r="DN83" s="51" t="n">
        <f aca="false">DM83*(1+(DM30-DL30)/DL30)</f>
        <v>330.478041838688</v>
      </c>
      <c r="DO83" s="51" t="n">
        <f aca="false">DN83*(1+(DN30-DM30)/DM30)</f>
        <v>330.663415186271</v>
      </c>
      <c r="DP83" s="51" t="n">
        <f aca="false">DO83*(1+(DO30-DN30)/DN30)</f>
        <v>330.848892514373</v>
      </c>
      <c r="DQ83" s="51" t="n">
        <f aca="false">DP83*(1+(DP30-DO30)/DO30)</f>
        <v>331.034473881318</v>
      </c>
      <c r="DR83" s="51" t="n">
        <f aca="false">DQ83*(1+(DQ30-DP30)/DP30)</f>
        <v>331.220159345464</v>
      </c>
      <c r="DS83" s="51" t="n">
        <f aca="false">DR83*(1+(DR30-DQ30)/DQ30)</f>
        <v>331.405948965202</v>
      </c>
      <c r="DT83" s="51" t="n">
        <f aca="false">DS83*(1+(DS30-DR30)/DR30)</f>
        <v>331.591842798955</v>
      </c>
      <c r="DU83" s="51" t="n">
        <f aca="false">DT83*(1+(DT30-DS30)/DS30)</f>
        <v>331.77784090518</v>
      </c>
      <c r="DV83" s="51" t="n">
        <f aca="false">DU83*(1+(DU30-DT30)/DT30)</f>
        <v>331.963943342366</v>
      </c>
      <c r="DW83" s="51" t="n">
        <f aca="false">DV83*(1+(DV30-DU30)/DU30)</f>
        <v>332.150150169035</v>
      </c>
      <c r="DX83" s="51" t="n">
        <f aca="false">DW83*(1+(DW30-DV30)/DV30)</f>
        <v>332.33646144374</v>
      </c>
      <c r="DY83" s="51" t="n">
        <f aca="false">DX83*(1+(DX30-DW30)/DW30)</f>
        <v>332.52287722507</v>
      </c>
      <c r="DZ83" s="51" t="n">
        <f aca="false">DY83*(1+(DY30-DX30)/DX30)</f>
        <v>332.709397571646</v>
      </c>
      <c r="EA83" s="51" t="n">
        <f aca="false">DZ83*(1+(DZ30-DY30)/DY30)</f>
        <v>332.896022542119</v>
      </c>
      <c r="EB83" s="51" t="n">
        <f aca="false">EA83*(1+(EA30-DZ30)/DZ30)</f>
        <v>333.082752195177</v>
      </c>
      <c r="EC83" s="51" t="n">
        <f aca="false">EB83*(1+(EB30-EA30)/EA30)</f>
        <v>333.269586589539</v>
      </c>
      <c r="ED83" s="51" t="n">
        <f aca="false">EC83*(1+(EC30-EB30)/EB30)</f>
        <v>333.456525783956</v>
      </c>
      <c r="EE83" s="51" t="n">
        <f aca="false">ED83*(1+(ED30-EC30)/EC30)</f>
        <v>333.643569837213</v>
      </c>
      <c r="EF83" s="51" t="n">
        <f aca="false">EE83*(1+(EE30-ED30)/ED30)</f>
        <v>333.830718808129</v>
      </c>
      <c r="EG83" s="51" t="n">
        <f aca="false">EF83*(1+(EF30-EE30)/EE30)</f>
        <v>334.017972755554</v>
      </c>
      <c r="EH83" s="51" t="n">
        <f aca="false">EG83*(1+(EG30-EF30)/EF30)</f>
        <v>334.205331738373</v>
      </c>
      <c r="EI83" s="51" t="n">
        <f aca="false">EH83*(1+(EH30-EG30)/EG30)</f>
        <v>334.392795815501</v>
      </c>
      <c r="EJ83" s="51" t="n">
        <f aca="false">EI83*(1+(EI30-EH30)/EH30)</f>
        <v>334.58036504589</v>
      </c>
      <c r="EK83" s="51" t="n">
        <f aca="false">EJ83*(1+(EJ30-EI30)/EI30)</f>
        <v>334.768039488522</v>
      </c>
      <c r="EL83" s="51" t="n">
        <f aca="false">EK83*(1+(EK30-EJ30)/EJ30)</f>
        <v>334.955819202414</v>
      </c>
      <c r="EM83" s="51" t="n">
        <f aca="false">EL83*(1+(EL30-EK30)/EK30)</f>
        <v>335.143704246614</v>
      </c>
      <c r="EN83" s="51" t="n">
        <f aca="false">EM83*(1+(EM30-EL30)/EL30)</f>
        <v>335.331694680206</v>
      </c>
      <c r="EO83" s="51" t="n">
        <f aca="false">EN83*(1+(EN30-EM30)/EM30)</f>
        <v>335.519790562304</v>
      </c>
      <c r="EP83" s="51" t="n">
        <f aca="false">EO83*(1+(EO30-EN30)/EN30)</f>
        <v>335.707991952057</v>
      </c>
      <c r="EQ83" s="51" t="n">
        <f aca="false">EP83*(1+(EP30-EO30)/EO30)</f>
        <v>335.896298908648</v>
      </c>
      <c r="ER83" s="51" t="n">
        <f aca="false">EQ83*(1+(EQ30-EP30)/EP30)</f>
        <v>336.084711491291</v>
      </c>
      <c r="ES83" s="51" t="n">
        <f aca="false">ER83*(1+(ER30-EQ30)/EQ30)</f>
        <v>336.273229759234</v>
      </c>
      <c r="ET83" s="51" t="n">
        <f aca="false">ES83*(1+(ES30-ER30)/ER30)</f>
        <v>336.461853771759</v>
      </c>
      <c r="EU83" s="51" t="n">
        <f aca="false">ET83*(1+(ET30-ES30)/ES30)</f>
        <v>336.650583588182</v>
      </c>
      <c r="EV83" s="51" t="n">
        <f aca="false">EU83*(1+(EU30-ET30)/ET30)</f>
        <v>336.839419267849</v>
      </c>
      <c r="EW83" s="147"/>
      <c r="EX83" s="147"/>
    </row>
    <row r="84" customFormat="false" ht="12.8" hidden="false" customHeight="false" outlineLevel="0" collapsed="false">
      <c r="A84" s="157" t="s">
        <v>230</v>
      </c>
      <c r="B84" s="157" t="n">
        <v>0</v>
      </c>
      <c r="C84" s="157" t="n">
        <v>0</v>
      </c>
      <c r="D84" s="157" t="n">
        <v>0</v>
      </c>
      <c r="E84" s="157" t="n">
        <v>0</v>
      </c>
      <c r="F84" s="157" t="n">
        <v>0</v>
      </c>
      <c r="G84" s="157" t="n">
        <v>0</v>
      </c>
      <c r="H84" s="157" t="n">
        <v>0</v>
      </c>
      <c r="I84" s="157" t="n">
        <v>0</v>
      </c>
      <c r="J84" s="157" t="n">
        <v>0</v>
      </c>
      <c r="K84" s="157" t="n">
        <v>0</v>
      </c>
      <c r="L84" s="157" t="n">
        <v>0</v>
      </c>
      <c r="M84" s="157" t="n">
        <v>0</v>
      </c>
      <c r="N84" s="157" t="n">
        <v>0</v>
      </c>
      <c r="O84" s="157" t="n">
        <v>0</v>
      </c>
      <c r="P84" s="157" t="n">
        <v>0</v>
      </c>
      <c r="Q84" s="157" t="n">
        <v>0</v>
      </c>
      <c r="R84" s="157" t="n">
        <v>0</v>
      </c>
      <c r="S84" s="157" t="n">
        <v>0</v>
      </c>
      <c r="T84" s="157" t="n">
        <v>0</v>
      </c>
      <c r="U84" s="157" t="n">
        <v>0</v>
      </c>
      <c r="V84" s="157" t="n">
        <v>0</v>
      </c>
      <c r="W84" s="157" t="n">
        <v>0</v>
      </c>
      <c r="X84" s="158" t="n">
        <v>0</v>
      </c>
      <c r="Y84" s="157" t="n">
        <v>0</v>
      </c>
      <c r="Z84" s="157" t="n">
        <v>0</v>
      </c>
      <c r="AA84" s="157" t="n">
        <v>0</v>
      </c>
      <c r="AB84" s="157" t="n">
        <v>0</v>
      </c>
      <c r="AC84" s="157" t="n">
        <v>0</v>
      </c>
      <c r="AD84" s="157" t="n">
        <v>0</v>
      </c>
      <c r="AE84" s="157" t="n">
        <v>0</v>
      </c>
      <c r="AF84" s="157" t="n">
        <v>0</v>
      </c>
      <c r="AG84" s="157" t="n">
        <v>0</v>
      </c>
      <c r="AH84" s="157" t="n">
        <v>0</v>
      </c>
      <c r="AI84" s="157" t="n">
        <v>0</v>
      </c>
      <c r="AJ84" s="157" t="n">
        <v>0</v>
      </c>
      <c r="AK84" s="157" t="n">
        <v>0</v>
      </c>
      <c r="AL84" s="157" t="n">
        <v>0</v>
      </c>
      <c r="AM84" s="157" t="n">
        <v>0</v>
      </c>
      <c r="AN84" s="157" t="n">
        <v>0</v>
      </c>
      <c r="AO84" s="157" t="n">
        <v>0</v>
      </c>
      <c r="AP84" s="157" t="n">
        <v>0</v>
      </c>
      <c r="AQ84" s="157" t="n">
        <v>0</v>
      </c>
      <c r="AR84" s="142"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3" t="n">
        <v>242.645838905788</v>
      </c>
      <c r="BJ84" s="51" t="n">
        <v>227.241166506435</v>
      </c>
      <c r="BK84" s="51" t="n">
        <v>212.814478863803</v>
      </c>
      <c r="BL84" s="51" t="n">
        <f aca="false">BK84*(1+(BK30-BJ30)/BJ30)</f>
        <v>196.022177345603</v>
      </c>
      <c r="BM84" s="144" t="n">
        <f aca="false">BL84*(1+(BL30-BK30)/BK30)</f>
        <v>192.915187183574</v>
      </c>
      <c r="BN84" s="51" t="n">
        <f aca="false">BM84*(1+(BM30-BL30)/BL30)</f>
        <v>193.299549261893</v>
      </c>
      <c r="BO84" s="51" t="n">
        <f aca="false">BN84*(1+(BN30-BM30)/BM30)</f>
        <v>196.157840203065</v>
      </c>
      <c r="BP84" s="51" t="n">
        <f aca="false">BO84*(1+(BO30-BN30)/BN30)</f>
        <v>190.164239046317</v>
      </c>
      <c r="BQ84" s="51" t="n">
        <f aca="false">BP84*(1+(BP30-BO30)/BO30)</f>
        <v>190.155526636092</v>
      </c>
      <c r="BR84" s="51" t="n">
        <f aca="false">BQ84*(1+(BQ30-BP30)/BP30)</f>
        <v>196.008351093264</v>
      </c>
      <c r="BS84" s="51" t="n">
        <f aca="false">BR84*(1+(BR30-BQ30)/BQ30)</f>
        <v>205.441264884387</v>
      </c>
      <c r="BT84" s="51" t="n">
        <f aca="false">BS84*(1+(BS30-BR30)/BR30)</f>
        <v>208.431453601888</v>
      </c>
      <c r="BU84" s="51" t="n">
        <f aca="false">BT84*(1+(BT30-BS30)/BS30)</f>
        <v>209.171903302844</v>
      </c>
      <c r="BV84" s="51" t="n">
        <f aca="false">BU84*(1+(BU30-BT30)/BT30)</f>
        <v>212.938066548409</v>
      </c>
      <c r="BW84" s="51" t="n">
        <f aca="false">BV84*(1+(BV30-BU30)/BU30)</f>
        <v>218.283918774647</v>
      </c>
      <c r="BX84" s="51" t="n">
        <f aca="false">BW84*(1+(BW30-BV30)/BV30)</f>
        <v>219.032766507948</v>
      </c>
      <c r="BY84" s="51" t="n">
        <f aca="false">BX84*(1+(BX30-BW30)/BW30)</f>
        <v>219.7756876641</v>
      </c>
      <c r="BZ84" s="51" t="n">
        <f aca="false">BY84*(1+(BY30-BX30)/BX30)</f>
        <v>223.635961245193</v>
      </c>
      <c r="CA84" s="51" t="n">
        <f aca="false">BZ84*(1+(BZ30-BY30)/BY30)</f>
        <v>228.504879497432</v>
      </c>
      <c r="CB84" s="51" t="n">
        <f aca="false">CA84*(1+(CA30-BZ30)/BZ30)</f>
        <v>228.633053563751</v>
      </c>
      <c r="CC84" s="51" t="n">
        <f aca="false">CB84*(1+(CB30-CA30)/CA30)</f>
        <v>228.761299526088</v>
      </c>
      <c r="CD84" s="51" t="n">
        <f aca="false">CC84*(1+(CC30-CB30)/CB30)</f>
        <v>228.889617424774</v>
      </c>
      <c r="CE84" s="51" t="n">
        <f aca="false">CD84*(1+(CD30-CC30)/CC30)</f>
        <v>229.018007300159</v>
      </c>
      <c r="CF84" s="51" t="n">
        <f aca="false">CE84*(1+(CE30-CD30)/CD30)</f>
        <v>229.146469192616</v>
      </c>
      <c r="CG84" s="51" t="n">
        <f aca="false">CF84*(1+(CF30-CE30)/CE30)</f>
        <v>229.275003142542</v>
      </c>
      <c r="CH84" s="51" t="n">
        <f aca="false">CG84*(1+(CG30-CF30)/CF30)</f>
        <v>229.403609190354</v>
      </c>
      <c r="CI84" s="51" t="n">
        <f aca="false">CH84*(1+(CH30-CG30)/CG30)</f>
        <v>229.532287376496</v>
      </c>
      <c r="CJ84" s="51" t="n">
        <f aca="false">CI84*(1+(CI30-CH30)/CH30)</f>
        <v>229.66103774143</v>
      </c>
      <c r="CK84" s="51" t="n">
        <f aca="false">CJ84*(1+(CJ30-CI30)/CI30)</f>
        <v>229.789860325644</v>
      </c>
      <c r="CL84" s="51" t="n">
        <f aca="false">CK84*(1+(CK30-CJ30)/CJ30)</f>
        <v>229.918755169647</v>
      </c>
      <c r="CM84" s="51" t="n">
        <f aca="false">CL84*(1+(CL30-CK30)/CK30)</f>
        <v>230.047722313972</v>
      </c>
      <c r="CN84" s="51" t="n">
        <f aca="false">CM84*(1+(CM30-CL30)/CL30)</f>
        <v>230.176761799173</v>
      </c>
      <c r="CO84" s="51" t="n">
        <f aca="false">CN84*(1+(CN30-CM30)/CM30)</f>
        <v>230.305873665829</v>
      </c>
      <c r="CP84" s="51" t="n">
        <f aca="false">CO84*(1+(CO30-CN30)/CN30)</f>
        <v>230.43505795454</v>
      </c>
      <c r="CQ84" s="51" t="n">
        <f aca="false">CP84*(1+(CP30-CO30)/CO30)</f>
        <v>230.56431470593</v>
      </c>
      <c r="CR84" s="51" t="n">
        <f aca="false">CQ84*(1+(CQ30-CP30)/CP30)</f>
        <v>230.693643960644</v>
      </c>
      <c r="CS84" s="51" t="n">
        <f aca="false">CR84*(1+(CR30-CQ30)/CQ30)</f>
        <v>230.823045759351</v>
      </c>
      <c r="CT84" s="51" t="n">
        <f aca="false">CS84*(1+(CS30-CR30)/CR30)</f>
        <v>230.952520142744</v>
      </c>
      <c r="CU84" s="51" t="n">
        <f aca="false">CT84*(1+(CT30-CS30)/CS30)</f>
        <v>231.082067151536</v>
      </c>
      <c r="CV84" s="51" t="n">
        <f aca="false">CU84*(1+(CU30-CT30)/CT30)</f>
        <v>231.211686826465</v>
      </c>
      <c r="CW84" s="51" t="n">
        <f aca="false">CV84*(1+(CV30-CU30)/CU30)</f>
        <v>231.341379208291</v>
      </c>
      <c r="CX84" s="51" t="n">
        <f aca="false">CW84*(1+(CW30-CV30)/CV30)</f>
        <v>231.471144337798</v>
      </c>
      <c r="CY84" s="51" t="n">
        <f aca="false">CX84*(1+(CX30-CW30)/CW30)</f>
        <v>231.600982255792</v>
      </c>
      <c r="CZ84" s="51" t="n">
        <f aca="false">CY84*(1+(CY30-CX30)/CX30)</f>
        <v>231.7308930031</v>
      </c>
      <c r="DA84" s="51" t="n">
        <f aca="false">CZ84*(1+(CZ30-CY30)/CY30)</f>
        <v>231.860876620576</v>
      </c>
      <c r="DB84" s="51" t="n">
        <f aca="false">DA84*(1+(DA30-CZ30)/CZ30)</f>
        <v>231.990933149094</v>
      </c>
      <c r="DC84" s="51" t="n">
        <f aca="false">DB84*(1+(DB30-DA30)/DA30)</f>
        <v>232.12106262955</v>
      </c>
      <c r="DD84" s="51" t="n">
        <f aca="false">DC84*(1+(DC30-DB30)/DB30)</f>
        <v>232.251265102867</v>
      </c>
      <c r="DE84" s="51" t="n">
        <f aca="false">DD84*(1+(DD30-DC30)/DC30)</f>
        <v>232.381540609987</v>
      </c>
      <c r="DF84" s="51" t="n">
        <f aca="false">DE84*(1+(DE30-DD30)/DD30)</f>
        <v>232.511889191877</v>
      </c>
      <c r="DG84" s="51" t="n">
        <f aca="false">DF84*(1+(DF30-DE30)/DE30)</f>
        <v>232.642310889527</v>
      </c>
      <c r="DH84" s="51" t="n">
        <f aca="false">DG84*(1+(DG30-DF30)/DF30)</f>
        <v>232.772805743948</v>
      </c>
      <c r="DI84" s="51" t="n">
        <f aca="false">DH84*(1+(DH30-DG30)/DG30)</f>
        <v>232.903373796176</v>
      </c>
      <c r="DJ84" s="51" t="n">
        <f aca="false">DI84*(1+(DI30-DH30)/DH30)</f>
        <v>233.03401508727</v>
      </c>
      <c r="DK84" s="51" t="n">
        <f aca="false">DJ84*(1+(DJ30-DI30)/DI30)</f>
        <v>233.164729658312</v>
      </c>
      <c r="DL84" s="51" t="n">
        <f aca="false">DK84*(1+(DK30-DJ30)/DJ30)</f>
        <v>233.295517550405</v>
      </c>
      <c r="DM84" s="51" t="n">
        <f aca="false">DL84*(1+(DL30-DK30)/DK30)</f>
        <v>233.426378804677</v>
      </c>
      <c r="DN84" s="51" t="n">
        <f aca="false">DM84*(1+(DM30-DL30)/DL30)</f>
        <v>233.55731346228</v>
      </c>
      <c r="DO84" s="51" t="n">
        <f aca="false">DN84*(1+(DN30-DM30)/DM30)</f>
        <v>233.688321564386</v>
      </c>
      <c r="DP84" s="51" t="n">
        <f aca="false">DO84*(1+(DO30-DN30)/DN30)</f>
        <v>233.819403152193</v>
      </c>
      <c r="DQ84" s="51" t="n">
        <f aca="false">DP84*(1+(DP30-DO30)/DO30)</f>
        <v>233.95055826692</v>
      </c>
      <c r="DR84" s="51" t="n">
        <f aca="false">DQ84*(1+(DQ30-DP30)/DP30)</f>
        <v>234.081786949812</v>
      </c>
      <c r="DS84" s="51" t="n">
        <f aca="false">DR84*(1+(DR30-DQ30)/DQ30)</f>
        <v>234.213089242133</v>
      </c>
      <c r="DT84" s="51" t="n">
        <f aca="false">DS84*(1+(DS30-DR30)/DR30)</f>
        <v>234.344465185173</v>
      </c>
      <c r="DU84" s="51" t="n">
        <f aca="false">DT84*(1+(DT30-DS30)/DS30)</f>
        <v>234.475914820245</v>
      </c>
      <c r="DV84" s="51" t="n">
        <f aca="false">DU84*(1+(DU30-DT30)/DT30)</f>
        <v>234.607438188685</v>
      </c>
      <c r="DW84" s="51" t="n">
        <f aca="false">DV84*(1+(DV30-DU30)/DU30)</f>
        <v>234.73903533185</v>
      </c>
      <c r="DX84" s="51" t="n">
        <f aca="false">DW84*(1+(DW30-DV30)/DV30)</f>
        <v>234.870706291125</v>
      </c>
      <c r="DY84" s="51" t="n">
        <f aca="false">DX84*(1+(DX30-DW30)/DW30)</f>
        <v>235.002451107913</v>
      </c>
      <c r="DZ84" s="51" t="n">
        <f aca="false">DY84*(1+(DY30-DX30)/DX30)</f>
        <v>235.134269823643</v>
      </c>
      <c r="EA84" s="51" t="n">
        <f aca="false">DZ84*(1+(DZ30-DY30)/DY30)</f>
        <v>235.266162479767</v>
      </c>
      <c r="EB84" s="51" t="n">
        <f aca="false">EA84*(1+(EA30-DZ30)/DZ30)</f>
        <v>235.39812911776</v>
      </c>
      <c r="EC84" s="51" t="n">
        <f aca="false">EB84*(1+(EB30-EA30)/EA30)</f>
        <v>235.53016977912</v>
      </c>
      <c r="ED84" s="51" t="n">
        <f aca="false">EC84*(1+(EC30-EB30)/EB30)</f>
        <v>235.662284505369</v>
      </c>
      <c r="EE84" s="51" t="n">
        <f aca="false">ED84*(1+(ED30-EC30)/EC30)</f>
        <v>235.794473338052</v>
      </c>
      <c r="EF84" s="51" t="n">
        <f aca="false">EE84*(1+(EE30-ED30)/ED30)</f>
        <v>235.926736318736</v>
      </c>
      <c r="EG84" s="51" t="n">
        <f aca="false">EF84*(1+(EF30-EE30)/EE30)</f>
        <v>236.059073489014</v>
      </c>
      <c r="EH84" s="51" t="n">
        <f aca="false">EG84*(1+(EG30-EF30)/EF30)</f>
        <v>236.1914848905</v>
      </c>
      <c r="EI84" s="51" t="n">
        <f aca="false">EH84*(1+(EH30-EG30)/EG30)</f>
        <v>236.323970564831</v>
      </c>
      <c r="EJ84" s="51" t="n">
        <f aca="false">EI84*(1+(EI30-EH30)/EH30)</f>
        <v>236.456530553671</v>
      </c>
      <c r="EK84" s="51" t="n">
        <f aca="false">EJ84*(1+(EJ30-EI30)/EI30)</f>
        <v>236.589164898703</v>
      </c>
      <c r="EL84" s="51" t="n">
        <f aca="false">EK84*(1+(EK30-EJ30)/EJ30)</f>
        <v>236.721873641635</v>
      </c>
      <c r="EM84" s="51" t="n">
        <f aca="false">EL84*(1+(EL30-EK30)/EK30)</f>
        <v>236.8546568242</v>
      </c>
      <c r="EN84" s="51" t="n">
        <f aca="false">EM84*(1+(EM30-EL30)/EL30)</f>
        <v>236.987514488152</v>
      </c>
      <c r="EO84" s="51" t="n">
        <f aca="false">EN84*(1+(EN30-EM30)/EM30)</f>
        <v>237.120446675271</v>
      </c>
      <c r="EP84" s="51" t="n">
        <f aca="false">EO84*(1+(EO30-EN30)/EN30)</f>
        <v>237.253453427357</v>
      </c>
      <c r="EQ84" s="51" t="n">
        <f aca="false">EP84*(1+(EP30-EO30)/EO30)</f>
        <v>237.386534786235</v>
      </c>
      <c r="ER84" s="51" t="n">
        <f aca="false">EQ84*(1+(EQ30-EP30)/EP30)</f>
        <v>237.519690793756</v>
      </c>
      <c r="ES84" s="51" t="n">
        <f aca="false">ER84*(1+(ER30-EQ30)/EQ30)</f>
        <v>237.652921491791</v>
      </c>
      <c r="ET84" s="51" t="n">
        <f aca="false">ES84*(1+(ES30-ER30)/ER30)</f>
        <v>237.786226922236</v>
      </c>
      <c r="EU84" s="51" t="n">
        <f aca="false">ET84*(1+(ET30-ES30)/ES30)</f>
        <v>237.91960712701</v>
      </c>
      <c r="EV84" s="51" t="n">
        <f aca="false">EU84*(1+(EU30-ET30)/ET30)</f>
        <v>238.053062148057</v>
      </c>
      <c r="EW84" s="147"/>
      <c r="EX84" s="147"/>
    </row>
    <row r="85" customFormat="false" ht="12.8" hidden="false" customHeight="false" outlineLevel="0" collapsed="false">
      <c r="A85" s="157" t="s">
        <v>231</v>
      </c>
      <c r="B85" s="157" t="n">
        <v>0</v>
      </c>
      <c r="C85" s="157" t="n">
        <v>0</v>
      </c>
      <c r="D85" s="157" t="n">
        <v>0</v>
      </c>
      <c r="E85" s="157" t="n">
        <v>0</v>
      </c>
      <c r="F85" s="157" t="n">
        <v>0</v>
      </c>
      <c r="G85" s="157" t="n">
        <v>0</v>
      </c>
      <c r="H85" s="157" t="n">
        <v>0</v>
      </c>
      <c r="I85" s="157" t="n">
        <v>0</v>
      </c>
      <c r="J85" s="157" t="n">
        <v>0</v>
      </c>
      <c r="K85" s="157" t="n">
        <v>0</v>
      </c>
      <c r="L85" s="157" t="n">
        <v>0</v>
      </c>
      <c r="M85" s="157" t="n">
        <v>0</v>
      </c>
      <c r="N85" s="157" t="n">
        <v>0</v>
      </c>
      <c r="O85" s="157" t="n">
        <v>0</v>
      </c>
      <c r="P85" s="157" t="n">
        <v>0</v>
      </c>
      <c r="Q85" s="157" t="n">
        <v>0</v>
      </c>
      <c r="R85" s="157" t="n">
        <v>0</v>
      </c>
      <c r="S85" s="157" t="n">
        <v>0</v>
      </c>
      <c r="T85" s="157" t="n">
        <v>0</v>
      </c>
      <c r="U85" s="157" t="n">
        <v>0</v>
      </c>
      <c r="V85" s="157" t="n">
        <v>0</v>
      </c>
      <c r="W85" s="157" t="n">
        <v>0</v>
      </c>
      <c r="X85" s="158" t="n">
        <v>0</v>
      </c>
      <c r="Y85" s="157" t="n">
        <v>0</v>
      </c>
      <c r="Z85" s="157" t="n">
        <v>0</v>
      </c>
      <c r="AA85" s="157" t="n">
        <v>0</v>
      </c>
      <c r="AB85" s="157" t="n">
        <v>0</v>
      </c>
      <c r="AC85" s="157" t="n">
        <v>0</v>
      </c>
      <c r="AD85" s="157" t="n">
        <v>0</v>
      </c>
      <c r="AE85" s="157" t="n">
        <v>0</v>
      </c>
      <c r="AF85" s="157" t="n">
        <v>0</v>
      </c>
      <c r="AG85" s="157" t="n">
        <v>0</v>
      </c>
      <c r="AH85" s="157" t="n">
        <v>0</v>
      </c>
      <c r="AI85" s="157" t="n">
        <v>0</v>
      </c>
      <c r="AJ85" s="157" t="n">
        <v>0</v>
      </c>
      <c r="AK85" s="157" t="n">
        <v>0</v>
      </c>
      <c r="AL85" s="157" t="n">
        <v>0</v>
      </c>
      <c r="AM85" s="157" t="n">
        <v>0</v>
      </c>
      <c r="AN85" s="157" t="n">
        <v>0</v>
      </c>
      <c r="AO85" s="157" t="n">
        <v>0</v>
      </c>
      <c r="AP85" s="157" t="n">
        <v>0</v>
      </c>
      <c r="AQ85" s="157" t="n">
        <v>0</v>
      </c>
      <c r="AR85" s="142"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3" t="n">
        <v>231.470087429195</v>
      </c>
      <c r="BJ85" s="51" t="n">
        <v>216.774921490327</v>
      </c>
      <c r="BK85" s="51" t="n">
        <v>203.012696409474</v>
      </c>
      <c r="BL85" s="51" t="n">
        <f aca="false">BK85*(1+(BK30-BJ30)/BJ30)</f>
        <v>186.993812598883</v>
      </c>
      <c r="BM85" s="144" t="n">
        <f aca="false">BL85*(1+(BL30-BK30)/BK30)</f>
        <v>184.029923798277</v>
      </c>
      <c r="BN85" s="51" t="n">
        <f aca="false">BM85*(1+(BM30-BL30)/BL30)</f>
        <v>184.39658297642</v>
      </c>
      <c r="BO85" s="51" t="n">
        <f aca="false">BN85*(1+(BN30-BM30)/BM30)</f>
        <v>187.123227113548</v>
      </c>
      <c r="BP85" s="51" t="n">
        <f aca="false">BO85*(1+(BO30-BN30)/BN30)</f>
        <v>181.405678483725</v>
      </c>
      <c r="BQ85" s="51" t="n">
        <f aca="false">BP85*(1+(BP30-BO30)/BO30)</f>
        <v>181.397367348592</v>
      </c>
      <c r="BR85" s="51" t="n">
        <f aca="false">BQ85*(1+(BQ30-BP30)/BP30)</f>
        <v>186.980623154332</v>
      </c>
      <c r="BS85" s="51" t="n">
        <f aca="false">BR85*(1+(BR30-BQ30)/BQ30)</f>
        <v>195.979076990546</v>
      </c>
      <c r="BT85" s="51" t="n">
        <f aca="false">BS85*(1+(BS30-BR30)/BR30)</f>
        <v>198.83154397284</v>
      </c>
      <c r="BU85" s="51" t="n">
        <f aca="false">BT85*(1+(BT30-BS30)/BS30)</f>
        <v>199.537890134762</v>
      </c>
      <c r="BV85" s="51" t="n">
        <f aca="false">BU85*(1+(BU30-BT30)/BT30)</f>
        <v>203.130591908073</v>
      </c>
      <c r="BW85" s="51" t="n">
        <f aca="false">BV85*(1+(BV30-BU30)/BU30)</f>
        <v>208.230225546016</v>
      </c>
      <c r="BX85" s="51" t="n">
        <f aca="false">BW85*(1+(BW30-BV30)/BV30)</f>
        <v>208.944582944767</v>
      </c>
      <c r="BY85" s="51" t="n">
        <f aca="false">BX85*(1+(BX30-BW30)/BW30)</f>
        <v>209.653286731912</v>
      </c>
      <c r="BZ85" s="51" t="n">
        <f aca="false">BY85*(1+(BY30-BX30)/BX30)</f>
        <v>213.335764318775</v>
      </c>
      <c r="CA85" s="51" t="n">
        <f aca="false">BZ85*(1+(BZ30-BY30)/BY30)</f>
        <v>217.980430547603</v>
      </c>
      <c r="CB85" s="51" t="n">
        <f aca="false">CA85*(1+(CA30-BZ30)/BZ30)</f>
        <v>218.102701188925</v>
      </c>
      <c r="CC85" s="51" t="n">
        <f aca="false">CB85*(1+(CB30-CA30)/CA30)</f>
        <v>218.225040414887</v>
      </c>
      <c r="CD85" s="51" t="n">
        <f aca="false">CC85*(1+(CC30-CB30)/CB30)</f>
        <v>218.347448263962</v>
      </c>
      <c r="CE85" s="51" t="n">
        <f aca="false">CD85*(1+(CD30-CC30)/CC30)</f>
        <v>218.469924774643</v>
      </c>
      <c r="CF85" s="51" t="n">
        <f aca="false">CE85*(1+(CE30-CD30)/CD30)</f>
        <v>218.592469985442</v>
      </c>
      <c r="CG85" s="51" t="n">
        <f aca="false">CF85*(1+(CF30-CE30)/CE30)</f>
        <v>218.715083934897</v>
      </c>
      <c r="CH85" s="51" t="n">
        <f aca="false">CG85*(1+(CG30-CF30)/CF30)</f>
        <v>218.837766661563</v>
      </c>
      <c r="CI85" s="51" t="n">
        <f aca="false">CH85*(1+(CH30-CG30)/CG30)</f>
        <v>218.960518204019</v>
      </c>
      <c r="CJ85" s="51" t="n">
        <f aca="false">CI85*(1+(CI30-CH30)/CH30)</f>
        <v>219.083338600867</v>
      </c>
      <c r="CK85" s="51" t="n">
        <f aca="false">CJ85*(1+(CJ30-CI30)/CI30)</f>
        <v>219.206227890728</v>
      </c>
      <c r="CL85" s="51" t="n">
        <f aca="false">CK85*(1+(CK30-CJ30)/CJ30)</f>
        <v>219.329186112246</v>
      </c>
      <c r="CM85" s="51" t="n">
        <f aca="false">CL85*(1+(CL30-CK30)/CK30)</f>
        <v>219.452213304086</v>
      </c>
      <c r="CN85" s="51" t="n">
        <f aca="false">CM85*(1+(CM30-CL30)/CL30)</f>
        <v>219.575309504937</v>
      </c>
      <c r="CO85" s="51" t="n">
        <f aca="false">CN85*(1+(CN30-CM30)/CM30)</f>
        <v>219.698474753505</v>
      </c>
      <c r="CP85" s="51" t="n">
        <f aca="false">CO85*(1+(CO30-CN30)/CN30)</f>
        <v>219.821709088523</v>
      </c>
      <c r="CQ85" s="51" t="n">
        <f aca="false">CP85*(1+(CP30-CO30)/CO30)</f>
        <v>219.945012548743</v>
      </c>
      <c r="CR85" s="51" t="n">
        <f aca="false">CQ85*(1+(CQ30-CP30)/CP30)</f>
        <v>220.068385172938</v>
      </c>
      <c r="CS85" s="51" t="n">
        <f aca="false">CR85*(1+(CR30-CQ30)/CQ30)</f>
        <v>220.191826999904</v>
      </c>
      <c r="CT85" s="51" t="n">
        <f aca="false">CS85*(1+(CS30-CR30)/CR30)</f>
        <v>220.315338068459</v>
      </c>
      <c r="CU85" s="51" t="n">
        <f aca="false">CT85*(1+(CT30-CS30)/CS30)</f>
        <v>220.438918417442</v>
      </c>
      <c r="CV85" s="51" t="n">
        <f aca="false">CU85*(1+(CU30-CT30)/CT30)</f>
        <v>220.562568085715</v>
      </c>
      <c r="CW85" s="51" t="n">
        <f aca="false">CV85*(1+(CV30-CU30)/CU30)</f>
        <v>220.686287112159</v>
      </c>
      <c r="CX85" s="51" t="n">
        <f aca="false">CW85*(1+(CW30-CV30)/CV30)</f>
        <v>220.810075535681</v>
      </c>
      <c r="CY85" s="51" t="n">
        <f aca="false">CX85*(1+(CX30-CW30)/CW30)</f>
        <v>220.933933395206</v>
      </c>
      <c r="CZ85" s="51" t="n">
        <f aca="false">CY85*(1+(CY30-CX30)/CX30)</f>
        <v>221.057860729683</v>
      </c>
      <c r="DA85" s="51" t="n">
        <f aca="false">CZ85*(1+(CZ30-CY30)/CY30)</f>
        <v>221.181857578082</v>
      </c>
      <c r="DB85" s="51" t="n">
        <f aca="false">DA85*(1+(DA30-CZ30)/CZ30)</f>
        <v>221.305923979395</v>
      </c>
      <c r="DC85" s="51" t="n">
        <f aca="false">DB85*(1+(DB30-DA30)/DA30)</f>
        <v>221.430059972637</v>
      </c>
      <c r="DD85" s="51" t="n">
        <f aca="false">DC85*(1+(DC30-DB30)/DB30)</f>
        <v>221.554265596842</v>
      </c>
      <c r="DE85" s="51" t="n">
        <f aca="false">DD85*(1+(DD30-DC30)/DC30)</f>
        <v>221.678540891069</v>
      </c>
      <c r="DF85" s="51" t="n">
        <f aca="false">DE85*(1+(DE30-DD30)/DD30)</f>
        <v>221.802885894397</v>
      </c>
      <c r="DG85" s="51" t="n">
        <f aca="false">DF85*(1+(DF30-DE30)/DE30)</f>
        <v>221.927300645929</v>
      </c>
      <c r="DH85" s="51" t="n">
        <f aca="false">DG85*(1+(DG30-DF30)/DF30)</f>
        <v>222.051785184786</v>
      </c>
      <c r="DI85" s="51" t="n">
        <f aca="false">DH85*(1+(DH30-DG30)/DG30)</f>
        <v>222.176339550116</v>
      </c>
      <c r="DJ85" s="51" t="n">
        <f aca="false">DI85*(1+(DI30-DH30)/DH30)</f>
        <v>222.300963781085</v>
      </c>
      <c r="DK85" s="51" t="n">
        <f aca="false">DJ85*(1+(DJ30-DI30)/DI30)</f>
        <v>222.425657916882</v>
      </c>
      <c r="DL85" s="51" t="n">
        <f aca="false">DK85*(1+(DK30-DJ30)/DJ30)</f>
        <v>222.55042199672</v>
      </c>
      <c r="DM85" s="51" t="n">
        <f aca="false">DL85*(1+(DL30-DK30)/DK30)</f>
        <v>222.675256059831</v>
      </c>
      <c r="DN85" s="51" t="n">
        <f aca="false">DM85*(1+(DM30-DL30)/DL30)</f>
        <v>222.80016014547</v>
      </c>
      <c r="DO85" s="51" t="n">
        <f aca="false">DN85*(1+(DN30-DM30)/DM30)</f>
        <v>222.925134292916</v>
      </c>
      <c r="DP85" s="51" t="n">
        <f aca="false">DO85*(1+(DO30-DN30)/DN30)</f>
        <v>223.050178541467</v>
      </c>
      <c r="DQ85" s="51" t="n">
        <f aca="false">DP85*(1+(DP30-DO30)/DO30)</f>
        <v>223.175292930445</v>
      </c>
      <c r="DR85" s="51" t="n">
        <f aca="false">DQ85*(1+(DQ30-DP30)/DP30)</f>
        <v>223.300477499193</v>
      </c>
      <c r="DS85" s="51" t="n">
        <f aca="false">DR85*(1+(DR30-DQ30)/DQ30)</f>
        <v>223.425732287078</v>
      </c>
      <c r="DT85" s="51" t="n">
        <f aca="false">DS85*(1+(DS30-DR30)/DR30)</f>
        <v>223.551057333486</v>
      </c>
      <c r="DU85" s="51" t="n">
        <f aca="false">DT85*(1+(DT30-DS30)/DS30)</f>
        <v>223.676452677828</v>
      </c>
      <c r="DV85" s="51" t="n">
        <f aca="false">DU85*(1+(DU30-DT30)/DT30)</f>
        <v>223.801918359535</v>
      </c>
      <c r="DW85" s="51" t="n">
        <f aca="false">DV85*(1+(DV30-DU30)/DU30)</f>
        <v>223.927454418061</v>
      </c>
      <c r="DX85" s="51" t="n">
        <f aca="false">DW85*(1+(DW30-DV30)/DV30)</f>
        <v>224.053060892883</v>
      </c>
      <c r="DY85" s="51" t="n">
        <f aca="false">DX85*(1+(DX30-DW30)/DW30)</f>
        <v>224.178737823498</v>
      </c>
      <c r="DZ85" s="51" t="n">
        <f aca="false">DY85*(1+(DY30-DX30)/DX30)</f>
        <v>224.304485249427</v>
      </c>
      <c r="EA85" s="51" t="n">
        <f aca="false">DZ85*(1+(DZ30-DY30)/DY30)</f>
        <v>224.430303210213</v>
      </c>
      <c r="EB85" s="51" t="n">
        <f aca="false">EA85*(1+(EA30-DZ30)/DZ30)</f>
        <v>224.55619174542</v>
      </c>
      <c r="EC85" s="51" t="n">
        <f aca="false">EB85*(1+(EB30-EA30)/EA30)</f>
        <v>224.682150894636</v>
      </c>
      <c r="ED85" s="51" t="n">
        <f aca="false">EC85*(1+(EC30-EB30)/EB30)</f>
        <v>224.808180697469</v>
      </c>
      <c r="EE85" s="51" t="n">
        <f aca="false">ED85*(1+(ED30-EC30)/EC30)</f>
        <v>224.934281193551</v>
      </c>
      <c r="EF85" s="51" t="n">
        <f aca="false">EE85*(1+(EE30-ED30)/ED30)</f>
        <v>225.060452422535</v>
      </c>
      <c r="EG85" s="51" t="n">
        <f aca="false">EF85*(1+(EF30-EE30)/EE30)</f>
        <v>225.186694424098</v>
      </c>
      <c r="EH85" s="51" t="n">
        <f aca="false">EG85*(1+(EG30-EF30)/EF30)</f>
        <v>225.313007237937</v>
      </c>
      <c r="EI85" s="51" t="n">
        <f aca="false">EH85*(1+(EH30-EG30)/EG30)</f>
        <v>225.439390903772</v>
      </c>
      <c r="EJ85" s="51" t="n">
        <f aca="false">EI85*(1+(EI30-EH30)/EH30)</f>
        <v>225.565845461347</v>
      </c>
      <c r="EK85" s="51" t="n">
        <f aca="false">EJ85*(1+(EJ30-EI30)/EI30)</f>
        <v>225.692370950427</v>
      </c>
      <c r="EL85" s="51" t="n">
        <f aca="false">EK85*(1+(EK30-EJ30)/EJ30)</f>
        <v>225.818967410798</v>
      </c>
      <c r="EM85" s="51" t="n">
        <f aca="false">EL85*(1+(EL30-EK30)/EK30)</f>
        <v>225.94563488227</v>
      </c>
      <c r="EN85" s="51" t="n">
        <f aca="false">EM85*(1+(EM30-EL30)/EL30)</f>
        <v>226.072373404675</v>
      </c>
      <c r="EO85" s="51" t="n">
        <f aca="false">EN85*(1+(EN30-EM30)/EM30)</f>
        <v>226.199183017868</v>
      </c>
      <c r="EP85" s="51" t="n">
        <f aca="false">EO85*(1+(EO30-EN30)/EN30)</f>
        <v>226.326063761724</v>
      </c>
      <c r="EQ85" s="51" t="n">
        <f aca="false">EP85*(1+(EP30-EO30)/EO30)</f>
        <v>226.453015676143</v>
      </c>
      <c r="ER85" s="51" t="n">
        <f aca="false">EQ85*(1+(EQ30-EP30)/EP30)</f>
        <v>226.580038801046</v>
      </c>
      <c r="ES85" s="51" t="n">
        <f aca="false">ER85*(1+(ER30-EQ30)/EQ30)</f>
        <v>226.707133176377</v>
      </c>
      <c r="ET85" s="51" t="n">
        <f aca="false">ES85*(1+(ES30-ER30)/ER30)</f>
        <v>226.834298842102</v>
      </c>
      <c r="EU85" s="51" t="n">
        <f aca="false">ET85*(1+(ET30-ES30)/ES30)</f>
        <v>226.96153583821</v>
      </c>
      <c r="EV85" s="51" t="n">
        <f aca="false">EU85*(1+(EU30-ET30)/ET30)</f>
        <v>227.088844204711</v>
      </c>
      <c r="EW85" s="147"/>
      <c r="EX85" s="147"/>
    </row>
    <row r="86" customFormat="false" ht="12.8" hidden="false" customHeight="false" outlineLevel="0" collapsed="false">
      <c r="A86" s="157" t="s">
        <v>232</v>
      </c>
      <c r="B86" s="157" t="n">
        <v>0</v>
      </c>
      <c r="C86" s="157" t="n">
        <v>0</v>
      </c>
      <c r="D86" s="157" t="n">
        <v>0</v>
      </c>
      <c r="E86" s="157" t="n">
        <v>0</v>
      </c>
      <c r="F86" s="157" t="n">
        <v>0</v>
      </c>
      <c r="G86" s="157" t="n">
        <v>0</v>
      </c>
      <c r="H86" s="157" t="n">
        <v>0</v>
      </c>
      <c r="I86" s="157" t="n">
        <v>0</v>
      </c>
      <c r="J86" s="157" t="n">
        <v>0</v>
      </c>
      <c r="K86" s="157" t="n">
        <v>0</v>
      </c>
      <c r="L86" s="157" t="n">
        <v>0</v>
      </c>
      <c r="M86" s="157" t="n">
        <v>0</v>
      </c>
      <c r="N86" s="157" t="n">
        <v>0</v>
      </c>
      <c r="O86" s="157" t="n">
        <v>0</v>
      </c>
      <c r="P86" s="157" t="n">
        <v>0</v>
      </c>
      <c r="Q86" s="157" t="n">
        <v>0</v>
      </c>
      <c r="R86" s="157" t="n">
        <v>0</v>
      </c>
      <c r="S86" s="157" t="n">
        <v>0</v>
      </c>
      <c r="T86" s="157" t="n">
        <v>0</v>
      </c>
      <c r="U86" s="157" t="n">
        <v>0</v>
      </c>
      <c r="V86" s="157" t="n">
        <v>0</v>
      </c>
      <c r="W86" s="157" t="n">
        <v>0</v>
      </c>
      <c r="X86" s="158" t="n">
        <v>0</v>
      </c>
      <c r="Y86" s="157" t="n">
        <v>0</v>
      </c>
      <c r="Z86" s="157" t="n">
        <v>0</v>
      </c>
      <c r="AA86" s="157" t="n">
        <v>0</v>
      </c>
      <c r="AB86" s="157" t="n">
        <v>0</v>
      </c>
      <c r="AC86" s="157" t="n">
        <v>0</v>
      </c>
      <c r="AD86" s="157" t="n">
        <v>0</v>
      </c>
      <c r="AE86" s="157" t="n">
        <v>0</v>
      </c>
      <c r="AF86" s="157" t="n">
        <v>0</v>
      </c>
      <c r="AG86" s="157" t="n">
        <v>0</v>
      </c>
      <c r="AH86" s="157" t="n">
        <v>0</v>
      </c>
      <c r="AI86" s="157" t="n">
        <v>0</v>
      </c>
      <c r="AJ86" s="157" t="n">
        <v>0</v>
      </c>
      <c r="AK86" s="157" t="n">
        <v>0</v>
      </c>
      <c r="AL86" s="157" t="n">
        <v>0</v>
      </c>
      <c r="AM86" s="157" t="n">
        <v>0</v>
      </c>
      <c r="AN86" s="157" t="n">
        <v>0</v>
      </c>
      <c r="AO86" s="157" t="n">
        <v>0</v>
      </c>
      <c r="AP86" s="157" t="n">
        <v>0</v>
      </c>
      <c r="AQ86" s="157" t="n">
        <v>0</v>
      </c>
      <c r="AR86" s="142"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3" t="n">
        <v>19335.2100808028</v>
      </c>
      <c r="BJ86" s="51" t="n">
        <v>18107.6902584535</v>
      </c>
      <c r="BK86" s="51" t="n">
        <v>16958.1010563542</v>
      </c>
      <c r="BL86" s="51" t="n">
        <f aca="false">BK86*(1+(BK30-BJ30)/BJ30)</f>
        <v>15620.0081425885</v>
      </c>
      <c r="BM86" s="144" t="n">
        <f aca="false">BL86*(1+(BL30-BK30)/BK30)</f>
        <v>15372.4279336192</v>
      </c>
      <c r="BN86" s="51" t="n">
        <f aca="false">BM86*(1+(BM30-BL30)/BL30)</f>
        <v>15403.0557884586</v>
      </c>
      <c r="BO86" s="51" t="n">
        <f aca="false">BN86*(1+(BN30-BM30)/BM30)</f>
        <v>15630.8184241949</v>
      </c>
      <c r="BP86" s="51" t="n">
        <f aca="false">BO86*(1+(BO30-BN30)/BN30)</f>
        <v>15153.218898776</v>
      </c>
      <c r="BQ86" s="51" t="n">
        <f aca="false">BP86*(1+(BP30-BO30)/BO30)</f>
        <v>15152.5246512143</v>
      </c>
      <c r="BR86" s="51" t="n">
        <f aca="false">BQ86*(1+(BQ30-BP30)/BP30)</f>
        <v>15618.9063990152</v>
      </c>
      <c r="BS86" s="51" t="n">
        <f aca="false">BR86*(1+(BR30-BQ30)/BQ30)</f>
        <v>16370.5672173005</v>
      </c>
      <c r="BT86" s="51" t="n">
        <f aca="false">BS86*(1+(BS30-BR30)/BR30)</f>
        <v>16608.8401145192</v>
      </c>
      <c r="BU86" s="51" t="n">
        <f aca="false">BT86*(1+(BT30-BS30)/BS30)</f>
        <v>16667.8427769461</v>
      </c>
      <c r="BV86" s="51" t="n">
        <f aca="false">BU86*(1+(BU30-BT30)/BT30)</f>
        <v>16967.9491289856</v>
      </c>
      <c r="BW86" s="51" t="n">
        <f aca="false">BV86*(1+(BV30-BU30)/BU30)</f>
        <v>17393.9328438573</v>
      </c>
      <c r="BX86" s="51" t="n">
        <f aca="false">BW86*(1+(BW30-BV30)/BV30)</f>
        <v>17453.6047026751</v>
      </c>
      <c r="BY86" s="51" t="n">
        <f aca="false">BX86*(1+(BX30-BW30)/BW30)</f>
        <v>17512.804302769</v>
      </c>
      <c r="BZ86" s="51" t="n">
        <f aca="false">BY86*(1+(BY30-BX30)/BX30)</f>
        <v>17820.4098277448</v>
      </c>
      <c r="CA86" s="51" t="n">
        <f aca="false">BZ86*(1+(BZ30-BY30)/BY30)</f>
        <v>18208.3891052706</v>
      </c>
      <c r="CB86" s="51" t="n">
        <f aca="false">CA86*(1+(CA30-BZ30)/BZ30)</f>
        <v>18218.6026432828</v>
      </c>
      <c r="CC86" s="51" t="n">
        <f aca="false">CB86*(1+(CB30-CA30)/CA30)</f>
        <v>18228.8219103224</v>
      </c>
      <c r="CD86" s="51" t="n">
        <f aca="false">CC86*(1+(CC30-CB30)/CB30)</f>
        <v>18239.0469096028</v>
      </c>
      <c r="CE86" s="51" t="n">
        <f aca="false">CD86*(1+(CD30-CC30)/CC30)</f>
        <v>18249.2776443396</v>
      </c>
      <c r="CF86" s="51" t="n">
        <f aca="false">CE86*(1+(CE30-CD30)/CD30)</f>
        <v>18259.5141177497</v>
      </c>
      <c r="CG86" s="51" t="n">
        <f aca="false">CF86*(1+(CF30-CE30)/CE30)</f>
        <v>18269.7563330522</v>
      </c>
      <c r="CH86" s="51" t="n">
        <f aca="false">CG86*(1+(CG30-CF30)/CF30)</f>
        <v>18280.0042934678</v>
      </c>
      <c r="CI86" s="51" t="n">
        <f aca="false">CH86*(1+(CH30-CG30)/CG30)</f>
        <v>18290.2580022191</v>
      </c>
      <c r="CJ86" s="51" t="n">
        <f aca="false">CI86*(1+(CI30-CH30)/CH30)</f>
        <v>18300.5174625305</v>
      </c>
      <c r="CK86" s="51" t="n">
        <f aca="false">CJ86*(1+(CJ30-CI30)/CI30)</f>
        <v>18310.7826776282</v>
      </c>
      <c r="CL86" s="51" t="n">
        <f aca="false">CK86*(1+(CK30-CJ30)/CJ30)</f>
        <v>18321.0536507402</v>
      </c>
      <c r="CM86" s="51" t="n">
        <f aca="false">CL86*(1+(CL30-CK30)/CK30)</f>
        <v>18331.3303850962</v>
      </c>
      <c r="CN86" s="51" t="n">
        <f aca="false">CM86*(1+(CM30-CL30)/CL30)</f>
        <v>18341.612883928</v>
      </c>
      <c r="CO86" s="51" t="n">
        <f aca="false">CN86*(1+(CN30-CM30)/CM30)</f>
        <v>18351.901150469</v>
      </c>
      <c r="CP86" s="51" t="n">
        <f aca="false">CO86*(1+(CO30-CN30)/CN30)</f>
        <v>18362.1951879544</v>
      </c>
      <c r="CQ86" s="51" t="n">
        <f aca="false">CP86*(1+(CP30-CO30)/CO30)</f>
        <v>18372.4949996213</v>
      </c>
      <c r="CR86" s="51" t="n">
        <f aca="false">CQ86*(1+(CQ30-CP30)/CP30)</f>
        <v>18382.8005887085</v>
      </c>
      <c r="CS86" s="51" t="n">
        <f aca="false">CR86*(1+(CR30-CQ30)/CQ30)</f>
        <v>18393.1119584568</v>
      </c>
      <c r="CT86" s="51" t="n">
        <f aca="false">CS86*(1+(CS30-CR30)/CR30)</f>
        <v>18403.4291121086</v>
      </c>
      <c r="CU86" s="51" t="n">
        <f aca="false">CT86*(1+(CT30-CS30)/CS30)</f>
        <v>18413.7520529084</v>
      </c>
      <c r="CV86" s="51" t="n">
        <f aca="false">CU86*(1+(CU30-CT30)/CT30)</f>
        <v>18424.0807841022</v>
      </c>
      <c r="CW86" s="51" t="n">
        <f aca="false">CV86*(1+(CV30-CU30)/CU30)</f>
        <v>18434.4153089381</v>
      </c>
      <c r="CX86" s="51" t="n">
        <f aca="false">CW86*(1+(CW30-CV30)/CV30)</f>
        <v>18444.7556306658</v>
      </c>
      <c r="CY86" s="51" t="n">
        <f aca="false">CX86*(1+(CX30-CW30)/CW30)</f>
        <v>18455.101752537</v>
      </c>
      <c r="CZ86" s="51" t="n">
        <f aca="false">CY86*(1+(CY30-CX30)/CX30)</f>
        <v>18465.4536778051</v>
      </c>
      <c r="DA86" s="51" t="n">
        <f aca="false">CZ86*(1+(CZ30-CY30)/CY30)</f>
        <v>18475.8114097254</v>
      </c>
      <c r="DB86" s="51" t="n">
        <f aca="false">DA86*(1+(DA30-CZ30)/CZ30)</f>
        <v>18486.1749515549</v>
      </c>
      <c r="DC86" s="51" t="n">
        <f aca="false">DB86*(1+(DB30-DA30)/DA30)</f>
        <v>18496.5443065527</v>
      </c>
      <c r="DD86" s="51" t="n">
        <f aca="false">DC86*(1+(DC30-DB30)/DB30)</f>
        <v>18506.9194779794</v>
      </c>
      <c r="DE86" s="51" t="n">
        <f aca="false">DD86*(1+(DD30-DC30)/DC30)</f>
        <v>18517.3004690976</v>
      </c>
      <c r="DF86" s="51" t="n">
        <f aca="false">DE86*(1+(DE30-DD30)/DD30)</f>
        <v>18527.6872831717</v>
      </c>
      <c r="DG86" s="51" t="n">
        <f aca="false">DF86*(1+(DF30-DE30)/DE30)</f>
        <v>18538.079923468</v>
      </c>
      <c r="DH86" s="51" t="n">
        <f aca="false">DG86*(1+(DG30-DF30)/DF30)</f>
        <v>18548.4783932546</v>
      </c>
      <c r="DI86" s="51" t="n">
        <f aca="false">DH86*(1+(DH30-DG30)/DG30)</f>
        <v>18558.8826958013</v>
      </c>
      <c r="DJ86" s="51" t="n">
        <f aca="false">DI86*(1+(DI30-DH30)/DH30)</f>
        <v>18569.2928343799</v>
      </c>
      <c r="DK86" s="51" t="n">
        <f aca="false">DJ86*(1+(DJ30-DI30)/DI30)</f>
        <v>18579.708812264</v>
      </c>
      <c r="DL86" s="51" t="n">
        <f aca="false">DK86*(1+(DK30-DJ30)/DJ30)</f>
        <v>18590.130632729</v>
      </c>
      <c r="DM86" s="51" t="n">
        <f aca="false">DL86*(1+(DL30-DK30)/DK30)</f>
        <v>18600.558299052</v>
      </c>
      <c r="DN86" s="51" t="n">
        <f aca="false">DM86*(1+(DM30-DL30)/DL30)</f>
        <v>18610.9918145123</v>
      </c>
      <c r="DO86" s="51" t="n">
        <f aca="false">DN86*(1+(DN30-DM30)/DM30)</f>
        <v>18621.4311823908</v>
      </c>
      <c r="DP86" s="51" t="n">
        <f aca="false">DO86*(1+(DO30-DN30)/DN30)</f>
        <v>18631.8764059702</v>
      </c>
      <c r="DQ86" s="51" t="n">
        <f aca="false">DP86*(1+(DP30-DO30)/DO30)</f>
        <v>18642.327488535</v>
      </c>
      <c r="DR86" s="51" t="n">
        <f aca="false">DQ86*(1+(DQ30-DP30)/DP30)</f>
        <v>18652.7844333719</v>
      </c>
      <c r="DS86" s="51" t="n">
        <f aca="false">DR86*(1+(DR30-DQ30)/DQ30)</f>
        <v>18663.247243769</v>
      </c>
      <c r="DT86" s="51" t="n">
        <f aca="false">DS86*(1+(DS30-DR30)/DR30)</f>
        <v>18673.7159230165</v>
      </c>
      <c r="DU86" s="51" t="n">
        <f aca="false">DT86*(1+(DT30-DS30)/DS30)</f>
        <v>18684.1904744064</v>
      </c>
      <c r="DV86" s="51" t="n">
        <f aca="false">DU86*(1+(DU30-DT30)/DT30)</f>
        <v>18694.6709012325</v>
      </c>
      <c r="DW86" s="51" t="n">
        <f aca="false">DV86*(1+(DV30-DU30)/DU30)</f>
        <v>18705.1572067905</v>
      </c>
      <c r="DX86" s="51" t="n">
        <f aca="false">DW86*(1+(DW30-DV30)/DV30)</f>
        <v>18715.6493943779</v>
      </c>
      <c r="DY86" s="51" t="n">
        <f aca="false">DX86*(1+(DX30-DW30)/DW30)</f>
        <v>18726.1474672942</v>
      </c>
      <c r="DZ86" s="51" t="n">
        <f aca="false">DY86*(1+(DY30-DX30)/DX30)</f>
        <v>18736.6514288404</v>
      </c>
      <c r="EA86" s="51" t="n">
        <f aca="false">DZ86*(1+(DZ30-DY30)/DY30)</f>
        <v>18747.1612823198</v>
      </c>
      <c r="EB86" s="51" t="n">
        <f aca="false">EA86*(1+(EA30-DZ30)/DZ30)</f>
        <v>18757.6770310371</v>
      </c>
      <c r="EC86" s="51" t="n">
        <f aca="false">EB86*(1+(EB30-EA30)/EA30)</f>
        <v>18768.1986782993</v>
      </c>
      <c r="ED86" s="51" t="n">
        <f aca="false">EC86*(1+(EC30-EB30)/EB30)</f>
        <v>18778.726227415</v>
      </c>
      <c r="EE86" s="51" t="n">
        <f aca="false">ED86*(1+(ED30-EC30)/EC30)</f>
        <v>18789.2596816946</v>
      </c>
      <c r="EF86" s="51" t="n">
        <f aca="false">EE86*(1+(EE30-ED30)/ED30)</f>
        <v>18799.7990444506</v>
      </c>
      <c r="EG86" s="51" t="n">
        <f aca="false">EF86*(1+(EF30-EE30)/EE30)</f>
        <v>18810.344318997</v>
      </c>
      <c r="EH86" s="51" t="n">
        <f aca="false">EG86*(1+(EG30-EF30)/EF30)</f>
        <v>18820.8955086501</v>
      </c>
      <c r="EI86" s="51" t="n">
        <f aca="false">EH86*(1+(EH30-EG30)/EG30)</f>
        <v>18831.4526167277</v>
      </c>
      <c r="EJ86" s="51" t="n">
        <f aca="false">EI86*(1+(EI30-EH30)/EH30)</f>
        <v>18842.0156465496</v>
      </c>
      <c r="EK86" s="51" t="n">
        <f aca="false">EJ86*(1+(EJ30-EI30)/EI30)</f>
        <v>18852.5846014374</v>
      </c>
      <c r="EL86" s="51" t="n">
        <f aca="false">EK86*(1+(EK30-EJ30)/EJ30)</f>
        <v>18863.1594847147</v>
      </c>
      <c r="EM86" s="51" t="n">
        <f aca="false">EL86*(1+(EL30-EK30)/EK30)</f>
        <v>18873.740299707</v>
      </c>
      <c r="EN86" s="51" t="n">
        <f aca="false">EM86*(1+(EM30-EL30)/EL30)</f>
        <v>18884.3270497413</v>
      </c>
      <c r="EO86" s="51" t="n">
        <f aca="false">EN86*(1+(EN30-EM30)/EM30)</f>
        <v>18894.9197381468</v>
      </c>
      <c r="EP86" s="51" t="n">
        <f aca="false">EO86*(1+(EO30-EN30)/EN30)</f>
        <v>18905.5183682546</v>
      </c>
      <c r="EQ86" s="51" t="n">
        <f aca="false">EP86*(1+(EP30-EO30)/EO30)</f>
        <v>18916.1229433974</v>
      </c>
      <c r="ER86" s="51" t="n">
        <f aca="false">EQ86*(1+(EQ30-EP30)/EP30)</f>
        <v>18926.7334669099</v>
      </c>
      <c r="ES86" s="51" t="n">
        <f aca="false">ER86*(1+(ER30-EQ30)/EQ30)</f>
        <v>18937.3499421289</v>
      </c>
      <c r="ET86" s="51" t="n">
        <f aca="false">ES86*(1+(ES30-ER30)/ER30)</f>
        <v>18947.9723723926</v>
      </c>
      <c r="EU86" s="51" t="n">
        <f aca="false">ET86*(1+(ET30-ES30)/ES30)</f>
        <v>18958.6007610415</v>
      </c>
      <c r="EV86" s="51" t="n">
        <f aca="false">EU86*(1+(EU30-ET30)/ET30)</f>
        <v>18969.2351114178</v>
      </c>
      <c r="EW86" s="147"/>
      <c r="EX86" s="147"/>
    </row>
    <row r="87" customFormat="false" ht="12.8" hidden="false" customHeight="false" outlineLevel="0" collapsed="false">
      <c r="A87" s="157" t="s">
        <v>233</v>
      </c>
      <c r="B87" s="157" t="n">
        <v>0</v>
      </c>
      <c r="C87" s="157" t="n">
        <v>0</v>
      </c>
      <c r="D87" s="157" t="n">
        <v>0</v>
      </c>
      <c r="E87" s="157" t="n">
        <v>0</v>
      </c>
      <c r="F87" s="157" t="n">
        <v>0</v>
      </c>
      <c r="G87" s="157" t="n">
        <v>0</v>
      </c>
      <c r="H87" s="157" t="n">
        <v>0</v>
      </c>
      <c r="I87" s="157" t="n">
        <v>0</v>
      </c>
      <c r="J87" s="157" t="n">
        <v>0</v>
      </c>
      <c r="K87" s="157" t="n">
        <v>0</v>
      </c>
      <c r="L87" s="157" t="n">
        <v>0</v>
      </c>
      <c r="M87" s="157" t="n">
        <v>0</v>
      </c>
      <c r="N87" s="157" t="n">
        <v>0</v>
      </c>
      <c r="O87" s="157" t="n">
        <v>0</v>
      </c>
      <c r="P87" s="157" t="n">
        <v>0</v>
      </c>
      <c r="Q87" s="157" t="n">
        <v>0</v>
      </c>
      <c r="R87" s="157" t="n">
        <v>0</v>
      </c>
      <c r="S87" s="157" t="n">
        <v>0</v>
      </c>
      <c r="T87" s="157" t="n">
        <v>0</v>
      </c>
      <c r="U87" s="157" t="n">
        <v>0</v>
      </c>
      <c r="V87" s="157" t="n">
        <v>0</v>
      </c>
      <c r="W87" s="157" t="n">
        <v>0</v>
      </c>
      <c r="X87" s="158" t="n">
        <v>0</v>
      </c>
      <c r="Y87" s="157" t="n">
        <v>0</v>
      </c>
      <c r="Z87" s="157" t="n">
        <v>0</v>
      </c>
      <c r="AA87" s="157" t="n">
        <v>0</v>
      </c>
      <c r="AB87" s="157" t="n">
        <v>0</v>
      </c>
      <c r="AC87" s="157" t="n">
        <v>0</v>
      </c>
      <c r="AD87" s="157" t="n">
        <v>0</v>
      </c>
      <c r="AE87" s="157" t="n">
        <v>0</v>
      </c>
      <c r="AF87" s="157" t="n">
        <v>0</v>
      </c>
      <c r="AG87" s="157" t="n">
        <v>0</v>
      </c>
      <c r="AH87" s="157" t="n">
        <v>0</v>
      </c>
      <c r="AI87" s="157" t="n">
        <v>0</v>
      </c>
      <c r="AJ87" s="157" t="n">
        <v>0</v>
      </c>
      <c r="AK87" s="157" t="n">
        <v>0</v>
      </c>
      <c r="AL87" s="157" t="n">
        <v>0</v>
      </c>
      <c r="AM87" s="157" t="n">
        <v>0</v>
      </c>
      <c r="AN87" s="157" t="n">
        <v>0</v>
      </c>
      <c r="AO87" s="157" t="n">
        <v>0</v>
      </c>
      <c r="AP87" s="157" t="n">
        <v>0</v>
      </c>
      <c r="AQ87" s="157" t="n">
        <v>0</v>
      </c>
      <c r="AR87" s="142"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3" t="n">
        <v>461.835305705983</v>
      </c>
      <c r="BJ87" s="51" t="n">
        <v>432.515117818409</v>
      </c>
      <c r="BK87" s="51" t="n">
        <v>405.056358468546</v>
      </c>
      <c r="BL87" s="51" t="n">
        <f aca="false">BK87*(1+(BK30-BJ30)/BJ30)</f>
        <v>373.095053299921</v>
      </c>
      <c r="BM87" s="144" t="n">
        <f aca="false">BL87*(1+(BL30-BK30)/BK30)</f>
        <v>367.181423139285</v>
      </c>
      <c r="BN87" s="51" t="n">
        <f aca="false">BM87*(1+(BM30-BL30)/BL30)</f>
        <v>367.912991332428</v>
      </c>
      <c r="BO87" s="51" t="n">
        <f aca="false">BN87*(1+(BN30-BM30)/BM30)</f>
        <v>373.353264598871</v>
      </c>
      <c r="BP87" s="51" t="n">
        <f aca="false">BO87*(1+(BO30-BN30)/BN30)</f>
        <v>361.945458740799</v>
      </c>
      <c r="BQ87" s="51" t="n">
        <f aca="false">BP87*(1+(BP30-BO30)/BO30)</f>
        <v>361.928876141823</v>
      </c>
      <c r="BR87" s="51" t="n">
        <f aca="false">BQ87*(1+(BQ30-BP30)/BP30)</f>
        <v>373.068737367596</v>
      </c>
      <c r="BS87" s="51" t="n">
        <f aca="false">BR87*(1+(BR30-BQ30)/BQ30)</f>
        <v>391.022692993073</v>
      </c>
      <c r="BT87" s="51" t="n">
        <f aca="false">BS87*(1+(BS30-BR30)/BR30)</f>
        <v>396.714011363473</v>
      </c>
      <c r="BU87" s="51" t="n">
        <f aca="false">BT87*(1+(BT30-BS30)/BS30)</f>
        <v>398.123332106591</v>
      </c>
      <c r="BV87" s="51" t="n">
        <f aca="false">BU87*(1+(BU30-BT30)/BT30)</f>
        <v>405.291586718734</v>
      </c>
      <c r="BW87" s="51" t="n">
        <f aca="false">BV87*(1+(BV30-BU30)/BU30)</f>
        <v>415.466512067948</v>
      </c>
      <c r="BX87" s="51" t="n">
        <f aca="false">BW87*(1+(BW30-BV30)/BV30)</f>
        <v>416.89181704493</v>
      </c>
      <c r="BY87" s="51" t="n">
        <f aca="false">BX87*(1+(BX30-BW30)/BW30)</f>
        <v>418.305841784914</v>
      </c>
      <c r="BZ87" s="51" t="n">
        <f aca="false">BY87*(1+(BY30-BX30)/BX30)</f>
        <v>425.653219499993</v>
      </c>
      <c r="CA87" s="51" t="n">
        <f aca="false">BZ87*(1+(BZ30-BY30)/BY30)</f>
        <v>434.920381713119</v>
      </c>
      <c r="CB87" s="51" t="n">
        <f aca="false">CA87*(1+(CA30-BZ30)/BZ30)</f>
        <v>435.164339365016</v>
      </c>
      <c r="CC87" s="51" t="n">
        <f aca="false">CB87*(1+(CB30-CA30)/CA30)</f>
        <v>435.408433858821</v>
      </c>
      <c r="CD87" s="51" t="n">
        <f aca="false">CC87*(1+(CC30-CB30)/CB30)</f>
        <v>435.652665271296</v>
      </c>
      <c r="CE87" s="51" t="n">
        <f aca="false">CD87*(1+(CD30-CC30)/CC30)</f>
        <v>435.897033679241</v>
      </c>
      <c r="CF87" s="51" t="n">
        <f aca="false">CE87*(1+(CE30-CD30)/CD30)</f>
        <v>436.1415391595</v>
      </c>
      <c r="CG87" s="51" t="n">
        <f aca="false">CF87*(1+(CF30-CE30)/CE30)</f>
        <v>436.38618178896</v>
      </c>
      <c r="CH87" s="51" t="n">
        <f aca="false">CG87*(1+(CG30-CF30)/CF30)</f>
        <v>436.630961644552</v>
      </c>
      <c r="CI87" s="51" t="n">
        <f aca="false">CH87*(1+(CH30-CG30)/CG30)</f>
        <v>436.875878803248</v>
      </c>
      <c r="CJ87" s="51" t="n">
        <f aca="false">CI87*(1+(CI30-CH30)/CH30)</f>
        <v>437.120933342066</v>
      </c>
      <c r="CK87" s="51" t="n">
        <f aca="false">CJ87*(1+(CJ30-CI30)/CI30)</f>
        <v>437.366125338065</v>
      </c>
      <c r="CL87" s="51" t="n">
        <f aca="false">CK87*(1+(CK30-CJ30)/CJ30)</f>
        <v>437.611454868349</v>
      </c>
      <c r="CM87" s="51" t="n">
        <f aca="false">CL87*(1+(CL30-CK30)/CK30)</f>
        <v>437.856922010064</v>
      </c>
      <c r="CN87" s="51" t="n">
        <f aca="false">CM87*(1+(CM30-CL30)/CL30)</f>
        <v>438.1025268404</v>
      </c>
      <c r="CO87" s="51" t="n">
        <f aca="false">CN87*(1+(CN30-CM30)/CM30)</f>
        <v>438.34826943659</v>
      </c>
      <c r="CP87" s="51" t="n">
        <f aca="false">CO87*(1+(CO30-CN30)/CN30)</f>
        <v>438.59414987591</v>
      </c>
      <c r="CQ87" s="51" t="n">
        <f aca="false">CP87*(1+(CP30-CO30)/CO30)</f>
        <v>438.84016823568</v>
      </c>
      <c r="CR87" s="51" t="n">
        <f aca="false">CQ87*(1+(CQ30-CP30)/CP30)</f>
        <v>439.086324593262</v>
      </c>
      <c r="CS87" s="51" t="n">
        <f aca="false">CR87*(1+(CR30-CQ30)/CQ30)</f>
        <v>439.332619026063</v>
      </c>
      <c r="CT87" s="51" t="n">
        <f aca="false">CS87*(1+(CS30-CR30)/CR30)</f>
        <v>439.579051611533</v>
      </c>
      <c r="CU87" s="51" t="n">
        <f aca="false">CT87*(1+(CT30-CS30)/CS30)</f>
        <v>439.825622427166</v>
      </c>
      <c r="CV87" s="51" t="n">
        <f aca="false">CU87*(1+(CU30-CT30)/CT30)</f>
        <v>440.072331550497</v>
      </c>
      <c r="CW87" s="51" t="n">
        <f aca="false">CV87*(1+(CV30-CU30)/CU30)</f>
        <v>440.319179059108</v>
      </c>
      <c r="CX87" s="51" t="n">
        <f aca="false">CW87*(1+(CW30-CV30)/CV30)</f>
        <v>440.566165030621</v>
      </c>
      <c r="CY87" s="51" t="n">
        <f aca="false">CX87*(1+(CX30-CW30)/CW30)</f>
        <v>440.813289542705</v>
      </c>
      <c r="CZ87" s="51" t="n">
        <f aca="false">CY87*(1+(CY30-CX30)/CX30)</f>
        <v>441.060552673069</v>
      </c>
      <c r="DA87" s="51" t="n">
        <f aca="false">CZ87*(1+(CZ30-CY30)/CY30)</f>
        <v>441.307954499469</v>
      </c>
      <c r="DB87" s="51" t="n">
        <f aca="false">DA87*(1+(DA30-CZ30)/CZ30)</f>
        <v>441.555495099703</v>
      </c>
      <c r="DC87" s="51" t="n">
        <f aca="false">DB87*(1+(DB30-DA30)/DA30)</f>
        <v>441.803174551611</v>
      </c>
      <c r="DD87" s="51" t="n">
        <f aca="false">DC87*(1+(DC30-DB30)/DB30)</f>
        <v>442.050992933081</v>
      </c>
      <c r="DE87" s="51" t="n">
        <f aca="false">DD87*(1+(DD30-DC30)/DC30)</f>
        <v>442.29895032204</v>
      </c>
      <c r="DF87" s="51" t="n">
        <f aca="false">DE87*(1+(DE30-DD30)/DD30)</f>
        <v>442.547046796461</v>
      </c>
      <c r="DG87" s="51" t="n">
        <f aca="false">DF87*(1+(DF30-DE30)/DE30)</f>
        <v>442.795282434361</v>
      </c>
      <c r="DH87" s="51" t="n">
        <f aca="false">DG87*(1+(DG30-DF30)/DF30)</f>
        <v>443.0436573138</v>
      </c>
      <c r="DI87" s="51" t="n">
        <f aca="false">DH87*(1+(DH30-DG30)/DG30)</f>
        <v>443.292171512883</v>
      </c>
      <c r="DJ87" s="51" t="n">
        <f aca="false">DI87*(1+(DI30-DH30)/DH30)</f>
        <v>443.540825109756</v>
      </c>
      <c r="DK87" s="51" t="n">
        <f aca="false">DJ87*(1+(DJ30-DI30)/DI30)</f>
        <v>443.789618182612</v>
      </c>
      <c r="DL87" s="51" t="n">
        <f aca="false">DK87*(1+(DK30-DJ30)/DJ30)</f>
        <v>444.038550809686</v>
      </c>
      <c r="DM87" s="51" t="n">
        <f aca="false">DL87*(1+(DL30-DK30)/DK30)</f>
        <v>444.287623069258</v>
      </c>
      <c r="DN87" s="51" t="n">
        <f aca="false">DM87*(1+(DM30-DL30)/DL30)</f>
        <v>444.536835039651</v>
      </c>
      <c r="DO87" s="51" t="n">
        <f aca="false">DN87*(1+(DN30-DM30)/DM30)</f>
        <v>444.786186799233</v>
      </c>
      <c r="DP87" s="51" t="n">
        <f aca="false">DO87*(1+(DO30-DN30)/DN30)</f>
        <v>445.035678426413</v>
      </c>
      <c r="DQ87" s="51" t="n">
        <f aca="false">DP87*(1+(DP30-DO30)/DO30)</f>
        <v>445.285309999649</v>
      </c>
      <c r="DR87" s="51" t="n">
        <f aca="false">DQ87*(1+(DQ30-DP30)/DP30)</f>
        <v>445.535081597438</v>
      </c>
      <c r="DS87" s="51" t="n">
        <f aca="false">DR87*(1+(DR30-DQ30)/DQ30)</f>
        <v>445.784993298325</v>
      </c>
      <c r="DT87" s="51" t="n">
        <f aca="false">DS87*(1+(DS30-DR30)/DR30)</f>
        <v>446.035045180896</v>
      </c>
      <c r="DU87" s="51" t="n">
        <f aca="false">DT87*(1+(DT30-DS30)/DS30)</f>
        <v>446.285237323783</v>
      </c>
      <c r="DV87" s="51" t="n">
        <f aca="false">DU87*(1+(DU30-DT30)/DT30)</f>
        <v>446.535569805661</v>
      </c>
      <c r="DW87" s="51" t="n">
        <f aca="false">DV87*(1+(DV30-DU30)/DU30)</f>
        <v>446.78604270525</v>
      </c>
      <c r="DX87" s="51" t="n">
        <f aca="false">DW87*(1+(DW30-DV30)/DV30)</f>
        <v>447.036656101314</v>
      </c>
      <c r="DY87" s="51" t="n">
        <f aca="false">DX87*(1+(DX30-DW30)/DW30)</f>
        <v>447.287410072661</v>
      </c>
      <c r="DZ87" s="51" t="n">
        <f aca="false">DY87*(1+(DY30-DX30)/DX30)</f>
        <v>447.538304698143</v>
      </c>
      <c r="EA87" s="51" t="n">
        <f aca="false">DZ87*(1+(DZ30-DY30)/DY30)</f>
        <v>447.789340056656</v>
      </c>
      <c r="EB87" s="51" t="n">
        <f aca="false">EA87*(1+(EA30-DZ30)/DZ30)</f>
        <v>448.040516227141</v>
      </c>
      <c r="EC87" s="51" t="n">
        <f aca="false">EB87*(1+(EB30-EA30)/EA30)</f>
        <v>448.291833288584</v>
      </c>
      <c r="ED87" s="51" t="n">
        <f aca="false">EC87*(1+(EC30-EB30)/EB30)</f>
        <v>448.543291320012</v>
      </c>
      <c r="EE87" s="51" t="n">
        <f aca="false">ED87*(1+(ED30-EC30)/EC30)</f>
        <v>448.7948904005</v>
      </c>
      <c r="EF87" s="51" t="n">
        <f aca="false">EE87*(1+(EE30-ED30)/ED30)</f>
        <v>449.046630609165</v>
      </c>
      <c r="EG87" s="51" t="n">
        <f aca="false">EF87*(1+(EF30-EE30)/EE30)</f>
        <v>449.298512025171</v>
      </c>
      <c r="EH87" s="51" t="n">
        <f aca="false">EG87*(1+(EG30-EF30)/EF30)</f>
        <v>449.550534727723</v>
      </c>
      <c r="EI87" s="51" t="n">
        <f aca="false">EH87*(1+(EH30-EG30)/EG30)</f>
        <v>449.802698796073</v>
      </c>
      <c r="EJ87" s="51" t="n">
        <f aca="false">EI87*(1+(EI30-EH30)/EH30)</f>
        <v>450.055004309516</v>
      </c>
      <c r="EK87" s="51" t="n">
        <f aca="false">EJ87*(1+(EJ30-EI30)/EI30)</f>
        <v>450.307451347393</v>
      </c>
      <c r="EL87" s="51" t="n">
        <f aca="false">EK87*(1+(EK30-EJ30)/EJ30)</f>
        <v>450.560039989088</v>
      </c>
      <c r="EM87" s="51" t="n">
        <f aca="false">EL87*(1+(EL30-EK30)/EK30)</f>
        <v>450.81277031403</v>
      </c>
      <c r="EN87" s="51" t="n">
        <f aca="false">EM87*(1+(EM30-EL30)/EL30)</f>
        <v>451.065642401693</v>
      </c>
      <c r="EO87" s="51" t="n">
        <f aca="false">EN87*(1+(EN30-EM30)/EM30)</f>
        <v>451.318656331595</v>
      </c>
      <c r="EP87" s="51" t="n">
        <f aca="false">EO87*(1+(EO30-EN30)/EN30)</f>
        <v>451.571812183299</v>
      </c>
      <c r="EQ87" s="51" t="n">
        <f aca="false">EP87*(1+(EP30-EO30)/EO30)</f>
        <v>451.825110036412</v>
      </c>
      <c r="ER87" s="51" t="n">
        <f aca="false">EQ87*(1+(EQ30-EP30)/EP30)</f>
        <v>452.078549970586</v>
      </c>
      <c r="ES87" s="51" t="n">
        <f aca="false">ER87*(1+(ER30-EQ30)/EQ30)</f>
        <v>452.332132065519</v>
      </c>
      <c r="ET87" s="51" t="n">
        <f aca="false">ES87*(1+(ES30-ER30)/ER30)</f>
        <v>452.585856400951</v>
      </c>
      <c r="EU87" s="51" t="n">
        <f aca="false">ET87*(1+(ET30-ES30)/ES30)</f>
        <v>452.839723056669</v>
      </c>
      <c r="EV87" s="51" t="n">
        <f aca="false">EU87*(1+(EU30-ET30)/ET30)</f>
        <v>453.093732112505</v>
      </c>
      <c r="EW87" s="147"/>
      <c r="EX87" s="147"/>
    </row>
    <row r="88" customFormat="false" ht="12.8" hidden="false" customHeight="false" outlineLevel="0" collapsed="false">
      <c r="A88" s="157" t="s">
        <v>234</v>
      </c>
      <c r="B88" s="157" t="n">
        <v>0</v>
      </c>
      <c r="C88" s="157" t="n">
        <v>0</v>
      </c>
      <c r="D88" s="157" t="n">
        <v>0</v>
      </c>
      <c r="E88" s="157" t="n">
        <v>0</v>
      </c>
      <c r="F88" s="157" t="n">
        <v>0</v>
      </c>
      <c r="G88" s="157" t="n">
        <v>0</v>
      </c>
      <c r="H88" s="157" t="n">
        <v>0</v>
      </c>
      <c r="I88" s="157" t="n">
        <v>0</v>
      </c>
      <c r="J88" s="157" t="n">
        <v>0</v>
      </c>
      <c r="K88" s="157" t="n">
        <v>0</v>
      </c>
      <c r="L88" s="157" t="n">
        <v>0</v>
      </c>
      <c r="M88" s="157" t="n">
        <v>0</v>
      </c>
      <c r="N88" s="157" t="n">
        <v>0</v>
      </c>
      <c r="O88" s="157" t="n">
        <v>0</v>
      </c>
      <c r="P88" s="157" t="n">
        <v>0</v>
      </c>
      <c r="Q88" s="157" t="n">
        <v>0</v>
      </c>
      <c r="R88" s="157" t="n">
        <v>0</v>
      </c>
      <c r="S88" s="157" t="n">
        <v>0</v>
      </c>
      <c r="T88" s="157" t="n">
        <v>0</v>
      </c>
      <c r="U88" s="157" t="n">
        <v>0</v>
      </c>
      <c r="V88" s="157" t="n">
        <v>0</v>
      </c>
      <c r="W88" s="157" t="n">
        <v>0</v>
      </c>
      <c r="X88" s="158" t="n">
        <v>0</v>
      </c>
      <c r="Y88" s="157" t="n">
        <v>0</v>
      </c>
      <c r="Z88" s="157" t="n">
        <v>0</v>
      </c>
      <c r="AA88" s="157" t="n">
        <v>0</v>
      </c>
      <c r="AB88" s="157" t="n">
        <v>0</v>
      </c>
      <c r="AC88" s="157" t="n">
        <v>0</v>
      </c>
      <c r="AD88" s="157" t="n">
        <v>0</v>
      </c>
      <c r="AE88" s="157" t="n">
        <v>0</v>
      </c>
      <c r="AF88" s="157" t="n">
        <v>0</v>
      </c>
      <c r="AG88" s="157" t="n">
        <v>0</v>
      </c>
      <c r="AH88" s="157" t="n">
        <v>0</v>
      </c>
      <c r="AI88" s="157" t="n">
        <v>0</v>
      </c>
      <c r="AJ88" s="157" t="n">
        <v>0</v>
      </c>
      <c r="AK88" s="157" t="n">
        <v>0</v>
      </c>
      <c r="AL88" s="157" t="n">
        <v>0</v>
      </c>
      <c r="AM88" s="157" t="n">
        <v>0</v>
      </c>
      <c r="AN88" s="157" t="n">
        <v>0</v>
      </c>
      <c r="AO88" s="157" t="n">
        <v>0</v>
      </c>
      <c r="AP88" s="157" t="n">
        <v>0</v>
      </c>
      <c r="AQ88" s="157" t="n">
        <v>0</v>
      </c>
      <c r="AR88" s="142"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3" t="n">
        <v>266.908765492638</v>
      </c>
      <c r="BJ88" s="51" t="n">
        <v>249.963731069335</v>
      </c>
      <c r="BK88" s="51" t="n">
        <v>234.094473198658</v>
      </c>
      <c r="BL88" s="51" t="n">
        <f aca="false">BK88*(1+(BK30-BJ30)/BJ30)</f>
        <v>215.623056222317</v>
      </c>
      <c r="BM88" s="144" t="n">
        <f aca="false">BL88*(1+(BL30-BK30)/BK30)</f>
        <v>212.205388265246</v>
      </c>
      <c r="BN88" s="51" t="n">
        <f aca="false">BM88*(1+(BM30-BL30)/BL30)</f>
        <v>212.628183926152</v>
      </c>
      <c r="BO88" s="51" t="n">
        <f aca="false">BN88*(1+(BN30-BM30)/BM30)</f>
        <v>215.772284438929</v>
      </c>
      <c r="BP88" s="51" t="n">
        <f aca="false">BO88*(1+(BO30-BN30)/BN30)</f>
        <v>209.179364103609</v>
      </c>
      <c r="BQ88" s="51" t="n">
        <f aca="false">BP88*(1+(BP30-BO30)/BO30)</f>
        <v>209.169780511868</v>
      </c>
      <c r="BR88" s="51" t="n">
        <f aca="false">BQ88*(1+(BQ30-BP30)/BP30)</f>
        <v>215.60784743918</v>
      </c>
      <c r="BS88" s="51" t="n">
        <f aca="false">BR88*(1+(BR30-BQ30)/BQ30)</f>
        <v>225.983988181344</v>
      </c>
      <c r="BT88" s="51" t="n">
        <f aca="false">BS88*(1+(BS30-BR30)/BR30)</f>
        <v>229.273175347203</v>
      </c>
      <c r="BU88" s="51" t="n">
        <f aca="false">BT88*(1+(BT30-BS30)/BS30)</f>
        <v>230.087664960884</v>
      </c>
      <c r="BV88" s="51" t="n">
        <f aca="false">BU88*(1+(BU30-BT30)/BT30)</f>
        <v>234.230418807604</v>
      </c>
      <c r="BW88" s="51" t="n">
        <f aca="false">BV88*(1+(BV30-BU30)/BU30)</f>
        <v>240.110819743575</v>
      </c>
      <c r="BX88" s="51" t="n">
        <f aca="false">BW88*(1+(BW30-BV30)/BV30)</f>
        <v>240.934547135476</v>
      </c>
      <c r="BY88" s="51" t="n">
        <f aca="false">BX88*(1+(BX30-BW30)/BW30)</f>
        <v>241.751755332992</v>
      </c>
      <c r="BZ88" s="51" t="n">
        <f aca="false">BY88*(1+(BY30-BX30)/BX30)</f>
        <v>245.998029906007</v>
      </c>
      <c r="CA88" s="51" t="n">
        <f aca="false">BZ88*(1+(BZ30-BY30)/BY30)</f>
        <v>251.353806728103</v>
      </c>
      <c r="CB88" s="51" t="n">
        <f aca="false">CA88*(1+(CA30-BZ30)/BZ30)</f>
        <v>251.494797325607</v>
      </c>
      <c r="CC88" s="51" t="n">
        <f aca="false">CB88*(1+(CB30-CA30)/CA30)</f>
        <v>251.635867008241</v>
      </c>
      <c r="CD88" s="51" t="n">
        <f aca="false">CC88*(1+(CC30-CB30)/CB30)</f>
        <v>251.777015820367</v>
      </c>
      <c r="CE88" s="51" t="n">
        <f aca="false">CD88*(1+(CD30-CC30)/CC30)</f>
        <v>251.91824380637</v>
      </c>
      <c r="CF88" s="51" t="n">
        <f aca="false">CE88*(1+(CE30-CD30)/CD30)</f>
        <v>252.059551010661</v>
      </c>
      <c r="CG88" s="51" t="n">
        <f aca="false">CF88*(1+(CF30-CE30)/CE30)</f>
        <v>252.200937477675</v>
      </c>
      <c r="CH88" s="51" t="n">
        <f aca="false">CG88*(1+(CG30-CF30)/CF30)</f>
        <v>252.342403251872</v>
      </c>
      <c r="CI88" s="51" t="n">
        <f aca="false">CH88*(1+(CH30-CG30)/CG30)</f>
        <v>252.483948377738</v>
      </c>
      <c r="CJ88" s="51" t="n">
        <f aca="false">CI88*(1+(CI30-CH30)/CH30)</f>
        <v>252.625572899784</v>
      </c>
      <c r="CK88" s="51" t="n">
        <f aca="false">CJ88*(1+(CJ30-CI30)/CI30)</f>
        <v>252.767276862543</v>
      </c>
      <c r="CL88" s="51" t="n">
        <f aca="false">CK88*(1+(CK30-CJ30)/CJ30)</f>
        <v>252.909060310578</v>
      </c>
      <c r="CM88" s="51" t="n">
        <f aca="false">CL88*(1+(CL30-CK30)/CK30)</f>
        <v>253.050923288472</v>
      </c>
      <c r="CN88" s="51" t="n">
        <f aca="false">CM88*(1+(CM30-CL30)/CL30)</f>
        <v>253.192865840837</v>
      </c>
      <c r="CO88" s="51" t="n">
        <f aca="false">CN88*(1+(CN30-CM30)/CM30)</f>
        <v>253.334888012307</v>
      </c>
      <c r="CP88" s="51" t="n">
        <f aca="false">CO88*(1+(CO30-CN30)/CN30)</f>
        <v>253.476989847543</v>
      </c>
      <c r="CQ88" s="51" t="n">
        <f aca="false">CP88*(1+(CP30-CO30)/CO30)</f>
        <v>253.619171391231</v>
      </c>
      <c r="CR88" s="51" t="n">
        <f aca="false">CQ88*(1+(CQ30-CP30)/CP30)</f>
        <v>253.76143268808</v>
      </c>
      <c r="CS88" s="51" t="n">
        <f aca="false">CR88*(1+(CR30-CQ30)/CQ30)</f>
        <v>253.903773782826</v>
      </c>
      <c r="CT88" s="51" t="n">
        <f aca="false">CS88*(1+(CS30-CR30)/CR30)</f>
        <v>254.04619472023</v>
      </c>
      <c r="CU88" s="51" t="n">
        <f aca="false">CT88*(1+(CT30-CS30)/CS30)</f>
        <v>254.188695545078</v>
      </c>
      <c r="CV88" s="51" t="n">
        <f aca="false">CU88*(1+(CU30-CT30)/CT30)</f>
        <v>254.33127630218</v>
      </c>
      <c r="CW88" s="51" t="n">
        <f aca="false">CV88*(1+(CV30-CU30)/CU30)</f>
        <v>254.473937036373</v>
      </c>
      <c r="CX88" s="51" t="n">
        <f aca="false">CW88*(1+(CW30-CV30)/CV30)</f>
        <v>254.616677792518</v>
      </c>
      <c r="CY88" s="51" t="n">
        <f aca="false">CX88*(1+(CX30-CW30)/CW30)</f>
        <v>254.7594986155</v>
      </c>
      <c r="CZ88" s="51" t="n">
        <f aca="false">CY88*(1+(CY30-CX30)/CX30)</f>
        <v>254.902399550232</v>
      </c>
      <c r="DA88" s="51" t="n">
        <f aca="false">CZ88*(1+(CZ30-CY30)/CY30)</f>
        <v>255.045380641649</v>
      </c>
      <c r="DB88" s="51" t="n">
        <f aca="false">DA88*(1+(DA30-CZ30)/CZ30)</f>
        <v>255.188441934715</v>
      </c>
      <c r="DC88" s="51" t="n">
        <f aca="false">DB88*(1+(DB30-DA30)/DA30)</f>
        <v>255.331583474415</v>
      </c>
      <c r="DD88" s="51" t="n">
        <f aca="false">DC88*(1+(DC30-DB30)/DB30)</f>
        <v>255.474805305763</v>
      </c>
      <c r="DE88" s="51" t="n">
        <f aca="false">DD88*(1+(DD30-DC30)/DC30)</f>
        <v>255.618107473796</v>
      </c>
      <c r="DF88" s="51" t="n">
        <f aca="false">DE88*(1+(DE30-DD30)/DD30)</f>
        <v>255.761490023577</v>
      </c>
      <c r="DG88" s="51" t="n">
        <f aca="false">DF88*(1+(DF30-DE30)/DE30)</f>
        <v>255.904953000194</v>
      </c>
      <c r="DH88" s="51" t="n">
        <f aca="false">DG88*(1+(DG30-DF30)/DF30)</f>
        <v>256.048496448759</v>
      </c>
      <c r="DI88" s="51" t="n">
        <f aca="false">DH88*(1+(DH30-DG30)/DG30)</f>
        <v>256.192120414413</v>
      </c>
      <c r="DJ88" s="51" t="n">
        <f aca="false">DI88*(1+(DI30-DH30)/DH30)</f>
        <v>256.335824942319</v>
      </c>
      <c r="DK88" s="51" t="n">
        <f aca="false">DJ88*(1+(DJ30-DI30)/DI30)</f>
        <v>256.479610077667</v>
      </c>
      <c r="DL88" s="51" t="n">
        <f aca="false">DK88*(1+(DK30-DJ30)/DJ30)</f>
        <v>256.62347586567</v>
      </c>
      <c r="DM88" s="51" t="n">
        <f aca="false">DL88*(1+(DL30-DK30)/DK30)</f>
        <v>256.76742235157</v>
      </c>
      <c r="DN88" s="51" t="n">
        <f aca="false">DM88*(1+(DM30-DL30)/DL30)</f>
        <v>256.911449580631</v>
      </c>
      <c r="DO88" s="51" t="n">
        <f aca="false">DN88*(1+(DN30-DM30)/DM30)</f>
        <v>257.055557598145</v>
      </c>
      <c r="DP88" s="51" t="n">
        <f aca="false">DO88*(1+(DO30-DN30)/DN30)</f>
        <v>257.199746449428</v>
      </c>
      <c r="DQ88" s="51" t="n">
        <f aca="false">DP88*(1+(DP30-DO30)/DO30)</f>
        <v>257.344016179821</v>
      </c>
      <c r="DR88" s="51" t="n">
        <f aca="false">DQ88*(1+(DQ30-DP30)/DP30)</f>
        <v>257.488366834692</v>
      </c>
      <c r="DS88" s="51" t="n">
        <f aca="false">DR88*(1+(DR30-DQ30)/DQ30)</f>
        <v>257.632798459433</v>
      </c>
      <c r="DT88" s="51" t="n">
        <f aca="false">DS88*(1+(DS30-DR30)/DR30)</f>
        <v>257.777311099462</v>
      </c>
      <c r="DU88" s="51" t="n">
        <f aca="false">DT88*(1+(DT30-DS30)/DS30)</f>
        <v>257.921904800222</v>
      </c>
      <c r="DV88" s="51" t="n">
        <f aca="false">DU88*(1+(DU30-DT30)/DT30)</f>
        <v>258.066579607183</v>
      </c>
      <c r="DW88" s="51" t="n">
        <f aca="false">DV88*(1+(DV30-DU30)/DU30)</f>
        <v>258.21133556584</v>
      </c>
      <c r="DX88" s="51" t="n">
        <f aca="false">DW88*(1+(DW30-DV30)/DV30)</f>
        <v>258.356172721711</v>
      </c>
      <c r="DY88" s="51" t="n">
        <f aca="false">DX88*(1+(DX30-DW30)/DW30)</f>
        <v>258.501091120343</v>
      </c>
      <c r="DZ88" s="51" t="n">
        <f aca="false">DY88*(1+(DY30-DX30)/DX30)</f>
        <v>258.646090807306</v>
      </c>
      <c r="EA88" s="51" t="n">
        <f aca="false">DZ88*(1+(DZ30-DY30)/DY30)</f>
        <v>258.791171828198</v>
      </c>
      <c r="EB88" s="51" t="n">
        <f aca="false">EA88*(1+(EA30-DZ30)/DZ30)</f>
        <v>258.936334228641</v>
      </c>
      <c r="EC88" s="51" t="n">
        <f aca="false">EB88*(1+(EB30-EA30)/EA30)</f>
        <v>259.081578054282</v>
      </c>
      <c r="ED88" s="51" t="n">
        <f aca="false">EC88*(1+(EC30-EB30)/EB30)</f>
        <v>259.226903350794</v>
      </c>
      <c r="EE88" s="51" t="n">
        <f aca="false">ED88*(1+(ED30-EC30)/EC30)</f>
        <v>259.372310163878</v>
      </c>
      <c r="EF88" s="51" t="n">
        <f aca="false">EE88*(1+(EE30-ED30)/ED30)</f>
        <v>259.517798539257</v>
      </c>
      <c r="EG88" s="51" t="n">
        <f aca="false">EF88*(1+(EF30-EE30)/EE30)</f>
        <v>259.663368522681</v>
      </c>
      <c r="EH88" s="51" t="n">
        <f aca="false">EG88*(1+(EG30-EF30)/EF30)</f>
        <v>259.809020159928</v>
      </c>
      <c r="EI88" s="51" t="n">
        <f aca="false">EH88*(1+(EH30-EG30)/EG30)</f>
        <v>259.954753496798</v>
      </c>
      <c r="EJ88" s="51" t="n">
        <f aca="false">EI88*(1+(EI30-EH30)/EH30)</f>
        <v>260.100568579119</v>
      </c>
      <c r="EK88" s="51" t="n">
        <f aca="false">EJ88*(1+(EJ30-EI30)/EI30)</f>
        <v>260.246465452743</v>
      </c>
      <c r="EL88" s="51" t="n">
        <f aca="false">EK88*(1+(EK30-EJ30)/EJ30)</f>
        <v>260.392444163551</v>
      </c>
      <c r="EM88" s="51" t="n">
        <f aca="false">EL88*(1+(EL30-EK30)/EK30)</f>
        <v>260.538504757445</v>
      </c>
      <c r="EN88" s="51" t="n">
        <f aca="false">EM88*(1+(EM30-EL30)/EL30)</f>
        <v>260.684647280357</v>
      </c>
      <c r="EO88" s="51" t="n">
        <f aca="false">EN88*(1+(EN30-EM30)/EM30)</f>
        <v>260.830871778242</v>
      </c>
      <c r="EP88" s="51" t="n">
        <f aca="false">EO88*(1+(EO30-EN30)/EN30)</f>
        <v>260.977178297083</v>
      </c>
      <c r="EQ88" s="51" t="n">
        <f aca="false">EP88*(1+(EP30-EO30)/EO30)</f>
        <v>261.123566882886</v>
      </c>
      <c r="ER88" s="51" t="n">
        <f aca="false">EQ88*(1+(EQ30-EP30)/EP30)</f>
        <v>261.270037581685</v>
      </c>
      <c r="ES88" s="51" t="n">
        <f aca="false">ER88*(1+(ER30-EQ30)/EQ30)</f>
        <v>261.41659043954</v>
      </c>
      <c r="ET88" s="51" t="n">
        <f aca="false">ES88*(1+(ES30-ER30)/ER30)</f>
        <v>261.563225502536</v>
      </c>
      <c r="EU88" s="51" t="n">
        <f aca="false">ET88*(1+(ET30-ES30)/ES30)</f>
        <v>261.709942816782</v>
      </c>
      <c r="EV88" s="51" t="n">
        <f aca="false">EU88*(1+(EU30-ET30)/ET30)</f>
        <v>261.856742428417</v>
      </c>
      <c r="EW88" s="147"/>
      <c r="EX88" s="147"/>
    </row>
    <row r="89" customFormat="false" ht="12.8" hidden="false" customHeight="false" outlineLevel="0" collapsed="false">
      <c r="A89" s="157" t="s">
        <v>235</v>
      </c>
      <c r="B89" s="157" t="n">
        <v>0</v>
      </c>
      <c r="C89" s="157" t="n">
        <v>0</v>
      </c>
      <c r="D89" s="157" t="n">
        <v>0</v>
      </c>
      <c r="E89" s="157" t="n">
        <v>0</v>
      </c>
      <c r="F89" s="157" t="n">
        <v>0</v>
      </c>
      <c r="G89" s="157" t="n">
        <v>0</v>
      </c>
      <c r="H89" s="157" t="n">
        <v>0</v>
      </c>
      <c r="I89" s="157" t="n">
        <v>0</v>
      </c>
      <c r="J89" s="157" t="n">
        <v>0</v>
      </c>
      <c r="K89" s="157" t="n">
        <v>0</v>
      </c>
      <c r="L89" s="157" t="n">
        <v>0</v>
      </c>
      <c r="M89" s="157" t="n">
        <v>0</v>
      </c>
      <c r="N89" s="157" t="n">
        <v>0</v>
      </c>
      <c r="O89" s="157" t="n">
        <v>0</v>
      </c>
      <c r="P89" s="157" t="n">
        <v>0</v>
      </c>
      <c r="Q89" s="157" t="n">
        <v>0</v>
      </c>
      <c r="R89" s="157" t="n">
        <v>0</v>
      </c>
      <c r="S89" s="157" t="n">
        <v>0</v>
      </c>
      <c r="T89" s="157" t="n">
        <v>0</v>
      </c>
      <c r="U89" s="157" t="n">
        <v>0</v>
      </c>
      <c r="V89" s="157" t="n">
        <v>0</v>
      </c>
      <c r="W89" s="157" t="n">
        <v>0</v>
      </c>
      <c r="X89" s="158" t="n">
        <v>0</v>
      </c>
      <c r="Y89" s="157" t="n">
        <v>0</v>
      </c>
      <c r="Z89" s="157" t="n">
        <v>0</v>
      </c>
      <c r="AA89" s="157" t="n">
        <v>0</v>
      </c>
      <c r="AB89" s="157" t="n">
        <v>0</v>
      </c>
      <c r="AC89" s="157" t="n">
        <v>0</v>
      </c>
      <c r="AD89" s="157" t="n">
        <v>0</v>
      </c>
      <c r="AE89" s="157" t="n">
        <v>0</v>
      </c>
      <c r="AF89" s="157" t="n">
        <v>0</v>
      </c>
      <c r="AG89" s="157" t="n">
        <v>0</v>
      </c>
      <c r="AH89" s="157" t="n">
        <v>0</v>
      </c>
      <c r="AI89" s="157" t="n">
        <v>0</v>
      </c>
      <c r="AJ89" s="157" t="n">
        <v>0</v>
      </c>
      <c r="AK89" s="157" t="n">
        <v>0</v>
      </c>
      <c r="AL89" s="157" t="n">
        <v>0</v>
      </c>
      <c r="AM89" s="157" t="n">
        <v>0</v>
      </c>
      <c r="AN89" s="157" t="n">
        <v>0</v>
      </c>
      <c r="AO89" s="157" t="n">
        <v>0</v>
      </c>
      <c r="AP89" s="157" t="n">
        <v>0</v>
      </c>
      <c r="AQ89" s="157" t="n">
        <v>0</v>
      </c>
      <c r="AR89" s="142"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3" t="n">
        <v>231.470087429195</v>
      </c>
      <c r="BJ89" s="51" t="n">
        <v>216.774921490327</v>
      </c>
      <c r="BK89" s="51" t="n">
        <v>203.012696409474</v>
      </c>
      <c r="BL89" s="51" t="n">
        <f aca="false">BK89*(1+(BK30-BJ30)/BJ30)</f>
        <v>186.993812598883</v>
      </c>
      <c r="BM89" s="144" t="n">
        <f aca="false">BL89*(1+(BL30-BK30)/BK30)</f>
        <v>184.029923798277</v>
      </c>
      <c r="BN89" s="51" t="n">
        <f aca="false">BM89*(1+(BM30-BL30)/BL30)</f>
        <v>184.39658297642</v>
      </c>
      <c r="BO89" s="51" t="n">
        <f aca="false">BN89*(1+(BN30-BM30)/BM30)</f>
        <v>187.123227113548</v>
      </c>
      <c r="BP89" s="51" t="n">
        <f aca="false">BO89*(1+(BO30-BN30)/BN30)</f>
        <v>181.405678483725</v>
      </c>
      <c r="BQ89" s="51" t="n">
        <f aca="false">BP89*(1+(BP30-BO30)/BO30)</f>
        <v>181.397367348592</v>
      </c>
      <c r="BR89" s="51" t="n">
        <f aca="false">BQ89*(1+(BQ30-BP30)/BP30)</f>
        <v>186.980623154332</v>
      </c>
      <c r="BS89" s="51" t="n">
        <f aca="false">BR89*(1+(BR30-BQ30)/BQ30)</f>
        <v>195.979076990546</v>
      </c>
      <c r="BT89" s="51" t="n">
        <f aca="false">BS89*(1+(BS30-BR30)/BR30)</f>
        <v>198.83154397284</v>
      </c>
      <c r="BU89" s="51" t="n">
        <f aca="false">BT89*(1+(BT30-BS30)/BS30)</f>
        <v>199.537890134762</v>
      </c>
      <c r="BV89" s="51" t="n">
        <f aca="false">BU89*(1+(BU30-BT30)/BT30)</f>
        <v>203.130591908073</v>
      </c>
      <c r="BW89" s="51" t="n">
        <f aca="false">BV89*(1+(BV30-BU30)/BU30)</f>
        <v>208.230225546016</v>
      </c>
      <c r="BX89" s="51" t="n">
        <f aca="false">BW89*(1+(BW30-BV30)/BV30)</f>
        <v>208.944582944767</v>
      </c>
      <c r="BY89" s="51" t="n">
        <f aca="false">BX89*(1+(BX30-BW30)/BW30)</f>
        <v>209.653286731912</v>
      </c>
      <c r="BZ89" s="51" t="n">
        <f aca="false">BY89*(1+(BY30-BX30)/BX30)</f>
        <v>213.335764318775</v>
      </c>
      <c r="CA89" s="51" t="n">
        <f aca="false">BZ89*(1+(BZ30-BY30)/BY30)</f>
        <v>217.980430547603</v>
      </c>
      <c r="CB89" s="51" t="n">
        <f aca="false">CA89*(1+(CA30-BZ30)/BZ30)</f>
        <v>218.102701188925</v>
      </c>
      <c r="CC89" s="51" t="n">
        <f aca="false">CB89*(1+(CB30-CA30)/CA30)</f>
        <v>218.225040414887</v>
      </c>
      <c r="CD89" s="51" t="n">
        <f aca="false">CC89*(1+(CC30-CB30)/CB30)</f>
        <v>218.347448263962</v>
      </c>
      <c r="CE89" s="51" t="n">
        <f aca="false">CD89*(1+(CD30-CC30)/CC30)</f>
        <v>218.469924774643</v>
      </c>
      <c r="CF89" s="51" t="n">
        <f aca="false">CE89*(1+(CE30-CD30)/CD30)</f>
        <v>218.592469985442</v>
      </c>
      <c r="CG89" s="51" t="n">
        <f aca="false">CF89*(1+(CF30-CE30)/CE30)</f>
        <v>218.715083934897</v>
      </c>
      <c r="CH89" s="51" t="n">
        <f aca="false">CG89*(1+(CG30-CF30)/CF30)</f>
        <v>218.837766661563</v>
      </c>
      <c r="CI89" s="51" t="n">
        <f aca="false">CH89*(1+(CH30-CG30)/CG30)</f>
        <v>218.960518204019</v>
      </c>
      <c r="CJ89" s="51" t="n">
        <f aca="false">CI89*(1+(CI30-CH30)/CH30)</f>
        <v>219.083338600867</v>
      </c>
      <c r="CK89" s="51" t="n">
        <f aca="false">CJ89*(1+(CJ30-CI30)/CI30)</f>
        <v>219.206227890728</v>
      </c>
      <c r="CL89" s="51" t="n">
        <f aca="false">CK89*(1+(CK30-CJ30)/CJ30)</f>
        <v>219.329186112246</v>
      </c>
      <c r="CM89" s="51" t="n">
        <f aca="false">CL89*(1+(CL30-CK30)/CK30)</f>
        <v>219.452213304086</v>
      </c>
      <c r="CN89" s="51" t="n">
        <f aca="false">CM89*(1+(CM30-CL30)/CL30)</f>
        <v>219.575309504937</v>
      </c>
      <c r="CO89" s="51" t="n">
        <f aca="false">CN89*(1+(CN30-CM30)/CM30)</f>
        <v>219.698474753505</v>
      </c>
      <c r="CP89" s="51" t="n">
        <f aca="false">CO89*(1+(CO30-CN30)/CN30)</f>
        <v>219.821709088523</v>
      </c>
      <c r="CQ89" s="51" t="n">
        <f aca="false">CP89*(1+(CP30-CO30)/CO30)</f>
        <v>219.945012548743</v>
      </c>
      <c r="CR89" s="51" t="n">
        <f aca="false">CQ89*(1+(CQ30-CP30)/CP30)</f>
        <v>220.068385172938</v>
      </c>
      <c r="CS89" s="51" t="n">
        <f aca="false">CR89*(1+(CR30-CQ30)/CQ30)</f>
        <v>220.191826999904</v>
      </c>
      <c r="CT89" s="51" t="n">
        <f aca="false">CS89*(1+(CS30-CR30)/CR30)</f>
        <v>220.315338068459</v>
      </c>
      <c r="CU89" s="51" t="n">
        <f aca="false">CT89*(1+(CT30-CS30)/CS30)</f>
        <v>220.438918417442</v>
      </c>
      <c r="CV89" s="51" t="n">
        <f aca="false">CU89*(1+(CU30-CT30)/CT30)</f>
        <v>220.562568085715</v>
      </c>
      <c r="CW89" s="51" t="n">
        <f aca="false">CV89*(1+(CV30-CU30)/CU30)</f>
        <v>220.686287112159</v>
      </c>
      <c r="CX89" s="51" t="n">
        <f aca="false">CW89*(1+(CW30-CV30)/CV30)</f>
        <v>220.810075535681</v>
      </c>
      <c r="CY89" s="51" t="n">
        <f aca="false">CX89*(1+(CX30-CW30)/CW30)</f>
        <v>220.933933395206</v>
      </c>
      <c r="CZ89" s="51" t="n">
        <f aca="false">CY89*(1+(CY30-CX30)/CX30)</f>
        <v>221.057860729683</v>
      </c>
      <c r="DA89" s="51" t="n">
        <f aca="false">CZ89*(1+(CZ30-CY30)/CY30)</f>
        <v>221.181857578082</v>
      </c>
      <c r="DB89" s="51" t="n">
        <f aca="false">DA89*(1+(DA30-CZ30)/CZ30)</f>
        <v>221.305923979395</v>
      </c>
      <c r="DC89" s="51" t="n">
        <f aca="false">DB89*(1+(DB30-DA30)/DA30)</f>
        <v>221.430059972637</v>
      </c>
      <c r="DD89" s="51" t="n">
        <f aca="false">DC89*(1+(DC30-DB30)/DB30)</f>
        <v>221.554265596842</v>
      </c>
      <c r="DE89" s="51" t="n">
        <f aca="false">DD89*(1+(DD30-DC30)/DC30)</f>
        <v>221.678540891069</v>
      </c>
      <c r="DF89" s="51" t="n">
        <f aca="false">DE89*(1+(DE30-DD30)/DD30)</f>
        <v>221.802885894397</v>
      </c>
      <c r="DG89" s="51" t="n">
        <f aca="false">DF89*(1+(DF30-DE30)/DE30)</f>
        <v>221.927300645929</v>
      </c>
      <c r="DH89" s="51" t="n">
        <f aca="false">DG89*(1+(DG30-DF30)/DF30)</f>
        <v>222.051785184786</v>
      </c>
      <c r="DI89" s="51" t="n">
        <f aca="false">DH89*(1+(DH30-DG30)/DG30)</f>
        <v>222.176339550116</v>
      </c>
      <c r="DJ89" s="51" t="n">
        <f aca="false">DI89*(1+(DI30-DH30)/DH30)</f>
        <v>222.300963781085</v>
      </c>
      <c r="DK89" s="51" t="n">
        <f aca="false">DJ89*(1+(DJ30-DI30)/DI30)</f>
        <v>222.425657916882</v>
      </c>
      <c r="DL89" s="51" t="n">
        <f aca="false">DK89*(1+(DK30-DJ30)/DJ30)</f>
        <v>222.55042199672</v>
      </c>
      <c r="DM89" s="51" t="n">
        <f aca="false">DL89*(1+(DL30-DK30)/DK30)</f>
        <v>222.675256059831</v>
      </c>
      <c r="DN89" s="51" t="n">
        <f aca="false">DM89*(1+(DM30-DL30)/DL30)</f>
        <v>222.80016014547</v>
      </c>
      <c r="DO89" s="51" t="n">
        <f aca="false">DN89*(1+(DN30-DM30)/DM30)</f>
        <v>222.925134292916</v>
      </c>
      <c r="DP89" s="51" t="n">
        <f aca="false">DO89*(1+(DO30-DN30)/DN30)</f>
        <v>223.050178541467</v>
      </c>
      <c r="DQ89" s="51" t="n">
        <f aca="false">DP89*(1+(DP30-DO30)/DO30)</f>
        <v>223.175292930445</v>
      </c>
      <c r="DR89" s="51" t="n">
        <f aca="false">DQ89*(1+(DQ30-DP30)/DP30)</f>
        <v>223.300477499193</v>
      </c>
      <c r="DS89" s="51" t="n">
        <f aca="false">DR89*(1+(DR30-DQ30)/DQ30)</f>
        <v>223.425732287078</v>
      </c>
      <c r="DT89" s="51" t="n">
        <f aca="false">DS89*(1+(DS30-DR30)/DR30)</f>
        <v>223.551057333486</v>
      </c>
      <c r="DU89" s="51" t="n">
        <f aca="false">DT89*(1+(DT30-DS30)/DS30)</f>
        <v>223.676452677828</v>
      </c>
      <c r="DV89" s="51" t="n">
        <f aca="false">DU89*(1+(DU30-DT30)/DT30)</f>
        <v>223.801918359535</v>
      </c>
      <c r="DW89" s="51" t="n">
        <f aca="false">DV89*(1+(DV30-DU30)/DU30)</f>
        <v>223.927454418061</v>
      </c>
      <c r="DX89" s="51" t="n">
        <f aca="false">DW89*(1+(DW30-DV30)/DV30)</f>
        <v>224.053060892883</v>
      </c>
      <c r="DY89" s="51" t="n">
        <f aca="false">DX89*(1+(DX30-DW30)/DW30)</f>
        <v>224.178737823498</v>
      </c>
      <c r="DZ89" s="51" t="n">
        <f aca="false">DY89*(1+(DY30-DX30)/DX30)</f>
        <v>224.304485249427</v>
      </c>
      <c r="EA89" s="51" t="n">
        <f aca="false">DZ89*(1+(DZ30-DY30)/DY30)</f>
        <v>224.430303210213</v>
      </c>
      <c r="EB89" s="51" t="n">
        <f aca="false">EA89*(1+(EA30-DZ30)/DZ30)</f>
        <v>224.55619174542</v>
      </c>
      <c r="EC89" s="51" t="n">
        <f aca="false">EB89*(1+(EB30-EA30)/EA30)</f>
        <v>224.682150894636</v>
      </c>
      <c r="ED89" s="51" t="n">
        <f aca="false">EC89*(1+(EC30-EB30)/EB30)</f>
        <v>224.808180697469</v>
      </c>
      <c r="EE89" s="51" t="n">
        <f aca="false">ED89*(1+(ED30-EC30)/EC30)</f>
        <v>224.934281193551</v>
      </c>
      <c r="EF89" s="51" t="n">
        <f aca="false">EE89*(1+(EE30-ED30)/ED30)</f>
        <v>225.060452422535</v>
      </c>
      <c r="EG89" s="51" t="n">
        <f aca="false">EF89*(1+(EF30-EE30)/EE30)</f>
        <v>225.186694424098</v>
      </c>
      <c r="EH89" s="51" t="n">
        <f aca="false">EG89*(1+(EG30-EF30)/EF30)</f>
        <v>225.313007237937</v>
      </c>
      <c r="EI89" s="51" t="n">
        <f aca="false">EH89*(1+(EH30-EG30)/EG30)</f>
        <v>225.439390903772</v>
      </c>
      <c r="EJ89" s="51" t="n">
        <f aca="false">EI89*(1+(EI30-EH30)/EH30)</f>
        <v>225.565845461347</v>
      </c>
      <c r="EK89" s="51" t="n">
        <f aca="false">EJ89*(1+(EJ30-EI30)/EI30)</f>
        <v>225.692370950427</v>
      </c>
      <c r="EL89" s="51" t="n">
        <f aca="false">EK89*(1+(EK30-EJ30)/EJ30)</f>
        <v>225.818967410798</v>
      </c>
      <c r="EM89" s="51" t="n">
        <f aca="false">EL89*(1+(EL30-EK30)/EK30)</f>
        <v>225.94563488227</v>
      </c>
      <c r="EN89" s="51" t="n">
        <f aca="false">EM89*(1+(EM30-EL30)/EL30)</f>
        <v>226.072373404675</v>
      </c>
      <c r="EO89" s="51" t="n">
        <f aca="false">EN89*(1+(EN30-EM30)/EM30)</f>
        <v>226.199183017868</v>
      </c>
      <c r="EP89" s="51" t="n">
        <f aca="false">EO89*(1+(EO30-EN30)/EN30)</f>
        <v>226.326063761724</v>
      </c>
      <c r="EQ89" s="51" t="n">
        <f aca="false">EP89*(1+(EP30-EO30)/EO30)</f>
        <v>226.453015676143</v>
      </c>
      <c r="ER89" s="51" t="n">
        <f aca="false">EQ89*(1+(EQ30-EP30)/EP30)</f>
        <v>226.580038801046</v>
      </c>
      <c r="ES89" s="51" t="n">
        <f aca="false">ER89*(1+(ER30-EQ30)/EQ30)</f>
        <v>226.707133176377</v>
      </c>
      <c r="ET89" s="51" t="n">
        <f aca="false">ES89*(1+(ES30-ER30)/ER30)</f>
        <v>226.834298842102</v>
      </c>
      <c r="EU89" s="51" t="n">
        <f aca="false">ET89*(1+(ET30-ES30)/ES30)</f>
        <v>226.96153583821</v>
      </c>
      <c r="EV89" s="51" t="n">
        <f aca="false">EU89*(1+(EU30-ET30)/ET30)</f>
        <v>227.088844204711</v>
      </c>
      <c r="EW89" s="147"/>
      <c r="EX89" s="147"/>
    </row>
    <row r="90" customFormat="false" ht="12.8" hidden="false" customHeight="false" outlineLevel="0" collapsed="false">
      <c r="A90" s="157" t="s">
        <v>236</v>
      </c>
      <c r="B90" s="157" t="n">
        <v>0</v>
      </c>
      <c r="C90" s="157" t="n">
        <v>0</v>
      </c>
      <c r="D90" s="157" t="n">
        <v>0</v>
      </c>
      <c r="E90" s="157" t="n">
        <v>0</v>
      </c>
      <c r="F90" s="157" t="n">
        <v>0</v>
      </c>
      <c r="G90" s="157" t="n">
        <v>0</v>
      </c>
      <c r="H90" s="157" t="n">
        <v>0</v>
      </c>
      <c r="I90" s="157" t="n">
        <v>0</v>
      </c>
      <c r="J90" s="157" t="n">
        <v>0</v>
      </c>
      <c r="K90" s="157" t="n">
        <v>0</v>
      </c>
      <c r="L90" s="157" t="n">
        <v>0</v>
      </c>
      <c r="M90" s="157" t="n">
        <v>0</v>
      </c>
      <c r="N90" s="157" t="n">
        <v>0</v>
      </c>
      <c r="O90" s="157" t="n">
        <v>0</v>
      </c>
      <c r="P90" s="157" t="n">
        <v>0</v>
      </c>
      <c r="Q90" s="157" t="n">
        <v>0</v>
      </c>
      <c r="R90" s="157" t="n">
        <v>0</v>
      </c>
      <c r="S90" s="157" t="n">
        <v>0</v>
      </c>
      <c r="T90" s="157" t="n">
        <v>0</v>
      </c>
      <c r="U90" s="157" t="n">
        <v>0</v>
      </c>
      <c r="V90" s="157" t="n">
        <v>0</v>
      </c>
      <c r="W90" s="157" t="n">
        <v>0</v>
      </c>
      <c r="X90" s="158" t="n">
        <v>0</v>
      </c>
      <c r="Y90" s="157" t="n">
        <v>0</v>
      </c>
      <c r="Z90" s="157" t="n">
        <v>0</v>
      </c>
      <c r="AA90" s="157" t="n">
        <v>0</v>
      </c>
      <c r="AB90" s="157" t="n">
        <v>0</v>
      </c>
      <c r="AC90" s="157" t="n">
        <v>0</v>
      </c>
      <c r="AD90" s="157" t="n">
        <v>0</v>
      </c>
      <c r="AE90" s="157" t="n">
        <v>0</v>
      </c>
      <c r="AF90" s="157" t="n">
        <v>0</v>
      </c>
      <c r="AG90" s="157" t="n">
        <v>0</v>
      </c>
      <c r="AH90" s="157" t="n">
        <v>0</v>
      </c>
      <c r="AI90" s="157" t="n">
        <v>0</v>
      </c>
      <c r="AJ90" s="157" t="n">
        <v>0</v>
      </c>
      <c r="AK90" s="157" t="n">
        <v>0</v>
      </c>
      <c r="AL90" s="157" t="n">
        <v>0</v>
      </c>
      <c r="AM90" s="157" t="n">
        <v>0</v>
      </c>
      <c r="AN90" s="157" t="n">
        <v>0</v>
      </c>
      <c r="AO90" s="157" t="n">
        <v>0</v>
      </c>
      <c r="AP90" s="157" t="n">
        <v>0</v>
      </c>
      <c r="AQ90" s="157" t="n">
        <v>0</v>
      </c>
      <c r="AR90" s="142"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3" t="n">
        <v>23202.2521688914</v>
      </c>
      <c r="BJ90" s="51" t="n">
        <v>21729.2283775058</v>
      </c>
      <c r="BK90" s="51" t="n">
        <v>20349.7213307102</v>
      </c>
      <c r="BL90" s="51" t="n">
        <f aca="false">BK90*(1+(BK30-BJ30)/BJ30)</f>
        <v>18744.0098292135</v>
      </c>
      <c r="BM90" s="144" t="n">
        <f aca="false">BL90*(1+(BL30-BK30)/BK30)</f>
        <v>18446.9135775294</v>
      </c>
      <c r="BN90" s="51" t="n">
        <f aca="false">BM90*(1+(BM30-BL30)/BL30)</f>
        <v>18483.6670034506</v>
      </c>
      <c r="BO90" s="51" t="n">
        <f aca="false">BN90*(1+(BN30-BM30)/BM30)</f>
        <v>18756.9821671813</v>
      </c>
      <c r="BP90" s="51" t="n">
        <f aca="false">BO90*(1+(BO30-BN30)/BN30)</f>
        <v>18183.8627349021</v>
      </c>
      <c r="BQ90" s="51" t="n">
        <f aca="false">BP90*(1+(BP30-BO30)/BO30)</f>
        <v>18183.0296378254</v>
      </c>
      <c r="BR90" s="51" t="n">
        <f aca="false">BQ90*(1+(BQ30-BP30)/BP30)</f>
        <v>18742.6877369215</v>
      </c>
      <c r="BS90" s="51" t="n">
        <f aca="false">BR90*(1+(BR30-BQ30)/BQ30)</f>
        <v>19644.6807216601</v>
      </c>
      <c r="BT90" s="51" t="n">
        <f aca="false">BS90*(1+(BS30-BR30)/BR30)</f>
        <v>19930.6081992088</v>
      </c>
      <c r="BU90" s="51" t="n">
        <f aca="false">BT90*(1+(BT30-BS30)/BS30)</f>
        <v>20001.4113943406</v>
      </c>
      <c r="BV90" s="51" t="n">
        <f aca="false">BU90*(1+(BU30-BT30)/BT30)</f>
        <v>20361.5390179045</v>
      </c>
      <c r="BW90" s="51" t="n">
        <f aca="false">BV90*(1+(BV30-BU30)/BU30)</f>
        <v>20872.7194773352</v>
      </c>
      <c r="BX90" s="51" t="n">
        <f aca="false">BW90*(1+(BW30-BV30)/BV30)</f>
        <v>20944.3257081385</v>
      </c>
      <c r="BY90" s="51" t="n">
        <f aca="false">BX90*(1+(BX30-BW30)/BW30)</f>
        <v>21015.3652284714</v>
      </c>
      <c r="BZ90" s="51" t="n">
        <f aca="false">BY90*(1+(BY30-BX30)/BX30)</f>
        <v>21384.4918595867</v>
      </c>
      <c r="CA90" s="51" t="n">
        <f aca="false">BZ90*(1+(BZ30-BY30)/BY30)</f>
        <v>21850.0669940609</v>
      </c>
      <c r="CB90" s="51" t="n">
        <f aca="false">CA90*(1+(CA30-BZ30)/BZ30)</f>
        <v>21862.3232397136</v>
      </c>
      <c r="CC90" s="51" t="n">
        <f aca="false">CB90*(1+(CB30-CA30)/CA30)</f>
        <v>21874.5863601991</v>
      </c>
      <c r="CD90" s="51" t="n">
        <f aca="false">CC90*(1+(CC30-CB30)/CB30)</f>
        <v>21886.8563593737</v>
      </c>
      <c r="CE90" s="51" t="n">
        <f aca="false">CD90*(1+(CD30-CC30)/CC30)</f>
        <v>21899.1332410958</v>
      </c>
      <c r="CF90" s="51" t="n">
        <f aca="false">CE90*(1+(CE30-CD30)/CD30)</f>
        <v>21911.417009226</v>
      </c>
      <c r="CG90" s="51" t="n">
        <f aca="false">CF90*(1+(CF30-CE30)/CE30)</f>
        <v>21923.7076676271</v>
      </c>
      <c r="CH90" s="51" t="n">
        <f aca="false">CG90*(1+(CG30-CF30)/CF30)</f>
        <v>21936.005220164</v>
      </c>
      <c r="CI90" s="51" t="n">
        <f aca="false">CH90*(1+(CH30-CG30)/CG30)</f>
        <v>21948.3096707037</v>
      </c>
      <c r="CJ90" s="51" t="n">
        <f aca="false">CI90*(1+(CI30-CH30)/CH30)</f>
        <v>21960.6210231155</v>
      </c>
      <c r="CK90" s="51" t="n">
        <f aca="false">CJ90*(1+(CJ30-CI30)/CI30)</f>
        <v>21972.939281271</v>
      </c>
      <c r="CL90" s="51" t="n">
        <f aca="false">CK90*(1+(CK30-CJ30)/CJ30)</f>
        <v>21985.2644490435</v>
      </c>
      <c r="CM90" s="51" t="n">
        <f aca="false">CL90*(1+(CL30-CK30)/CK30)</f>
        <v>21997.5965303091</v>
      </c>
      <c r="CN90" s="51" t="n">
        <f aca="false">CM90*(1+(CM30-CL30)/CL30)</f>
        <v>22009.9355289455</v>
      </c>
      <c r="CO90" s="51" t="n">
        <f aca="false">CN90*(1+(CN30-CM30)/CM30)</f>
        <v>22022.2814488329</v>
      </c>
      <c r="CP90" s="51" t="n">
        <f aca="false">CO90*(1+(CO30-CN30)/CN30)</f>
        <v>22034.6342938537</v>
      </c>
      <c r="CQ90" s="51" t="n">
        <f aca="false">CP90*(1+(CP30-CO30)/CO30)</f>
        <v>22046.9940678922</v>
      </c>
      <c r="CR90" s="51" t="n">
        <f aca="false">CQ90*(1+(CQ30-CP30)/CP30)</f>
        <v>22059.3607748352</v>
      </c>
      <c r="CS90" s="51" t="n">
        <f aca="false">CR90*(1+(CR30-CQ30)/CQ30)</f>
        <v>22071.7344185715</v>
      </c>
      <c r="CT90" s="51" t="n">
        <f aca="false">CS90*(1+(CS30-CR30)/CR30)</f>
        <v>22084.1150029921</v>
      </c>
      <c r="CU90" s="51" t="n">
        <f aca="false">CT90*(1+(CT30-CS30)/CS30)</f>
        <v>22096.5025319902</v>
      </c>
      <c r="CV90" s="51" t="n">
        <f aca="false">CU90*(1+(CU30-CT30)/CT30)</f>
        <v>22108.8970094613</v>
      </c>
      <c r="CW90" s="51" t="n">
        <f aca="false">CV90*(1+(CV30-CU30)/CU30)</f>
        <v>22121.2984393028</v>
      </c>
      <c r="CX90" s="51" t="n">
        <f aca="false">CW90*(1+(CW30-CV30)/CV30)</f>
        <v>22133.7068254145</v>
      </c>
      <c r="CY90" s="51" t="n">
        <f aca="false">CX90*(1+(CX30-CW30)/CW30)</f>
        <v>22146.1221716984</v>
      </c>
      <c r="CZ90" s="51" t="n">
        <f aca="false">CY90*(1+(CY30-CX30)/CX30)</f>
        <v>22158.5444820587</v>
      </c>
      <c r="DA90" s="51" t="n">
        <f aca="false">CZ90*(1+(CZ30-CY30)/CY30)</f>
        <v>22170.9737604015</v>
      </c>
      <c r="DB90" s="51" t="n">
        <f aca="false">DA90*(1+(DA30-CZ30)/CZ30)</f>
        <v>22183.4100106355</v>
      </c>
      <c r="DC90" s="51" t="n">
        <f aca="false">DB90*(1+(DB30-DA30)/DA30)</f>
        <v>22195.8532366714</v>
      </c>
      <c r="DD90" s="51" t="n">
        <f aca="false">DC90*(1+(DC30-DB30)/DB30)</f>
        <v>22208.303442422</v>
      </c>
      <c r="DE90" s="51" t="n">
        <f aca="false">DD90*(1+(DD30-DC30)/DC30)</f>
        <v>22220.7606318025</v>
      </c>
      <c r="DF90" s="51" t="n">
        <f aca="false">DE90*(1+(DE30-DD30)/DD30)</f>
        <v>22233.2248087301</v>
      </c>
      <c r="DG90" s="51" t="n">
        <f aca="false">DF90*(1+(DF30-DE30)/DE30)</f>
        <v>22245.6959771243</v>
      </c>
      <c r="DH90" s="51" t="n">
        <f aca="false">DG90*(1+(DG30-DF30)/DF30)</f>
        <v>22258.1741409069</v>
      </c>
      <c r="DI90" s="51" t="n">
        <f aca="false">DH90*(1+(DH30-DG30)/DG30)</f>
        <v>22270.6593040016</v>
      </c>
      <c r="DJ90" s="51" t="n">
        <f aca="false">DI90*(1+(DI30-DH30)/DH30)</f>
        <v>22283.1514703347</v>
      </c>
      <c r="DK90" s="51" t="n">
        <f aca="false">DJ90*(1+(DJ30-DI30)/DI30)</f>
        <v>22295.6506438343</v>
      </c>
      <c r="DL90" s="51" t="n">
        <f aca="false">DK90*(1+(DK30-DJ30)/DJ30)</f>
        <v>22308.1568284311</v>
      </c>
      <c r="DM90" s="51" t="n">
        <f aca="false">DL90*(1+(DL30-DK30)/DK30)</f>
        <v>22320.6700280576</v>
      </c>
      <c r="DN90" s="51" t="n">
        <f aca="false">DM90*(1+(DM30-DL30)/DL30)</f>
        <v>22333.1902466487</v>
      </c>
      <c r="DO90" s="51" t="n">
        <f aca="false">DN90*(1+(DN30-DM30)/DM30)</f>
        <v>22345.7174881417</v>
      </c>
      <c r="DP90" s="51" t="n">
        <f aca="false">DO90*(1+(DO30-DN30)/DN30)</f>
        <v>22358.2517564758</v>
      </c>
      <c r="DQ90" s="51" t="n">
        <f aca="false">DP90*(1+(DP30-DO30)/DO30)</f>
        <v>22370.7930555925</v>
      </c>
      <c r="DR90" s="51" t="n">
        <f aca="false">DQ90*(1+(DQ30-DP30)/DP30)</f>
        <v>22383.3413894356</v>
      </c>
      <c r="DS90" s="51" t="n">
        <f aca="false">DR90*(1+(DR30-DQ30)/DQ30)</f>
        <v>22395.8967619511</v>
      </c>
      <c r="DT90" s="51" t="n">
        <f aca="false">DS90*(1+(DS30-DR30)/DR30)</f>
        <v>22408.4591770871</v>
      </c>
      <c r="DU90" s="51" t="n">
        <f aca="false">DT90*(1+(DT30-DS30)/DS30)</f>
        <v>22421.0286387939</v>
      </c>
      <c r="DV90" s="51" t="n">
        <f aca="false">DU90*(1+(DU30-DT30)/DT30)</f>
        <v>22433.6051510242</v>
      </c>
      <c r="DW90" s="51" t="n">
        <f aca="false">DV90*(1+(DV30-DU30)/DU30)</f>
        <v>22446.1887177328</v>
      </c>
      <c r="DX90" s="51" t="n">
        <f aca="false">DW90*(1+(DW30-DV30)/DV30)</f>
        <v>22458.7793428768</v>
      </c>
      <c r="DY90" s="51" t="n">
        <f aca="false">DX90*(1+(DX30-DW30)/DW30)</f>
        <v>22471.3770304153</v>
      </c>
      <c r="DZ90" s="51" t="n">
        <f aca="false">DY90*(1+(DY30-DX30)/DX30)</f>
        <v>22483.9817843099</v>
      </c>
      <c r="EA90" s="51" t="n">
        <f aca="false">DZ90*(1+(DZ30-DY30)/DY30)</f>
        <v>22496.5936085242</v>
      </c>
      <c r="EB90" s="51" t="n">
        <f aca="false">EA90*(1+(EA30-DZ30)/DZ30)</f>
        <v>22509.2125070242</v>
      </c>
      <c r="EC90" s="51" t="n">
        <f aca="false">EB90*(1+(EB30-EA30)/EA30)</f>
        <v>22521.838483778</v>
      </c>
      <c r="ED90" s="51" t="n">
        <f aca="false">EC90*(1+(EC30-EB30)/EB30)</f>
        <v>22534.4715427559</v>
      </c>
      <c r="EE90" s="51" t="n">
        <f aca="false">ED90*(1+(ED30-EC30)/EC30)</f>
        <v>22547.1116879307</v>
      </c>
      <c r="EF90" s="51" t="n">
        <f aca="false">EE90*(1+(EE30-ED30)/ED30)</f>
        <v>22559.758923277</v>
      </c>
      <c r="EG90" s="51" t="n">
        <f aca="false">EF90*(1+(EF30-EE30)/EE30)</f>
        <v>22572.413252772</v>
      </c>
      <c r="EH90" s="51" t="n">
        <f aca="false">EG90*(1+(EG30-EF30)/EF30)</f>
        <v>22585.0746803949</v>
      </c>
      <c r="EI90" s="51" t="n">
        <f aca="false">EH90*(1+(EH30-EG30)/EG30)</f>
        <v>22597.7432101272</v>
      </c>
      <c r="EJ90" s="51" t="n">
        <f aca="false">EI90*(1+(EI30-EH30)/EH30)</f>
        <v>22610.4188459528</v>
      </c>
      <c r="EK90" s="51" t="n">
        <f aca="false">EJ90*(1+(EJ30-EI30)/EI30)</f>
        <v>22623.1015918576</v>
      </c>
      <c r="EL90" s="51" t="n">
        <f aca="false">EK90*(1+(EK30-EJ30)/EJ30)</f>
        <v>22635.7914518297</v>
      </c>
      <c r="EM90" s="51" t="n">
        <f aca="false">EL90*(1+(EL30-EK30)/EK30)</f>
        <v>22648.4884298597</v>
      </c>
      <c r="EN90" s="51" t="n">
        <f aca="false">EM90*(1+(EM30-EL30)/EL30)</f>
        <v>22661.1925299403</v>
      </c>
      <c r="EO90" s="51" t="n">
        <f aca="false">EN90*(1+(EN30-EM30)/EM30)</f>
        <v>22673.9037560663</v>
      </c>
      <c r="EP90" s="51" t="n">
        <f aca="false">EO90*(1+(EO30-EN30)/EN30)</f>
        <v>22686.622112235</v>
      </c>
      <c r="EQ90" s="51" t="n">
        <f aca="false">EP90*(1+(EP30-EO30)/EO30)</f>
        <v>22699.3476024459</v>
      </c>
      <c r="ER90" s="51" t="n">
        <f aca="false">EQ90*(1+(EQ30-EP30)/EP30)</f>
        <v>22712.0802307004</v>
      </c>
      <c r="ES90" s="51" t="n">
        <f aca="false">ER90*(1+(ER30-EQ30)/EQ30)</f>
        <v>22724.8200010026</v>
      </c>
      <c r="ET90" s="51" t="n">
        <f aca="false">ES90*(1+(ES30-ER30)/ER30)</f>
        <v>22737.5669173586</v>
      </c>
      <c r="EU90" s="51" t="n">
        <f aca="false">ET90*(1+(ET30-ES30)/ES30)</f>
        <v>22750.3209837768</v>
      </c>
      <c r="EV90" s="51" t="n">
        <f aca="false">EU90*(1+(EU30-ET30)/ET30)</f>
        <v>22763.0822042679</v>
      </c>
      <c r="EW90" s="147"/>
      <c r="EX90" s="147"/>
    </row>
    <row r="91" customFormat="false" ht="12.8" hidden="false" customHeight="false" outlineLevel="0" collapsed="false">
      <c r="A91" s="157" t="s">
        <v>237</v>
      </c>
      <c r="B91" s="157" t="n">
        <v>0</v>
      </c>
      <c r="C91" s="157" t="n">
        <v>0</v>
      </c>
      <c r="D91" s="157" t="n">
        <v>0</v>
      </c>
      <c r="E91" s="157" t="n">
        <v>0</v>
      </c>
      <c r="F91" s="157" t="n">
        <v>0</v>
      </c>
      <c r="G91" s="157" t="n">
        <v>0</v>
      </c>
      <c r="H91" s="157" t="n">
        <v>0</v>
      </c>
      <c r="I91" s="157" t="n">
        <v>0</v>
      </c>
      <c r="J91" s="157" t="n">
        <v>0</v>
      </c>
      <c r="K91" s="157" t="n">
        <v>0</v>
      </c>
      <c r="L91" s="157" t="n">
        <v>0</v>
      </c>
      <c r="M91" s="157" t="n">
        <v>0</v>
      </c>
      <c r="N91" s="157" t="n">
        <v>0</v>
      </c>
      <c r="O91" s="157" t="n">
        <v>0</v>
      </c>
      <c r="P91" s="157" t="n">
        <v>0</v>
      </c>
      <c r="Q91" s="157" t="n">
        <v>0</v>
      </c>
      <c r="R91" s="157" t="n">
        <v>0</v>
      </c>
      <c r="S91" s="157" t="n">
        <v>0</v>
      </c>
      <c r="T91" s="157" t="n">
        <v>0</v>
      </c>
      <c r="U91" s="157" t="n">
        <v>0</v>
      </c>
      <c r="V91" s="157" t="n">
        <v>0</v>
      </c>
      <c r="W91" s="157" t="n">
        <v>0</v>
      </c>
      <c r="X91" s="158" t="n">
        <v>0</v>
      </c>
      <c r="Y91" s="157" t="n">
        <v>0</v>
      </c>
      <c r="Z91" s="157" t="n">
        <v>0</v>
      </c>
      <c r="AA91" s="157" t="n">
        <v>0</v>
      </c>
      <c r="AB91" s="157" t="n">
        <v>0</v>
      </c>
      <c r="AC91" s="157" t="n">
        <v>0</v>
      </c>
      <c r="AD91" s="157" t="n">
        <v>0</v>
      </c>
      <c r="AE91" s="157" t="n">
        <v>0</v>
      </c>
      <c r="AF91" s="157" t="n">
        <v>0</v>
      </c>
      <c r="AG91" s="157" t="n">
        <v>0</v>
      </c>
      <c r="AH91" s="157" t="n">
        <v>0</v>
      </c>
      <c r="AI91" s="157" t="n">
        <v>0</v>
      </c>
      <c r="AJ91" s="157" t="n">
        <v>0</v>
      </c>
      <c r="AK91" s="157" t="n">
        <v>0</v>
      </c>
      <c r="AL91" s="157" t="n">
        <v>0</v>
      </c>
      <c r="AM91" s="157" t="n">
        <v>0</v>
      </c>
      <c r="AN91" s="157" t="n">
        <v>0</v>
      </c>
      <c r="AO91" s="157" t="n">
        <v>0</v>
      </c>
      <c r="AP91" s="157" t="n">
        <v>0</v>
      </c>
      <c r="AQ91" s="157" t="n">
        <v>0</v>
      </c>
      <c r="AR91" s="142"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3" t="n">
        <v>582.54226060641</v>
      </c>
      <c r="BJ91" s="51" t="n">
        <v>545.558841793675</v>
      </c>
      <c r="BK91" s="51" t="n">
        <v>510.923361250098</v>
      </c>
      <c r="BL91" s="51" t="n">
        <f aca="false">BK91*(1+(BK30-BJ30)/BJ30)</f>
        <v>470.608533139673</v>
      </c>
      <c r="BM91" s="144" t="n">
        <f aca="false">BL91*(1+(BL30-BK30)/BK30)</f>
        <v>463.149295096143</v>
      </c>
      <c r="BN91" s="51" t="n">
        <f aca="false">BM91*(1+(BM30-BL30)/BL30)</f>
        <v>464.072068612495</v>
      </c>
      <c r="BO91" s="51" t="n">
        <f aca="false">BN91*(1+(BN30-BM30)/BM30)</f>
        <v>470.934231482667</v>
      </c>
      <c r="BP91" s="51" t="n">
        <f aca="false">BO91*(1+(BO30-BN30)/BN30)</f>
        <v>456.544840002599</v>
      </c>
      <c r="BQ91" s="51" t="n">
        <f aca="false">BP91*(1+(BP30-BO30)/BO30)</f>
        <v>456.523923315254</v>
      </c>
      <c r="BR91" s="51" t="n">
        <f aca="false">BQ91*(1+(BQ30-BP30)/BP30)</f>
        <v>470.575339179581</v>
      </c>
      <c r="BS91" s="51" t="n">
        <f aca="false">BR91*(1+(BR30-BQ30)/BQ30)</f>
        <v>493.221805934444</v>
      </c>
      <c r="BT91" s="51" t="n">
        <f aca="false">BS91*(1+(BS30-BR30)/BR30)</f>
        <v>500.400627969835</v>
      </c>
      <c r="BU91" s="51" t="n">
        <f aca="false">BT91*(1+(BT30-BS30)/BS30)</f>
        <v>502.178293907177</v>
      </c>
      <c r="BV91" s="51" t="n">
        <f aca="false">BU91*(1+(BU30-BT30)/BT30)</f>
        <v>511.220069611131</v>
      </c>
      <c r="BW91" s="51" t="n">
        <f aca="false">BV91*(1+(BV30-BU30)/BU30)</f>
        <v>524.054350449343</v>
      </c>
      <c r="BX91" s="51" t="n">
        <f aca="false">BW91*(1+(BW30-BV30)/BV30)</f>
        <v>525.852178318037</v>
      </c>
      <c r="BY91" s="51" t="n">
        <f aca="false">BX91*(1+(BX30-BW30)/BW30)</f>
        <v>527.635777705971</v>
      </c>
      <c r="BZ91" s="51" t="n">
        <f aca="false">BY91*(1+(BY30-BX30)/BX30)</f>
        <v>536.9034927784</v>
      </c>
      <c r="CA91" s="51" t="n">
        <f aca="false">BZ91*(1+(BZ30-BY30)/BY30)</f>
        <v>548.592754206321</v>
      </c>
      <c r="CB91" s="51" t="n">
        <f aca="false">CA91*(1+(CA30-BZ30)/BZ30)</f>
        <v>548.900473517236</v>
      </c>
      <c r="CC91" s="51" t="n">
        <f aca="false">CB91*(1+(CB30-CA30)/CA30)</f>
        <v>549.208365435559</v>
      </c>
      <c r="CD91" s="51" t="n">
        <f aca="false">CC91*(1+(CC30-CB30)/CB30)</f>
        <v>549.516430058112</v>
      </c>
      <c r="CE91" s="51" t="n">
        <f aca="false">CD91*(1+(CD30-CC30)/CC30)</f>
        <v>549.82466748177</v>
      </c>
      <c r="CF91" s="51" t="n">
        <f aca="false">CE91*(1+(CE30-CD30)/CD30)</f>
        <v>550.133077803461</v>
      </c>
      <c r="CG91" s="51" t="n">
        <f aca="false">CF91*(1+(CF30-CE30)/CE30)</f>
        <v>550.441661120166</v>
      </c>
      <c r="CH91" s="51" t="n">
        <f aca="false">CG91*(1+(CG30-CF30)/CF30)</f>
        <v>550.750417528923</v>
      </c>
      <c r="CI91" s="51" t="n">
        <f aca="false">CH91*(1+(CH30-CG30)/CG30)</f>
        <v>551.059347126824</v>
      </c>
      <c r="CJ91" s="51" t="n">
        <f aca="false">CI91*(1+(CI30-CH30)/CH30)</f>
        <v>551.368450011015</v>
      </c>
      <c r="CK91" s="51" t="n">
        <f aca="false">CJ91*(1+(CJ30-CI30)/CI30)</f>
        <v>551.677726278696</v>
      </c>
      <c r="CL91" s="51" t="n">
        <f aca="false">CK91*(1+(CK30-CJ30)/CJ30)</f>
        <v>551.987176027122</v>
      </c>
      <c r="CM91" s="51" t="n">
        <f aca="false">CL91*(1+(CL30-CK30)/CK30)</f>
        <v>552.296799353604</v>
      </c>
      <c r="CN91" s="51" t="n">
        <f aca="false">CM91*(1+(CM30-CL30)/CL30)</f>
        <v>552.606596355505</v>
      </c>
      <c r="CO91" s="51" t="n">
        <f aca="false">CN91*(1+(CN30-CM30)/CM30)</f>
        <v>552.916567130244</v>
      </c>
      <c r="CP91" s="51" t="n">
        <f aca="false">CO91*(1+(CO30-CN30)/CN30)</f>
        <v>553.226711775296</v>
      </c>
      <c r="CQ91" s="51" t="n">
        <f aca="false">CP91*(1+(CP30-CO30)/CO30)</f>
        <v>553.537030388187</v>
      </c>
      <c r="CR91" s="51" t="n">
        <f aca="false">CQ91*(1+(CQ30-CP30)/CP30)</f>
        <v>553.847523066501</v>
      </c>
      <c r="CS91" s="51" t="n">
        <f aca="false">CR91*(1+(CR30-CQ30)/CQ30)</f>
        <v>554.158189907875</v>
      </c>
      <c r="CT91" s="51" t="n">
        <f aca="false">CS91*(1+(CS30-CR30)/CR30)</f>
        <v>554.469031010002</v>
      </c>
      <c r="CU91" s="51" t="n">
        <f aca="false">CT91*(1+(CT30-CS30)/CS30)</f>
        <v>554.78004647063</v>
      </c>
      <c r="CV91" s="51" t="n">
        <f aca="false">CU91*(1+(CU30-CT30)/CT30)</f>
        <v>555.091236387559</v>
      </c>
      <c r="CW91" s="51" t="n">
        <f aca="false">CV91*(1+(CV30-CU30)/CU30)</f>
        <v>555.402600858647</v>
      </c>
      <c r="CX91" s="51" t="n">
        <f aca="false">CW91*(1+(CW30-CV30)/CV30)</f>
        <v>555.714139981806</v>
      </c>
      <c r="CY91" s="51" t="n">
        <f aca="false">CX91*(1+(CX30-CW30)/CW30)</f>
        <v>556.025853855002</v>
      </c>
      <c r="CZ91" s="51" t="n">
        <f aca="false">CY91*(1+(CY30-CX30)/CX30)</f>
        <v>556.337742576258</v>
      </c>
      <c r="DA91" s="51" t="n">
        <f aca="false">CZ91*(1+(CZ30-CY30)/CY30)</f>
        <v>556.649806243649</v>
      </c>
      <c r="DB91" s="51" t="n">
        <f aca="false">DA91*(1+(DA30-CZ30)/CZ30)</f>
        <v>556.962044955307</v>
      </c>
      <c r="DC91" s="51" t="n">
        <f aca="false">DB91*(1+(DB30-DA30)/DA30)</f>
        <v>557.274458809419</v>
      </c>
      <c r="DD91" s="51" t="n">
        <f aca="false">DC91*(1+(DC30-DB30)/DB30)</f>
        <v>557.587047904227</v>
      </c>
      <c r="DE91" s="51" t="n">
        <f aca="false">DD91*(1+(DD30-DC30)/DC30)</f>
        <v>557.899812338027</v>
      </c>
      <c r="DF91" s="51" t="n">
        <f aca="false">DE91*(1+(DE30-DD30)/DD30)</f>
        <v>558.212752209172</v>
      </c>
      <c r="DG91" s="51" t="n">
        <f aca="false">DF91*(1+(DF30-DE30)/DE30)</f>
        <v>558.525867616069</v>
      </c>
      <c r="DH91" s="51" t="n">
        <f aca="false">DG91*(1+(DG30-DF30)/DF30)</f>
        <v>558.83915865718</v>
      </c>
      <c r="DI91" s="51" t="n">
        <f aca="false">DH91*(1+(DH30-DG30)/DG30)</f>
        <v>559.152625431022</v>
      </c>
      <c r="DJ91" s="51" t="n">
        <f aca="false">DI91*(1+(DI30-DH30)/DH30)</f>
        <v>559.46626803617</v>
      </c>
      <c r="DK91" s="51" t="n">
        <f aca="false">DJ91*(1+(DJ30-DI30)/DI30)</f>
        <v>559.780086571249</v>
      </c>
      <c r="DL91" s="51" t="n">
        <f aca="false">DK91*(1+(DK30-DJ30)/DJ30)</f>
        <v>560.094081134946</v>
      </c>
      <c r="DM91" s="51" t="n">
        <f aca="false">DL91*(1+(DL30-DK30)/DK30)</f>
        <v>560.408251825997</v>
      </c>
      <c r="DN91" s="51" t="n">
        <f aca="false">DM91*(1+(DM30-DL30)/DL30)</f>
        <v>560.722598743197</v>
      </c>
      <c r="DO91" s="51" t="n">
        <f aca="false">DN91*(1+(DN30-DM30)/DM30)</f>
        <v>561.037121985396</v>
      </c>
      <c r="DP91" s="51" t="n">
        <f aca="false">DO91*(1+(DO30-DN30)/DN30)</f>
        <v>561.351821651499</v>
      </c>
      <c r="DQ91" s="51" t="n">
        <f aca="false">DP91*(1+(DP30-DO30)/DO30)</f>
        <v>561.666697840466</v>
      </c>
      <c r="DR91" s="51" t="n">
        <f aca="false">DQ91*(1+(DQ30-DP30)/DP30)</f>
        <v>561.981750651314</v>
      </c>
      <c r="DS91" s="51" t="n">
        <f aca="false">DR91*(1+(DR30-DQ30)/DQ30)</f>
        <v>562.296980183114</v>
      </c>
      <c r="DT91" s="51" t="n">
        <f aca="false">DS91*(1+(DS30-DR30)/DR30)</f>
        <v>562.612386534993</v>
      </c>
      <c r="DU91" s="51" t="n">
        <f aca="false">DT91*(1+(DT30-DS30)/DS30)</f>
        <v>562.927969806135</v>
      </c>
      <c r="DV91" s="51" t="n">
        <f aca="false">DU91*(1+(DU30-DT30)/DT30)</f>
        <v>563.243730095777</v>
      </c>
      <c r="DW91" s="51" t="n">
        <f aca="false">DV91*(1+(DV30-DU30)/DU30)</f>
        <v>563.559667503213</v>
      </c>
      <c r="DX91" s="51" t="n">
        <f aca="false">DW91*(1+(DW30-DV30)/DV30)</f>
        <v>563.875782127794</v>
      </c>
      <c r="DY91" s="51" t="n">
        <f aca="false">DX91*(1+(DX30-DW30)/DW30)</f>
        <v>564.192074068925</v>
      </c>
      <c r="DZ91" s="51" t="n">
        <f aca="false">DY91*(1+(DY30-DX30)/DX30)</f>
        <v>564.508543426067</v>
      </c>
      <c r="EA91" s="51" t="n">
        <f aca="false">DZ91*(1+(DZ30-DY30)/DY30)</f>
        <v>564.825190298737</v>
      </c>
      <c r="EB91" s="51" t="n">
        <f aca="false">EA91*(1+(EA30-DZ30)/DZ30)</f>
        <v>565.142014786508</v>
      </c>
      <c r="EC91" s="51" t="n">
        <f aca="false">EB91*(1+(EB30-EA30)/EA30)</f>
        <v>565.459016989009</v>
      </c>
      <c r="ED91" s="51" t="n">
        <f aca="false">EC91*(1+(EC30-EB30)/EB30)</f>
        <v>565.776197005924</v>
      </c>
      <c r="EE91" s="51" t="n">
        <f aca="false">ED91*(1+(ED30-EC30)/EC30)</f>
        <v>566.093554936994</v>
      </c>
      <c r="EF91" s="51" t="n">
        <f aca="false">EE91*(1+(EE30-ED30)/ED30)</f>
        <v>566.411090882015</v>
      </c>
      <c r="EG91" s="51" t="n">
        <f aca="false">EF91*(1+(EF30-EE30)/EE30)</f>
        <v>566.728804940841</v>
      </c>
      <c r="EH91" s="51" t="n">
        <f aca="false">EG91*(1+(EG30-EF30)/EF30)</f>
        <v>567.046697213378</v>
      </c>
      <c r="EI91" s="51" t="n">
        <f aca="false">EH91*(1+(EH30-EG30)/EG30)</f>
        <v>567.364767799592</v>
      </c>
      <c r="EJ91" s="51" t="n">
        <f aca="false">EI91*(1+(EI30-EH30)/EH30)</f>
        <v>567.683016799504</v>
      </c>
      <c r="EK91" s="51" t="n">
        <f aca="false">EJ91*(1+(EJ30-EI30)/EI30)</f>
        <v>568.001444313189</v>
      </c>
      <c r="EL91" s="51" t="n">
        <f aca="false">EK91*(1+(EK30-EJ30)/EJ30)</f>
        <v>568.320050440782</v>
      </c>
      <c r="EM91" s="51" t="n">
        <f aca="false">EL91*(1+(EL30-EK30)/EK30)</f>
        <v>568.63883528247</v>
      </c>
      <c r="EN91" s="51" t="n">
        <f aca="false">EM91*(1+(EM30-EL30)/EL30)</f>
        <v>568.957798938499</v>
      </c>
      <c r="EO91" s="51" t="n">
        <f aca="false">EN91*(1+(EN30-EM30)/EM30)</f>
        <v>569.276941509171</v>
      </c>
      <c r="EP91" s="51" t="n">
        <f aca="false">EO91*(1+(EO30-EN30)/EN30)</f>
        <v>569.596263094843</v>
      </c>
      <c r="EQ91" s="51" t="n">
        <f aca="false">EP91*(1+(EP30-EO30)/EO30)</f>
        <v>569.915763795929</v>
      </c>
      <c r="ER91" s="51" t="n">
        <f aca="false">EQ91*(1+(EQ30-EP30)/EP30)</f>
        <v>570.235443712899</v>
      </c>
      <c r="ES91" s="51" t="n">
        <f aca="false">ER91*(1+(ER30-EQ30)/EQ30)</f>
        <v>570.555302946279</v>
      </c>
      <c r="ET91" s="51" t="n">
        <f aca="false">ES91*(1+(ES30-ER30)/ER30)</f>
        <v>570.875341596654</v>
      </c>
      <c r="EU91" s="51" t="n">
        <f aca="false">ET91*(1+(ET30-ES30)/ES30)</f>
        <v>571.195559764663</v>
      </c>
      <c r="EV91" s="51" t="n">
        <f aca="false">EU91*(1+(EU30-ET30)/ET30)</f>
        <v>571.515957551001</v>
      </c>
      <c r="EW91" s="147"/>
      <c r="EX91" s="147"/>
    </row>
    <row r="92" customFormat="false" ht="12.8" hidden="false" customHeight="false" outlineLevel="0" collapsed="false">
      <c r="A92" s="157" t="s">
        <v>238</v>
      </c>
      <c r="B92" s="157" t="n">
        <v>0</v>
      </c>
      <c r="C92" s="157" t="n">
        <v>0</v>
      </c>
      <c r="D92" s="157" t="n">
        <v>0</v>
      </c>
      <c r="E92" s="157" t="n">
        <v>0</v>
      </c>
      <c r="F92" s="157" t="n">
        <v>0</v>
      </c>
      <c r="G92" s="157" t="n">
        <v>0</v>
      </c>
      <c r="H92" s="157" t="n">
        <v>0</v>
      </c>
      <c r="I92" s="157" t="n">
        <v>0</v>
      </c>
      <c r="J92" s="157" t="n">
        <v>0</v>
      </c>
      <c r="K92" s="157" t="n">
        <v>0</v>
      </c>
      <c r="L92" s="157" t="n">
        <v>0</v>
      </c>
      <c r="M92" s="157" t="n">
        <v>0</v>
      </c>
      <c r="N92" s="157" t="n">
        <v>0</v>
      </c>
      <c r="O92" s="157" t="n">
        <v>0</v>
      </c>
      <c r="P92" s="157" t="n">
        <v>0</v>
      </c>
      <c r="Q92" s="157" t="n">
        <v>0</v>
      </c>
      <c r="R92" s="157" t="n">
        <v>0</v>
      </c>
      <c r="S92" s="157" t="n">
        <v>0</v>
      </c>
      <c r="T92" s="157" t="n">
        <v>0</v>
      </c>
      <c r="U92" s="157" t="n">
        <v>0</v>
      </c>
      <c r="V92" s="157" t="n">
        <v>0</v>
      </c>
      <c r="W92" s="157" t="n">
        <v>0</v>
      </c>
      <c r="X92" s="158" t="n">
        <v>0</v>
      </c>
      <c r="Y92" s="157" t="n">
        <v>0</v>
      </c>
      <c r="Z92" s="157" t="n">
        <v>0</v>
      </c>
      <c r="AA92" s="157" t="n">
        <v>0</v>
      </c>
      <c r="AB92" s="157" t="n">
        <v>0</v>
      </c>
      <c r="AC92" s="157" t="n">
        <v>0</v>
      </c>
      <c r="AD92" s="157" t="n">
        <v>0</v>
      </c>
      <c r="AE92" s="157" t="n">
        <v>0</v>
      </c>
      <c r="AF92" s="157" t="n">
        <v>0</v>
      </c>
      <c r="AG92" s="157" t="n">
        <v>0</v>
      </c>
      <c r="AH92" s="157" t="n">
        <v>0</v>
      </c>
      <c r="AI92" s="157" t="n">
        <v>0</v>
      </c>
      <c r="AJ92" s="157" t="n">
        <v>0</v>
      </c>
      <c r="AK92" s="157" t="n">
        <v>0</v>
      </c>
      <c r="AL92" s="157" t="n">
        <v>0</v>
      </c>
      <c r="AM92" s="157" t="n">
        <v>0</v>
      </c>
      <c r="AN92" s="157" t="n">
        <v>0</v>
      </c>
      <c r="AO92" s="157" t="n">
        <v>0</v>
      </c>
      <c r="AP92" s="157" t="n">
        <v>0</v>
      </c>
      <c r="AQ92" s="157" t="n">
        <v>0</v>
      </c>
      <c r="AR92" s="142"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3" t="n">
        <v>293.602404214783</v>
      </c>
      <c r="BJ92" s="51" t="n">
        <v>274.962690989175</v>
      </c>
      <c r="BK92" s="51" t="n">
        <v>257.5063431044</v>
      </c>
      <c r="BL92" s="51" t="n">
        <f aca="false">BK92*(1+(BK30-BJ30)/BJ30)</f>
        <v>237.187593274293</v>
      </c>
      <c r="BM92" s="144" t="n">
        <f aca="false">BL92*(1+(BL30-BK30)/BK30)</f>
        <v>233.428123152913</v>
      </c>
      <c r="BN92" s="51" t="n">
        <f aca="false">BM92*(1+(BM30-BL30)/BL30)</f>
        <v>233.893202755318</v>
      </c>
      <c r="BO92" s="51" t="n">
        <f aca="false">BN92*(1+(BN30-BM30)/BM30)</f>
        <v>237.351745856892</v>
      </c>
      <c r="BP92" s="51" t="n">
        <f aca="false">BO92*(1+(BO30-BN30)/BN30)</f>
        <v>230.099465259537</v>
      </c>
      <c r="BQ92" s="51" t="n">
        <f aca="false">BP92*(1+(BP30-BO30)/BO30)</f>
        <v>230.088923209443</v>
      </c>
      <c r="BR92" s="51" t="n">
        <f aca="false">BQ92*(1+(BQ30-BP30)/BP30)</f>
        <v>237.17086345545</v>
      </c>
      <c r="BS92" s="51" t="n">
        <f aca="false">BR92*(1+(BR30-BQ30)/BQ30)</f>
        <v>248.584725651948</v>
      </c>
      <c r="BT92" s="51" t="n">
        <f aca="false">BS92*(1+(BS30-BR30)/BR30)</f>
        <v>252.202865573379</v>
      </c>
      <c r="BU92" s="51" t="n">
        <f aca="false">BT92*(1+(BT30-BS30)/BS30)</f>
        <v>253.09881257738</v>
      </c>
      <c r="BV92" s="51" t="n">
        <f aca="false">BU92*(1+(BU30-BT30)/BT30)</f>
        <v>257.655884681107</v>
      </c>
      <c r="BW92" s="51" t="n">
        <f aca="false">BV92*(1+(BV30-BU30)/BU30)</f>
        <v>264.124386565493</v>
      </c>
      <c r="BX92" s="51" t="n">
        <f aca="false">BW92*(1+(BW30-BV30)/BV30)</f>
        <v>265.030495221135</v>
      </c>
      <c r="BY92" s="51" t="n">
        <f aca="false">BX92*(1+(BX30-BW30)/BW30)</f>
        <v>265.929432695488</v>
      </c>
      <c r="BZ92" s="51" t="n">
        <f aca="false">BY92*(1+(BY30-BX30)/BX30)</f>
        <v>270.600378669451</v>
      </c>
      <c r="CA92" s="51" t="n">
        <f aca="false">BZ92*(1+(BZ30-BY30)/BY30)</f>
        <v>276.491788599368</v>
      </c>
      <c r="CB92" s="51" t="n">
        <f aca="false">CA92*(1+(CA30-BZ30)/BZ30)</f>
        <v>276.6468797157</v>
      </c>
      <c r="CC92" s="51" t="n">
        <f aca="false">CB92*(1+(CB30-CA30)/CA30)</f>
        <v>276.802057826492</v>
      </c>
      <c r="CD92" s="51" t="n">
        <f aca="false">CC92*(1+(CC30-CB30)/CB30)</f>
        <v>276.957322980545</v>
      </c>
      <c r="CE92" s="51" t="n">
        <f aca="false">CD92*(1+(CD30-CC30)/CC30)</f>
        <v>277.112675226682</v>
      </c>
      <c r="CF92" s="51" t="n">
        <f aca="false">CE92*(1+(CE30-CD30)/CD30)</f>
        <v>277.268114613755</v>
      </c>
      <c r="CG92" s="51" t="n">
        <f aca="false">CF92*(1+(CF30-CE30)/CE30)</f>
        <v>277.423641190644</v>
      </c>
      <c r="CH92" s="51" t="n">
        <f aca="false">CG92*(1+(CG30-CF30)/CF30)</f>
        <v>277.579255006256</v>
      </c>
      <c r="CI92" s="51" t="n">
        <f aca="false">CH92*(1+(CH30-CG30)/CG30)</f>
        <v>277.734956109524</v>
      </c>
      <c r="CJ92" s="51" t="n">
        <f aca="false">CI92*(1+(CI30-CH30)/CH30)</f>
        <v>277.890744549411</v>
      </c>
      <c r="CK92" s="51" t="n">
        <f aca="false">CJ92*(1+(CJ30-CI30)/CI30)</f>
        <v>278.046620374906</v>
      </c>
      <c r="CL92" s="51" t="n">
        <f aca="false">CK92*(1+(CK30-CJ30)/CJ30)</f>
        <v>278.202583635026</v>
      </c>
      <c r="CM92" s="51" t="n">
        <f aca="false">CL92*(1+(CL30-CK30)/CK30)</f>
        <v>278.358634378814</v>
      </c>
      <c r="CN92" s="51" t="n">
        <f aca="false">CM92*(1+(CM30-CL30)/CL30)</f>
        <v>278.514772655344</v>
      </c>
      <c r="CO92" s="51" t="n">
        <f aca="false">CN92*(1+(CN30-CM30)/CM30)</f>
        <v>278.670998513713</v>
      </c>
      <c r="CP92" s="51" t="n">
        <f aca="false">CO92*(1+(CO30-CN30)/CN30)</f>
        <v>278.82731200305</v>
      </c>
      <c r="CQ92" s="51" t="n">
        <f aca="false">CP92*(1+(CP30-CO30)/CO30)</f>
        <v>278.983713172508</v>
      </c>
      <c r="CR92" s="51" t="n">
        <f aca="false">CQ92*(1+(CQ30-CP30)/CP30)</f>
        <v>279.140202071269</v>
      </c>
      <c r="CS92" s="51" t="n">
        <f aca="false">CR92*(1+(CR30-CQ30)/CQ30)</f>
        <v>279.296778748543</v>
      </c>
      <c r="CT92" s="51" t="n">
        <f aca="false">CS92*(1+(CS30-CR30)/CR30)</f>
        <v>279.453443253566</v>
      </c>
      <c r="CU92" s="51" t="n">
        <f aca="false">CT92*(1+(CT30-CS30)/CS30)</f>
        <v>279.610195635605</v>
      </c>
      <c r="CV92" s="51" t="n">
        <f aca="false">CU92*(1+(CU30-CT30)/CT30)</f>
        <v>279.76703594395</v>
      </c>
      <c r="CW92" s="51" t="n">
        <f aca="false">CV92*(1+(CV30-CU30)/CU30)</f>
        <v>279.923964227923</v>
      </c>
      <c r="CX92" s="51" t="n">
        <f aca="false">CW92*(1+(CW30-CV30)/CV30)</f>
        <v>280.080980536871</v>
      </c>
      <c r="CY92" s="51" t="n">
        <f aca="false">CX92*(1+(CX30-CW30)/CW30)</f>
        <v>280.238084920169</v>
      </c>
      <c r="CZ92" s="51" t="n">
        <f aca="false">CY92*(1+(CY30-CX30)/CX30)</f>
        <v>280.39527742722</v>
      </c>
      <c r="DA92" s="51" t="n">
        <f aca="false">CZ92*(1+(CZ30-CY30)/CY30)</f>
        <v>280.552558107455</v>
      </c>
      <c r="DB92" s="51" t="n">
        <f aca="false">DA92*(1+(DA30-CZ30)/CZ30)</f>
        <v>280.709927010334</v>
      </c>
      <c r="DC92" s="51" t="n">
        <f aca="false">DB92*(1+(DB30-DA30)/DA30)</f>
        <v>280.867384185341</v>
      </c>
      <c r="DD92" s="51" t="n">
        <f aca="false">DC92*(1+(DC30-DB30)/DB30)</f>
        <v>281.024929681991</v>
      </c>
      <c r="DE92" s="51" t="n">
        <f aca="false">DD92*(1+(DD30-DC30)/DC30)</f>
        <v>281.182563549826</v>
      </c>
      <c r="DF92" s="51" t="n">
        <f aca="false">DE92*(1+(DE30-DD30)/DD30)</f>
        <v>281.340285838415</v>
      </c>
      <c r="DG92" s="51" t="n">
        <f aca="false">DF92*(1+(DF30-DE30)/DE30)</f>
        <v>281.498096597356</v>
      </c>
      <c r="DH92" s="51" t="n">
        <f aca="false">DG92*(1+(DG30-DF30)/DF30)</f>
        <v>281.655995876274</v>
      </c>
      <c r="DI92" s="51" t="n">
        <f aca="false">DH92*(1+(DH30-DG30)/DG30)</f>
        <v>281.813983724823</v>
      </c>
      <c r="DJ92" s="51" t="n">
        <f aca="false">DI92*(1+(DI30-DH30)/DH30)</f>
        <v>281.972060192682</v>
      </c>
      <c r="DK92" s="51" t="n">
        <f aca="false">DJ92*(1+(DJ30-DI30)/DI30)</f>
        <v>282.130225329561</v>
      </c>
      <c r="DL92" s="51" t="n">
        <f aca="false">DK92*(1+(DK30-DJ30)/DJ30)</f>
        <v>282.288479185196</v>
      </c>
      <c r="DM92" s="51" t="n">
        <f aca="false">DL92*(1+(DL30-DK30)/DK30)</f>
        <v>282.446821809352</v>
      </c>
      <c r="DN92" s="51" t="n">
        <f aca="false">DM92*(1+(DM30-DL30)/DL30)</f>
        <v>282.605253251822</v>
      </c>
      <c r="DO92" s="51" t="n">
        <f aca="false">DN92*(1+(DN30-DM30)/DM30)</f>
        <v>282.763773562426</v>
      </c>
      <c r="DP92" s="51" t="n">
        <f aca="false">DO92*(1+(DO30-DN30)/DN30)</f>
        <v>282.922382791012</v>
      </c>
      <c r="DQ92" s="51" t="n">
        <f aca="false">DP92*(1+(DP30-DO30)/DO30)</f>
        <v>283.081080987456</v>
      </c>
      <c r="DR92" s="51" t="n">
        <f aca="false">DQ92*(1+(DQ30-DP30)/DP30)</f>
        <v>283.239868201663</v>
      </c>
      <c r="DS92" s="51" t="n">
        <f aca="false">DR92*(1+(DR30-DQ30)/DQ30)</f>
        <v>283.398744483565</v>
      </c>
      <c r="DT92" s="51" t="n">
        <f aca="false">DS92*(1+(DS30-DR30)/DR30)</f>
        <v>283.557709883123</v>
      </c>
      <c r="DU92" s="51" t="n">
        <f aca="false">DT92*(1+(DT30-DS30)/DS30)</f>
        <v>283.716764450324</v>
      </c>
      <c r="DV92" s="51" t="n">
        <f aca="false">DU92*(1+(DU30-DT30)/DT30)</f>
        <v>283.875908235185</v>
      </c>
      <c r="DW92" s="51" t="n">
        <f aca="false">DV92*(1+(DV30-DU30)/DU30)</f>
        <v>284.03514128775</v>
      </c>
      <c r="DX92" s="51" t="n">
        <f aca="false">DW92*(1+(DW30-DV30)/DV30)</f>
        <v>284.194463658093</v>
      </c>
      <c r="DY92" s="51" t="n">
        <f aca="false">DX92*(1+(DX30-DW30)/DW30)</f>
        <v>284.353875396312</v>
      </c>
      <c r="DZ92" s="51" t="n">
        <f aca="false">DY92*(1+(DY30-DX30)/DX30)</f>
        <v>284.513376552538</v>
      </c>
      <c r="EA92" s="51" t="n">
        <f aca="false">DZ92*(1+(DZ30-DY30)/DY30)</f>
        <v>284.672967176927</v>
      </c>
      <c r="EB92" s="51" t="n">
        <f aca="false">EA92*(1+(EA30-DZ30)/DZ30)</f>
        <v>284.832647319664</v>
      </c>
      <c r="EC92" s="51" t="n">
        <f aca="false">EB92*(1+(EB30-EA30)/EA30)</f>
        <v>284.992417030961</v>
      </c>
      <c r="ED92" s="51" t="n">
        <f aca="false">EC92*(1+(EC30-EB30)/EB30)</f>
        <v>285.152276361061</v>
      </c>
      <c r="EE92" s="51" t="n">
        <f aca="false">ED92*(1+(ED30-EC30)/EC30)</f>
        <v>285.312225360231</v>
      </c>
      <c r="EF92" s="51" t="n">
        <f aca="false">EE92*(1+(EE30-ED30)/ED30)</f>
        <v>285.472264078772</v>
      </c>
      <c r="EG92" s="51" t="n">
        <f aca="false">EF92*(1+(EF30-EE30)/EE30)</f>
        <v>285.632392567007</v>
      </c>
      <c r="EH92" s="51" t="n">
        <f aca="false">EG92*(1+(EG30-EF30)/EF30)</f>
        <v>285.792610875291</v>
      </c>
      <c r="EI92" s="51" t="n">
        <f aca="false">EH92*(1+(EH30-EG30)/EG30)</f>
        <v>285.952919054006</v>
      </c>
      <c r="EJ92" s="51" t="n">
        <f aca="false">EI92*(1+(EI30-EH30)/EH30)</f>
        <v>286.113317153563</v>
      </c>
      <c r="EK92" s="51" t="n">
        <f aca="false">EJ92*(1+(EJ30-EI30)/EI30)</f>
        <v>286.273805224401</v>
      </c>
      <c r="EL92" s="51" t="n">
        <f aca="false">EK92*(1+(EK30-EJ30)/EJ30)</f>
        <v>286.434383316986</v>
      </c>
      <c r="EM92" s="51" t="n">
        <f aca="false">EL92*(1+(EL30-EK30)/EK30)</f>
        <v>286.595051481815</v>
      </c>
      <c r="EN92" s="51" t="n">
        <f aca="false">EM92*(1+(EM30-EL30)/EL30)</f>
        <v>286.755809769411</v>
      </c>
      <c r="EO92" s="51" t="n">
        <f aca="false">EN92*(1+(EN30-EM30)/EM30)</f>
        <v>286.916658230326</v>
      </c>
      <c r="EP92" s="51" t="n">
        <f aca="false">EO92*(1+(EO30-EN30)/EN30)</f>
        <v>287.077596915141</v>
      </c>
      <c r="EQ92" s="51" t="n">
        <f aca="false">EP92*(1+(EP30-EO30)/EO30)</f>
        <v>287.238625874464</v>
      </c>
      <c r="ER92" s="51" t="n">
        <f aca="false">EQ92*(1+(EQ30-EP30)/EP30)</f>
        <v>287.399745158932</v>
      </c>
      <c r="ES92" s="51" t="n">
        <f aca="false">ER92*(1+(ER30-EQ30)/EQ30)</f>
        <v>287.560954819212</v>
      </c>
      <c r="ET92" s="51" t="n">
        <f aca="false">ES92*(1+(ES30-ER30)/ER30)</f>
        <v>287.722254905997</v>
      </c>
      <c r="EU92" s="51" t="n">
        <f aca="false">ET92*(1+(ET30-ES30)/ES30)</f>
        <v>287.88364547001</v>
      </c>
      <c r="EV92" s="51" t="n">
        <f aca="false">EU92*(1+(EU30-ET30)/ET30)</f>
        <v>288.045126562001</v>
      </c>
      <c r="EW92" s="147"/>
      <c r="EX92" s="147"/>
    </row>
    <row r="93" customFormat="false" ht="12.8" hidden="false" customHeight="false" outlineLevel="0" collapsed="false">
      <c r="A93" s="157" t="s">
        <v>239</v>
      </c>
      <c r="B93" s="157" t="n">
        <v>0</v>
      </c>
      <c r="C93" s="157" t="n">
        <v>0</v>
      </c>
      <c r="D93" s="157" t="n">
        <v>0</v>
      </c>
      <c r="E93" s="157" t="n">
        <v>0</v>
      </c>
      <c r="F93" s="157" t="n">
        <v>0</v>
      </c>
      <c r="G93" s="157" t="n">
        <v>0</v>
      </c>
      <c r="H93" s="157" t="n">
        <v>0</v>
      </c>
      <c r="I93" s="157" t="n">
        <v>0</v>
      </c>
      <c r="J93" s="157" t="n">
        <v>0</v>
      </c>
      <c r="K93" s="157" t="n">
        <v>0</v>
      </c>
      <c r="L93" s="157" t="n">
        <v>0</v>
      </c>
      <c r="M93" s="157" t="n">
        <v>0</v>
      </c>
      <c r="N93" s="157" t="n">
        <v>0</v>
      </c>
      <c r="O93" s="157" t="n">
        <v>0</v>
      </c>
      <c r="P93" s="157" t="n">
        <v>0</v>
      </c>
      <c r="Q93" s="157" t="n">
        <v>0</v>
      </c>
      <c r="R93" s="157" t="n">
        <v>0</v>
      </c>
      <c r="S93" s="157" t="n">
        <v>0</v>
      </c>
      <c r="T93" s="157" t="n">
        <v>0</v>
      </c>
      <c r="U93" s="157" t="n">
        <v>0</v>
      </c>
      <c r="V93" s="157" t="n">
        <v>0</v>
      </c>
      <c r="W93" s="157" t="n">
        <v>0</v>
      </c>
      <c r="X93" s="158" t="n">
        <v>0</v>
      </c>
      <c r="Y93" s="157" t="n">
        <v>0</v>
      </c>
      <c r="Z93" s="157" t="n">
        <v>0</v>
      </c>
      <c r="AA93" s="157" t="n">
        <v>0</v>
      </c>
      <c r="AB93" s="157" t="n">
        <v>0</v>
      </c>
      <c r="AC93" s="157" t="n">
        <v>0</v>
      </c>
      <c r="AD93" s="157" t="n">
        <v>0</v>
      </c>
      <c r="AE93" s="157" t="n">
        <v>0</v>
      </c>
      <c r="AF93" s="157" t="n">
        <v>0</v>
      </c>
      <c r="AG93" s="157" t="n">
        <v>0</v>
      </c>
      <c r="AH93" s="157" t="n">
        <v>0</v>
      </c>
      <c r="AI93" s="157" t="n">
        <v>0</v>
      </c>
      <c r="AJ93" s="157" t="n">
        <v>0</v>
      </c>
      <c r="AK93" s="157" t="n">
        <v>0</v>
      </c>
      <c r="AL93" s="157" t="n">
        <v>0</v>
      </c>
      <c r="AM93" s="157" t="n">
        <v>0</v>
      </c>
      <c r="AN93" s="157" t="n">
        <v>0</v>
      </c>
      <c r="AO93" s="157" t="n">
        <v>0</v>
      </c>
      <c r="AP93" s="157" t="n">
        <v>0</v>
      </c>
      <c r="AQ93" s="157" t="n">
        <v>0</v>
      </c>
      <c r="AR93" s="142"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3" t="n">
        <v>231.470087429195</v>
      </c>
      <c r="BJ93" s="51" t="n">
        <v>216.774921490327</v>
      </c>
      <c r="BK93" s="51" t="n">
        <v>203.012696409474</v>
      </c>
      <c r="BL93" s="51" t="n">
        <f aca="false">BK93*(1+(BK30-BJ30)/BJ30)</f>
        <v>186.993812598883</v>
      </c>
      <c r="BM93" s="144" t="n">
        <f aca="false">BL93*(1+(BL30-BK30)/BK30)</f>
        <v>184.029923798277</v>
      </c>
      <c r="BN93" s="51" t="n">
        <f aca="false">BM93*(1+(BM30-BL30)/BL30)</f>
        <v>184.39658297642</v>
      </c>
      <c r="BO93" s="51" t="n">
        <f aca="false">BN93*(1+(BN30-BM30)/BM30)</f>
        <v>187.123227113548</v>
      </c>
      <c r="BP93" s="51" t="n">
        <f aca="false">BO93*(1+(BO30-BN30)/BN30)</f>
        <v>181.405678483725</v>
      </c>
      <c r="BQ93" s="51" t="n">
        <f aca="false">BP93*(1+(BP30-BO30)/BO30)</f>
        <v>181.397367348592</v>
      </c>
      <c r="BR93" s="51" t="n">
        <f aca="false">BQ93*(1+(BQ30-BP30)/BP30)</f>
        <v>186.980623154332</v>
      </c>
      <c r="BS93" s="51" t="n">
        <f aca="false">BR93*(1+(BR30-BQ30)/BQ30)</f>
        <v>195.979076990546</v>
      </c>
      <c r="BT93" s="51" t="n">
        <f aca="false">BS93*(1+(BS30-BR30)/BR30)</f>
        <v>198.83154397284</v>
      </c>
      <c r="BU93" s="51" t="n">
        <f aca="false">BT93*(1+(BT30-BS30)/BS30)</f>
        <v>199.537890134762</v>
      </c>
      <c r="BV93" s="51" t="n">
        <f aca="false">BU93*(1+(BU30-BT30)/BT30)</f>
        <v>203.130591908073</v>
      </c>
      <c r="BW93" s="51" t="n">
        <f aca="false">BV93*(1+(BV30-BU30)/BU30)</f>
        <v>208.230225546016</v>
      </c>
      <c r="BX93" s="51" t="n">
        <f aca="false">BW93*(1+(BW30-BV30)/BV30)</f>
        <v>208.944582944767</v>
      </c>
      <c r="BY93" s="51" t="n">
        <f aca="false">BX93*(1+(BX30-BW30)/BW30)</f>
        <v>209.653286731912</v>
      </c>
      <c r="BZ93" s="51" t="n">
        <f aca="false">BY93*(1+(BY30-BX30)/BX30)</f>
        <v>213.335764318775</v>
      </c>
      <c r="CA93" s="51" t="n">
        <f aca="false">BZ93*(1+(BZ30-BY30)/BY30)</f>
        <v>217.980430547603</v>
      </c>
      <c r="CB93" s="51" t="n">
        <f aca="false">CA93*(1+(CA30-BZ30)/BZ30)</f>
        <v>218.102701188925</v>
      </c>
      <c r="CC93" s="51" t="n">
        <f aca="false">CB93*(1+(CB30-CA30)/CA30)</f>
        <v>218.225040414887</v>
      </c>
      <c r="CD93" s="51" t="n">
        <f aca="false">CC93*(1+(CC30-CB30)/CB30)</f>
        <v>218.347448263962</v>
      </c>
      <c r="CE93" s="51" t="n">
        <f aca="false">CD93*(1+(CD30-CC30)/CC30)</f>
        <v>218.469924774643</v>
      </c>
      <c r="CF93" s="51" t="n">
        <f aca="false">CE93*(1+(CE30-CD30)/CD30)</f>
        <v>218.592469985442</v>
      </c>
      <c r="CG93" s="51" t="n">
        <f aca="false">CF93*(1+(CF30-CE30)/CE30)</f>
        <v>218.715083934897</v>
      </c>
      <c r="CH93" s="51" t="n">
        <f aca="false">CG93*(1+(CG30-CF30)/CF30)</f>
        <v>218.837766661563</v>
      </c>
      <c r="CI93" s="51" t="n">
        <f aca="false">CH93*(1+(CH30-CG30)/CG30)</f>
        <v>218.960518204019</v>
      </c>
      <c r="CJ93" s="51" t="n">
        <f aca="false">CI93*(1+(CI30-CH30)/CH30)</f>
        <v>219.083338600867</v>
      </c>
      <c r="CK93" s="51" t="n">
        <f aca="false">CJ93*(1+(CJ30-CI30)/CI30)</f>
        <v>219.206227890728</v>
      </c>
      <c r="CL93" s="51" t="n">
        <f aca="false">CK93*(1+(CK30-CJ30)/CJ30)</f>
        <v>219.329186112246</v>
      </c>
      <c r="CM93" s="51" t="n">
        <f aca="false">CL93*(1+(CL30-CK30)/CK30)</f>
        <v>219.452213304086</v>
      </c>
      <c r="CN93" s="51" t="n">
        <f aca="false">CM93*(1+(CM30-CL30)/CL30)</f>
        <v>219.575309504937</v>
      </c>
      <c r="CO93" s="51" t="n">
        <f aca="false">CN93*(1+(CN30-CM30)/CM30)</f>
        <v>219.698474753505</v>
      </c>
      <c r="CP93" s="51" t="n">
        <f aca="false">CO93*(1+(CO30-CN30)/CN30)</f>
        <v>219.821709088523</v>
      </c>
      <c r="CQ93" s="51" t="n">
        <f aca="false">CP93*(1+(CP30-CO30)/CO30)</f>
        <v>219.945012548743</v>
      </c>
      <c r="CR93" s="51" t="n">
        <f aca="false">CQ93*(1+(CQ30-CP30)/CP30)</f>
        <v>220.068385172938</v>
      </c>
      <c r="CS93" s="51" t="n">
        <f aca="false">CR93*(1+(CR30-CQ30)/CQ30)</f>
        <v>220.191826999904</v>
      </c>
      <c r="CT93" s="51" t="n">
        <f aca="false">CS93*(1+(CS30-CR30)/CR30)</f>
        <v>220.315338068459</v>
      </c>
      <c r="CU93" s="51" t="n">
        <f aca="false">CT93*(1+(CT30-CS30)/CS30)</f>
        <v>220.438918417442</v>
      </c>
      <c r="CV93" s="51" t="n">
        <f aca="false">CU93*(1+(CU30-CT30)/CT30)</f>
        <v>220.562568085715</v>
      </c>
      <c r="CW93" s="51" t="n">
        <f aca="false">CV93*(1+(CV30-CU30)/CU30)</f>
        <v>220.686287112159</v>
      </c>
      <c r="CX93" s="51" t="n">
        <f aca="false">CW93*(1+(CW30-CV30)/CV30)</f>
        <v>220.810075535681</v>
      </c>
      <c r="CY93" s="51" t="n">
        <f aca="false">CX93*(1+(CX30-CW30)/CW30)</f>
        <v>220.933933395206</v>
      </c>
      <c r="CZ93" s="51" t="n">
        <f aca="false">CY93*(1+(CY30-CX30)/CX30)</f>
        <v>221.057860729683</v>
      </c>
      <c r="DA93" s="51" t="n">
        <f aca="false">CZ93*(1+(CZ30-CY30)/CY30)</f>
        <v>221.181857578082</v>
      </c>
      <c r="DB93" s="51" t="n">
        <f aca="false">DA93*(1+(DA30-CZ30)/CZ30)</f>
        <v>221.305923979395</v>
      </c>
      <c r="DC93" s="51" t="n">
        <f aca="false">DB93*(1+(DB30-DA30)/DA30)</f>
        <v>221.430059972637</v>
      </c>
      <c r="DD93" s="51" t="n">
        <f aca="false">DC93*(1+(DC30-DB30)/DB30)</f>
        <v>221.554265596842</v>
      </c>
      <c r="DE93" s="51" t="n">
        <f aca="false">DD93*(1+(DD30-DC30)/DC30)</f>
        <v>221.678540891069</v>
      </c>
      <c r="DF93" s="51" t="n">
        <f aca="false">DE93*(1+(DE30-DD30)/DD30)</f>
        <v>221.802885894397</v>
      </c>
      <c r="DG93" s="51" t="n">
        <f aca="false">DF93*(1+(DF30-DE30)/DE30)</f>
        <v>221.927300645929</v>
      </c>
      <c r="DH93" s="51" t="n">
        <f aca="false">DG93*(1+(DG30-DF30)/DF30)</f>
        <v>222.051785184786</v>
      </c>
      <c r="DI93" s="51" t="n">
        <f aca="false">DH93*(1+(DH30-DG30)/DG30)</f>
        <v>222.176339550116</v>
      </c>
      <c r="DJ93" s="51" t="n">
        <f aca="false">DI93*(1+(DI30-DH30)/DH30)</f>
        <v>222.300963781085</v>
      </c>
      <c r="DK93" s="51" t="n">
        <f aca="false">DJ93*(1+(DJ30-DI30)/DI30)</f>
        <v>222.425657916882</v>
      </c>
      <c r="DL93" s="51" t="n">
        <f aca="false">DK93*(1+(DK30-DJ30)/DJ30)</f>
        <v>222.55042199672</v>
      </c>
      <c r="DM93" s="51" t="n">
        <f aca="false">DL93*(1+(DL30-DK30)/DK30)</f>
        <v>222.675256059831</v>
      </c>
      <c r="DN93" s="51" t="n">
        <f aca="false">DM93*(1+(DM30-DL30)/DL30)</f>
        <v>222.80016014547</v>
      </c>
      <c r="DO93" s="51" t="n">
        <f aca="false">DN93*(1+(DN30-DM30)/DM30)</f>
        <v>222.925134292916</v>
      </c>
      <c r="DP93" s="51" t="n">
        <f aca="false">DO93*(1+(DO30-DN30)/DN30)</f>
        <v>223.050178541467</v>
      </c>
      <c r="DQ93" s="51" t="n">
        <f aca="false">DP93*(1+(DP30-DO30)/DO30)</f>
        <v>223.175292930445</v>
      </c>
      <c r="DR93" s="51" t="n">
        <f aca="false">DQ93*(1+(DQ30-DP30)/DP30)</f>
        <v>223.300477499193</v>
      </c>
      <c r="DS93" s="51" t="n">
        <f aca="false">DR93*(1+(DR30-DQ30)/DQ30)</f>
        <v>223.425732287078</v>
      </c>
      <c r="DT93" s="51" t="n">
        <f aca="false">DS93*(1+(DS30-DR30)/DR30)</f>
        <v>223.551057333486</v>
      </c>
      <c r="DU93" s="51" t="n">
        <f aca="false">DT93*(1+(DT30-DS30)/DS30)</f>
        <v>223.676452677828</v>
      </c>
      <c r="DV93" s="51" t="n">
        <f aca="false">DU93*(1+(DU30-DT30)/DT30)</f>
        <v>223.801918359535</v>
      </c>
      <c r="DW93" s="51" t="n">
        <f aca="false">DV93*(1+(DV30-DU30)/DU30)</f>
        <v>223.927454418061</v>
      </c>
      <c r="DX93" s="51" t="n">
        <f aca="false">DW93*(1+(DW30-DV30)/DV30)</f>
        <v>224.053060892883</v>
      </c>
      <c r="DY93" s="51" t="n">
        <f aca="false">DX93*(1+(DX30-DW30)/DW30)</f>
        <v>224.178737823498</v>
      </c>
      <c r="DZ93" s="51" t="n">
        <f aca="false">DY93*(1+(DY30-DX30)/DX30)</f>
        <v>224.304485249427</v>
      </c>
      <c r="EA93" s="51" t="n">
        <f aca="false">DZ93*(1+(DZ30-DY30)/DY30)</f>
        <v>224.430303210213</v>
      </c>
      <c r="EB93" s="51" t="n">
        <f aca="false">EA93*(1+(EA30-DZ30)/DZ30)</f>
        <v>224.55619174542</v>
      </c>
      <c r="EC93" s="51" t="n">
        <f aca="false">EB93*(1+(EB30-EA30)/EA30)</f>
        <v>224.682150894636</v>
      </c>
      <c r="ED93" s="51" t="n">
        <f aca="false">EC93*(1+(EC30-EB30)/EB30)</f>
        <v>224.808180697469</v>
      </c>
      <c r="EE93" s="51" t="n">
        <f aca="false">ED93*(1+(ED30-EC30)/EC30)</f>
        <v>224.934281193551</v>
      </c>
      <c r="EF93" s="51" t="n">
        <f aca="false">EE93*(1+(EE30-ED30)/ED30)</f>
        <v>225.060452422535</v>
      </c>
      <c r="EG93" s="51" t="n">
        <f aca="false">EF93*(1+(EF30-EE30)/EE30)</f>
        <v>225.186694424098</v>
      </c>
      <c r="EH93" s="51" t="n">
        <f aca="false">EG93*(1+(EG30-EF30)/EF30)</f>
        <v>225.313007237937</v>
      </c>
      <c r="EI93" s="51" t="n">
        <f aca="false">EH93*(1+(EH30-EG30)/EG30)</f>
        <v>225.439390903772</v>
      </c>
      <c r="EJ93" s="51" t="n">
        <f aca="false">EI93*(1+(EI30-EH30)/EH30)</f>
        <v>225.565845461347</v>
      </c>
      <c r="EK93" s="51" t="n">
        <f aca="false">EJ93*(1+(EJ30-EI30)/EI30)</f>
        <v>225.692370950427</v>
      </c>
      <c r="EL93" s="51" t="n">
        <f aca="false">EK93*(1+(EK30-EJ30)/EJ30)</f>
        <v>225.818967410798</v>
      </c>
      <c r="EM93" s="51" t="n">
        <f aca="false">EL93*(1+(EL30-EK30)/EK30)</f>
        <v>225.94563488227</v>
      </c>
      <c r="EN93" s="51" t="n">
        <f aca="false">EM93*(1+(EM30-EL30)/EL30)</f>
        <v>226.072373404675</v>
      </c>
      <c r="EO93" s="51" t="n">
        <f aca="false">EN93*(1+(EN30-EM30)/EM30)</f>
        <v>226.199183017868</v>
      </c>
      <c r="EP93" s="51" t="n">
        <f aca="false">EO93*(1+(EO30-EN30)/EN30)</f>
        <v>226.326063761724</v>
      </c>
      <c r="EQ93" s="51" t="n">
        <f aca="false">EP93*(1+(EP30-EO30)/EO30)</f>
        <v>226.453015676143</v>
      </c>
      <c r="ER93" s="51" t="n">
        <f aca="false">EQ93*(1+(EQ30-EP30)/EP30)</f>
        <v>226.580038801046</v>
      </c>
      <c r="ES93" s="51" t="n">
        <f aca="false">ER93*(1+(ER30-EQ30)/EQ30)</f>
        <v>226.707133176377</v>
      </c>
      <c r="ET93" s="51" t="n">
        <f aca="false">ES93*(1+(ES30-ER30)/ER30)</f>
        <v>226.834298842102</v>
      </c>
      <c r="EU93" s="51" t="n">
        <f aca="false">ET93*(1+(ET30-ES30)/ES30)</f>
        <v>226.96153583821</v>
      </c>
      <c r="EV93" s="51" t="n">
        <f aca="false">EU93*(1+(EU30-ET30)/ET30)</f>
        <v>227.088844204711</v>
      </c>
      <c r="EW93" s="147"/>
      <c r="EX93" s="147"/>
    </row>
    <row r="94" customFormat="false" ht="12.8" hidden="false" customHeight="false" outlineLevel="0" collapsed="false">
      <c r="A94" s="157" t="s">
        <v>240</v>
      </c>
      <c r="B94" s="157" t="n">
        <v>0</v>
      </c>
      <c r="C94" s="157" t="n">
        <v>0</v>
      </c>
      <c r="D94" s="157" t="n">
        <v>0</v>
      </c>
      <c r="E94" s="157" t="n">
        <v>0</v>
      </c>
      <c r="F94" s="157" t="n">
        <v>0</v>
      </c>
      <c r="G94" s="157" t="n">
        <v>0</v>
      </c>
      <c r="H94" s="157" t="n">
        <v>0</v>
      </c>
      <c r="I94" s="157" t="n">
        <v>0</v>
      </c>
      <c r="J94" s="157" t="n">
        <v>0</v>
      </c>
      <c r="K94" s="157" t="n">
        <v>0</v>
      </c>
      <c r="L94" s="157" t="n">
        <v>0</v>
      </c>
      <c r="M94" s="157" t="n">
        <v>0</v>
      </c>
      <c r="N94" s="157" t="n">
        <v>0</v>
      </c>
      <c r="O94" s="157" t="n">
        <v>0</v>
      </c>
      <c r="P94" s="157" t="n">
        <v>0</v>
      </c>
      <c r="Q94" s="157" t="n">
        <v>0</v>
      </c>
      <c r="R94" s="157" t="n">
        <v>0</v>
      </c>
      <c r="S94" s="157" t="n">
        <v>0</v>
      </c>
      <c r="T94" s="157" t="n">
        <v>0</v>
      </c>
      <c r="U94" s="157" t="n">
        <v>0</v>
      </c>
      <c r="V94" s="157" t="n">
        <v>0</v>
      </c>
      <c r="W94" s="157" t="n">
        <v>0</v>
      </c>
      <c r="X94" s="158" t="n">
        <v>0</v>
      </c>
      <c r="Y94" s="157" t="n">
        <v>0</v>
      </c>
      <c r="Z94" s="157" t="n">
        <v>0</v>
      </c>
      <c r="AA94" s="157" t="n">
        <v>0</v>
      </c>
      <c r="AB94" s="157" t="n">
        <v>0</v>
      </c>
      <c r="AC94" s="157" t="n">
        <v>0</v>
      </c>
      <c r="AD94" s="157" t="n">
        <v>0</v>
      </c>
      <c r="AE94" s="157" t="n">
        <v>0</v>
      </c>
      <c r="AF94" s="157" t="n">
        <v>0</v>
      </c>
      <c r="AG94" s="157" t="n">
        <v>0</v>
      </c>
      <c r="AH94" s="157" t="n">
        <v>0</v>
      </c>
      <c r="AI94" s="157" t="n">
        <v>0</v>
      </c>
      <c r="AJ94" s="157" t="n">
        <v>0</v>
      </c>
      <c r="AK94" s="157" t="n">
        <v>0</v>
      </c>
      <c r="AL94" s="157" t="n">
        <v>0</v>
      </c>
      <c r="AM94" s="157" t="n">
        <v>0</v>
      </c>
      <c r="AN94" s="157" t="n">
        <v>0</v>
      </c>
      <c r="AO94" s="157" t="n">
        <v>0</v>
      </c>
      <c r="AP94" s="157" t="n">
        <v>0</v>
      </c>
      <c r="AQ94" s="157" t="n">
        <v>0</v>
      </c>
      <c r="AR94" s="142"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3" t="n">
        <v>32225.3501346713</v>
      </c>
      <c r="BJ94" s="51" t="n">
        <v>30179.4837640892</v>
      </c>
      <c r="BK94" s="51" t="n">
        <v>28263.5017605903</v>
      </c>
      <c r="BL94" s="51" t="n">
        <f aca="false">BK94*(1+(BK30-BJ30)/BJ30)</f>
        <v>26033.3469043141</v>
      </c>
      <c r="BM94" s="144" t="n">
        <f aca="false">BL94*(1+(BL30-BK30)/BK30)</f>
        <v>25620.7132226986</v>
      </c>
      <c r="BN94" s="51" t="n">
        <f aca="false">BM94*(1+(BM30-BL30)/BL30)</f>
        <v>25671.7596474309</v>
      </c>
      <c r="BO94" s="51" t="n">
        <f aca="false">BN94*(1+(BN30-BM30)/BM30)</f>
        <v>26051.3640403247</v>
      </c>
      <c r="BP94" s="51" t="n">
        <f aca="false">BO94*(1+(BO30-BN30)/BN30)</f>
        <v>25255.3648312933</v>
      </c>
      <c r="BQ94" s="51" t="n">
        <f aca="false">BP94*(1+(BP30-BO30)/BO30)</f>
        <v>25254.2077520238</v>
      </c>
      <c r="BR94" s="51" t="n">
        <f aca="false">BQ94*(1+(BQ30-BP30)/BP30)</f>
        <v>26031.5106650253</v>
      </c>
      <c r="BS94" s="51" t="n">
        <f aca="false">BR94*(1+(BR30-BQ30)/BQ30)</f>
        <v>27284.2786955008</v>
      </c>
      <c r="BT94" s="51" t="n">
        <f aca="false">BS94*(1+(BS30-BR30)/BR30)</f>
        <v>27681.4001908652</v>
      </c>
      <c r="BU94" s="51" t="n">
        <f aca="false">BT94*(1+(BT30-BS30)/BS30)</f>
        <v>27779.7379615768</v>
      </c>
      <c r="BV94" s="51" t="n">
        <f aca="false">BU94*(1+(BU30-BT30)/BT30)</f>
        <v>28279.915214976</v>
      </c>
      <c r="BW94" s="51" t="n">
        <f aca="false">BV94*(1+(BV30-BU30)/BU30)</f>
        <v>28989.8880730954</v>
      </c>
      <c r="BX94" s="51" t="n">
        <f aca="false">BW94*(1+(BW30-BV30)/BV30)</f>
        <v>29089.3411711251</v>
      </c>
      <c r="BY94" s="51" t="n">
        <f aca="false">BX94*(1+(BX30-BW30)/BW30)</f>
        <v>29188.0071712816</v>
      </c>
      <c r="BZ94" s="51" t="n">
        <f aca="false">BY94*(1+(BY30-BX30)/BX30)</f>
        <v>29700.6830462413</v>
      </c>
      <c r="CA94" s="51" t="n">
        <f aca="false">BZ94*(1+(BZ30-BY30)/BY30)</f>
        <v>30347.3151754509</v>
      </c>
      <c r="CB94" s="51" t="n">
        <f aca="false">CA94*(1+(CA30-BZ30)/BZ30)</f>
        <v>30364.3377388047</v>
      </c>
      <c r="CC94" s="51" t="n">
        <f aca="false">CB94*(1+(CB30-CA30)/CA30)</f>
        <v>30381.3698505372</v>
      </c>
      <c r="CD94" s="51" t="n">
        <f aca="false">CC94*(1+(CC30-CB30)/CB30)</f>
        <v>30398.4115160047</v>
      </c>
      <c r="CE94" s="51" t="n">
        <f aca="false">CD94*(1+(CD30-CC30)/CC30)</f>
        <v>30415.4627405659</v>
      </c>
      <c r="CF94" s="51" t="n">
        <f aca="false">CE94*(1+(CE30-CD30)/CD30)</f>
        <v>30432.5235295827</v>
      </c>
      <c r="CG94" s="51" t="n">
        <f aca="false">CF94*(1+(CF30-CE30)/CE30)</f>
        <v>30449.5938884202</v>
      </c>
      <c r="CH94" s="51" t="n">
        <f aca="false">CG94*(1+(CG30-CF30)/CF30)</f>
        <v>30466.6738224462</v>
      </c>
      <c r="CI94" s="51" t="n">
        <f aca="false">CH94*(1+(CH30-CG30)/CG30)</f>
        <v>30483.7633370317</v>
      </c>
      <c r="CJ94" s="51" t="n">
        <f aca="false">CI94*(1+(CI30-CH30)/CH30)</f>
        <v>30500.8624375508</v>
      </c>
      <c r="CK94" s="51" t="n">
        <f aca="false">CJ94*(1+(CJ30-CI30)/CI30)</f>
        <v>30517.9711293802</v>
      </c>
      <c r="CL94" s="51" t="n">
        <f aca="false">CK94*(1+(CK30-CJ30)/CJ30)</f>
        <v>30535.0894179002</v>
      </c>
      <c r="CM94" s="51" t="n">
        <f aca="false">CL94*(1+(CL30-CK30)/CK30)</f>
        <v>30552.2173084937</v>
      </c>
      <c r="CN94" s="51" t="n">
        <f aca="false">CM94*(1+(CM30-CL30)/CL30)</f>
        <v>30569.3548065467</v>
      </c>
      <c r="CO94" s="51" t="n">
        <f aca="false">CN94*(1+(CN30-CM30)/CM30)</f>
        <v>30586.5019174483</v>
      </c>
      <c r="CP94" s="51" t="n">
        <f aca="false">CO94*(1+(CO30-CN30)/CN30)</f>
        <v>30603.6586465906</v>
      </c>
      <c r="CQ94" s="51" t="n">
        <f aca="false">CP94*(1+(CP30-CO30)/CO30)</f>
        <v>30620.8249993687</v>
      </c>
      <c r="CR94" s="51" t="n">
        <f aca="false">CQ94*(1+(CQ30-CP30)/CP30)</f>
        <v>30638.0009811807</v>
      </c>
      <c r="CS94" s="51" t="n">
        <f aca="false">CR94*(1+(CR30-CQ30)/CQ30)</f>
        <v>30655.1865974279</v>
      </c>
      <c r="CT94" s="51" t="n">
        <f aca="false">CS94*(1+(CS30-CR30)/CR30)</f>
        <v>30672.3818535143</v>
      </c>
      <c r="CU94" s="51" t="n">
        <f aca="false">CT94*(1+(CT30-CS30)/CS30)</f>
        <v>30689.5867548472</v>
      </c>
      <c r="CV94" s="51" t="n">
        <f aca="false">CU94*(1+(CU30-CT30)/CT30)</f>
        <v>30706.801306837</v>
      </c>
      <c r="CW94" s="51" t="n">
        <f aca="false">CV94*(1+(CV30-CU30)/CU30)</f>
        <v>30724.0255148968</v>
      </c>
      <c r="CX94" s="51" t="n">
        <f aca="false">CW94*(1+(CW30-CV30)/CV30)</f>
        <v>30741.259384443</v>
      </c>
      <c r="CY94" s="51" t="n">
        <f aca="false">CX94*(1+(CX30-CW30)/CW30)</f>
        <v>30758.502920895</v>
      </c>
      <c r="CZ94" s="51" t="n">
        <f aca="false">CY94*(1+(CY30-CX30)/CX30)</f>
        <v>30775.7561296751</v>
      </c>
      <c r="DA94" s="51" t="n">
        <f aca="false">CZ94*(1+(CZ30-CY30)/CY30)</f>
        <v>30793.0190162089</v>
      </c>
      <c r="DB94" s="51" t="n">
        <f aca="false">DA94*(1+(DA30-CZ30)/CZ30)</f>
        <v>30810.2915859248</v>
      </c>
      <c r="DC94" s="51" t="n">
        <f aca="false">DB94*(1+(DB30-DA30)/DA30)</f>
        <v>30827.5738442544</v>
      </c>
      <c r="DD94" s="51" t="n">
        <f aca="false">DC94*(1+(DC30-DB30)/DB30)</f>
        <v>30844.8657966322</v>
      </c>
      <c r="DE94" s="51" t="n">
        <f aca="false">DD94*(1+(DD30-DC30)/DC30)</f>
        <v>30862.1674484959</v>
      </c>
      <c r="DF94" s="51" t="n">
        <f aca="false">DE94*(1+(DE30-DD30)/DD30)</f>
        <v>30879.4788052861</v>
      </c>
      <c r="DG94" s="51" t="n">
        <f aca="false">DF94*(1+(DF30-DE30)/DE30)</f>
        <v>30896.7998724466</v>
      </c>
      <c r="DH94" s="51" t="n">
        <f aca="false">DG94*(1+(DG30-DF30)/DF30)</f>
        <v>30914.1306554242</v>
      </c>
      <c r="DI94" s="51" t="n">
        <f aca="false">DH94*(1+(DH30-DG30)/DG30)</f>
        <v>30931.4711596688</v>
      </c>
      <c r="DJ94" s="51" t="n">
        <f aca="false">DI94*(1+(DI30-DH30)/DH30)</f>
        <v>30948.8213906331</v>
      </c>
      <c r="DK94" s="51" t="n">
        <f aca="false">DJ94*(1+(DJ30-DI30)/DI30)</f>
        <v>30966.1813537732</v>
      </c>
      <c r="DL94" s="51" t="n">
        <f aca="false">DK94*(1+(DK30-DJ30)/DJ30)</f>
        <v>30983.5510545482</v>
      </c>
      <c r="DM94" s="51" t="n">
        <f aca="false">DL94*(1+(DL30-DK30)/DK30)</f>
        <v>31000.93049842</v>
      </c>
      <c r="DN94" s="51" t="n">
        <f aca="false">DM94*(1+(DM30-DL30)/DL30)</f>
        <v>31018.3196908538</v>
      </c>
      <c r="DO94" s="51" t="n">
        <f aca="false">DN94*(1+(DN30-DM30)/DM30)</f>
        <v>31035.7186373179</v>
      </c>
      <c r="DP94" s="51" t="n">
        <f aca="false">DO94*(1+(DO30-DN30)/DN30)</f>
        <v>31053.1273432835</v>
      </c>
      <c r="DQ94" s="51" t="n">
        <f aca="false">DP94*(1+(DP30-DO30)/DO30)</f>
        <v>31070.545814225</v>
      </c>
      <c r="DR94" s="51" t="n">
        <f aca="false">DQ94*(1+(DQ30-DP30)/DP30)</f>
        <v>31087.9740556197</v>
      </c>
      <c r="DS94" s="51" t="n">
        <f aca="false">DR94*(1+(DR30-DQ30)/DQ30)</f>
        <v>31105.4120729482</v>
      </c>
      <c r="DT94" s="51" t="n">
        <f aca="false">DS94*(1+(DS30-DR30)/DR30)</f>
        <v>31122.8598716941</v>
      </c>
      <c r="DU94" s="51" t="n">
        <f aca="false">DT94*(1+(DT30-DS30)/DS30)</f>
        <v>31140.3174573439</v>
      </c>
      <c r="DV94" s="51" t="n">
        <f aca="false">DU94*(1+(DU30-DT30)/DT30)</f>
        <v>31157.7848353874</v>
      </c>
      <c r="DW94" s="51" t="n">
        <f aca="false">DV94*(1+(DV30-DU30)/DU30)</f>
        <v>31175.2620113174</v>
      </c>
      <c r="DX94" s="51" t="n">
        <f aca="false">DW94*(1+(DW30-DV30)/DV30)</f>
        <v>31192.7489906298</v>
      </c>
      <c r="DY94" s="51" t="n">
        <f aca="false">DX94*(1+(DX30-DW30)/DW30)</f>
        <v>31210.2457788235</v>
      </c>
      <c r="DZ94" s="51" t="n">
        <f aca="false">DY94*(1+(DY30-DX30)/DX30)</f>
        <v>31227.7523814006</v>
      </c>
      <c r="EA94" s="51" t="n">
        <f aca="false">DZ94*(1+(DZ30-DY30)/DY30)</f>
        <v>31245.2688038662</v>
      </c>
      <c r="EB94" s="51" t="n">
        <f aca="false">EA94*(1+(EA30-DZ30)/DZ30)</f>
        <v>31262.7950517285</v>
      </c>
      <c r="EC94" s="51" t="n">
        <f aca="false">EB94*(1+(EB30-EA30)/EA30)</f>
        <v>31280.3311304988</v>
      </c>
      <c r="ED94" s="51" t="n">
        <f aca="false">EC94*(1+(EC30-EB30)/EB30)</f>
        <v>31297.8770456916</v>
      </c>
      <c r="EE94" s="51" t="n">
        <f aca="false">ED94*(1+(ED30-EC30)/EC30)</f>
        <v>31315.4328028243</v>
      </c>
      <c r="EF94" s="51" t="n">
        <f aca="false">EE94*(1+(EE30-ED30)/ED30)</f>
        <v>31332.9984074176</v>
      </c>
      <c r="EG94" s="51" t="n">
        <f aca="false">EF94*(1+(EF30-EE30)/EE30)</f>
        <v>31350.573864995</v>
      </c>
      <c r="EH94" s="51" t="n">
        <f aca="false">EG94*(1+(EG30-EF30)/EF30)</f>
        <v>31368.1591810834</v>
      </c>
      <c r="EI94" s="51" t="n">
        <f aca="false">EH94*(1+(EH30-EG30)/EG30)</f>
        <v>31385.7543612127</v>
      </c>
      <c r="EJ94" s="51" t="n">
        <f aca="false">EI94*(1+(EI30-EH30)/EH30)</f>
        <v>31403.3594109158</v>
      </c>
      <c r="EK94" s="51" t="n">
        <f aca="false">EJ94*(1+(EJ30-EI30)/EI30)</f>
        <v>31420.9743357289</v>
      </c>
      <c r="EL94" s="51" t="n">
        <f aca="false">EK94*(1+(EK30-EJ30)/EJ30)</f>
        <v>31438.5991411912</v>
      </c>
      <c r="EM94" s="51" t="n">
        <f aca="false">EL94*(1+(EL30-EK30)/EK30)</f>
        <v>31456.2338328448</v>
      </c>
      <c r="EN94" s="51" t="n">
        <f aca="false">EM94*(1+(EM30-EL30)/EL30)</f>
        <v>31473.8784162354</v>
      </c>
      <c r="EO94" s="51" t="n">
        <f aca="false">EN94*(1+(EN30-EM30)/EM30)</f>
        <v>31491.5328969113</v>
      </c>
      <c r="EP94" s="51" t="n">
        <f aca="false">EO94*(1+(EO30-EN30)/EN30)</f>
        <v>31509.1972804242</v>
      </c>
      <c r="EQ94" s="51" t="n">
        <f aca="false">EP94*(1+(EP30-EO30)/EO30)</f>
        <v>31526.8715723289</v>
      </c>
      <c r="ER94" s="51" t="n">
        <f aca="false">EQ94*(1+(EQ30-EP30)/EP30)</f>
        <v>31544.5557781831</v>
      </c>
      <c r="ES94" s="51" t="n">
        <f aca="false">ER94*(1+(ER30-EQ30)/EQ30)</f>
        <v>31562.249903548</v>
      </c>
      <c r="ET94" s="51" t="n">
        <f aca="false">ES94*(1+(ES30-ER30)/ER30)</f>
        <v>31579.9539539876</v>
      </c>
      <c r="EU94" s="51" t="n">
        <f aca="false">ET94*(1+(ET30-ES30)/ES30)</f>
        <v>31597.6679350691</v>
      </c>
      <c r="EV94" s="51" t="n">
        <f aca="false">EU94*(1+(EU30-ET30)/ET30)</f>
        <v>31615.3918523628</v>
      </c>
      <c r="EW94" s="147"/>
      <c r="EX94" s="147"/>
    </row>
    <row r="95" customFormat="false" ht="12.8" hidden="false" customHeight="false" outlineLevel="0" collapsed="false">
      <c r="A95" s="157" t="s">
        <v>241</v>
      </c>
      <c r="B95" s="157" t="n">
        <v>0</v>
      </c>
      <c r="C95" s="157" t="n">
        <v>0</v>
      </c>
      <c r="D95" s="157" t="n">
        <v>0</v>
      </c>
      <c r="E95" s="157" t="n">
        <v>0</v>
      </c>
      <c r="F95" s="157" t="n">
        <v>0</v>
      </c>
      <c r="G95" s="157" t="n">
        <v>0</v>
      </c>
      <c r="H95" s="157" t="n">
        <v>0</v>
      </c>
      <c r="I95" s="157" t="n">
        <v>0</v>
      </c>
      <c r="J95" s="157" t="n">
        <v>0</v>
      </c>
      <c r="K95" s="157" t="n">
        <v>0</v>
      </c>
      <c r="L95" s="157" t="n">
        <v>0</v>
      </c>
      <c r="M95" s="157" t="n">
        <v>0</v>
      </c>
      <c r="N95" s="157" t="n">
        <v>0</v>
      </c>
      <c r="O95" s="157" t="n">
        <v>0</v>
      </c>
      <c r="P95" s="157" t="n">
        <v>0</v>
      </c>
      <c r="Q95" s="157" t="n">
        <v>0</v>
      </c>
      <c r="R95" s="157" t="n">
        <v>0</v>
      </c>
      <c r="S95" s="157" t="n">
        <v>0</v>
      </c>
      <c r="T95" s="157" t="n">
        <v>0</v>
      </c>
      <c r="U95" s="157" t="n">
        <v>0</v>
      </c>
      <c r="V95" s="157" t="n">
        <v>0</v>
      </c>
      <c r="W95" s="157" t="n">
        <v>0</v>
      </c>
      <c r="X95" s="158" t="n">
        <v>0</v>
      </c>
      <c r="Y95" s="157" t="n">
        <v>0</v>
      </c>
      <c r="Z95" s="157" t="n">
        <v>0</v>
      </c>
      <c r="AA95" s="157" t="n">
        <v>0</v>
      </c>
      <c r="AB95" s="157" t="n">
        <v>0</v>
      </c>
      <c r="AC95" s="157" t="n">
        <v>0</v>
      </c>
      <c r="AD95" s="157" t="n">
        <v>0</v>
      </c>
      <c r="AE95" s="157" t="n">
        <v>0</v>
      </c>
      <c r="AF95" s="157" t="n">
        <v>0</v>
      </c>
      <c r="AG95" s="157" t="n">
        <v>0</v>
      </c>
      <c r="AH95" s="157" t="n">
        <v>0</v>
      </c>
      <c r="AI95" s="157" t="n">
        <v>0</v>
      </c>
      <c r="AJ95" s="157" t="n">
        <v>0</v>
      </c>
      <c r="AK95" s="157" t="n">
        <v>0</v>
      </c>
      <c r="AL95" s="157" t="n">
        <v>0</v>
      </c>
      <c r="AM95" s="157" t="n">
        <v>0</v>
      </c>
      <c r="AN95" s="157" t="n">
        <v>0</v>
      </c>
      <c r="AO95" s="157" t="n">
        <v>0</v>
      </c>
      <c r="AP95" s="157" t="n">
        <v>0</v>
      </c>
      <c r="AQ95" s="157" t="n">
        <v>0</v>
      </c>
      <c r="AR95" s="142"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3" t="n">
        <v>1372.79992186527</v>
      </c>
      <c r="BJ95" s="51" t="n">
        <v>1285.64601408941</v>
      </c>
      <c r="BK95" s="51" t="n">
        <v>1204.025180376</v>
      </c>
      <c r="BL95" s="51" t="n">
        <f aca="false">BK95*(1+(BK30-BJ30)/BJ30)</f>
        <v>1109.02058307453</v>
      </c>
      <c r="BM95" s="144" t="n">
        <f aca="false">BL95*(1+(BL30-BK30)/BK30)</f>
        <v>1091.44238815924</v>
      </c>
      <c r="BN95" s="51" t="n">
        <f aca="false">BM95*(1+(BM30-BL30)/BL30)</f>
        <v>1093.61696586254</v>
      </c>
      <c r="BO95" s="51" t="n">
        <f aca="false">BN95*(1+(BN30-BM30)/BM30)</f>
        <v>1109.78811307201</v>
      </c>
      <c r="BP95" s="51" t="n">
        <f aca="false">BO95*(1+(BO30-BN30)/BN30)</f>
        <v>1075.8785466159</v>
      </c>
      <c r="BQ95" s="51" t="n">
        <f aca="false">BP95*(1+(BP30-BO30)/BO30)</f>
        <v>1075.8292550388</v>
      </c>
      <c r="BR95" s="51" t="n">
        <f aca="false">BQ95*(1+(BQ30-BP30)/BP30)</f>
        <v>1108.94235928048</v>
      </c>
      <c r="BS95" s="51" t="n">
        <f aca="false">BR95*(1+(BR30-BQ30)/BQ30)</f>
        <v>1162.31027761697</v>
      </c>
      <c r="BT95" s="51" t="n">
        <f aca="false">BS95*(1+(BS30-BR30)/BR30)</f>
        <v>1179.22765339502</v>
      </c>
      <c r="BU95" s="51" t="n">
        <f aca="false">BT95*(1+(BT30-BS30)/BS30)</f>
        <v>1183.41684244603</v>
      </c>
      <c r="BV95" s="51" t="n">
        <f aca="false">BU95*(1+(BU30-BT30)/BT30)</f>
        <v>1204.72439353596</v>
      </c>
      <c r="BW95" s="51" t="n">
        <f aca="false">BV95*(1+(BV30-BU30)/BU30)</f>
        <v>1234.96923742686</v>
      </c>
      <c r="BX95" s="51" t="n">
        <f aca="false">BW95*(1+(BW30-BV30)/BV30)</f>
        <v>1239.20593942184</v>
      </c>
      <c r="BY95" s="51" t="n">
        <f aca="false">BX95*(1+(BX30-BW30)/BW30)</f>
        <v>1243.40911104727</v>
      </c>
      <c r="BZ95" s="51" t="n">
        <f aca="false">BY95*(1+(BY30-BX30)/BX30)</f>
        <v>1265.24910341805</v>
      </c>
      <c r="CA95" s="51" t="n">
        <f aca="false">BZ95*(1+(BZ30-BY30)/BY30)</f>
        <v>1292.79563224534</v>
      </c>
      <c r="CB95" s="51" t="n">
        <f aca="false">CA95*(1+(CA30-BZ30)/BZ30)</f>
        <v>1293.52079344745</v>
      </c>
      <c r="CC95" s="51" t="n">
        <f aca="false">CB95*(1+(CB30-CA30)/CA30)</f>
        <v>1294.2463614105</v>
      </c>
      <c r="CD95" s="51" t="n">
        <f aca="false">CC95*(1+(CC30-CB30)/CB30)</f>
        <v>1294.97233636265</v>
      </c>
      <c r="CE95" s="51" t="n">
        <f aca="false">CD95*(1+(CD30-CC30)/CC30)</f>
        <v>1295.6987185322</v>
      </c>
      <c r="CF95" s="51" t="n">
        <f aca="false">CE95*(1+(CE30-CD30)/CD30)</f>
        <v>1296.42550814756</v>
      </c>
      <c r="CG95" s="51" t="n">
        <f aca="false">CF95*(1+(CF30-CE30)/CE30)</f>
        <v>1297.15270543729</v>
      </c>
      <c r="CH95" s="51" t="n">
        <f aca="false">CG95*(1+(CG30-CF30)/CF30)</f>
        <v>1297.88031063004</v>
      </c>
      <c r="CI95" s="51" t="n">
        <f aca="false">CH95*(1+(CH30-CG30)/CG30)</f>
        <v>1298.60832395463</v>
      </c>
      <c r="CJ95" s="51" t="n">
        <f aca="false">CI95*(1+(CI30-CH30)/CH30)</f>
        <v>1299.33674564</v>
      </c>
      <c r="CK95" s="51" t="n">
        <f aca="false">CJ95*(1+(CJ30-CI30)/CI30)</f>
        <v>1300.06557591519</v>
      </c>
      <c r="CL95" s="51" t="n">
        <f aca="false">CK95*(1+(CK30-CJ30)/CJ30)</f>
        <v>1300.79481500939</v>
      </c>
      <c r="CM95" s="51" t="n">
        <f aca="false">CL95*(1+(CL30-CK30)/CK30)</f>
        <v>1301.52446315193</v>
      </c>
      <c r="CN95" s="51" t="n">
        <f aca="false">CM95*(1+(CM30-CL30)/CL30)</f>
        <v>1302.25452057225</v>
      </c>
      <c r="CO95" s="51" t="n">
        <f aca="false">CN95*(1+(CN30-CM30)/CM30)</f>
        <v>1302.98498749992</v>
      </c>
      <c r="CP95" s="51" t="n">
        <f aca="false">CO95*(1+(CO30-CN30)/CN30)</f>
        <v>1303.71586416464</v>
      </c>
      <c r="CQ95" s="51" t="n">
        <f aca="false">CP95*(1+(CP30-CO30)/CO30)</f>
        <v>1304.44715079625</v>
      </c>
      <c r="CR95" s="51" t="n">
        <f aca="false">CQ95*(1+(CQ30-CP30)/CP30)</f>
        <v>1305.17884762471</v>
      </c>
      <c r="CS95" s="51" t="n">
        <f aca="false">CR95*(1+(CR30-CQ30)/CQ30)</f>
        <v>1305.91095488011</v>
      </c>
      <c r="CT95" s="51" t="n">
        <f aca="false">CS95*(1+(CS30-CR30)/CR30)</f>
        <v>1306.64347279266</v>
      </c>
      <c r="CU95" s="51" t="n">
        <f aca="false">CT95*(1+(CT30-CS30)/CS30)</f>
        <v>1307.37640159272</v>
      </c>
      <c r="CV95" s="51" t="n">
        <f aca="false">CU95*(1+(CU30-CT30)/CT30)</f>
        <v>1308.10974151075</v>
      </c>
      <c r="CW95" s="51" t="n">
        <f aca="false">CV95*(1+(CV30-CU30)/CU30)</f>
        <v>1308.84349277738</v>
      </c>
      <c r="CX95" s="51" t="n">
        <f aca="false">CW95*(1+(CW30-CV30)/CV30)</f>
        <v>1309.57765562332</v>
      </c>
      <c r="CY95" s="51" t="n">
        <f aca="false">CX95*(1+(CX30-CW30)/CW30)</f>
        <v>1310.31223027946</v>
      </c>
      <c r="CZ95" s="51" t="n">
        <f aca="false">CY95*(1+(CY30-CX30)/CX30)</f>
        <v>1311.04721697677</v>
      </c>
      <c r="DA95" s="51" t="n">
        <f aca="false">CZ95*(1+(CZ30-CY30)/CY30)</f>
        <v>1311.78261594639</v>
      </c>
      <c r="DB95" s="51" t="n">
        <f aca="false">DA95*(1+(DA30-CZ30)/CZ30)</f>
        <v>1312.51842741958</v>
      </c>
      <c r="DC95" s="51" t="n">
        <f aca="false">DB95*(1+(DB30-DA30)/DA30)</f>
        <v>1313.2546516277</v>
      </c>
      <c r="DD95" s="51" t="n">
        <f aca="false">DC95*(1+(DC30-DB30)/DB30)</f>
        <v>1313.99128880228</v>
      </c>
      <c r="DE95" s="51" t="n">
        <f aca="false">DD95*(1+(DD30-DC30)/DC30)</f>
        <v>1314.72833917497</v>
      </c>
      <c r="DF95" s="51" t="n">
        <f aca="false">DE95*(1+(DE30-DD30)/DD30)</f>
        <v>1315.46580297752</v>
      </c>
      <c r="DG95" s="51" t="n">
        <f aca="false">DF95*(1+(DF30-DE30)/DE30)</f>
        <v>1316.20368044185</v>
      </c>
      <c r="DH95" s="51" t="n">
        <f aca="false">DG95*(1+(DG30-DF30)/DF30)</f>
        <v>1316.9419718</v>
      </c>
      <c r="DI95" s="51" t="n">
        <f aca="false">DH95*(1+(DH30-DG30)/DG30)</f>
        <v>1317.68067728411</v>
      </c>
      <c r="DJ95" s="51" t="n">
        <f aca="false">DI95*(1+(DI30-DH30)/DH30)</f>
        <v>1318.41979712649</v>
      </c>
      <c r="DK95" s="51" t="n">
        <f aca="false">DJ95*(1+(DJ30-DI30)/DI30)</f>
        <v>1319.15933155956</v>
      </c>
      <c r="DL95" s="51" t="n">
        <f aca="false">DK95*(1+(DK30-DJ30)/DJ30)</f>
        <v>1319.89928081588</v>
      </c>
      <c r="DM95" s="51" t="n">
        <f aca="false">DL95*(1+(DL30-DK30)/DK30)</f>
        <v>1320.63964512812</v>
      </c>
      <c r="DN95" s="51" t="n">
        <f aca="false">DM95*(1+(DM30-DL30)/DL30)</f>
        <v>1321.38042472911</v>
      </c>
      <c r="DO95" s="51" t="n">
        <f aca="false">DN95*(1+(DN30-DM30)/DM30)</f>
        <v>1322.12161985179</v>
      </c>
      <c r="DP95" s="51" t="n">
        <f aca="false">DO95*(1+(DO30-DN30)/DN30)</f>
        <v>1322.86323072924</v>
      </c>
      <c r="DQ95" s="51" t="n">
        <f aca="false">DP95*(1+(DP30-DO30)/DO30)</f>
        <v>1323.60525759465</v>
      </c>
      <c r="DR95" s="51" t="n">
        <f aca="false">DQ95*(1+(DQ30-DP30)/DP30)</f>
        <v>1324.34770068138</v>
      </c>
      <c r="DS95" s="51" t="n">
        <f aca="false">DR95*(1+(DR30-DQ30)/DQ30)</f>
        <v>1325.0905602229</v>
      </c>
      <c r="DT95" s="51" t="n">
        <f aca="false">DS95*(1+(DS30-DR30)/DR30)</f>
        <v>1325.83383645279</v>
      </c>
      <c r="DU95" s="51" t="n">
        <f aca="false">DT95*(1+(DT30-DS30)/DS30)</f>
        <v>1326.57752960479</v>
      </c>
      <c r="DV95" s="51" t="n">
        <f aca="false">DU95*(1+(DU30-DT30)/DT30)</f>
        <v>1327.32163991276</v>
      </c>
      <c r="DW95" s="51" t="n">
        <f aca="false">DV95*(1+(DV30-DU30)/DU30)</f>
        <v>1328.06616761071</v>
      </c>
      <c r="DX95" s="51" t="n">
        <f aca="false">DW95*(1+(DW30-DV30)/DV30)</f>
        <v>1328.81111293274</v>
      </c>
      <c r="DY95" s="51" t="n">
        <f aca="false">DX95*(1+(DX30-DW30)/DW30)</f>
        <v>1329.55647611312</v>
      </c>
      <c r="DZ95" s="51" t="n">
        <f aca="false">DY95*(1+(DY30-DX30)/DX30)</f>
        <v>1330.30225738623</v>
      </c>
      <c r="EA95" s="51" t="n">
        <f aca="false">DZ95*(1+(DZ30-DY30)/DY30)</f>
        <v>1331.0484569866</v>
      </c>
      <c r="EB95" s="51" t="n">
        <f aca="false">EA95*(1+(EA30-DZ30)/DZ30)</f>
        <v>1331.79507514886</v>
      </c>
      <c r="EC95" s="51" t="n">
        <f aca="false">EB95*(1+(EB30-EA30)/EA30)</f>
        <v>1332.54211210782</v>
      </c>
      <c r="ED95" s="51" t="n">
        <f aca="false">EC95*(1+(EC30-EB30)/EB30)</f>
        <v>1333.28956809836</v>
      </c>
      <c r="EE95" s="51" t="n">
        <f aca="false">ED95*(1+(ED30-EC30)/EC30)</f>
        <v>1334.03744335556</v>
      </c>
      <c r="EF95" s="51" t="n">
        <f aca="false">EE95*(1+(EE30-ED30)/ED30)</f>
        <v>1334.78573811457</v>
      </c>
      <c r="EG95" s="51" t="n">
        <f aca="false">EF95*(1+(EF30-EE30)/EE30)</f>
        <v>1335.53445261071</v>
      </c>
      <c r="EH95" s="51" t="n">
        <f aca="false">EG95*(1+(EG30-EF30)/EF30)</f>
        <v>1336.28358707942</v>
      </c>
      <c r="EI95" s="51" t="n">
        <f aca="false">EH95*(1+(EH30-EG30)/EG30)</f>
        <v>1337.03314175627</v>
      </c>
      <c r="EJ95" s="51" t="n">
        <f aca="false">EI95*(1+(EI30-EH30)/EH30)</f>
        <v>1337.78311687698</v>
      </c>
      <c r="EK95" s="51" t="n">
        <f aca="false">EJ95*(1+(EJ30-EI30)/EI30)</f>
        <v>1338.53351267736</v>
      </c>
      <c r="EL95" s="51" t="n">
        <f aca="false">EK95*(1+(EK30-EJ30)/EJ30)</f>
        <v>1339.28432939341</v>
      </c>
      <c r="EM95" s="51" t="n">
        <f aca="false">EL95*(1+(EL30-EK30)/EK30)</f>
        <v>1340.03556726121</v>
      </c>
      <c r="EN95" s="51" t="n">
        <f aca="false">EM95*(1+(EM30-EL30)/EL30)</f>
        <v>1340.787226517</v>
      </c>
      <c r="EO95" s="51" t="n">
        <f aca="false">EN95*(1+(EN30-EM30)/EM30)</f>
        <v>1341.53930739715</v>
      </c>
      <c r="EP95" s="51" t="n">
        <f aca="false">EO95*(1+(EO30-EN30)/EN30)</f>
        <v>1342.29181013816</v>
      </c>
      <c r="EQ95" s="51" t="n">
        <f aca="false">EP95*(1+(EP30-EO30)/EO30)</f>
        <v>1343.04473497666</v>
      </c>
      <c r="ER95" s="51" t="n">
        <f aca="false">EQ95*(1+(EQ30-EP30)/EP30)</f>
        <v>1343.79808214941</v>
      </c>
      <c r="ES95" s="51" t="n">
        <f aca="false">ER95*(1+(ER30-EQ30)/EQ30)</f>
        <v>1344.55185189332</v>
      </c>
      <c r="ET95" s="51" t="n">
        <f aca="false">ES95*(1+(ES30-ER30)/ER30)</f>
        <v>1345.30604444542</v>
      </c>
      <c r="EU95" s="51" t="n">
        <f aca="false">ET95*(1+(ET30-ES30)/ES30)</f>
        <v>1346.06066004286</v>
      </c>
      <c r="EV95" s="51" t="n">
        <f aca="false">EU95*(1+(EU30-ET30)/ET30)</f>
        <v>1346.81569892294</v>
      </c>
      <c r="EW95" s="147"/>
      <c r="EX95" s="147"/>
    </row>
    <row r="96" customFormat="false" ht="12.8" hidden="false" customHeight="false" outlineLevel="0" collapsed="false">
      <c r="A96" s="157" t="s">
        <v>242</v>
      </c>
      <c r="B96" s="157" t="n">
        <v>0</v>
      </c>
      <c r="C96" s="157" t="n">
        <v>0</v>
      </c>
      <c r="D96" s="157" t="n">
        <v>0</v>
      </c>
      <c r="E96" s="157" t="n">
        <v>0</v>
      </c>
      <c r="F96" s="157" t="n">
        <v>0</v>
      </c>
      <c r="G96" s="157" t="n">
        <v>0</v>
      </c>
      <c r="H96" s="157" t="n">
        <v>0</v>
      </c>
      <c r="I96" s="157" t="n">
        <v>0</v>
      </c>
      <c r="J96" s="157" t="n">
        <v>0</v>
      </c>
      <c r="K96" s="157" t="n">
        <v>0</v>
      </c>
      <c r="L96" s="157" t="n">
        <v>0</v>
      </c>
      <c r="M96" s="157" t="n">
        <v>0</v>
      </c>
      <c r="N96" s="157" t="n">
        <v>0</v>
      </c>
      <c r="O96" s="157" t="n">
        <v>0</v>
      </c>
      <c r="P96" s="157" t="n">
        <v>0</v>
      </c>
      <c r="Q96" s="157" t="n">
        <v>0</v>
      </c>
      <c r="R96" s="157" t="n">
        <v>0</v>
      </c>
      <c r="S96" s="157" t="n">
        <v>0</v>
      </c>
      <c r="T96" s="157" t="n">
        <v>0</v>
      </c>
      <c r="U96" s="157" t="n">
        <v>0</v>
      </c>
      <c r="V96" s="157" t="n">
        <v>0</v>
      </c>
      <c r="W96" s="157" t="n">
        <v>0</v>
      </c>
      <c r="X96" s="158" t="n">
        <v>0</v>
      </c>
      <c r="Y96" s="157" t="n">
        <v>0</v>
      </c>
      <c r="Z96" s="157" t="n">
        <v>0</v>
      </c>
      <c r="AA96" s="157" t="n">
        <v>0</v>
      </c>
      <c r="AB96" s="157" t="n">
        <v>0</v>
      </c>
      <c r="AC96" s="157" t="n">
        <v>0</v>
      </c>
      <c r="AD96" s="157" t="n">
        <v>0</v>
      </c>
      <c r="AE96" s="157" t="n">
        <v>0</v>
      </c>
      <c r="AF96" s="157" t="n">
        <v>0</v>
      </c>
      <c r="AG96" s="157" t="n">
        <v>0</v>
      </c>
      <c r="AH96" s="157" t="n">
        <v>0</v>
      </c>
      <c r="AI96" s="157" t="n">
        <v>0</v>
      </c>
      <c r="AJ96" s="157" t="n">
        <v>0</v>
      </c>
      <c r="AK96" s="157" t="n">
        <v>0</v>
      </c>
      <c r="AL96" s="157" t="n">
        <v>0</v>
      </c>
      <c r="AM96" s="157" t="n">
        <v>0</v>
      </c>
      <c r="AN96" s="157" t="n">
        <v>0</v>
      </c>
      <c r="AO96" s="157" t="n">
        <v>0</v>
      </c>
      <c r="AP96" s="157" t="n">
        <v>0</v>
      </c>
      <c r="AQ96" s="157" t="n">
        <v>0</v>
      </c>
      <c r="AR96" s="142"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3" t="n">
        <v>322.958777594228</v>
      </c>
      <c r="BJ96" s="51" t="n">
        <v>302.455338550024</v>
      </c>
      <c r="BK96" s="51" t="n">
        <v>283.253585794613</v>
      </c>
      <c r="BL96" s="51" t="n">
        <f aca="false">BK96*(1+(BK30-BJ30)/BJ30)</f>
        <v>260.90322860008</v>
      </c>
      <c r="BM96" s="144" t="n">
        <f aca="false">BL96*(1+(BL30-BK30)/BK30)</f>
        <v>256.767860982604</v>
      </c>
      <c r="BN96" s="51" t="n">
        <f aca="false">BM96*(1+(BM30-BL30)/BL30)</f>
        <v>257.279442419678</v>
      </c>
      <c r="BO96" s="51" t="n">
        <f aca="false">BN96*(1+(BN30-BM30)/BM30)</f>
        <v>261.083794278883</v>
      </c>
      <c r="BP96" s="51" t="n">
        <f aca="false">BO96*(1+(BO30-BN30)/BN30)</f>
        <v>253.106381141697</v>
      </c>
      <c r="BQ96" s="51" t="n">
        <f aca="false">BP96*(1+(BP30-BO30)/BO30)</f>
        <v>253.094785025444</v>
      </c>
      <c r="BR96" s="51" t="n">
        <f aca="false">BQ96*(1+(BQ30-BP30)/BP30)</f>
        <v>260.884826019701</v>
      </c>
      <c r="BS96" s="51" t="n">
        <f aca="false">BR96*(1+(BR30-BQ30)/BQ30)</f>
        <v>273.439924103685</v>
      </c>
      <c r="BT96" s="51" t="n">
        <f aca="false">BS96*(1+(BS30-BR30)/BR30)</f>
        <v>277.419830362679</v>
      </c>
      <c r="BU96" s="51" t="n">
        <f aca="false">BT96*(1+(BT30-BS30)/BS30)</f>
        <v>278.405360266548</v>
      </c>
      <c r="BV96" s="51" t="n">
        <f aca="false">BU96*(1+(BU30-BT30)/BT30)</f>
        <v>283.418079559377</v>
      </c>
      <c r="BW96" s="51" t="n">
        <f aca="false">BV96*(1+(BV30-BU30)/BU30)</f>
        <v>290.533346435458</v>
      </c>
      <c r="BX96" s="51" t="n">
        <f aca="false">BW96*(1+(BW30-BV30)/BV30)</f>
        <v>291.530054022293</v>
      </c>
      <c r="BY96" s="51" t="n">
        <f aca="false">BX96*(1+(BX30-BW30)/BW30)</f>
        <v>292.518873404161</v>
      </c>
      <c r="BZ96" s="51" t="n">
        <f aca="false">BY96*(1+(BY30-BX30)/BX30)</f>
        <v>297.656852454415</v>
      </c>
      <c r="CA96" s="51" t="n">
        <f aca="false">BZ96*(1+(BZ30-BY30)/BY30)</f>
        <v>304.137325781467</v>
      </c>
      <c r="CB96" s="51" t="n">
        <f aca="false">CA96*(1+(CA30-BZ30)/BZ30)</f>
        <v>304.307923966725</v>
      </c>
      <c r="CC96" s="51" t="n">
        <f aca="false">CB96*(1+(CB30-CA30)/CA30)</f>
        <v>304.478617844743</v>
      </c>
      <c r="CD96" s="51" t="n">
        <f aca="false">CC96*(1+(CC30-CB30)/CB30)</f>
        <v>304.649407469202</v>
      </c>
      <c r="CE96" s="51" t="n">
        <f aca="false">CD96*(1+(CD30-CC30)/CC30)</f>
        <v>304.820292893805</v>
      </c>
      <c r="CF96" s="51" t="n">
        <f aca="false">CE96*(1+(CE30-CD30)/CD30)</f>
        <v>304.991274172291</v>
      </c>
      <c r="CG96" s="51" t="n">
        <f aca="false">CF96*(1+(CF30-CE30)/CE30)</f>
        <v>305.162351358426</v>
      </c>
      <c r="CH96" s="51" t="n">
        <f aca="false">CG96*(1+(CG30-CF30)/CF30)</f>
        <v>305.333524506006</v>
      </c>
      <c r="CI96" s="51" t="n">
        <f aca="false">CH96*(1+(CH30-CG30)/CG30)</f>
        <v>305.50479366886</v>
      </c>
      <c r="CJ96" s="51" t="n">
        <f aca="false">CI96*(1+(CI30-CH30)/CH30)</f>
        <v>305.676158900843</v>
      </c>
      <c r="CK96" s="51" t="n">
        <f aca="false">CJ96*(1+(CJ30-CI30)/CI30)</f>
        <v>305.847620255845</v>
      </c>
      <c r="CL96" s="51" t="n">
        <f aca="false">CK96*(1+(CK30-CJ30)/CJ30)</f>
        <v>306.019177787782</v>
      </c>
      <c r="CM96" s="51" t="n">
        <f aca="false">CL96*(1+(CL30-CK30)/CK30)</f>
        <v>306.190831550603</v>
      </c>
      <c r="CN96" s="51" t="n">
        <f aca="false">CM96*(1+(CM30-CL30)/CL30)</f>
        <v>306.362581598285</v>
      </c>
      <c r="CO96" s="51" t="n">
        <f aca="false">CN96*(1+(CN30-CM30)/CM30)</f>
        <v>306.534427984839</v>
      </c>
      <c r="CP96" s="51" t="n">
        <f aca="false">CO96*(1+(CO30-CN30)/CN30)</f>
        <v>306.706370764301</v>
      </c>
      <c r="CQ96" s="51" t="n">
        <f aca="false">CP96*(1+(CP30-CO30)/CO30)</f>
        <v>306.878409990742</v>
      </c>
      <c r="CR96" s="51" t="n">
        <f aca="false">CQ96*(1+(CQ30-CP30)/CP30)</f>
        <v>307.050545718262</v>
      </c>
      <c r="CS96" s="51" t="n">
        <f aca="false">CR96*(1+(CR30-CQ30)/CQ30)</f>
        <v>307.222778000989</v>
      </c>
      <c r="CT96" s="51" t="n">
        <f aca="false">CS96*(1+(CS30-CR30)/CR30)</f>
        <v>307.395106893084</v>
      </c>
      <c r="CU96" s="51" t="n">
        <f aca="false">CT96*(1+(CT30-CS30)/CS30)</f>
        <v>307.567532448739</v>
      </c>
      <c r="CV96" s="51" t="n">
        <f aca="false">CU96*(1+(CU30-CT30)/CT30)</f>
        <v>307.740054722172</v>
      </c>
      <c r="CW96" s="51" t="n">
        <f aca="false">CV96*(1+(CV30-CU30)/CU30)</f>
        <v>307.912673767638</v>
      </c>
      <c r="CX96" s="51" t="n">
        <f aca="false">CW96*(1+(CW30-CV30)/CV30)</f>
        <v>308.085389639416</v>
      </c>
      <c r="CY96" s="51" t="n">
        <f aca="false">CX96*(1+(CX30-CW30)/CW30)</f>
        <v>308.258202391819</v>
      </c>
      <c r="CZ96" s="51" t="n">
        <f aca="false">CY96*(1+(CY30-CX30)/CX30)</f>
        <v>308.43111207919</v>
      </c>
      <c r="DA96" s="51" t="n">
        <f aca="false">CZ96*(1+(CZ30-CY30)/CY30)</f>
        <v>308.604118755903</v>
      </c>
      <c r="DB96" s="51" t="n">
        <f aca="false">DA96*(1+(DA30-CZ30)/CZ30)</f>
        <v>308.77722247636</v>
      </c>
      <c r="DC96" s="51" t="n">
        <f aca="false">DB96*(1+(DB30-DA30)/DA30)</f>
        <v>308.950423294997</v>
      </c>
      <c r="DD96" s="51" t="n">
        <f aca="false">DC96*(1+(DC30-DB30)/DB30)</f>
        <v>309.123721266278</v>
      </c>
      <c r="DE96" s="51" t="n">
        <f aca="false">DD96*(1+(DD30-DC30)/DC30)</f>
        <v>309.297116444698</v>
      </c>
      <c r="DF96" s="51" t="n">
        <f aca="false">DE96*(1+(DE30-DD30)/DD30)</f>
        <v>309.470608884784</v>
      </c>
      <c r="DG96" s="51" t="n">
        <f aca="false">DF96*(1+(DF30-DE30)/DE30)</f>
        <v>309.644198641091</v>
      </c>
      <c r="DH96" s="51" t="n">
        <f aca="false">DG96*(1+(DG30-DF30)/DF30)</f>
        <v>309.817885768207</v>
      </c>
      <c r="DI96" s="51" t="n">
        <f aca="false">DH96*(1+(DH30-DG30)/DG30)</f>
        <v>309.991670320749</v>
      </c>
      <c r="DJ96" s="51" t="n">
        <f aca="false">DI96*(1+(DI30-DH30)/DH30)</f>
        <v>310.165552353367</v>
      </c>
      <c r="DK96" s="51" t="n">
        <f aca="false">DJ96*(1+(DJ30-DI30)/DI30)</f>
        <v>310.339531920738</v>
      </c>
      <c r="DL96" s="51" t="n">
        <f aca="false">DK96*(1+(DK30-DJ30)/DJ30)</f>
        <v>310.513609077573</v>
      </c>
      <c r="DM96" s="51" t="n">
        <f aca="false">DL96*(1+(DL30-DK30)/DK30)</f>
        <v>310.687783878612</v>
      </c>
      <c r="DN96" s="51" t="n">
        <f aca="false">DM96*(1+(DM30-DL30)/DL30)</f>
        <v>310.862056378625</v>
      </c>
      <c r="DO96" s="51" t="n">
        <f aca="false">DN96*(1+(DN30-DM30)/DM30)</f>
        <v>311.036426632416</v>
      </c>
      <c r="DP96" s="51" t="n">
        <f aca="false">DO96*(1+(DO30-DN30)/DN30)</f>
        <v>311.210894694815</v>
      </c>
      <c r="DQ96" s="51" t="n">
        <f aca="false">DP96*(1+(DP30-DO30)/DO30)</f>
        <v>311.385460620688</v>
      </c>
      <c r="DR96" s="51" t="n">
        <f aca="false">DQ96*(1+(DQ30-DP30)/DP30)</f>
        <v>311.560124464926</v>
      </c>
      <c r="DS96" s="51" t="n">
        <f aca="false">DR96*(1+(DR30-DQ30)/DQ30)</f>
        <v>311.734886282457</v>
      </c>
      <c r="DT96" s="51" t="n">
        <f aca="false">DS96*(1+(DS30-DR30)/DR30)</f>
        <v>311.909746128234</v>
      </c>
      <c r="DU96" s="51" t="n">
        <f aca="false">DT96*(1+(DT30-DS30)/DS30)</f>
        <v>312.084704057245</v>
      </c>
      <c r="DV96" s="51" t="n">
        <f aca="false">DU96*(1+(DU30-DT30)/DT30)</f>
        <v>312.259760124507</v>
      </c>
      <c r="DW96" s="51" t="n">
        <f aca="false">DV96*(1+(DV30-DU30)/DU30)</f>
        <v>312.434914385068</v>
      </c>
      <c r="DX96" s="51" t="n">
        <f aca="false">DW96*(1+(DW30-DV30)/DV30)</f>
        <v>312.610166894007</v>
      </c>
      <c r="DY96" s="51" t="n">
        <f aca="false">DX96*(1+(DX30-DW30)/DW30)</f>
        <v>312.785517706434</v>
      </c>
      <c r="DZ96" s="51" t="n">
        <f aca="false">DY96*(1+(DY30-DX30)/DX30)</f>
        <v>312.96096687749</v>
      </c>
      <c r="EA96" s="51" t="n">
        <f aca="false">DZ96*(1+(DZ30-DY30)/DY30)</f>
        <v>313.136514462347</v>
      </c>
      <c r="EB96" s="51" t="n">
        <f aca="false">EA96*(1+(EA30-DZ30)/DZ30)</f>
        <v>313.312160516207</v>
      </c>
      <c r="EC96" s="51" t="n">
        <f aca="false">EB96*(1+(EB30-EA30)/EA30)</f>
        <v>313.487905094305</v>
      </c>
      <c r="ED96" s="51" t="n">
        <f aca="false">EC96*(1+(EC30-EB30)/EB30)</f>
        <v>313.663748251905</v>
      </c>
      <c r="EE96" s="51" t="n">
        <f aca="false">ED96*(1+(ED30-EC30)/EC30)</f>
        <v>313.839690044302</v>
      </c>
      <c r="EF96" s="51" t="n">
        <f aca="false">EE96*(1+(EE30-ED30)/ED30)</f>
        <v>314.015730526823</v>
      </c>
      <c r="EG96" s="51" t="n">
        <f aca="false">EF96*(1+(EF30-EE30)/EE30)</f>
        <v>314.191869754827</v>
      </c>
      <c r="EH96" s="51" t="n">
        <f aca="false">EG96*(1+(EG30-EF30)/EF30)</f>
        <v>314.368107783701</v>
      </c>
      <c r="EI96" s="51" t="n">
        <f aca="false">EH96*(1+(EH30-EG30)/EG30)</f>
        <v>314.544444668867</v>
      </c>
      <c r="EJ96" s="51" t="n">
        <f aca="false">EI96*(1+(EI30-EH30)/EH30)</f>
        <v>314.720880465774</v>
      </c>
      <c r="EK96" s="51" t="n">
        <f aca="false">EJ96*(1+(EJ30-EI30)/EI30)</f>
        <v>314.897415229904</v>
      </c>
      <c r="EL96" s="51" t="n">
        <f aca="false">EK96*(1+(EK30-EJ30)/EJ30)</f>
        <v>315.074049016772</v>
      </c>
      <c r="EM96" s="51" t="n">
        <f aca="false">EL96*(1+(EL30-EK30)/EK30)</f>
        <v>315.25078188192</v>
      </c>
      <c r="EN96" s="51" t="n">
        <f aca="false">EM96*(1+(EM30-EL30)/EL30)</f>
        <v>315.427613880926</v>
      </c>
      <c r="EO96" s="51" t="n">
        <f aca="false">EN96*(1+(EN30-EM30)/EM30)</f>
        <v>315.604545069395</v>
      </c>
      <c r="EP96" s="51" t="n">
        <f aca="false">EO96*(1+(EO30-EN30)/EN30)</f>
        <v>315.781575502965</v>
      </c>
      <c r="EQ96" s="51" t="n">
        <f aca="false">EP96*(1+(EP30-EO30)/EO30)</f>
        <v>315.958705237305</v>
      </c>
      <c r="ER96" s="51" t="n">
        <f aca="false">EQ96*(1+(EQ30-EP30)/EP30)</f>
        <v>316.135934328115</v>
      </c>
      <c r="ES96" s="51" t="n">
        <f aca="false">ER96*(1+(ER30-EQ30)/EQ30)</f>
        <v>316.313262831128</v>
      </c>
      <c r="ET96" s="51" t="n">
        <f aca="false">ES96*(1+(ES30-ER30)/ER30)</f>
        <v>316.490690802105</v>
      </c>
      <c r="EU96" s="51" t="n">
        <f aca="false">ET96*(1+(ET30-ES30)/ES30)</f>
        <v>316.668218296842</v>
      </c>
      <c r="EV96" s="51" t="n">
        <f aca="false">EU96*(1+(EU30-ET30)/ET30)</f>
        <v>316.845845371162</v>
      </c>
      <c r="EW96" s="147"/>
      <c r="EX96" s="147"/>
    </row>
    <row r="97" customFormat="false" ht="12.8" hidden="false" customHeight="false" outlineLevel="0" collapsed="false">
      <c r="A97" s="157" t="s">
        <v>243</v>
      </c>
      <c r="B97" s="157" t="n">
        <v>0</v>
      </c>
      <c r="C97" s="157" t="n">
        <v>0</v>
      </c>
      <c r="D97" s="157" t="n">
        <v>0</v>
      </c>
      <c r="E97" s="157" t="n">
        <v>0</v>
      </c>
      <c r="F97" s="157" t="n">
        <v>0</v>
      </c>
      <c r="G97" s="157" t="n">
        <v>0</v>
      </c>
      <c r="H97" s="157" t="n">
        <v>0</v>
      </c>
      <c r="I97" s="157" t="n">
        <v>0</v>
      </c>
      <c r="J97" s="157" t="n">
        <v>0</v>
      </c>
      <c r="K97" s="157" t="n">
        <v>0</v>
      </c>
      <c r="L97" s="157" t="n">
        <v>0</v>
      </c>
      <c r="M97" s="157" t="n">
        <v>0</v>
      </c>
      <c r="N97" s="157" t="n">
        <v>0</v>
      </c>
      <c r="O97" s="157" t="n">
        <v>0</v>
      </c>
      <c r="P97" s="157" t="n">
        <v>0</v>
      </c>
      <c r="Q97" s="157" t="n">
        <v>0</v>
      </c>
      <c r="R97" s="157" t="n">
        <v>0</v>
      </c>
      <c r="S97" s="157" t="n">
        <v>0</v>
      </c>
      <c r="T97" s="157" t="n">
        <v>0</v>
      </c>
      <c r="U97" s="157" t="n">
        <v>0</v>
      </c>
      <c r="V97" s="157" t="n">
        <v>0</v>
      </c>
      <c r="W97" s="157" t="n">
        <v>0</v>
      </c>
      <c r="X97" s="158" t="n">
        <v>0</v>
      </c>
      <c r="Y97" s="157" t="n">
        <v>0</v>
      </c>
      <c r="Z97" s="157" t="n">
        <v>0</v>
      </c>
      <c r="AA97" s="157" t="n">
        <v>0</v>
      </c>
      <c r="AB97" s="157" t="n">
        <v>0</v>
      </c>
      <c r="AC97" s="157" t="n">
        <v>0</v>
      </c>
      <c r="AD97" s="157" t="n">
        <v>0</v>
      </c>
      <c r="AE97" s="157" t="n">
        <v>0</v>
      </c>
      <c r="AF97" s="157" t="n">
        <v>0</v>
      </c>
      <c r="AG97" s="157" t="n">
        <v>0</v>
      </c>
      <c r="AH97" s="157" t="n">
        <v>0</v>
      </c>
      <c r="AI97" s="157" t="n">
        <v>0</v>
      </c>
      <c r="AJ97" s="157" t="n">
        <v>0</v>
      </c>
      <c r="AK97" s="157" t="n">
        <v>0</v>
      </c>
      <c r="AL97" s="157" t="n">
        <v>0</v>
      </c>
      <c r="AM97" s="157" t="n">
        <v>0</v>
      </c>
      <c r="AN97" s="157" t="n">
        <v>0</v>
      </c>
      <c r="AO97" s="157" t="n">
        <v>0</v>
      </c>
      <c r="AP97" s="157" t="n">
        <v>0</v>
      </c>
      <c r="AQ97" s="157" t="n">
        <v>0</v>
      </c>
      <c r="AR97" s="142"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3" t="n">
        <v>231.470087429195</v>
      </c>
      <c r="BJ97" s="51" t="n">
        <v>216.774921490327</v>
      </c>
      <c r="BK97" s="51" t="n">
        <v>203.012696409474</v>
      </c>
      <c r="BL97" s="51" t="n">
        <f aca="false">BK97*(1+(BK30-BJ30)/BJ30)</f>
        <v>186.993812598883</v>
      </c>
      <c r="BM97" s="144" t="n">
        <f aca="false">BL97*(1+(BL30-BK30)/BK30)</f>
        <v>184.029923798277</v>
      </c>
      <c r="BN97" s="51" t="n">
        <f aca="false">BM97*(1+(BM30-BL30)/BL30)</f>
        <v>184.39658297642</v>
      </c>
      <c r="BO97" s="51" t="n">
        <f aca="false">BN97*(1+(BN30-BM30)/BM30)</f>
        <v>187.123227113548</v>
      </c>
      <c r="BP97" s="51" t="n">
        <f aca="false">BO97*(1+(BO30-BN30)/BN30)</f>
        <v>181.405678483725</v>
      </c>
      <c r="BQ97" s="51" t="n">
        <f aca="false">BP97*(1+(BP30-BO30)/BO30)</f>
        <v>181.397367348592</v>
      </c>
      <c r="BR97" s="51" t="n">
        <f aca="false">BQ97*(1+(BQ30-BP30)/BP30)</f>
        <v>186.980623154332</v>
      </c>
      <c r="BS97" s="51" t="n">
        <f aca="false">BR97*(1+(BR30-BQ30)/BQ30)</f>
        <v>195.979076990546</v>
      </c>
      <c r="BT97" s="51" t="n">
        <f aca="false">BS97*(1+(BS30-BR30)/BR30)</f>
        <v>198.83154397284</v>
      </c>
      <c r="BU97" s="51" t="n">
        <f aca="false">BT97*(1+(BT30-BS30)/BS30)</f>
        <v>199.537890134762</v>
      </c>
      <c r="BV97" s="51" t="n">
        <f aca="false">BU97*(1+(BU30-BT30)/BT30)</f>
        <v>203.130591908073</v>
      </c>
      <c r="BW97" s="51" t="n">
        <f aca="false">BV97*(1+(BV30-BU30)/BU30)</f>
        <v>208.230225546016</v>
      </c>
      <c r="BX97" s="51" t="n">
        <f aca="false">BW97*(1+(BW30-BV30)/BV30)</f>
        <v>208.944582944767</v>
      </c>
      <c r="BY97" s="51" t="n">
        <f aca="false">BX97*(1+(BX30-BW30)/BW30)</f>
        <v>209.653286731912</v>
      </c>
      <c r="BZ97" s="51" t="n">
        <f aca="false">BY97*(1+(BY30-BX30)/BX30)</f>
        <v>213.335764318775</v>
      </c>
      <c r="CA97" s="51" t="n">
        <f aca="false">BZ97*(1+(BZ30-BY30)/BY30)</f>
        <v>217.980430547603</v>
      </c>
      <c r="CB97" s="51" t="n">
        <f aca="false">CA97*(1+(CA30-BZ30)/BZ30)</f>
        <v>218.102701188925</v>
      </c>
      <c r="CC97" s="51" t="n">
        <f aca="false">CB97*(1+(CB30-CA30)/CA30)</f>
        <v>218.225040414887</v>
      </c>
      <c r="CD97" s="51" t="n">
        <f aca="false">CC97*(1+(CC30-CB30)/CB30)</f>
        <v>218.347448263962</v>
      </c>
      <c r="CE97" s="51" t="n">
        <f aca="false">CD97*(1+(CD30-CC30)/CC30)</f>
        <v>218.469924774643</v>
      </c>
      <c r="CF97" s="51" t="n">
        <f aca="false">CE97*(1+(CE30-CD30)/CD30)</f>
        <v>218.592469985442</v>
      </c>
      <c r="CG97" s="51" t="n">
        <f aca="false">CF97*(1+(CF30-CE30)/CE30)</f>
        <v>218.715083934897</v>
      </c>
      <c r="CH97" s="51" t="n">
        <f aca="false">CG97*(1+(CG30-CF30)/CF30)</f>
        <v>218.837766661563</v>
      </c>
      <c r="CI97" s="51" t="n">
        <f aca="false">CH97*(1+(CH30-CG30)/CG30)</f>
        <v>218.960518204019</v>
      </c>
      <c r="CJ97" s="51" t="n">
        <f aca="false">CI97*(1+(CI30-CH30)/CH30)</f>
        <v>219.083338600867</v>
      </c>
      <c r="CK97" s="51" t="n">
        <f aca="false">CJ97*(1+(CJ30-CI30)/CI30)</f>
        <v>219.206227890728</v>
      </c>
      <c r="CL97" s="51" t="n">
        <f aca="false">CK97*(1+(CK30-CJ30)/CJ30)</f>
        <v>219.329186112246</v>
      </c>
      <c r="CM97" s="51" t="n">
        <f aca="false">CL97*(1+(CL30-CK30)/CK30)</f>
        <v>219.452213304086</v>
      </c>
      <c r="CN97" s="51" t="n">
        <f aca="false">CM97*(1+(CM30-CL30)/CL30)</f>
        <v>219.575309504937</v>
      </c>
      <c r="CO97" s="51" t="n">
        <f aca="false">CN97*(1+(CN30-CM30)/CM30)</f>
        <v>219.698474753505</v>
      </c>
      <c r="CP97" s="51" t="n">
        <f aca="false">CO97*(1+(CO30-CN30)/CN30)</f>
        <v>219.821709088523</v>
      </c>
      <c r="CQ97" s="51" t="n">
        <f aca="false">CP97*(1+(CP30-CO30)/CO30)</f>
        <v>219.945012548743</v>
      </c>
      <c r="CR97" s="51" t="n">
        <f aca="false">CQ97*(1+(CQ30-CP30)/CP30)</f>
        <v>220.068385172938</v>
      </c>
      <c r="CS97" s="51" t="n">
        <f aca="false">CR97*(1+(CR30-CQ30)/CQ30)</f>
        <v>220.191826999904</v>
      </c>
      <c r="CT97" s="51" t="n">
        <f aca="false">CS97*(1+(CS30-CR30)/CR30)</f>
        <v>220.315338068459</v>
      </c>
      <c r="CU97" s="51" t="n">
        <f aca="false">CT97*(1+(CT30-CS30)/CS30)</f>
        <v>220.438918417442</v>
      </c>
      <c r="CV97" s="51" t="n">
        <f aca="false">CU97*(1+(CU30-CT30)/CT30)</f>
        <v>220.562568085715</v>
      </c>
      <c r="CW97" s="51" t="n">
        <f aca="false">CV97*(1+(CV30-CU30)/CU30)</f>
        <v>220.686287112159</v>
      </c>
      <c r="CX97" s="51" t="n">
        <f aca="false">CW97*(1+(CW30-CV30)/CV30)</f>
        <v>220.810075535681</v>
      </c>
      <c r="CY97" s="51" t="n">
        <f aca="false">CX97*(1+(CX30-CW30)/CW30)</f>
        <v>220.933933395206</v>
      </c>
      <c r="CZ97" s="51" t="n">
        <f aca="false">CY97*(1+(CY30-CX30)/CX30)</f>
        <v>221.057860729683</v>
      </c>
      <c r="DA97" s="51" t="n">
        <f aca="false">CZ97*(1+(CZ30-CY30)/CY30)</f>
        <v>221.181857578082</v>
      </c>
      <c r="DB97" s="51" t="n">
        <f aca="false">DA97*(1+(DA30-CZ30)/CZ30)</f>
        <v>221.305923979395</v>
      </c>
      <c r="DC97" s="51" t="n">
        <f aca="false">DB97*(1+(DB30-DA30)/DA30)</f>
        <v>221.430059972637</v>
      </c>
      <c r="DD97" s="51" t="n">
        <f aca="false">DC97*(1+(DC30-DB30)/DB30)</f>
        <v>221.554265596842</v>
      </c>
      <c r="DE97" s="51" t="n">
        <f aca="false">DD97*(1+(DD30-DC30)/DC30)</f>
        <v>221.678540891069</v>
      </c>
      <c r="DF97" s="51" t="n">
        <f aca="false">DE97*(1+(DE30-DD30)/DD30)</f>
        <v>221.802885894397</v>
      </c>
      <c r="DG97" s="51" t="n">
        <f aca="false">DF97*(1+(DF30-DE30)/DE30)</f>
        <v>221.927300645929</v>
      </c>
      <c r="DH97" s="51" t="n">
        <f aca="false">DG97*(1+(DG30-DF30)/DF30)</f>
        <v>222.051785184786</v>
      </c>
      <c r="DI97" s="51" t="n">
        <f aca="false">DH97*(1+(DH30-DG30)/DG30)</f>
        <v>222.176339550116</v>
      </c>
      <c r="DJ97" s="51" t="n">
        <f aca="false">DI97*(1+(DI30-DH30)/DH30)</f>
        <v>222.300963781085</v>
      </c>
      <c r="DK97" s="51" t="n">
        <f aca="false">DJ97*(1+(DJ30-DI30)/DI30)</f>
        <v>222.425657916882</v>
      </c>
      <c r="DL97" s="51" t="n">
        <f aca="false">DK97*(1+(DK30-DJ30)/DJ30)</f>
        <v>222.55042199672</v>
      </c>
      <c r="DM97" s="51" t="n">
        <f aca="false">DL97*(1+(DL30-DK30)/DK30)</f>
        <v>222.675256059831</v>
      </c>
      <c r="DN97" s="51" t="n">
        <f aca="false">DM97*(1+(DM30-DL30)/DL30)</f>
        <v>222.80016014547</v>
      </c>
      <c r="DO97" s="51" t="n">
        <f aca="false">DN97*(1+(DN30-DM30)/DM30)</f>
        <v>222.925134292916</v>
      </c>
      <c r="DP97" s="51" t="n">
        <f aca="false">DO97*(1+(DO30-DN30)/DN30)</f>
        <v>223.050178541467</v>
      </c>
      <c r="DQ97" s="51" t="n">
        <f aca="false">DP97*(1+(DP30-DO30)/DO30)</f>
        <v>223.175292930445</v>
      </c>
      <c r="DR97" s="51" t="n">
        <f aca="false">DQ97*(1+(DQ30-DP30)/DP30)</f>
        <v>223.300477499193</v>
      </c>
      <c r="DS97" s="51" t="n">
        <f aca="false">DR97*(1+(DR30-DQ30)/DQ30)</f>
        <v>223.425732287078</v>
      </c>
      <c r="DT97" s="51" t="n">
        <f aca="false">DS97*(1+(DS30-DR30)/DR30)</f>
        <v>223.551057333486</v>
      </c>
      <c r="DU97" s="51" t="n">
        <f aca="false">DT97*(1+(DT30-DS30)/DS30)</f>
        <v>223.676452677828</v>
      </c>
      <c r="DV97" s="51" t="n">
        <f aca="false">DU97*(1+(DU30-DT30)/DT30)</f>
        <v>223.801918359535</v>
      </c>
      <c r="DW97" s="51" t="n">
        <f aca="false">DV97*(1+(DV30-DU30)/DU30)</f>
        <v>223.927454418061</v>
      </c>
      <c r="DX97" s="51" t="n">
        <f aca="false">DW97*(1+(DW30-DV30)/DV30)</f>
        <v>224.053060892883</v>
      </c>
      <c r="DY97" s="51" t="n">
        <f aca="false">DX97*(1+(DX30-DW30)/DW30)</f>
        <v>224.178737823498</v>
      </c>
      <c r="DZ97" s="51" t="n">
        <f aca="false">DY97*(1+(DY30-DX30)/DX30)</f>
        <v>224.304485249427</v>
      </c>
      <c r="EA97" s="51" t="n">
        <f aca="false">DZ97*(1+(DZ30-DY30)/DY30)</f>
        <v>224.430303210213</v>
      </c>
      <c r="EB97" s="51" t="n">
        <f aca="false">EA97*(1+(EA30-DZ30)/DZ30)</f>
        <v>224.55619174542</v>
      </c>
      <c r="EC97" s="51" t="n">
        <f aca="false">EB97*(1+(EB30-EA30)/EA30)</f>
        <v>224.682150894636</v>
      </c>
      <c r="ED97" s="51" t="n">
        <f aca="false">EC97*(1+(EC30-EB30)/EB30)</f>
        <v>224.808180697469</v>
      </c>
      <c r="EE97" s="51" t="n">
        <f aca="false">ED97*(1+(ED30-EC30)/EC30)</f>
        <v>224.934281193551</v>
      </c>
      <c r="EF97" s="51" t="n">
        <f aca="false">EE97*(1+(EE30-ED30)/ED30)</f>
        <v>225.060452422535</v>
      </c>
      <c r="EG97" s="51" t="n">
        <f aca="false">EF97*(1+(EF30-EE30)/EE30)</f>
        <v>225.186694424098</v>
      </c>
      <c r="EH97" s="51" t="n">
        <f aca="false">EG97*(1+(EG30-EF30)/EF30)</f>
        <v>225.313007237937</v>
      </c>
      <c r="EI97" s="51" t="n">
        <f aca="false">EH97*(1+(EH30-EG30)/EG30)</f>
        <v>225.439390903772</v>
      </c>
      <c r="EJ97" s="51" t="n">
        <f aca="false">EI97*(1+(EI30-EH30)/EH30)</f>
        <v>225.565845461347</v>
      </c>
      <c r="EK97" s="51" t="n">
        <f aca="false">EJ97*(1+(EJ30-EI30)/EI30)</f>
        <v>225.692370950427</v>
      </c>
      <c r="EL97" s="51" t="n">
        <f aca="false">EK97*(1+(EK30-EJ30)/EJ30)</f>
        <v>225.818967410798</v>
      </c>
      <c r="EM97" s="51" t="n">
        <f aca="false">EL97*(1+(EL30-EK30)/EK30)</f>
        <v>225.94563488227</v>
      </c>
      <c r="EN97" s="51" t="n">
        <f aca="false">EM97*(1+(EM30-EL30)/EL30)</f>
        <v>226.072373404675</v>
      </c>
      <c r="EO97" s="51" t="n">
        <f aca="false">EN97*(1+(EN30-EM30)/EM30)</f>
        <v>226.199183017868</v>
      </c>
      <c r="EP97" s="51" t="n">
        <f aca="false">EO97*(1+(EO30-EN30)/EN30)</f>
        <v>226.326063761724</v>
      </c>
      <c r="EQ97" s="51" t="n">
        <f aca="false">EP97*(1+(EP30-EO30)/EO30)</f>
        <v>226.453015676143</v>
      </c>
      <c r="ER97" s="51" t="n">
        <f aca="false">EQ97*(1+(EQ30-EP30)/EP30)</f>
        <v>226.580038801046</v>
      </c>
      <c r="ES97" s="51" t="n">
        <f aca="false">ER97*(1+(ER30-EQ30)/EQ30)</f>
        <v>226.707133176377</v>
      </c>
      <c r="ET97" s="51" t="n">
        <f aca="false">ES97*(1+(ES30-ER30)/ER30)</f>
        <v>226.834298842102</v>
      </c>
      <c r="EU97" s="51" t="n">
        <f aca="false">ET97*(1+(ET30-ES30)/ES30)</f>
        <v>226.96153583821</v>
      </c>
      <c r="EV97" s="51" t="n">
        <f aca="false">EU97*(1+(EU30-ET30)/ET30)</f>
        <v>227.088844204711</v>
      </c>
      <c r="EW97" s="147"/>
      <c r="EX97" s="147"/>
    </row>
    <row r="98" s="167" customFormat="true" ht="12.8" hidden="false" customHeight="false" outlineLevel="0" collapsed="false">
      <c r="A98" s="162" t="s">
        <v>244</v>
      </c>
      <c r="B98" s="162" t="n">
        <v>0</v>
      </c>
      <c r="C98" s="162" t="n">
        <v>0</v>
      </c>
      <c r="D98" s="162" t="n">
        <v>0</v>
      </c>
      <c r="E98" s="162" t="n">
        <v>0</v>
      </c>
      <c r="F98" s="162" t="n">
        <v>0</v>
      </c>
      <c r="G98" s="162" t="n">
        <v>0</v>
      </c>
      <c r="H98" s="162" t="n">
        <v>0</v>
      </c>
      <c r="I98" s="162" t="n">
        <v>0</v>
      </c>
      <c r="J98" s="162" t="n">
        <v>0</v>
      </c>
      <c r="K98" s="162" t="n">
        <v>0</v>
      </c>
      <c r="L98" s="162" t="n">
        <v>0</v>
      </c>
      <c r="M98" s="162" t="n">
        <v>0</v>
      </c>
      <c r="N98" s="162" t="n">
        <v>0</v>
      </c>
      <c r="O98" s="162" t="n">
        <v>0</v>
      </c>
      <c r="P98" s="162" t="n">
        <v>0</v>
      </c>
      <c r="Q98" s="162" t="n">
        <v>0</v>
      </c>
      <c r="R98" s="162" t="n">
        <v>0</v>
      </c>
      <c r="S98" s="162" t="n">
        <v>0</v>
      </c>
      <c r="T98" s="162" t="n">
        <v>0</v>
      </c>
      <c r="U98" s="162" t="n">
        <v>0</v>
      </c>
      <c r="V98" s="162" t="n">
        <v>0</v>
      </c>
      <c r="W98" s="162" t="n">
        <v>0</v>
      </c>
      <c r="X98" s="163" t="n">
        <v>0</v>
      </c>
      <c r="Y98" s="162" t="n">
        <v>0</v>
      </c>
      <c r="Z98" s="162" t="n">
        <v>0</v>
      </c>
      <c r="AA98" s="162" t="n">
        <v>0</v>
      </c>
      <c r="AB98" s="162" t="n">
        <v>0</v>
      </c>
      <c r="AC98" s="162" t="n">
        <v>0</v>
      </c>
      <c r="AD98" s="162" t="n">
        <v>0</v>
      </c>
      <c r="AE98" s="162" t="n">
        <v>0</v>
      </c>
      <c r="AF98" s="162" t="n">
        <v>0</v>
      </c>
      <c r="AG98" s="162" t="n">
        <v>0</v>
      </c>
      <c r="AH98" s="162" t="n">
        <v>0</v>
      </c>
      <c r="AI98" s="162" t="n">
        <v>0</v>
      </c>
      <c r="AJ98" s="162" t="n">
        <v>0</v>
      </c>
      <c r="AK98" s="162" t="n">
        <v>0</v>
      </c>
      <c r="AL98" s="162" t="n">
        <v>0</v>
      </c>
      <c r="AM98" s="162" t="n">
        <v>0</v>
      </c>
      <c r="AN98" s="162" t="n">
        <v>0</v>
      </c>
      <c r="AO98" s="162" t="n">
        <v>0</v>
      </c>
      <c r="AP98" s="162" t="n">
        <v>0</v>
      </c>
      <c r="AQ98" s="162" t="n">
        <v>0</v>
      </c>
      <c r="AR98" s="164" t="n">
        <v>5494.25317256755</v>
      </c>
      <c r="AS98" s="165" t="n">
        <v>5186.81981166898</v>
      </c>
      <c r="AT98" s="165" t="n">
        <v>5500.85720458741</v>
      </c>
      <c r="AU98" s="165" t="n">
        <v>5800</v>
      </c>
      <c r="AV98" s="165" t="n">
        <v>5626.09522163657</v>
      </c>
      <c r="AW98" s="165" t="n">
        <v>5434.0510766149</v>
      </c>
      <c r="AX98" s="165" t="n">
        <v>6788.27702975087</v>
      </c>
      <c r="AY98" s="165" t="n">
        <v>6477.10844708183</v>
      </c>
      <c r="AZ98" s="165" t="n">
        <v>5719.9953205109</v>
      </c>
      <c r="BA98" s="165" t="n">
        <v>5850.04269463802</v>
      </c>
      <c r="BB98" s="165" t="n">
        <v>5550.36459803113</v>
      </c>
      <c r="BC98" s="165" t="n">
        <v>10440.8261871632</v>
      </c>
      <c r="BD98" s="165" t="n">
        <v>9950.26510265554</v>
      </c>
      <c r="BE98" s="165" t="n">
        <v>10544.2296183764</v>
      </c>
      <c r="BF98" s="165" t="n">
        <v>10100.8455757974</v>
      </c>
      <c r="BG98" s="165" t="n">
        <v>10912.8686859921</v>
      </c>
      <c r="BH98" s="165" t="n">
        <v>10153.9635630034</v>
      </c>
      <c r="BI98" s="143" t="n">
        <f aca="false">BH98*(1+(BH30-BG30)/BG30)</f>
        <v>9446.12486288727</v>
      </c>
      <c r="BJ98" s="51" t="n">
        <f aca="false">BI98*(1+(BI30-BH30)/BH30)</f>
        <v>9304.1431836912</v>
      </c>
      <c r="BK98" s="51" t="n">
        <f aca="false">BJ98*(1+(BJ30-BI30)/BI30)</f>
        <v>8849.95795158788</v>
      </c>
      <c r="BL98" s="51" t="n">
        <f aca="false">BK98*(1+(BK30-BJ30)/BJ30)</f>
        <v>8151.64473934839</v>
      </c>
      <c r="BM98" s="144" t="n">
        <f aca="false">BL98*(1+(BL30-BK30)/BK30)</f>
        <v>8022.43956291135</v>
      </c>
      <c r="BN98" s="51" t="n">
        <f aca="false">BM98*(1+(BM30-BL30)/BL30)</f>
        <v>8038.42338247789</v>
      </c>
      <c r="BO98" s="51" t="n">
        <f aca="false">BN98*(1+(BN30-BM30)/BM30)</f>
        <v>8157.28632252702</v>
      </c>
      <c r="BP98" s="51" t="n">
        <f aca="false">BO98*(1+(BO30-BN30)/BN30)</f>
        <v>7908.04050758532</v>
      </c>
      <c r="BQ98" s="51" t="n">
        <f aca="false">BP98*(1+(BP30-BO30)/BO30)</f>
        <v>7907.67819922846</v>
      </c>
      <c r="BR98" s="51" t="n">
        <f aca="false">BQ98*(1+(BQ30-BP30)/BP30)</f>
        <v>8151.06977023689</v>
      </c>
      <c r="BS98" s="51" t="n">
        <f aca="false">BR98*(1+(BR30-BQ30)/BQ30)</f>
        <v>8543.34049757689</v>
      </c>
      <c r="BT98" s="51" t="n">
        <f aca="false">BS98*(1+(BS30-BR30)/BR30)</f>
        <v>8667.6884487054</v>
      </c>
      <c r="BU98" s="51" t="n">
        <f aca="false">BT98*(1+(BT30-BS30)/BS30)</f>
        <v>8698.48028558471</v>
      </c>
      <c r="BV98" s="51" t="n">
        <f aca="false">BU98*(1+(BU30-BT30)/BT30)</f>
        <v>8855.09738485357</v>
      </c>
      <c r="BW98" s="51" t="n">
        <f aca="false">BV98*(1+(BV30-BU30)/BU30)</f>
        <v>9077.40635400922</v>
      </c>
      <c r="BX98" s="51" t="n">
        <f aca="false">BW98*(1+(BW30-BV30)/BV30)</f>
        <v>9108.547425741</v>
      </c>
      <c r="BY98" s="51" t="n">
        <f aca="false">BX98*(1+(BX30-BW30)/BW30)</f>
        <v>9139.44203887255</v>
      </c>
      <c r="BZ98" s="51" t="n">
        <f aca="false">BY98*(1+(BY30-BX30)/BX30)</f>
        <v>9299.97274644798</v>
      </c>
      <c r="CA98" s="51" t="n">
        <f aca="false">BZ98*(1+(BZ30-BY30)/BY30)</f>
        <v>9502.44826424209</v>
      </c>
      <c r="CB98" s="51" t="n">
        <f aca="false">CA98*(1+(CA30-BZ30)/BZ30)</f>
        <v>9507.77842365352</v>
      </c>
      <c r="CC98" s="51" t="n">
        <f aca="false">CB98*(1+(CB30-CA30)/CA30)</f>
        <v>9513.11157288381</v>
      </c>
      <c r="CD98" s="51" t="n">
        <f aca="false">CC98*(1+(CC30-CB30)/CB30)</f>
        <v>9518.44771361009</v>
      </c>
      <c r="CE98" s="51" t="n">
        <f aca="false">CD98*(1+(CD30-CC30)/CC30)</f>
        <v>9523.78684751034</v>
      </c>
      <c r="CF98" s="51" t="n">
        <f aca="false">CE98*(1+(CE30-CD30)/CD30)</f>
        <v>9529.1289762635</v>
      </c>
      <c r="CG98" s="51" t="n">
        <f aca="false">CF98*(1+(CF30-CE30)/CE30)</f>
        <v>9534.47410154945</v>
      </c>
      <c r="CH98" s="51" t="n">
        <f aca="false">CG98*(1+(CG30-CF30)/CF30)</f>
        <v>9539.82222504903</v>
      </c>
      <c r="CI98" s="51" t="n">
        <f aca="false">CH98*(1+(CH30-CG30)/CG30)</f>
        <v>9545.173348444</v>
      </c>
      <c r="CJ98" s="51" t="n">
        <f aca="false">CI98*(1+(CI30-CH30)/CH30)</f>
        <v>9550.52747341709</v>
      </c>
      <c r="CK98" s="51" t="n">
        <f aca="false">CJ98*(1+(CJ30-CI30)/CI30)</f>
        <v>9555.88460165194</v>
      </c>
      <c r="CL98" s="51" t="n">
        <f aca="false">CK98*(1+(CK30-CJ30)/CJ30)</f>
        <v>9561.24473483318</v>
      </c>
      <c r="CM98" s="51" t="n">
        <f aca="false">CL98*(1+(CL30-CK30)/CK30)</f>
        <v>9566.60787464634</v>
      </c>
      <c r="CN98" s="51" t="n">
        <f aca="false">CM98*(1+(CM30-CL30)/CL30)</f>
        <v>9571.97402277792</v>
      </c>
      <c r="CO98" s="51" t="n">
        <f aca="false">CN98*(1+(CN30-CM30)/CM30)</f>
        <v>9577.34318091536</v>
      </c>
      <c r="CP98" s="51" t="n">
        <f aca="false">CO98*(1+(CO30-CN30)/CN30)</f>
        <v>9582.71535074705</v>
      </c>
      <c r="CQ98" s="51" t="n">
        <f aca="false">CP98*(1+(CP30-CO30)/CO30)</f>
        <v>9588.09053396232</v>
      </c>
      <c r="CR98" s="51" t="n">
        <f aca="false">CQ98*(1+(CQ30-CP30)/CP30)</f>
        <v>9593.46873225145</v>
      </c>
      <c r="CS98" s="51" t="n">
        <f aca="false">CR98*(1+(CR30-CQ30)/CQ30)</f>
        <v>9598.84994730568</v>
      </c>
      <c r="CT98" s="51" t="n">
        <f aca="false">CS98*(1+(CS30-CR30)/CR30)</f>
        <v>9604.23418081718</v>
      </c>
      <c r="CU98" s="51" t="n">
        <f aca="false">CT98*(1+(CT30-CS30)/CS30)</f>
        <v>9609.62143447908</v>
      </c>
      <c r="CV98" s="51" t="n">
        <f aca="false">CU98*(1+(CU30-CT30)/CT30)</f>
        <v>9615.01170998546</v>
      </c>
      <c r="CW98" s="51" t="n">
        <f aca="false">CV98*(1+(CV30-CU30)/CU30)</f>
        <v>9620.40500903134</v>
      </c>
      <c r="CX98" s="51" t="n">
        <f aca="false">CW98*(1+(CW30-CV30)/CV30)</f>
        <v>9625.80133331271</v>
      </c>
      <c r="CY98" s="51" t="n">
        <f aca="false">CX98*(1+(CX30-CW30)/CW30)</f>
        <v>9631.20068452649</v>
      </c>
      <c r="CZ98" s="51" t="n">
        <f aca="false">CY98*(1+(CY30-CX30)/CX30)</f>
        <v>9636.60306437056</v>
      </c>
      <c r="DA98" s="51" t="n">
        <f aca="false">CZ98*(1+(CZ30-CY30)/CY30)</f>
        <v>9642.00847454377</v>
      </c>
      <c r="DB98" s="51" t="n">
        <f aca="false">DA98*(1+(DA30-CZ30)/CZ30)</f>
        <v>9647.41691674589</v>
      </c>
      <c r="DC98" s="51" t="n">
        <f aca="false">DB98*(1+(DB30-DA30)/DA30)</f>
        <v>9652.82839267766</v>
      </c>
      <c r="DD98" s="51" t="n">
        <f aca="false">DC98*(1+(DC30-DB30)/DB30)</f>
        <v>9658.24290404079</v>
      </c>
      <c r="DE98" s="51" t="n">
        <f aca="false">DD98*(1+(DD30-DC30)/DC30)</f>
        <v>9663.66045253791</v>
      </c>
      <c r="DF98" s="51" t="n">
        <f aca="false">DE98*(1+(DE30-DD30)/DD30)</f>
        <v>9669.08103987264</v>
      </c>
      <c r="DG98" s="51" t="n">
        <f aca="false">DF98*(1+(DF30-DE30)/DE30)</f>
        <v>9674.50466774953</v>
      </c>
      <c r="DH98" s="51" t="n">
        <f aca="false">DG98*(1+(DG30-DF30)/DF30)</f>
        <v>9679.9313378741</v>
      </c>
      <c r="DI98" s="51" t="n">
        <f aca="false">DH98*(1+(DH30-DG30)/DG30)</f>
        <v>9685.36105195282</v>
      </c>
      <c r="DJ98" s="51" t="n">
        <f aca="false">DI98*(1+(DI30-DH30)/DH30)</f>
        <v>9690.79381169312</v>
      </c>
      <c r="DK98" s="51" t="n">
        <f aca="false">DJ98*(1+(DJ30-DI30)/DI30)</f>
        <v>9696.22961880339</v>
      </c>
      <c r="DL98" s="51" t="n">
        <f aca="false">DK98*(1+(DK30-DJ30)/DJ30)</f>
        <v>9701.66847499297</v>
      </c>
      <c r="DM98" s="51" t="n">
        <f aca="false">DL98*(1+(DL30-DK30)/DK30)</f>
        <v>9707.11038197217</v>
      </c>
      <c r="DN98" s="51" t="n">
        <f aca="false">DM98*(1+(DM30-DL30)/DL30)</f>
        <v>9712.55534145225</v>
      </c>
      <c r="DO98" s="51" t="n">
        <f aca="false">DN98*(1+(DN30-DM30)/DM30)</f>
        <v>9718.00335514543</v>
      </c>
      <c r="DP98" s="51" t="n">
        <f aca="false">DO98*(1+(DO30-DN30)/DN30)</f>
        <v>9723.45442476491</v>
      </c>
      <c r="DQ98" s="51" t="n">
        <f aca="false">DP98*(1+(DP30-DO30)/DO30)</f>
        <v>9728.90855202481</v>
      </c>
      <c r="DR98" s="51" t="n">
        <f aca="false">DQ98*(1+(DQ30-DP30)/DP30)</f>
        <v>9734.36573864026</v>
      </c>
      <c r="DS98" s="51" t="n">
        <f aca="false">DR98*(1+(DR30-DQ30)/DQ30)</f>
        <v>9739.82598632732</v>
      </c>
      <c r="DT98" s="51" t="n">
        <f aca="false">DS98*(1+(DS30-DR30)/DR30)</f>
        <v>9745.28929680302</v>
      </c>
      <c r="DU98" s="51" t="n">
        <f aca="false">DT98*(1+(DT30-DS30)/DS30)</f>
        <v>9750.75567178535</v>
      </c>
      <c r="DV98" s="51" t="n">
        <f aca="false">DU98*(1+(DU30-DT30)/DT30)</f>
        <v>9756.22511299327</v>
      </c>
      <c r="DW98" s="51" t="n">
        <f aca="false">DV98*(1+(DV30-DU30)/DU30)</f>
        <v>9761.69762214671</v>
      </c>
      <c r="DX98" s="51" t="n">
        <f aca="false">DW98*(1+(DW30-DV30)/DV30)</f>
        <v>9767.17320096655</v>
      </c>
      <c r="DY98" s="51" t="n">
        <f aca="false">DX98*(1+(DX30-DW30)/DW30)</f>
        <v>9772.65185117465</v>
      </c>
      <c r="DZ98" s="51" t="n">
        <f aca="false">DY98*(1+(DY30-DX30)/DX30)</f>
        <v>9778.13357449382</v>
      </c>
      <c r="EA98" s="51" t="n">
        <f aca="false">DZ98*(1+(DZ30-DY30)/DY30)</f>
        <v>9783.61837264784</v>
      </c>
      <c r="EB98" s="51" t="n">
        <f aca="false">EA98*(1+(EA30-DZ30)/DZ30)</f>
        <v>9789.10624736147</v>
      </c>
      <c r="EC98" s="51" t="n">
        <f aca="false">EB98*(1+(EB30-EA30)/EA30)</f>
        <v>9794.59720036043</v>
      </c>
      <c r="ED98" s="51" t="n">
        <f aca="false">EC98*(1+(EC30-EB30)/EB30)</f>
        <v>9800.09123337139</v>
      </c>
      <c r="EE98" s="51" t="n">
        <f aca="false">ED98*(1+(ED30-EC30)/EC30)</f>
        <v>9805.58834812203</v>
      </c>
      <c r="EF98" s="51" t="n">
        <f aca="false">EE98*(1+(EE30-ED30)/ED30)</f>
        <v>9811.08854634096</v>
      </c>
      <c r="EG98" s="51" t="n">
        <f aca="false">EF98*(1+(EF30-EE30)/EE30)</f>
        <v>9816.59182975777</v>
      </c>
      <c r="EH98" s="51" t="n">
        <f aca="false">EG98*(1+(EG30-EF30)/EF30)</f>
        <v>9822.09820010304</v>
      </c>
      <c r="EI98" s="51" t="n">
        <f aca="false">EH98*(1+(EH30-EG30)/EG30)</f>
        <v>9827.60765910829</v>
      </c>
      <c r="EJ98" s="51" t="n">
        <f aca="false">EI98*(1+(EI30-EH30)/EH30)</f>
        <v>9833.12020850604</v>
      </c>
      <c r="EK98" s="51" t="n">
        <f aca="false">EJ98*(1+(EJ30-EI30)/EI30)</f>
        <v>9838.63585002975</v>
      </c>
      <c r="EL98" s="51" t="n">
        <f aca="false">EK98*(1+(EK30-EJ30)/EJ30)</f>
        <v>9844.15458541388</v>
      </c>
      <c r="EM98" s="51" t="n">
        <f aca="false">EL98*(1+(EL30-EK30)/EK30)</f>
        <v>9849.67641639386</v>
      </c>
      <c r="EN98" s="51" t="n">
        <f aca="false">EM98*(1+(EM30-EL30)/EL30)</f>
        <v>9855.20134470607</v>
      </c>
      <c r="EO98" s="51" t="n">
        <f aca="false">EN98*(1+(EN30-EM30)/EM30)</f>
        <v>9860.7293720879</v>
      </c>
      <c r="EP98" s="51" t="n">
        <f aca="false">EO98*(1+(EO30-EN30)/EN30)</f>
        <v>9866.26050027768</v>
      </c>
      <c r="EQ98" s="51" t="n">
        <f aca="false">EP98*(1+(EP30-EO30)/EO30)</f>
        <v>9871.79473101474</v>
      </c>
      <c r="ER98" s="51" t="n">
        <f aca="false">EQ98*(1+(EQ30-EP30)/EP30)</f>
        <v>9877.33206603937</v>
      </c>
      <c r="ES98" s="51" t="n">
        <f aca="false">ER98*(1+(ER30-EQ30)/EQ30)</f>
        <v>9882.87250709285</v>
      </c>
      <c r="ET98" s="51" t="n">
        <f aca="false">ES98*(1+(ES30-ER30)/ER30)</f>
        <v>9888.41605591741</v>
      </c>
      <c r="EU98" s="51" t="n">
        <f aca="false">ET98*(1+(ET30-ES30)/ES30)</f>
        <v>9893.9627142563</v>
      </c>
      <c r="EV98" s="51" t="n">
        <f aca="false">EU98*(1+(EU30-ET30)/ET30)</f>
        <v>9899.5124838537</v>
      </c>
      <c r="AMJ98" s="0"/>
    </row>
    <row r="99" customFormat="false" ht="12.8" hidden="false" customHeight="false" outlineLevel="0" collapsed="false">
      <c r="A99" s="157" t="s">
        <v>245</v>
      </c>
      <c r="B99" s="157" t="n">
        <v>0</v>
      </c>
      <c r="C99" s="157" t="n">
        <v>0</v>
      </c>
      <c r="D99" s="157" t="n">
        <v>0</v>
      </c>
      <c r="E99" s="157" t="n">
        <v>0</v>
      </c>
      <c r="F99" s="157" t="n">
        <v>0</v>
      </c>
      <c r="G99" s="157" t="n">
        <v>0</v>
      </c>
      <c r="H99" s="157" t="n">
        <v>0</v>
      </c>
      <c r="I99" s="157" t="n">
        <v>0</v>
      </c>
      <c r="J99" s="157" t="n">
        <v>0</v>
      </c>
      <c r="K99" s="157" t="n">
        <v>0</v>
      </c>
      <c r="L99" s="157" t="n">
        <v>0</v>
      </c>
      <c r="M99" s="157" t="n">
        <v>0</v>
      </c>
      <c r="N99" s="157" t="n">
        <v>0</v>
      </c>
      <c r="O99" s="157" t="n">
        <v>0</v>
      </c>
      <c r="P99" s="157" t="n">
        <v>0</v>
      </c>
      <c r="Q99" s="157" t="n">
        <v>0</v>
      </c>
      <c r="R99" s="157" t="n">
        <v>0</v>
      </c>
      <c r="S99" s="157" t="n">
        <v>0</v>
      </c>
      <c r="T99" s="157" t="n">
        <v>0</v>
      </c>
      <c r="U99" s="157" t="n">
        <v>0</v>
      </c>
      <c r="V99" s="157" t="n">
        <v>0</v>
      </c>
      <c r="W99" s="157" t="n">
        <v>0</v>
      </c>
      <c r="X99" s="158" t="n">
        <v>0</v>
      </c>
      <c r="Y99" s="157" t="n">
        <v>0</v>
      </c>
      <c r="Z99" s="157" t="n">
        <v>0</v>
      </c>
      <c r="AA99" s="157" t="n">
        <v>0</v>
      </c>
      <c r="AB99" s="157" t="n">
        <v>0</v>
      </c>
      <c r="AC99" s="157" t="n">
        <v>0</v>
      </c>
      <c r="AD99" s="157" t="n">
        <v>0</v>
      </c>
      <c r="AE99" s="157" t="n">
        <v>0</v>
      </c>
      <c r="AF99" s="157" t="n">
        <v>0</v>
      </c>
      <c r="AG99" s="157" t="n">
        <v>0</v>
      </c>
      <c r="AH99" s="157" t="n">
        <v>0</v>
      </c>
      <c r="AI99" s="157" t="n">
        <v>0</v>
      </c>
      <c r="AJ99" s="157" t="n">
        <v>0</v>
      </c>
      <c r="AK99" s="157" t="n">
        <v>0</v>
      </c>
      <c r="AL99" s="157" t="n">
        <v>0</v>
      </c>
      <c r="AM99" s="157" t="n">
        <v>0</v>
      </c>
      <c r="AN99" s="157" t="n">
        <v>0</v>
      </c>
      <c r="AO99" s="157" t="n">
        <v>0</v>
      </c>
      <c r="AP99" s="157" t="n">
        <v>0</v>
      </c>
      <c r="AQ99" s="157" t="n">
        <v>0</v>
      </c>
      <c r="AR99" s="142"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3" t="n">
        <f aca="false">BH99*(1+(BH30-BG30)/BG30)</f>
        <v>13854.8335656014</v>
      </c>
      <c r="BJ99" s="51" t="n">
        <f aca="false">BI99*(1+(BI30-BH30)/BH30)</f>
        <v>13646.5859970821</v>
      </c>
      <c r="BK99" s="51" t="n">
        <f aca="false">BJ99*(1+(BJ30-BI30)/BI30)</f>
        <v>12980.4227936431</v>
      </c>
      <c r="BL99" s="51" t="n">
        <f aca="false">BK99*(1+(BK30-BJ30)/BJ30)</f>
        <v>11956.191855277</v>
      </c>
      <c r="BM99" s="144" t="n">
        <f aca="false">BL99*(1+(BL30-BK30)/BK30)</f>
        <v>11766.6838568826</v>
      </c>
      <c r="BN99" s="51" t="n">
        <f aca="false">BM99*(1+(BM30-BL30)/BL30)</f>
        <v>11790.1276672336</v>
      </c>
      <c r="BO99" s="51" t="n">
        <f aca="false">BN99*(1+(BN30-BM30)/BM30)</f>
        <v>11964.466486104</v>
      </c>
      <c r="BP99" s="51" t="n">
        <f aca="false">BO99*(1+(BO30-BN30)/BN30)</f>
        <v>11598.8923133014</v>
      </c>
      <c r="BQ99" s="51" t="n">
        <f aca="false">BP99*(1+(BP30-BO30)/BO30)</f>
        <v>11598.3609078779</v>
      </c>
      <c r="BR99" s="51" t="n">
        <f aca="false">BQ99*(1+(BQ30-BP30)/BP30)</f>
        <v>11955.3485357718</v>
      </c>
      <c r="BS99" s="51" t="n">
        <f aca="false">BR99*(1+(BR30-BQ30)/BQ30)</f>
        <v>12530.7004095657</v>
      </c>
      <c r="BT99" s="51" t="n">
        <f aca="false">BS99*(1+(BS30-BR30)/BR30)</f>
        <v>12713.0842116132</v>
      </c>
      <c r="BU99" s="51" t="n">
        <f aca="false">BT99*(1+(BT30-BS30)/BS30)</f>
        <v>12758.2472579772</v>
      </c>
      <c r="BV99" s="51" t="n">
        <f aca="false">BU99*(1+(BU30-BT30)/BT30)</f>
        <v>12987.9609104425</v>
      </c>
      <c r="BW99" s="51" t="n">
        <f aca="false">BV99*(1+(BV30-BU30)/BU30)</f>
        <v>13314.0262348479</v>
      </c>
      <c r="BX99" s="51" t="n">
        <f aca="false">BW99*(1+(BW30-BV30)/BV30)</f>
        <v>13359.7015114467</v>
      </c>
      <c r="BY99" s="51" t="n">
        <f aca="false">BX99*(1+(BX30-BW30)/BW30)</f>
        <v>13405.01530194</v>
      </c>
      <c r="BZ99" s="51" t="n">
        <f aca="false">BY99*(1+(BY30-BX30)/BX30)</f>
        <v>13640.4691274939</v>
      </c>
      <c r="CA99" s="51" t="n">
        <f aca="false">BZ99*(1+(BZ30-BY30)/BY30)</f>
        <v>13937.4443041791</v>
      </c>
      <c r="CB99" s="51" t="n">
        <f aca="false">CA99*(1+(CA30-BZ30)/BZ30)</f>
        <v>13945.2621630996</v>
      </c>
      <c r="CC99" s="51" t="n">
        <f aca="false">CB99*(1+(CB30-CA30)/CA30)</f>
        <v>13953.0844072514</v>
      </c>
      <c r="CD99" s="51" t="n">
        <f aca="false">CC99*(1+(CC30-CB30)/CB30)</f>
        <v>13960.9110390944</v>
      </c>
      <c r="CE99" s="51" t="n">
        <f aca="false">CD99*(1+(CD30-CC30)/CC30)</f>
        <v>13968.7420610898</v>
      </c>
      <c r="CF99" s="51" t="n">
        <f aca="false">CE99*(1+(CE30-CD30)/CD30)</f>
        <v>13976.5774757001</v>
      </c>
      <c r="CG99" s="51" t="n">
        <f aca="false">CF99*(1+(CF30-CE30)/CE30)</f>
        <v>13984.4172853891</v>
      </c>
      <c r="CH99" s="51" t="n">
        <f aca="false">CG99*(1+(CG30-CF30)/CF30)</f>
        <v>13992.2614926223</v>
      </c>
      <c r="CI99" s="51" t="n">
        <f aca="false">CH99*(1+(CH30-CG30)/CG30)</f>
        <v>14000.1100998663</v>
      </c>
      <c r="CJ99" s="51" t="n">
        <f aca="false">CI99*(1+(CI30-CH30)/CH30)</f>
        <v>14007.9631095891</v>
      </c>
      <c r="CK99" s="51" t="n">
        <f aca="false">CJ99*(1+(CJ30-CI30)/CI30)</f>
        <v>14015.8205242603</v>
      </c>
      <c r="CL99" s="51" t="n">
        <f aca="false">CK99*(1+(CK30-CJ30)/CJ30)</f>
        <v>14023.6823463507</v>
      </c>
      <c r="CM99" s="51" t="n">
        <f aca="false">CL99*(1+(CL30-CK30)/CK30)</f>
        <v>14031.5485783325</v>
      </c>
      <c r="CN99" s="51" t="n">
        <f aca="false">CM99*(1+(CM30-CL30)/CL30)</f>
        <v>14039.4192226793</v>
      </c>
      <c r="CO99" s="51" t="n">
        <f aca="false">CN99*(1+(CN30-CM30)/CM30)</f>
        <v>14047.2942818662</v>
      </c>
      <c r="CP99" s="51" t="n">
        <f aca="false">CO99*(1+(CO30-CN30)/CN30)</f>
        <v>14055.1737583694</v>
      </c>
      <c r="CQ99" s="51" t="n">
        <f aca="false">CP99*(1+(CP30-CO30)/CO30)</f>
        <v>14063.0576546669</v>
      </c>
      <c r="CR99" s="51" t="n">
        <f aca="false">CQ99*(1+(CQ30-CP30)/CP30)</f>
        <v>14070.9459732378</v>
      </c>
      <c r="CS99" s="51" t="n">
        <f aca="false">CR99*(1+(CR30-CQ30)/CQ30)</f>
        <v>14078.8387165626</v>
      </c>
      <c r="CT99" s="51" t="n">
        <f aca="false">CS99*(1+(CS30-CR30)/CR30)</f>
        <v>14086.7358871234</v>
      </c>
      <c r="CU99" s="51" t="n">
        <f aca="false">CT99*(1+(CT30-CS30)/CS30)</f>
        <v>14094.6374874033</v>
      </c>
      <c r="CV99" s="51" t="n">
        <f aca="false">CU99*(1+(CU30-CT30)/CT30)</f>
        <v>14102.5435198873</v>
      </c>
      <c r="CW99" s="51" t="n">
        <f aca="false">CV99*(1+(CV30-CU30)/CU30)</f>
        <v>14110.4539870614</v>
      </c>
      <c r="CX99" s="51" t="n">
        <f aca="false">CW99*(1+(CW30-CV30)/CV30)</f>
        <v>14118.3688914131</v>
      </c>
      <c r="CY99" s="51" t="n">
        <f aca="false">CX99*(1+(CX30-CW30)/CW30)</f>
        <v>14126.2882354315</v>
      </c>
      <c r="CZ99" s="51" t="n">
        <f aca="false">CY99*(1+(CY30-CX30)/CX30)</f>
        <v>14134.2120216067</v>
      </c>
      <c r="DA99" s="51" t="n">
        <f aca="false">CZ99*(1+(CZ30-CY30)/CY30)</f>
        <v>14142.1402524305</v>
      </c>
      <c r="DB99" s="51" t="n">
        <f aca="false">DA99*(1+(DA30-CZ30)/CZ30)</f>
        <v>14150.072930396</v>
      </c>
      <c r="DC99" s="51" t="n">
        <f aca="false">DB99*(1+(DB30-DA30)/DA30)</f>
        <v>14158.0100579978</v>
      </c>
      <c r="DD99" s="51" t="n">
        <f aca="false">DC99*(1+(DC30-DB30)/DB30)</f>
        <v>14165.9516377317</v>
      </c>
      <c r="DE99" s="51" t="n">
        <f aca="false">DD99*(1+(DD30-DC30)/DC30)</f>
        <v>14173.8976720951</v>
      </c>
      <c r="DF99" s="51" t="n">
        <f aca="false">DE99*(1+(DE30-DD30)/DD30)</f>
        <v>14181.8481635866</v>
      </c>
      <c r="DG99" s="51" t="n">
        <f aca="false">DF99*(1+(DF30-DE30)/DE30)</f>
        <v>14189.8031147064</v>
      </c>
      <c r="DH99" s="51" t="n">
        <f aca="false">DG99*(1+(DG30-DF30)/DF30)</f>
        <v>14197.7625279561</v>
      </c>
      <c r="DI99" s="51" t="n">
        <f aca="false">DH99*(1+(DH30-DG30)/DG30)</f>
        <v>14205.7264058384</v>
      </c>
      <c r="DJ99" s="51" t="n">
        <f aca="false">DI99*(1+(DI30-DH30)/DH30)</f>
        <v>14213.6947508578</v>
      </c>
      <c r="DK99" s="51" t="n">
        <f aca="false">DJ99*(1+(DJ30-DI30)/DI30)</f>
        <v>14221.66756552</v>
      </c>
      <c r="DL99" s="51" t="n">
        <f aca="false">DK99*(1+(DK30-DJ30)/DJ30)</f>
        <v>14229.6448523321</v>
      </c>
      <c r="DM99" s="51" t="n">
        <f aca="false">DL99*(1+(DL30-DK30)/DK30)</f>
        <v>14237.6266138026</v>
      </c>
      <c r="DN99" s="51" t="n">
        <f aca="false">DM99*(1+(DM30-DL30)/DL30)</f>
        <v>14245.6128524415</v>
      </c>
      <c r="DO99" s="51" t="n">
        <f aca="false">DN99*(1+(DN30-DM30)/DM30)</f>
        <v>14253.6035707601</v>
      </c>
      <c r="DP99" s="51" t="n">
        <f aca="false">DO99*(1+(DO30-DN30)/DN30)</f>
        <v>14261.5987712713</v>
      </c>
      <c r="DQ99" s="51" t="n">
        <f aca="false">DP99*(1+(DP30-DO30)/DO30)</f>
        <v>14269.5984564892</v>
      </c>
      <c r="DR99" s="51" t="n">
        <f aca="false">DQ99*(1+(DQ30-DP30)/DP30)</f>
        <v>14277.6026289293</v>
      </c>
      <c r="DS99" s="51" t="n">
        <f aca="false">DR99*(1+(DR30-DQ30)/DQ30)</f>
        <v>14285.6112911087</v>
      </c>
      <c r="DT99" s="51" t="n">
        <f aca="false">DS99*(1+(DS30-DR30)/DR30)</f>
        <v>14293.6244455457</v>
      </c>
      <c r="DU99" s="51" t="n">
        <f aca="false">DT99*(1+(DT30-DS30)/DS30)</f>
        <v>14301.6420947603</v>
      </c>
      <c r="DV99" s="51" t="n">
        <f aca="false">DU99*(1+(DU30-DT30)/DT30)</f>
        <v>14309.6642412735</v>
      </c>
      <c r="DW99" s="51" t="n">
        <f aca="false">DV99*(1+(DV30-DU30)/DU30)</f>
        <v>14317.6908876081</v>
      </c>
      <c r="DX99" s="51" t="n">
        <f aca="false">DW99*(1+(DW30-DV30)/DV30)</f>
        <v>14325.7220362882</v>
      </c>
      <c r="DY99" s="51" t="n">
        <f aca="false">DX99*(1+(DX30-DW30)/DW30)</f>
        <v>14333.7576898392</v>
      </c>
      <c r="DZ99" s="51" t="n">
        <f aca="false">DY99*(1+(DY30-DX30)/DX30)</f>
        <v>14341.7978507879</v>
      </c>
      <c r="EA99" s="51" t="n">
        <f aca="false">DZ99*(1+(DZ30-DY30)/DY30)</f>
        <v>14349.8425216628</v>
      </c>
      <c r="EB99" s="51" t="n">
        <f aca="false">EA99*(1+(EA30-DZ30)/DZ30)</f>
        <v>14357.8917049935</v>
      </c>
      <c r="EC99" s="51" t="n">
        <f aca="false">EB99*(1+(EB30-EA30)/EA30)</f>
        <v>14365.9454033112</v>
      </c>
      <c r="ED99" s="51" t="n">
        <f aca="false">EC99*(1+(EC30-EB30)/EB30)</f>
        <v>14374.0036191485</v>
      </c>
      <c r="EE99" s="51" t="n">
        <f aca="false">ED99*(1+(ED30-EC30)/EC30)</f>
        <v>14382.0663550393</v>
      </c>
      <c r="EF99" s="51" t="n">
        <f aca="false">EE99*(1+(EE30-ED30)/ED30)</f>
        <v>14390.1336135191</v>
      </c>
      <c r="EG99" s="51" t="n">
        <f aca="false">EF99*(1+(EF30-EE30)/EE30)</f>
        <v>14398.2053971246</v>
      </c>
      <c r="EH99" s="51" t="n">
        <f aca="false">EG99*(1+(EG30-EF30)/EF30)</f>
        <v>14406.2817083942</v>
      </c>
      <c r="EI99" s="51" t="n">
        <f aca="false">EH99*(1+(EH30-EG30)/EG30)</f>
        <v>14414.3625498676</v>
      </c>
      <c r="EJ99" s="51" t="n">
        <f aca="false">EI99*(1+(EI30-EH30)/EH30)</f>
        <v>14422.4479240857</v>
      </c>
      <c r="EK99" s="51" t="n">
        <f aca="false">EJ99*(1+(EJ30-EI30)/EI30)</f>
        <v>14430.5378335912</v>
      </c>
      <c r="EL99" s="51" t="n">
        <f aca="false">EK99*(1+(EK30-EJ30)/EJ30)</f>
        <v>14438.6322809281</v>
      </c>
      <c r="EM99" s="51" t="n">
        <f aca="false">EL99*(1+(EL30-EK30)/EK30)</f>
        <v>14446.7312686416</v>
      </c>
      <c r="EN99" s="51" t="n">
        <f aca="false">EM99*(1+(EM30-EL30)/EL30)</f>
        <v>14454.8347992786</v>
      </c>
      <c r="EO99" s="51" t="n">
        <f aca="false">EN99*(1+(EN30-EM30)/EM30)</f>
        <v>14462.9428753874</v>
      </c>
      <c r="EP99" s="51" t="n">
        <f aca="false">EO99*(1+(EO30-EN30)/EN30)</f>
        <v>14471.0554995176</v>
      </c>
      <c r="EQ99" s="51" t="n">
        <f aca="false">EP99*(1+(EP30-EO30)/EO30)</f>
        <v>14479.1726742203</v>
      </c>
      <c r="ER99" s="51" t="n">
        <f aca="false">EQ99*(1+(EQ30-EP30)/EP30)</f>
        <v>14487.294402048</v>
      </c>
      <c r="ES99" s="51" t="n">
        <f aca="false">ER99*(1+(ER30-EQ30)/EQ30)</f>
        <v>14495.4206855548</v>
      </c>
      <c r="ET99" s="51" t="n">
        <f aca="false">ES99*(1+(ES30-ER30)/ER30)</f>
        <v>14503.5515272959</v>
      </c>
      <c r="EU99" s="51" t="n">
        <f aca="false">ET99*(1+(ET30-ES30)/ES30)</f>
        <v>14511.6869298283</v>
      </c>
      <c r="EV99" s="51" t="n">
        <f aca="false">EU99*(1+(EU30-ET30)/ET30)</f>
        <v>14519.8268957101</v>
      </c>
      <c r="EW99" s="147"/>
      <c r="EX99" s="147"/>
    </row>
    <row r="100" customFormat="false" ht="12.8" hidden="false" customHeight="false" outlineLevel="0" collapsed="false">
      <c r="A100" s="157" t="s">
        <v>246</v>
      </c>
      <c r="B100" s="157" t="n">
        <v>0</v>
      </c>
      <c r="C100" s="157" t="n">
        <v>0</v>
      </c>
      <c r="D100" s="157" t="n">
        <v>0</v>
      </c>
      <c r="E100" s="157" t="n">
        <v>0</v>
      </c>
      <c r="F100" s="157" t="n">
        <v>0</v>
      </c>
      <c r="G100" s="157" t="n">
        <v>0</v>
      </c>
      <c r="H100" s="157" t="n">
        <v>0</v>
      </c>
      <c r="I100" s="157" t="n">
        <v>0</v>
      </c>
      <c r="J100" s="157" t="n">
        <v>0</v>
      </c>
      <c r="K100" s="157" t="n">
        <v>0</v>
      </c>
      <c r="L100" s="157" t="n">
        <v>0</v>
      </c>
      <c r="M100" s="157" t="n">
        <v>0</v>
      </c>
      <c r="N100" s="157" t="n">
        <v>0</v>
      </c>
      <c r="O100" s="157" t="n">
        <v>0</v>
      </c>
      <c r="P100" s="157" t="n">
        <v>0</v>
      </c>
      <c r="Q100" s="157" t="n">
        <v>0</v>
      </c>
      <c r="R100" s="157" t="n">
        <v>0</v>
      </c>
      <c r="S100" s="157" t="n">
        <v>0</v>
      </c>
      <c r="T100" s="157" t="n">
        <v>0</v>
      </c>
      <c r="U100" s="157" t="n">
        <v>0</v>
      </c>
      <c r="V100" s="157" t="n">
        <v>0</v>
      </c>
      <c r="W100" s="157" t="n">
        <v>0</v>
      </c>
      <c r="X100" s="158" t="n">
        <v>0</v>
      </c>
      <c r="Y100" s="157" t="n">
        <v>0</v>
      </c>
      <c r="Z100" s="157" t="n">
        <v>0</v>
      </c>
      <c r="AA100" s="157" t="n">
        <v>0</v>
      </c>
      <c r="AB100" s="157" t="n">
        <v>0</v>
      </c>
      <c r="AC100" s="157" t="n">
        <v>0</v>
      </c>
      <c r="AD100" s="157" t="n">
        <v>0</v>
      </c>
      <c r="AE100" s="157" t="n">
        <v>0</v>
      </c>
      <c r="AF100" s="157" t="n">
        <v>0</v>
      </c>
      <c r="AG100" s="157" t="n">
        <v>0</v>
      </c>
      <c r="AH100" s="157" t="n">
        <v>0</v>
      </c>
      <c r="AI100" s="157" t="n">
        <v>0</v>
      </c>
      <c r="AJ100" s="157" t="n">
        <v>0</v>
      </c>
      <c r="AK100" s="157" t="n">
        <v>0</v>
      </c>
      <c r="AL100" s="157" t="n">
        <v>0</v>
      </c>
      <c r="AM100" s="157" t="n">
        <v>0</v>
      </c>
      <c r="AN100" s="157" t="n">
        <v>0</v>
      </c>
      <c r="AO100" s="157" t="n">
        <v>0</v>
      </c>
      <c r="AP100" s="157" t="n">
        <v>0</v>
      </c>
      <c r="AQ100" s="157" t="n">
        <v>0</v>
      </c>
      <c r="AR100" s="142"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3" t="n">
        <f aca="false">BH100*(1+(BH30-BG30)/BG30)</f>
        <v>15995.6277045013</v>
      </c>
      <c r="BJ100" s="51" t="n">
        <f aca="false">BI100*(1+(BI30-BH30)/BH30)</f>
        <v>15755.2025445288</v>
      </c>
      <c r="BK100" s="51" t="n">
        <f aca="false">BJ100*(1+(BJ30-BI30)/BI30)</f>
        <v>14986.1064350596</v>
      </c>
      <c r="BL100" s="51" t="n">
        <f aca="false">BK100*(1+(BK30-BJ30)/BJ30)</f>
        <v>13803.6153790708</v>
      </c>
      <c r="BM100" s="144" t="n">
        <f aca="false">BL100*(1+(BL30-BK30)/BK30)</f>
        <v>13584.8253535545</v>
      </c>
      <c r="BN100" s="51" t="n">
        <f aca="false">BM100*(1+(BM30-BL30)/BL30)</f>
        <v>13611.891608849</v>
      </c>
      <c r="BO100" s="51" t="n">
        <f aca="false">BN100*(1+(BN30-BM30)/BM30)</f>
        <v>13813.1685731582</v>
      </c>
      <c r="BP100" s="51" t="n">
        <f aca="false">BO100*(1+(BO30-BN30)/BN30)</f>
        <v>13391.1073236424</v>
      </c>
      <c r="BQ100" s="51" t="n">
        <f aca="false">BP100*(1+(BP30-BO30)/BO30)</f>
        <v>13390.4938075525</v>
      </c>
      <c r="BR100" s="51" t="n">
        <f aca="false">BQ100*(1+(BQ30-BP30)/BP30)</f>
        <v>13802.6417531678</v>
      </c>
      <c r="BS100" s="51" t="n">
        <f aca="false">BR100*(1+(BR30-BQ30)/BQ30)</f>
        <v>14466.8947251518</v>
      </c>
      <c r="BT100" s="51" t="n">
        <f aca="false">BS100*(1+(BS30-BR30)/BR30)</f>
        <v>14677.4597516511</v>
      </c>
      <c r="BU100" s="51" t="n">
        <f aca="false">BT100*(1+(BT30-BS30)/BS30)</f>
        <v>14729.6012134895</v>
      </c>
      <c r="BV100" s="51" t="n">
        <f aca="false">BU100*(1+(BU30-BT30)/BT30)</f>
        <v>14994.8093118819</v>
      </c>
      <c r="BW100" s="51" t="n">
        <f aca="false">BV100*(1+(BV30-BU30)/BU30)</f>
        <v>15371.2569618549</v>
      </c>
      <c r="BX100" s="51" t="n">
        <f aca="false">BW100*(1+(BW30-BV30)/BV30)</f>
        <v>15423.98980172</v>
      </c>
      <c r="BY100" s="51" t="n">
        <f aca="false">BX100*(1+(BX30-BW30)/BW30)</f>
        <v>15476.3053000752</v>
      </c>
      <c r="BZ100" s="51" t="n">
        <f aca="false">BY100*(1+(BY30-BX30)/BX30)</f>
        <v>15748.1405204209</v>
      </c>
      <c r="CA100" s="51" t="n">
        <f aca="false">BZ100*(1+(BZ30-BY30)/BY30)</f>
        <v>16091.0031279898</v>
      </c>
      <c r="CB100" s="51" t="n">
        <f aca="false">CA100*(1+(CA30-BZ30)/BZ30)</f>
        <v>16100.0289715806</v>
      </c>
      <c r="CC100" s="51" t="n">
        <f aca="false">CB100*(1+(CB30-CA30)/CA30)</f>
        <v>16109.0598779912</v>
      </c>
      <c r="CD100" s="51" t="n">
        <f aca="false">CC100*(1+(CC30-CB30)/CB30)</f>
        <v>16118.0958500618</v>
      </c>
      <c r="CE100" s="51" t="n">
        <f aca="false">CD100*(1+(CD30-CC30)/CC30)</f>
        <v>16127.1368906337</v>
      </c>
      <c r="CF100" s="51" t="n">
        <f aca="false">CE100*(1+(CE30-CD30)/CD30)</f>
        <v>16136.18300255</v>
      </c>
      <c r="CG100" s="51" t="n">
        <f aca="false">CF100*(1+(CF30-CE30)/CE30)</f>
        <v>16145.2341886554</v>
      </c>
      <c r="CH100" s="51" t="n">
        <f aca="false">CG100*(1+(CG30-CF30)/CF30)</f>
        <v>16154.2904517959</v>
      </c>
      <c r="CI100" s="51" t="n">
        <f aca="false">CH100*(1+(CH30-CG30)/CG30)</f>
        <v>16163.3517948196</v>
      </c>
      <c r="CJ100" s="51" t="n">
        <f aca="false">CI100*(1+(CI30-CH30)/CH30)</f>
        <v>16172.4182205757</v>
      </c>
      <c r="CK100" s="51" t="n">
        <f aca="false">CJ100*(1+(CJ30-CI30)/CI30)</f>
        <v>16181.4897319155</v>
      </c>
      <c r="CL100" s="51" t="n">
        <f aca="false">CK100*(1+(CK30-CJ30)/CJ30)</f>
        <v>16190.5663316914</v>
      </c>
      <c r="CM100" s="51" t="n">
        <f aca="false">CL100*(1+(CL30-CK30)/CK30)</f>
        <v>16199.6480227577</v>
      </c>
      <c r="CN100" s="51" t="n">
        <f aca="false">CM100*(1+(CM30-CL30)/CL30)</f>
        <v>16208.7348079702</v>
      </c>
      <c r="CO100" s="51" t="n">
        <f aca="false">CN100*(1+(CN30-CM30)/CM30)</f>
        <v>16217.8266901864</v>
      </c>
      <c r="CP100" s="51" t="n">
        <f aca="false">CO100*(1+(CO30-CN30)/CN30)</f>
        <v>16226.9236722654</v>
      </c>
      <c r="CQ100" s="51" t="n">
        <f aca="false">CP100*(1+(CP30-CO30)/CO30)</f>
        <v>16236.0257570676</v>
      </c>
      <c r="CR100" s="51" t="n">
        <f aca="false">CQ100*(1+(CQ30-CP30)/CP30)</f>
        <v>16245.1329474555</v>
      </c>
      <c r="CS100" s="51" t="n">
        <f aca="false">CR100*(1+(CR30-CQ30)/CQ30)</f>
        <v>16254.2452462928</v>
      </c>
      <c r="CT100" s="51" t="n">
        <f aca="false">CS100*(1+(CS30-CR30)/CR30)</f>
        <v>16263.3626564451</v>
      </c>
      <c r="CU100" s="51" t="n">
        <f aca="false">CT100*(1+(CT30-CS30)/CS30)</f>
        <v>16272.4851807793</v>
      </c>
      <c r="CV100" s="51" t="n">
        <f aca="false">CU100*(1+(CU30-CT30)/CT30)</f>
        <v>16281.6128221641</v>
      </c>
      <c r="CW100" s="51" t="n">
        <f aca="false">CV100*(1+(CV30-CU30)/CU30)</f>
        <v>16290.7455834698</v>
      </c>
      <c r="CX100" s="51" t="n">
        <f aca="false">CW100*(1+(CW30-CV30)/CV30)</f>
        <v>16299.8834675684</v>
      </c>
      <c r="CY100" s="51" t="n">
        <f aca="false">CX100*(1+(CX30-CW30)/CW30)</f>
        <v>16309.0264773332</v>
      </c>
      <c r="CZ100" s="51" t="n">
        <f aca="false">CY100*(1+(CY30-CX30)/CX30)</f>
        <v>16318.1746156395</v>
      </c>
      <c r="DA100" s="51" t="n">
        <f aca="false">CZ100*(1+(CZ30-CY30)/CY30)</f>
        <v>16327.3278853639</v>
      </c>
      <c r="DB100" s="51" t="n">
        <f aca="false">DA100*(1+(DA30-CZ30)/CZ30)</f>
        <v>16336.4862893849</v>
      </c>
      <c r="DC100" s="51" t="n">
        <f aca="false">DB100*(1+(DB30-DA30)/DA30)</f>
        <v>16345.6498305822</v>
      </c>
      <c r="DD100" s="51" t="n">
        <f aca="false">DC100*(1+(DC30-DB30)/DB30)</f>
        <v>16354.8185118376</v>
      </c>
      <c r="DE100" s="51" t="n">
        <f aca="false">DD100*(1+(DD30-DC30)/DC30)</f>
        <v>16363.9923360342</v>
      </c>
      <c r="DF100" s="51" t="n">
        <f aca="false">DE100*(1+(DE30-DD30)/DD30)</f>
        <v>16373.1713060568</v>
      </c>
      <c r="DG100" s="51" t="n">
        <f aca="false">DF100*(1+(DF30-DE30)/DE30)</f>
        <v>16382.3554247918</v>
      </c>
      <c r="DH100" s="51" t="n">
        <f aca="false">DG100*(1+(DG30-DF30)/DF30)</f>
        <v>16391.5446951273</v>
      </c>
      <c r="DI100" s="51" t="n">
        <f aca="false">DH100*(1+(DH30-DG30)/DG30)</f>
        <v>16400.7391199529</v>
      </c>
      <c r="DJ100" s="51" t="n">
        <f aca="false">DI100*(1+(DI30-DH30)/DH30)</f>
        <v>16409.9387021599</v>
      </c>
      <c r="DK100" s="51" t="n">
        <f aca="false">DJ100*(1+(DJ30-DI30)/DI30)</f>
        <v>16419.1434446412</v>
      </c>
      <c r="DL100" s="51" t="n">
        <f aca="false">DK100*(1+(DK30-DJ30)/DJ30)</f>
        <v>16428.3533502914</v>
      </c>
      <c r="DM100" s="51" t="n">
        <f aca="false">DL100*(1+(DL30-DK30)/DK30)</f>
        <v>16437.5684220065</v>
      </c>
      <c r="DN100" s="51" t="n">
        <f aca="false">DM100*(1+(DM30-DL30)/DL30)</f>
        <v>16446.7886626844</v>
      </c>
      <c r="DO100" s="51" t="n">
        <f aca="false">DN100*(1+(DN30-DM30)/DM30)</f>
        <v>16456.0140752245</v>
      </c>
      <c r="DP100" s="51" t="n">
        <f aca="false">DO100*(1+(DO30-DN30)/DN30)</f>
        <v>16465.2446625278</v>
      </c>
      <c r="DQ100" s="51" t="n">
        <f aca="false">DP100*(1+(DP30-DO30)/DO30)</f>
        <v>16474.4804274969</v>
      </c>
      <c r="DR100" s="51" t="n">
        <f aca="false">DQ100*(1+(DQ30-DP30)/DP30)</f>
        <v>16483.7213730361</v>
      </c>
      <c r="DS100" s="51" t="n">
        <f aca="false">DR100*(1+(DR30-DQ30)/DQ30)</f>
        <v>16492.9675020514</v>
      </c>
      <c r="DT100" s="51" t="n">
        <f aca="false">DS100*(1+(DS30-DR30)/DR30)</f>
        <v>16502.2188174502</v>
      </c>
      <c r="DU100" s="51" t="n">
        <f aca="false">DT100*(1+(DT30-DS30)/DS30)</f>
        <v>16511.4753221418</v>
      </c>
      <c r="DV100" s="51" t="n">
        <f aca="false">DU100*(1+(DU30-DT30)/DT30)</f>
        <v>16520.7370190369</v>
      </c>
      <c r="DW100" s="51" t="n">
        <f aca="false">DV100*(1+(DV30-DU30)/DU30)</f>
        <v>16530.003911048</v>
      </c>
      <c r="DX100" s="51" t="n">
        <f aca="false">DW100*(1+(DW30-DV30)/DV30)</f>
        <v>16539.2760010892</v>
      </c>
      <c r="DY100" s="51" t="n">
        <f aca="false">DX100*(1+(DX30-DW30)/DW30)</f>
        <v>16548.5532920761</v>
      </c>
      <c r="DZ100" s="51" t="n">
        <f aca="false">DY100*(1+(DY30-DX30)/DX30)</f>
        <v>16557.8357869262</v>
      </c>
      <c r="EA100" s="51" t="n">
        <f aca="false">DZ100*(1+(DZ30-DY30)/DY30)</f>
        <v>16567.1234885583</v>
      </c>
      <c r="EB100" s="51" t="n">
        <f aca="false">EA100*(1+(EA30-DZ30)/DZ30)</f>
        <v>16576.4163998931</v>
      </c>
      <c r="EC100" s="51" t="n">
        <f aca="false">EB100*(1+(EB30-EA30)/EA30)</f>
        <v>16585.7145238528</v>
      </c>
      <c r="ED100" s="51" t="n">
        <f aca="false">EC100*(1+(EC30-EB30)/EB30)</f>
        <v>16595.0178633613</v>
      </c>
      <c r="EE100" s="51" t="n">
        <f aca="false">ED100*(1+(ED30-EC30)/EC30)</f>
        <v>16604.3264213443</v>
      </c>
      <c r="EF100" s="51" t="n">
        <f aca="false">EE100*(1+(EE30-ED30)/ED30)</f>
        <v>16613.6402007287</v>
      </c>
      <c r="EG100" s="51" t="n">
        <f aca="false">EF100*(1+(EF30-EE30)/EE30)</f>
        <v>16622.9592044435</v>
      </c>
      <c r="EH100" s="51" t="n">
        <f aca="false">EG100*(1+(EG30-EF30)/EF30)</f>
        <v>16632.2834354191</v>
      </c>
      <c r="EI100" s="51" t="n">
        <f aca="false">EH100*(1+(EH30-EG30)/EG30)</f>
        <v>16641.6128965876</v>
      </c>
      <c r="EJ100" s="51" t="n">
        <f aca="false">EI100*(1+(EI30-EH30)/EH30)</f>
        <v>16650.9475908828</v>
      </c>
      <c r="EK100" s="51" t="n">
        <f aca="false">EJ100*(1+(EJ30-EI30)/EI30)</f>
        <v>16660.28752124</v>
      </c>
      <c r="EL100" s="51" t="n">
        <f aca="false">EK100*(1+(EK30-EJ30)/EJ30)</f>
        <v>16669.6326905963</v>
      </c>
      <c r="EM100" s="51" t="n">
        <f aca="false">EL100*(1+(EL30-EK30)/EK30)</f>
        <v>16678.9831018903</v>
      </c>
      <c r="EN100" s="51" t="n">
        <f aca="false">EM100*(1+(EM30-EL30)/EL30)</f>
        <v>16688.3387580625</v>
      </c>
      <c r="EO100" s="51" t="n">
        <f aca="false">EN100*(1+(EN30-EM30)/EM30)</f>
        <v>16697.6996620547</v>
      </c>
      <c r="EP100" s="51" t="n">
        <f aca="false">EO100*(1+(EO30-EN30)/EN30)</f>
        <v>16707.0658168106</v>
      </c>
      <c r="EQ100" s="51" t="n">
        <f aca="false">EP100*(1+(EP30-EO30)/EO30)</f>
        <v>16716.4372252755</v>
      </c>
      <c r="ER100" s="51" t="n">
        <f aca="false">EQ100*(1+(EQ30-EP30)/EP30)</f>
        <v>16725.8138903964</v>
      </c>
      <c r="ES100" s="51" t="n">
        <f aca="false">ER100*(1+(ER30-EQ30)/EQ30)</f>
        <v>16735.1958151218</v>
      </c>
      <c r="ET100" s="51" t="n">
        <f aca="false">ES100*(1+(ES30-ER30)/ER30)</f>
        <v>16744.5830024019</v>
      </c>
      <c r="EU100" s="51" t="n">
        <f aca="false">ET100*(1+(ET30-ES30)/ES30)</f>
        <v>16753.9754551887</v>
      </c>
      <c r="EV100" s="51" t="n">
        <f aca="false">EU100*(1+(EU30-ET30)/ET30)</f>
        <v>16763.3731764357</v>
      </c>
      <c r="EW100" s="147"/>
      <c r="EX100" s="147"/>
    </row>
    <row r="101" customFormat="false" ht="12.8" hidden="false" customHeight="false" outlineLevel="0" collapsed="false">
      <c r="A101" s="157" t="s">
        <v>247</v>
      </c>
      <c r="B101" s="157" t="n">
        <v>0</v>
      </c>
      <c r="C101" s="157" t="n">
        <v>0</v>
      </c>
      <c r="D101" s="157" t="n">
        <v>0</v>
      </c>
      <c r="E101" s="157" t="n">
        <v>0</v>
      </c>
      <c r="F101" s="157" t="n">
        <v>0</v>
      </c>
      <c r="G101" s="157" t="n">
        <v>0</v>
      </c>
      <c r="H101" s="157" t="n">
        <v>0</v>
      </c>
      <c r="I101" s="157" t="n">
        <v>0</v>
      </c>
      <c r="J101" s="157" t="n">
        <v>0</v>
      </c>
      <c r="K101" s="157" t="n">
        <v>0</v>
      </c>
      <c r="L101" s="157" t="n">
        <v>0</v>
      </c>
      <c r="M101" s="157" t="n">
        <v>0</v>
      </c>
      <c r="N101" s="157" t="n">
        <v>0</v>
      </c>
      <c r="O101" s="157" t="n">
        <v>0</v>
      </c>
      <c r="P101" s="157" t="n">
        <v>0</v>
      </c>
      <c r="Q101" s="157" t="n">
        <v>0</v>
      </c>
      <c r="R101" s="157" t="n">
        <v>0</v>
      </c>
      <c r="S101" s="157" t="n">
        <v>0</v>
      </c>
      <c r="T101" s="157" t="n">
        <v>0</v>
      </c>
      <c r="U101" s="157" t="n">
        <v>0</v>
      </c>
      <c r="V101" s="157" t="n">
        <v>0</v>
      </c>
      <c r="W101" s="157" t="n">
        <v>0</v>
      </c>
      <c r="X101" s="158" t="n">
        <v>0</v>
      </c>
      <c r="Y101" s="157" t="n">
        <v>0</v>
      </c>
      <c r="Z101" s="157" t="n">
        <v>0</v>
      </c>
      <c r="AA101" s="157" t="n">
        <v>0</v>
      </c>
      <c r="AB101" s="157" t="n">
        <v>0</v>
      </c>
      <c r="AC101" s="157" t="n">
        <v>0</v>
      </c>
      <c r="AD101" s="157" t="n">
        <v>0</v>
      </c>
      <c r="AE101" s="157" t="n">
        <v>0</v>
      </c>
      <c r="AF101" s="157" t="n">
        <v>0</v>
      </c>
      <c r="AG101" s="157" t="n">
        <v>0</v>
      </c>
      <c r="AH101" s="157" t="n">
        <v>0</v>
      </c>
      <c r="AI101" s="157" t="n">
        <v>0</v>
      </c>
      <c r="AJ101" s="157" t="n">
        <v>0</v>
      </c>
      <c r="AK101" s="157" t="n">
        <v>0</v>
      </c>
      <c r="AL101" s="157" t="n">
        <v>0</v>
      </c>
      <c r="AM101" s="157" t="n">
        <v>0</v>
      </c>
      <c r="AN101" s="157" t="n">
        <v>0</v>
      </c>
      <c r="AO101" s="157" t="n">
        <v>0</v>
      </c>
      <c r="AP101" s="157" t="n">
        <v>0</v>
      </c>
      <c r="AQ101" s="157" t="n">
        <v>0</v>
      </c>
      <c r="AR101" s="142"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3" t="n">
        <f aca="false">BH101*(1+(BH30-BG30)/BG30)</f>
        <v>31718.9160579993</v>
      </c>
      <c r="BJ101" s="51" t="n">
        <f aca="false">BI101*(1+(BI30-BH30)/BH30)</f>
        <v>31242.1591836658</v>
      </c>
      <c r="BK101" s="51" t="n">
        <f aca="false">BJ101*(1+(BJ30-BI30)/BI30)</f>
        <v>29717.061489005</v>
      </c>
      <c r="BL101" s="51" t="n">
        <f aca="false">BK101*(1+(BK30-BJ30)/BJ30)</f>
        <v>27372.2123066445</v>
      </c>
      <c r="BM101" s="144" t="n">
        <f aca="false">BL101*(1+(BL30-BK30)/BK30)</f>
        <v>26938.3573444084</v>
      </c>
      <c r="BN101" s="51" t="n">
        <f aca="false">BM101*(1+(BM30-BL30)/BL30)</f>
        <v>26992.0290286679</v>
      </c>
      <c r="BO101" s="51" t="n">
        <f aca="false">BN101*(1+(BN30-BM30)/BM30)</f>
        <v>27391.1560434545</v>
      </c>
      <c r="BP101" s="51" t="n">
        <f aca="false">BO101*(1+(BO30-BN30)/BN30)</f>
        <v>26554.2195010418</v>
      </c>
      <c r="BQ101" s="51" t="n">
        <f aca="false">BP101*(1+(BP30-BO30)/BO30)</f>
        <v>26553.0029145024</v>
      </c>
      <c r="BR101" s="51" t="n">
        <f aca="false">BQ101*(1+(BQ30-BP30)/BP30)</f>
        <v>27370.2816316589</v>
      </c>
      <c r="BS101" s="51" t="n">
        <f aca="false">BR101*(1+(BR30-BQ30)/BQ30)</f>
        <v>28687.4780961469</v>
      </c>
      <c r="BT101" s="51" t="n">
        <f aca="false">BS101*(1+(BS30-BR30)/BR30)</f>
        <v>29105.0230980478</v>
      </c>
      <c r="BU101" s="51" t="n">
        <f aca="false">BT101*(1+(BT30-BS30)/BS30)</f>
        <v>29208.4182683873</v>
      </c>
      <c r="BV101" s="51" t="n">
        <f aca="false">BU101*(1+(BU30-BT30)/BT30)</f>
        <v>29734.3190686693</v>
      </c>
      <c r="BW101" s="51" t="n">
        <f aca="false">BV101*(1+(BV30-BU30)/BU30)</f>
        <v>30480.8050228506</v>
      </c>
      <c r="BX101" s="51" t="n">
        <f aca="false">BW101*(1+(BW30-BV30)/BV30)</f>
        <v>30585.3728805228</v>
      </c>
      <c r="BY101" s="51" t="n">
        <f aca="false">BX101*(1+(BX30-BW30)/BW30)</f>
        <v>30689.1131607741</v>
      </c>
      <c r="BZ101" s="51" t="n">
        <f aca="false">BY101*(1+(BY30-BX30)/BX30)</f>
        <v>31228.1553724985</v>
      </c>
      <c r="CA101" s="51" t="n">
        <f aca="false">BZ101*(1+(BZ30-BY30)/BY30)</f>
        <v>31908.0430561712</v>
      </c>
      <c r="CB101" s="51" t="n">
        <f aca="false">CA101*(1+(CA30-BZ30)/BZ30)</f>
        <v>31925.9410705846</v>
      </c>
      <c r="CC101" s="51" t="n">
        <f aca="false">CB101*(1+(CB30-CA30)/CA30)</f>
        <v>31943.8491244391</v>
      </c>
      <c r="CD101" s="51" t="n">
        <f aca="false">CC101*(1+(CC30-CB30)/CB30)</f>
        <v>31961.7672233661</v>
      </c>
      <c r="CE101" s="51" t="n">
        <f aca="false">CD101*(1+(CD30-CC30)/CC30)</f>
        <v>31979.6953730002</v>
      </c>
      <c r="CF101" s="51" t="n">
        <f aca="false">CE101*(1+(CE30-CD30)/CD30)</f>
        <v>31997.6335789791</v>
      </c>
      <c r="CG101" s="51" t="n">
        <f aca="false">CF101*(1+(CF30-CE30)/CE30)</f>
        <v>32015.5818469435</v>
      </c>
      <c r="CH101" s="51" t="n">
        <f aca="false">CG101*(1+(CG30-CF30)/CF30)</f>
        <v>32033.5401825376</v>
      </c>
      <c r="CI101" s="51" t="n">
        <f aca="false">CH101*(1+(CH30-CG30)/CG30)</f>
        <v>32051.5085914084</v>
      </c>
      <c r="CJ101" s="51" t="n">
        <f aca="false">CI101*(1+(CI30-CH30)/CH30)</f>
        <v>32069.4870792063</v>
      </c>
      <c r="CK101" s="51" t="n">
        <f aca="false">CJ101*(1+(CJ30-CI30)/CI30)</f>
        <v>32087.4756515849</v>
      </c>
      <c r="CL101" s="51" t="n">
        <f aca="false">CK101*(1+(CK30-CJ30)/CJ30)</f>
        <v>32105.4743142009</v>
      </c>
      <c r="CM101" s="51" t="n">
        <f aca="false">CL101*(1+(CL30-CK30)/CK30)</f>
        <v>32123.4830727141</v>
      </c>
      <c r="CN101" s="51" t="n">
        <f aca="false">CM101*(1+(CM30-CL30)/CL30)</f>
        <v>32141.5019327875</v>
      </c>
      <c r="CO101" s="51" t="n">
        <f aca="false">CN101*(1+(CN30-CM30)/CM30)</f>
        <v>32159.5309000874</v>
      </c>
      <c r="CP101" s="51" t="n">
        <f aca="false">CO101*(1+(CO30-CN30)/CN30)</f>
        <v>32177.5699802831</v>
      </c>
      <c r="CQ101" s="51" t="n">
        <f aca="false">CP101*(1+(CP30-CO30)/CO30)</f>
        <v>32195.6191790473</v>
      </c>
      <c r="CR101" s="51" t="n">
        <f aca="false">CQ101*(1+(CQ30-CP30)/CP30)</f>
        <v>32213.6785020557</v>
      </c>
      <c r="CS101" s="51" t="n">
        <f aca="false">CR101*(1+(CR30-CQ30)/CQ30)</f>
        <v>32231.7479549872</v>
      </c>
      <c r="CT101" s="51" t="n">
        <f aca="false">CS101*(1+(CS30-CR30)/CR30)</f>
        <v>32249.827543524</v>
      </c>
      <c r="CU101" s="51" t="n">
        <f aca="false">CT101*(1+(CT30-CS30)/CS30)</f>
        <v>32267.9172733513</v>
      </c>
      <c r="CV101" s="51" t="n">
        <f aca="false">CU101*(1+(CU30-CT30)/CT30)</f>
        <v>32286.0171501577</v>
      </c>
      <c r="CW101" s="51" t="n">
        <f aca="false">CV101*(1+(CV30-CU30)/CU30)</f>
        <v>32304.1271796349</v>
      </c>
      <c r="CX101" s="51" t="n">
        <f aca="false">CW101*(1+(CW30-CV30)/CV30)</f>
        <v>32322.2473674777</v>
      </c>
      <c r="CY101" s="51" t="n">
        <f aca="false">CX101*(1+(CX30-CW30)/CW30)</f>
        <v>32340.3777193843</v>
      </c>
      <c r="CZ101" s="51" t="n">
        <f aca="false">CY101*(1+(CY30-CX30)/CX30)</f>
        <v>32358.5182410559</v>
      </c>
      <c r="DA101" s="51" t="n">
        <f aca="false">CZ101*(1+(CZ30-CY30)/CY30)</f>
        <v>32376.6689381969</v>
      </c>
      <c r="DB101" s="51" t="n">
        <f aca="false">DA101*(1+(DA30-CZ30)/CZ30)</f>
        <v>32394.8298165151</v>
      </c>
      <c r="DC101" s="51" t="n">
        <f aca="false">DB101*(1+(DB30-DA30)/DA30)</f>
        <v>32413.0008817214</v>
      </c>
      <c r="DD101" s="51" t="n">
        <f aca="false">DC101*(1+(DC30-DB30)/DB30)</f>
        <v>32431.1821395297</v>
      </c>
      <c r="DE101" s="51" t="n">
        <f aca="false">DD101*(1+(DD30-DC30)/DC30)</f>
        <v>32449.3735956575</v>
      </c>
      <c r="DF101" s="51" t="n">
        <f aca="false">DE101*(1+(DE30-DD30)/DD30)</f>
        <v>32467.5752558251</v>
      </c>
      <c r="DG101" s="51" t="n">
        <f aca="false">DF101*(1+(DF30-DE30)/DE30)</f>
        <v>32485.7871257563</v>
      </c>
      <c r="DH101" s="51" t="n">
        <f aca="false">DG101*(1+(DG30-DF30)/DF30)</f>
        <v>32504.009211178</v>
      </c>
      <c r="DI101" s="51" t="n">
        <f aca="false">DH101*(1+(DH30-DG30)/DG30)</f>
        <v>32522.2415178204</v>
      </c>
      <c r="DJ101" s="51" t="n">
        <f aca="false">DI101*(1+(DI30-DH30)/DH30)</f>
        <v>32540.4840514167</v>
      </c>
      <c r="DK101" s="51" t="n">
        <f aca="false">DJ101*(1+(DJ30-DI30)/DI30)</f>
        <v>32558.7368177034</v>
      </c>
      <c r="DL101" s="51" t="n">
        <f aca="false">DK101*(1+(DK30-DJ30)/DJ30)</f>
        <v>32576.9998224205</v>
      </c>
      <c r="DM101" s="51" t="n">
        <f aca="false">DL101*(1+(DL30-DK30)/DK30)</f>
        <v>32595.2730713108</v>
      </c>
      <c r="DN101" s="51" t="n">
        <f aca="false">DM101*(1+(DM30-DL30)/DL30)</f>
        <v>32613.5565701206</v>
      </c>
      <c r="DO101" s="51" t="n">
        <f aca="false">DN101*(1+(DN30-DM30)/DM30)</f>
        <v>32631.8503245993</v>
      </c>
      <c r="DP101" s="51" t="n">
        <f aca="false">DO101*(1+(DO30-DN30)/DN30)</f>
        <v>32650.1543404996</v>
      </c>
      <c r="DQ101" s="51" t="n">
        <f aca="false">DP101*(1+(DP30-DO30)/DO30)</f>
        <v>32668.4686235774</v>
      </c>
      <c r="DR101" s="51" t="n">
        <f aca="false">DQ101*(1+(DQ30-DP30)/DP30)</f>
        <v>32686.7931795917</v>
      </c>
      <c r="DS101" s="51" t="n">
        <f aca="false">DR101*(1+(DR30-DQ30)/DQ30)</f>
        <v>32705.1280143049</v>
      </c>
      <c r="DT101" s="51" t="n">
        <f aca="false">DS101*(1+(DS30-DR30)/DR30)</f>
        <v>32723.4731334827</v>
      </c>
      <c r="DU101" s="51" t="n">
        <f aca="false">DT101*(1+(DT30-DS30)/DS30)</f>
        <v>32741.8285428937</v>
      </c>
      <c r="DV101" s="51" t="n">
        <f aca="false">DU101*(1+(DU30-DT30)/DT30)</f>
        <v>32760.1942483101</v>
      </c>
      <c r="DW101" s="51" t="n">
        <f aca="false">DV101*(1+(DV30-DU30)/DU30)</f>
        <v>32778.5702555072</v>
      </c>
      <c r="DX101" s="51" t="n">
        <f aca="false">DW101*(1+(DW30-DV30)/DV30)</f>
        <v>32796.9565702634</v>
      </c>
      <c r="DY101" s="51" t="n">
        <f aca="false">DX101*(1+(DX30-DW30)/DW30)</f>
        <v>32815.3531983605</v>
      </c>
      <c r="DZ101" s="51" t="n">
        <f aca="false">DY101*(1+(DY30-DX30)/DX30)</f>
        <v>32833.7601455836</v>
      </c>
      <c r="EA101" s="51" t="n">
        <f aca="false">DZ101*(1+(DZ30-DY30)/DY30)</f>
        <v>32852.1774177209</v>
      </c>
      <c r="EB101" s="51" t="n">
        <f aca="false">EA101*(1+(EA30-DZ30)/DZ30)</f>
        <v>32870.6050205638</v>
      </c>
      <c r="EC101" s="51" t="n">
        <f aca="false">EB101*(1+(EB30-EA30)/EA30)</f>
        <v>32889.0429599073</v>
      </c>
      <c r="ED101" s="51" t="n">
        <f aca="false">EC101*(1+(EC30-EB30)/EB30)</f>
        <v>32907.4912415491</v>
      </c>
      <c r="EE101" s="51" t="n">
        <f aca="false">ED101*(1+(ED30-EC30)/EC30)</f>
        <v>32925.9498712907</v>
      </c>
      <c r="EF101" s="51" t="n">
        <f aca="false">EE101*(1+(EE30-ED30)/ED30)</f>
        <v>32944.4188549365</v>
      </c>
      <c r="EG101" s="51" t="n">
        <f aca="false">EF101*(1+(EF30-EE30)/EE30)</f>
        <v>32962.8981982942</v>
      </c>
      <c r="EH101" s="51" t="n">
        <f aca="false">EG101*(1+(EG30-EF30)/EF30)</f>
        <v>32981.3879071749</v>
      </c>
      <c r="EI101" s="51" t="n">
        <f aca="false">EH101*(1+(EH30-EG30)/EG30)</f>
        <v>32999.8879873929</v>
      </c>
      <c r="EJ101" s="51" t="n">
        <f aca="false">EI101*(1+(EI30-EH30)/EH30)</f>
        <v>33018.3984447657</v>
      </c>
      <c r="EK101" s="51" t="n">
        <f aca="false">EJ101*(1+(EJ30-EI30)/EI30)</f>
        <v>33036.9192851141</v>
      </c>
      <c r="EL101" s="51" t="n">
        <f aca="false">EK101*(1+(EK30-EJ30)/EJ30)</f>
        <v>33055.4505142622</v>
      </c>
      <c r="EM101" s="51" t="n">
        <f aca="false">EL101*(1+(EL30-EK30)/EK30)</f>
        <v>33073.9921380373</v>
      </c>
      <c r="EN101" s="51" t="n">
        <f aca="false">EM101*(1+(EM30-EL30)/EL30)</f>
        <v>33092.54416227</v>
      </c>
      <c r="EO101" s="51" t="n">
        <f aca="false">EN101*(1+(EN30-EM30)/EM30)</f>
        <v>33111.1065927943</v>
      </c>
      <c r="EP101" s="51" t="n">
        <f aca="false">EO101*(1+(EO30-EN30)/EN30)</f>
        <v>33129.6794354471</v>
      </c>
      <c r="EQ101" s="51" t="n">
        <f aca="false">EP101*(1+(EP30-EO30)/EO30)</f>
        <v>33148.2626960691</v>
      </c>
      <c r="ER101" s="51" t="n">
        <f aca="false">EQ101*(1+(EQ30-EP30)/EP30)</f>
        <v>33166.8563805038</v>
      </c>
      <c r="ES101" s="51" t="n">
        <f aca="false">ER101*(1+(ER30-EQ30)/EQ30)</f>
        <v>33185.4604945982</v>
      </c>
      <c r="ET101" s="51" t="n">
        <f aca="false">ES101*(1+(ES30-ER30)/ER30)</f>
        <v>33204.0750442026</v>
      </c>
      <c r="EU101" s="51" t="n">
        <f aca="false">ET101*(1+(ET30-ES30)/ES30)</f>
        <v>33222.7000351706</v>
      </c>
      <c r="EV101" s="51" t="n">
        <f aca="false">EU101*(1+(EU30-ET30)/ET30)</f>
        <v>33241.3354733589</v>
      </c>
      <c r="EW101" s="147"/>
      <c r="EX101" s="147"/>
    </row>
    <row r="102" customFormat="false" ht="12.8" hidden="false" customHeight="false" outlineLevel="0" collapsed="false">
      <c r="A102" s="157" t="s">
        <v>248</v>
      </c>
      <c r="B102" s="157" t="n">
        <v>0</v>
      </c>
      <c r="C102" s="157" t="n">
        <v>0</v>
      </c>
      <c r="D102" s="157" t="n">
        <v>0</v>
      </c>
      <c r="E102" s="157" t="n">
        <v>0</v>
      </c>
      <c r="F102" s="157" t="n">
        <v>0</v>
      </c>
      <c r="G102" s="157" t="n">
        <v>0</v>
      </c>
      <c r="H102" s="157" t="n">
        <v>0</v>
      </c>
      <c r="I102" s="157" t="n">
        <v>0</v>
      </c>
      <c r="J102" s="157" t="n">
        <v>0</v>
      </c>
      <c r="K102" s="157" t="n">
        <v>0</v>
      </c>
      <c r="L102" s="157" t="n">
        <v>0</v>
      </c>
      <c r="M102" s="157" t="n">
        <v>0</v>
      </c>
      <c r="N102" s="157" t="n">
        <v>0</v>
      </c>
      <c r="O102" s="157" t="n">
        <v>0</v>
      </c>
      <c r="P102" s="157" t="n">
        <v>0</v>
      </c>
      <c r="Q102" s="157" t="n">
        <v>0</v>
      </c>
      <c r="R102" s="157" t="n">
        <v>0</v>
      </c>
      <c r="S102" s="157" t="n">
        <v>0</v>
      </c>
      <c r="T102" s="157" t="n">
        <v>0</v>
      </c>
      <c r="U102" s="157" t="n">
        <v>0</v>
      </c>
      <c r="V102" s="157" t="n">
        <v>0</v>
      </c>
      <c r="W102" s="157" t="n">
        <v>0</v>
      </c>
      <c r="X102" s="158" t="n">
        <v>0</v>
      </c>
      <c r="Y102" s="157" t="n">
        <v>0</v>
      </c>
      <c r="Z102" s="157" t="n">
        <v>0</v>
      </c>
      <c r="AA102" s="157" t="n">
        <v>0</v>
      </c>
      <c r="AB102" s="157" t="n">
        <v>0</v>
      </c>
      <c r="AC102" s="157" t="n">
        <v>0</v>
      </c>
      <c r="AD102" s="157" t="n">
        <v>0</v>
      </c>
      <c r="AE102" s="157" t="n">
        <v>0</v>
      </c>
      <c r="AF102" s="157" t="n">
        <v>0</v>
      </c>
      <c r="AG102" s="157" t="n">
        <v>0</v>
      </c>
      <c r="AH102" s="157" t="n">
        <v>0</v>
      </c>
      <c r="AI102" s="157" t="n">
        <v>0</v>
      </c>
      <c r="AJ102" s="157" t="n">
        <v>0</v>
      </c>
      <c r="AK102" s="157" t="n">
        <v>0</v>
      </c>
      <c r="AL102" s="157" t="n">
        <v>0</v>
      </c>
      <c r="AM102" s="157" t="n">
        <v>0</v>
      </c>
      <c r="AN102" s="157" t="n">
        <v>0</v>
      </c>
      <c r="AO102" s="157" t="n">
        <v>0</v>
      </c>
      <c r="AP102" s="157" t="n">
        <v>0</v>
      </c>
      <c r="AQ102" s="157" t="n">
        <v>0</v>
      </c>
      <c r="AR102" s="142"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3" t="n">
        <f aca="false">BH102*(1+(BH30-BG30)/BG30)</f>
        <v>15859.4580289996</v>
      </c>
      <c r="BJ102" s="51" t="n">
        <f aca="false">BI102*(1+(BI30-BH30)/BH30)</f>
        <v>15621.0795918329</v>
      </c>
      <c r="BK102" s="51" t="n">
        <f aca="false">BJ102*(1+(BJ30-BI30)/BI30)</f>
        <v>14858.5307445024</v>
      </c>
      <c r="BL102" s="51" t="n">
        <f aca="false">BK102*(1+(BK30-BJ30)/BJ30)</f>
        <v>13686.1061533222</v>
      </c>
      <c r="BM102" s="144" t="n">
        <f aca="false">BL102*(1+(BL30-BK30)/BK30)</f>
        <v>13469.1786722042</v>
      </c>
      <c r="BN102" s="51" t="n">
        <f aca="false">BM102*(1+(BM30-BL30)/BL30)</f>
        <v>13496.0145143339</v>
      </c>
      <c r="BO102" s="51" t="n">
        <f aca="false">BN102*(1+(BN30-BM30)/BM30)</f>
        <v>13695.5780217272</v>
      </c>
      <c r="BP102" s="51" t="n">
        <f aca="false">BO102*(1+(BO30-BN30)/BN30)</f>
        <v>13277.1097505209</v>
      </c>
      <c r="BQ102" s="51" t="n">
        <f aca="false">BP102*(1+(BP30-BO30)/BO30)</f>
        <v>13276.5014572511</v>
      </c>
      <c r="BR102" s="51" t="n">
        <f aca="false">BQ102*(1+(BQ30-BP30)/BP30)</f>
        <v>13685.1408158294</v>
      </c>
      <c r="BS102" s="51" t="n">
        <f aca="false">BR102*(1+(BR30-BQ30)/BQ30)</f>
        <v>14343.7390480734</v>
      </c>
      <c r="BT102" s="51" t="n">
        <f aca="false">BS102*(1+(BS30-BR30)/BR30)</f>
        <v>14552.5115490238</v>
      </c>
      <c r="BU102" s="51" t="n">
        <f aca="false">BT102*(1+(BT30-BS30)/BS30)</f>
        <v>14604.2091341936</v>
      </c>
      <c r="BV102" s="51" t="n">
        <f aca="false">BU102*(1+(BU30-BT30)/BT30)</f>
        <v>14867.1595343346</v>
      </c>
      <c r="BW102" s="51" t="n">
        <f aca="false">BV102*(1+(BV30-BU30)/BU30)</f>
        <v>15240.4025114252</v>
      </c>
      <c r="BX102" s="51" t="n">
        <f aca="false">BW102*(1+(BW30-BV30)/BV30)</f>
        <v>15292.6864402614</v>
      </c>
      <c r="BY102" s="51" t="n">
        <f aca="false">BX102*(1+(BX30-BW30)/BW30)</f>
        <v>15344.556580387</v>
      </c>
      <c r="BZ102" s="51" t="n">
        <f aca="false">BY102*(1+(BY30-BX30)/BX30)</f>
        <v>15614.0776862492</v>
      </c>
      <c r="CA102" s="51" t="n">
        <f aca="false">BZ102*(1+(BZ30-BY30)/BY30)</f>
        <v>15954.0215280856</v>
      </c>
      <c r="CB102" s="51" t="n">
        <f aca="false">CA102*(1+(CA30-BZ30)/BZ30)</f>
        <v>15962.9705352923</v>
      </c>
      <c r="CC102" s="51" t="n">
        <f aca="false">CB102*(1+(CB30-CA30)/CA30)</f>
        <v>15971.9245622195</v>
      </c>
      <c r="CD102" s="51" t="n">
        <f aca="false">CC102*(1+(CC30-CB30)/CB30)</f>
        <v>15980.883611683</v>
      </c>
      <c r="CE102" s="51" t="n">
        <f aca="false">CD102*(1+(CD30-CC30)/CC30)</f>
        <v>15989.8476865001</v>
      </c>
      <c r="CF102" s="51" t="n">
        <f aca="false">CE102*(1+(CE30-CD30)/CD30)</f>
        <v>15998.8167894895</v>
      </c>
      <c r="CG102" s="51" t="n">
        <f aca="false">CF102*(1+(CF30-CE30)/CE30)</f>
        <v>16007.7909234717</v>
      </c>
      <c r="CH102" s="51" t="n">
        <f aca="false">CG102*(1+(CG30-CF30)/CF30)</f>
        <v>16016.7700912687</v>
      </c>
      <c r="CI102" s="51" t="n">
        <f aca="false">CH102*(1+(CH30-CG30)/CG30)</f>
        <v>16025.7542957041</v>
      </c>
      <c r="CJ102" s="51" t="n">
        <f aca="false">CI102*(1+(CI30-CH30)/CH30)</f>
        <v>16034.7435396031</v>
      </c>
      <c r="CK102" s="51" t="n">
        <f aca="false">CJ102*(1+(CJ30-CI30)/CI30)</f>
        <v>16043.7378257924</v>
      </c>
      <c r="CL102" s="51" t="n">
        <f aca="false">CK102*(1+(CK30-CJ30)/CJ30)</f>
        <v>16052.7371571004</v>
      </c>
      <c r="CM102" s="51" t="n">
        <f aca="false">CL102*(1+(CL30-CK30)/CK30)</f>
        <v>16061.741536357</v>
      </c>
      <c r="CN102" s="51" t="n">
        <f aca="false">CM102*(1+(CM30-CL30)/CL30)</f>
        <v>16070.7509663937</v>
      </c>
      <c r="CO102" s="51" t="n">
        <f aca="false">CN102*(1+(CN30-CM30)/CM30)</f>
        <v>16079.7654500436</v>
      </c>
      <c r="CP102" s="51" t="n">
        <f aca="false">CO102*(1+(CO30-CN30)/CN30)</f>
        <v>16088.7849901415</v>
      </c>
      <c r="CQ102" s="51" t="n">
        <f aca="false">CP102*(1+(CP30-CO30)/CO30)</f>
        <v>16097.8095895236</v>
      </c>
      <c r="CR102" s="51" t="n">
        <f aca="false">CQ102*(1+(CQ30-CP30)/CP30)</f>
        <v>16106.8392510278</v>
      </c>
      <c r="CS102" s="51" t="n">
        <f aca="false">CR102*(1+(CR30-CQ30)/CQ30)</f>
        <v>16115.8739774935</v>
      </c>
      <c r="CT102" s="51" t="n">
        <f aca="false">CS102*(1+(CS30-CR30)/CR30)</f>
        <v>16124.9137717619</v>
      </c>
      <c r="CU102" s="51" t="n">
        <f aca="false">CT102*(1+(CT30-CS30)/CS30)</f>
        <v>16133.9586366756</v>
      </c>
      <c r="CV102" s="51" t="n">
        <f aca="false">CU102*(1+(CU30-CT30)/CT30)</f>
        <v>16143.0085750788</v>
      </c>
      <c r="CW102" s="51" t="n">
        <f aca="false">CV102*(1+(CV30-CU30)/CU30)</f>
        <v>16152.0635898174</v>
      </c>
      <c r="CX102" s="51" t="n">
        <f aca="false">CW102*(1+(CW30-CV30)/CV30)</f>
        <v>16161.1236837388</v>
      </c>
      <c r="CY102" s="51" t="n">
        <f aca="false">CX102*(1+(CX30-CW30)/CW30)</f>
        <v>16170.1888596921</v>
      </c>
      <c r="CZ102" s="51" t="n">
        <f aca="false">CY102*(1+(CY30-CX30)/CX30)</f>
        <v>16179.2591205279</v>
      </c>
      <c r="DA102" s="51" t="n">
        <f aca="false">CZ102*(1+(CZ30-CY30)/CY30)</f>
        <v>16188.3344690984</v>
      </c>
      <c r="DB102" s="51" t="n">
        <f aca="false">DA102*(1+(DA30-CZ30)/CZ30)</f>
        <v>16197.4149082575</v>
      </c>
      <c r="DC102" s="51" t="n">
        <f aca="false">DB102*(1+(DB30-DA30)/DA30)</f>
        <v>16206.5004408606</v>
      </c>
      <c r="DD102" s="51" t="n">
        <f aca="false">DC102*(1+(DC30-DB30)/DB30)</f>
        <v>16215.5910697648</v>
      </c>
      <c r="DE102" s="51" t="n">
        <f aca="false">DD102*(1+(DD30-DC30)/DC30)</f>
        <v>16224.6867978287</v>
      </c>
      <c r="DF102" s="51" t="n">
        <f aca="false">DE102*(1+(DE30-DD30)/DD30)</f>
        <v>16233.7876279125</v>
      </c>
      <c r="DG102" s="51" t="n">
        <f aca="false">DF102*(1+(DF30-DE30)/DE30)</f>
        <v>16242.8935628781</v>
      </c>
      <c r="DH102" s="51" t="n">
        <f aca="false">DG102*(1+(DG30-DF30)/DF30)</f>
        <v>16252.004605589</v>
      </c>
      <c r="DI102" s="51" t="n">
        <f aca="false">DH102*(1+(DH30-DG30)/DG30)</f>
        <v>16261.1207589101</v>
      </c>
      <c r="DJ102" s="51" t="n">
        <f aca="false">DI102*(1+(DI30-DH30)/DH30)</f>
        <v>16270.2420257083</v>
      </c>
      <c r="DK102" s="51" t="n">
        <f aca="false">DJ102*(1+(DJ30-DI30)/DI30)</f>
        <v>16279.3684088517</v>
      </c>
      <c r="DL102" s="51" t="n">
        <f aca="false">DK102*(1+(DK30-DJ30)/DJ30)</f>
        <v>16288.4999112102</v>
      </c>
      <c r="DM102" s="51" t="n">
        <f aca="false">DL102*(1+(DL30-DK30)/DK30)</f>
        <v>16297.6365356554</v>
      </c>
      <c r="DN102" s="51" t="n">
        <f aca="false">DM102*(1+(DM30-DL30)/DL30)</f>
        <v>16306.7782850603</v>
      </c>
      <c r="DO102" s="51" t="n">
        <f aca="false">DN102*(1+(DN30-DM30)/DM30)</f>
        <v>16315.9251622996</v>
      </c>
      <c r="DP102" s="51" t="n">
        <f aca="false">DO102*(1+(DO30-DN30)/DN30)</f>
        <v>16325.0771702498</v>
      </c>
      <c r="DQ102" s="51" t="n">
        <f aca="false">DP102*(1+(DP30-DO30)/DO30)</f>
        <v>16334.2343117886</v>
      </c>
      <c r="DR102" s="51" t="n">
        <f aca="false">DQ102*(1+(DQ30-DP30)/DP30)</f>
        <v>16343.3965897958</v>
      </c>
      <c r="DS102" s="51" t="n">
        <f aca="false">DR102*(1+(DR30-DQ30)/DQ30)</f>
        <v>16352.5640071524</v>
      </c>
      <c r="DT102" s="51" t="n">
        <f aca="false">DS102*(1+(DS30-DR30)/DR30)</f>
        <v>16361.7365667413</v>
      </c>
      <c r="DU102" s="51" t="n">
        <f aca="false">DT102*(1+(DT30-DS30)/DS30)</f>
        <v>16370.9142714468</v>
      </c>
      <c r="DV102" s="51" t="n">
        <f aca="false">DU102*(1+(DU30-DT30)/DT30)</f>
        <v>16380.097124155</v>
      </c>
      <c r="DW102" s="51" t="n">
        <f aca="false">DV102*(1+(DV30-DU30)/DU30)</f>
        <v>16389.2851277535</v>
      </c>
      <c r="DX102" s="51" t="n">
        <f aca="false">DW102*(1+(DW30-DV30)/DV30)</f>
        <v>16398.4782851316</v>
      </c>
      <c r="DY102" s="51" t="n">
        <f aca="false">DX102*(1+(DX30-DW30)/DW30)</f>
        <v>16407.6765991802</v>
      </c>
      <c r="DZ102" s="51" t="n">
        <f aca="false">DY102*(1+(DY30-DX30)/DX30)</f>
        <v>16416.8800727917</v>
      </c>
      <c r="EA102" s="51" t="n">
        <f aca="false">DZ102*(1+(DZ30-DY30)/DY30)</f>
        <v>16426.0887088604</v>
      </c>
      <c r="EB102" s="51" t="n">
        <f aca="false">EA102*(1+(EA30-DZ30)/DZ30)</f>
        <v>16435.3025102819</v>
      </c>
      <c r="EC102" s="51" t="n">
        <f aca="false">EB102*(1+(EB30-EA30)/EA30)</f>
        <v>16444.5214799536</v>
      </c>
      <c r="ED102" s="51" t="n">
        <f aca="false">EC102*(1+(EC30-EB30)/EB30)</f>
        <v>16453.7456207745</v>
      </c>
      <c r="EE102" s="51" t="n">
        <f aca="false">ED102*(1+(ED30-EC30)/EC30)</f>
        <v>16462.9749356453</v>
      </c>
      <c r="EF102" s="51" t="n">
        <f aca="false">EE102*(1+(EE30-ED30)/ED30)</f>
        <v>16472.2094274682</v>
      </c>
      <c r="EG102" s="51" t="n">
        <f aca="false">EF102*(1+(EF30-EE30)/EE30)</f>
        <v>16481.449099147</v>
      </c>
      <c r="EH102" s="51" t="n">
        <f aca="false">EG102*(1+(EG30-EF30)/EF30)</f>
        <v>16490.6939535874</v>
      </c>
      <c r="EI102" s="51" t="n">
        <f aca="false">EH102*(1+(EH30-EG30)/EG30)</f>
        <v>16499.9439936964</v>
      </c>
      <c r="EJ102" s="51" t="n">
        <f aca="false">EI102*(1+(EI30-EH30)/EH30)</f>
        <v>16509.1992223828</v>
      </c>
      <c r="EK102" s="51" t="n">
        <f aca="false">EJ102*(1+(EJ30-EI30)/EI30)</f>
        <v>16518.459642557</v>
      </c>
      <c r="EL102" s="51" t="n">
        <f aca="false">EK102*(1+(EK30-EJ30)/EJ30)</f>
        <v>16527.7252571311</v>
      </c>
      <c r="EM102" s="51" t="n">
        <f aca="false">EL102*(1+(EL30-EK30)/EK30)</f>
        <v>16536.9960690186</v>
      </c>
      <c r="EN102" s="51" t="n">
        <f aca="false">EM102*(1+(EM30-EL30)/EL30)</f>
        <v>16546.272081135</v>
      </c>
      <c r="EO102" s="51" t="n">
        <f aca="false">EN102*(1+(EN30-EM30)/EM30)</f>
        <v>16555.5532963971</v>
      </c>
      <c r="EP102" s="51" t="n">
        <f aca="false">EO102*(1+(EO30-EN30)/EN30)</f>
        <v>16564.8397177235</v>
      </c>
      <c r="EQ102" s="51" t="n">
        <f aca="false">EP102*(1+(EP30-EO30)/EO30)</f>
        <v>16574.1313480345</v>
      </c>
      <c r="ER102" s="51" t="n">
        <f aca="false">EQ102*(1+(EQ30-EP30)/EP30)</f>
        <v>16583.4281902518</v>
      </c>
      <c r="ES102" s="51" t="n">
        <f aca="false">ER102*(1+(ER30-EQ30)/EQ30)</f>
        <v>16592.730247299</v>
      </c>
      <c r="ET102" s="51" t="n">
        <f aca="false">ES102*(1+(ES30-ER30)/ER30)</f>
        <v>16602.0375221013</v>
      </c>
      <c r="EU102" s="51" t="n">
        <f aca="false">ET102*(1+(ET30-ES30)/ES30)</f>
        <v>16611.3500175852</v>
      </c>
      <c r="EV102" s="51" t="n">
        <f aca="false">EU102*(1+(EU30-ET30)/ET30)</f>
        <v>16620.6677366794</v>
      </c>
      <c r="EW102" s="147"/>
      <c r="EX102" s="147"/>
    </row>
    <row r="103" customFormat="false" ht="12.8" hidden="false" customHeight="false" outlineLevel="0" collapsed="false">
      <c r="A103" s="157" t="s">
        <v>249</v>
      </c>
      <c r="B103" s="157" t="n">
        <v>0</v>
      </c>
      <c r="C103" s="157" t="n">
        <v>0</v>
      </c>
      <c r="D103" s="157" t="n">
        <v>0</v>
      </c>
      <c r="E103" s="157" t="n">
        <v>0</v>
      </c>
      <c r="F103" s="157" t="n">
        <v>0</v>
      </c>
      <c r="G103" s="157" t="n">
        <v>0</v>
      </c>
      <c r="H103" s="157" t="n">
        <v>0</v>
      </c>
      <c r="I103" s="157" t="n">
        <v>0</v>
      </c>
      <c r="J103" s="157" t="n">
        <v>0</v>
      </c>
      <c r="K103" s="157" t="n">
        <v>0</v>
      </c>
      <c r="L103" s="157" t="n">
        <v>0</v>
      </c>
      <c r="M103" s="157" t="n">
        <v>0</v>
      </c>
      <c r="N103" s="157" t="n">
        <v>0</v>
      </c>
      <c r="O103" s="157" t="n">
        <v>0</v>
      </c>
      <c r="P103" s="157" t="n">
        <v>0</v>
      </c>
      <c r="Q103" s="157" t="n">
        <v>0</v>
      </c>
      <c r="R103" s="157" t="n">
        <v>0</v>
      </c>
      <c r="S103" s="157" t="n">
        <v>0</v>
      </c>
      <c r="T103" s="157" t="n">
        <v>0</v>
      </c>
      <c r="U103" s="157" t="n">
        <v>0</v>
      </c>
      <c r="V103" s="157" t="n">
        <v>0</v>
      </c>
      <c r="W103" s="157" t="n">
        <v>0</v>
      </c>
      <c r="X103" s="158" t="n">
        <v>0</v>
      </c>
      <c r="Y103" s="157" t="n">
        <v>0</v>
      </c>
      <c r="Z103" s="157" t="n">
        <v>0</v>
      </c>
      <c r="AA103" s="157" t="n">
        <v>0</v>
      </c>
      <c r="AB103" s="157" t="n">
        <v>0</v>
      </c>
      <c r="AC103" s="157" t="n">
        <v>0</v>
      </c>
      <c r="AD103" s="157" t="n">
        <v>0</v>
      </c>
      <c r="AE103" s="157" t="n">
        <v>0</v>
      </c>
      <c r="AF103" s="157" t="n">
        <v>0</v>
      </c>
      <c r="AG103" s="157" t="n">
        <v>0</v>
      </c>
      <c r="AH103" s="157" t="n">
        <v>0</v>
      </c>
      <c r="AI103" s="157" t="n">
        <v>0</v>
      </c>
      <c r="AJ103" s="157" t="n">
        <v>0</v>
      </c>
      <c r="AK103" s="157" t="n">
        <v>0</v>
      </c>
      <c r="AL103" s="157" t="n">
        <v>0</v>
      </c>
      <c r="AM103" s="157" t="n">
        <v>0</v>
      </c>
      <c r="AN103" s="157" t="n">
        <v>0</v>
      </c>
      <c r="AO103" s="157" t="n">
        <v>0</v>
      </c>
      <c r="AP103" s="157" t="n">
        <v>0</v>
      </c>
      <c r="AQ103" s="157" t="n">
        <v>0</v>
      </c>
      <c r="AR103" s="142"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3" t="n">
        <f aca="false">BH103*(1+(BH30-BG30)/BG30)</f>
        <v>709.288879353696</v>
      </c>
      <c r="BJ103" s="51" t="n">
        <f aca="false">BI103*(1+(BI30-BH30)/BH30)</f>
        <v>698.627785245</v>
      </c>
      <c r="BK103" s="51" t="n">
        <f aca="false">BJ103*(1+(BJ30-BI30)/BI30)</f>
        <v>664.524008408083</v>
      </c>
      <c r="BL103" s="51" t="n">
        <f aca="false">BK103*(1+(BK30-BJ30)/BJ30)</f>
        <v>612.089194880133</v>
      </c>
      <c r="BM103" s="144" t="n">
        <f aca="false">BL103*(1+(BL30-BK30)/BK30)</f>
        <v>602.387460451258</v>
      </c>
      <c r="BN103" s="51" t="n">
        <f aca="false">BM103*(1+(BM30-BL30)/BL30)</f>
        <v>603.587650543248</v>
      </c>
      <c r="BO103" s="51" t="n">
        <f aca="false">BN103*(1+(BN30-BM30)/BM30)</f>
        <v>612.512809036058</v>
      </c>
      <c r="BP103" s="51" t="n">
        <f aca="false">BO103*(1+(BO30-BN30)/BN30)</f>
        <v>593.797485310222</v>
      </c>
      <c r="BQ103" s="51" t="n">
        <f aca="false">BP103*(1+(BP30-BO30)/BO30)</f>
        <v>593.770280367228</v>
      </c>
      <c r="BR103" s="51" t="n">
        <f aca="false">BQ103*(1+(BQ30-BP30)/BP30)</f>
        <v>612.046021705665</v>
      </c>
      <c r="BS103" s="51" t="n">
        <f aca="false">BR103*(1+(BR30-BQ30)/BQ30)</f>
        <v>641.500773642238</v>
      </c>
      <c r="BT103" s="51" t="n">
        <f aca="false">BS103*(1+(BS30-BR30)/BR30)</f>
        <v>650.837789634097</v>
      </c>
      <c r="BU103" s="51" t="n">
        <f aca="false">BT103*(1+(BT30-BS30)/BS30)</f>
        <v>653.149881395574</v>
      </c>
      <c r="BV103" s="51" t="n">
        <f aca="false">BU103*(1+(BU30-BT30)/BT30)</f>
        <v>664.909917224074</v>
      </c>
      <c r="BW103" s="51" t="n">
        <f aca="false">BV103*(1+(BV30-BU30)/BU30)</f>
        <v>681.602612047768</v>
      </c>
      <c r="BX103" s="51" t="n">
        <f aca="false">BW103*(1+(BW30-BV30)/BV30)</f>
        <v>683.940927091357</v>
      </c>
      <c r="BY103" s="51" t="n">
        <f aca="false">BX103*(1+(BX30-BW30)/BW30)</f>
        <v>686.260736097083</v>
      </c>
      <c r="BZ103" s="51" t="n">
        <f aca="false">BY103*(1+(BY30-BX30)/BX30)</f>
        <v>698.314636223407</v>
      </c>
      <c r="CA103" s="51" t="n">
        <f aca="false">BZ103*(1+(BZ30-BY30)/BY30)</f>
        <v>713.518080513773</v>
      </c>
      <c r="CB103" s="51" t="n">
        <f aca="false">CA103*(1+(CA30-BZ30)/BZ30)</f>
        <v>713.918310539375</v>
      </c>
      <c r="CC103" s="51" t="n">
        <f aca="false">CB103*(1+(CB30-CA30)/CA30)</f>
        <v>714.318765063943</v>
      </c>
      <c r="CD103" s="51" t="n">
        <f aca="false">CC103*(1+(CC30-CB30)/CB30)</f>
        <v>714.719444213409</v>
      </c>
      <c r="CE103" s="51" t="n">
        <f aca="false">CD103*(1+(CD30-CC30)/CC30)</f>
        <v>715.12034811377</v>
      </c>
      <c r="CF103" s="51" t="n">
        <f aca="false">CE103*(1+(CE30-CD30)/CD30)</f>
        <v>715.521476891093</v>
      </c>
      <c r="CG103" s="51" t="n">
        <f aca="false">CF103*(1+(CF30-CE30)/CE30)</f>
        <v>715.922830671518</v>
      </c>
      <c r="CH103" s="51" t="n">
        <f aca="false">CG103*(1+(CG30-CF30)/CF30)</f>
        <v>716.324409581253</v>
      </c>
      <c r="CI103" s="51" t="n">
        <f aca="false">CH103*(1+(CH30-CG30)/CG30)</f>
        <v>716.726213746579</v>
      </c>
      <c r="CJ103" s="51" t="n">
        <f aca="false">CI103*(1+(CI30-CH30)/CH30)</f>
        <v>717.128243293849</v>
      </c>
      <c r="CK103" s="51" t="n">
        <f aca="false">CJ103*(1+(CJ30-CI30)/CI30)</f>
        <v>717.530498349484</v>
      </c>
      <c r="CL103" s="51" t="n">
        <f aca="false">CK103*(1+(CK30-CJ30)/CJ30)</f>
        <v>717.932979039978</v>
      </c>
      <c r="CM103" s="51" t="n">
        <f aca="false">CL103*(1+(CL30-CK30)/CK30)</f>
        <v>718.335685491894</v>
      </c>
      <c r="CN103" s="51" t="n">
        <f aca="false">CM103*(1+(CM30-CL30)/CL30)</f>
        <v>718.738617831869</v>
      </c>
      <c r="CO103" s="51" t="n">
        <f aca="false">CN103*(1+(CN30-CM30)/CM30)</f>
        <v>719.141776186608</v>
      </c>
      <c r="CP103" s="51" t="n">
        <f aca="false">CO103*(1+(CO30-CN30)/CN30)</f>
        <v>719.545160682888</v>
      </c>
      <c r="CQ103" s="51" t="n">
        <f aca="false">CP103*(1+(CP30-CO30)/CO30)</f>
        <v>719.948771447558</v>
      </c>
      <c r="CR103" s="51" t="n">
        <f aca="false">CQ103*(1+(CQ30-CP30)/CP30)</f>
        <v>720.352608607538</v>
      </c>
      <c r="CS103" s="51" t="n">
        <f aca="false">CR103*(1+(CR30-CQ30)/CQ30)</f>
        <v>720.756672289818</v>
      </c>
      <c r="CT103" s="51" t="n">
        <f aca="false">CS103*(1+(CS30-CR30)/CR30)</f>
        <v>721.16096262146</v>
      </c>
      <c r="CU103" s="51" t="n">
        <f aca="false">CT103*(1+(CT30-CS30)/CS30)</f>
        <v>721.565479729598</v>
      </c>
      <c r="CV103" s="51" t="n">
        <f aca="false">CU103*(1+(CU30-CT30)/CT30)</f>
        <v>721.970223741436</v>
      </c>
      <c r="CW103" s="51" t="n">
        <f aca="false">CV103*(1+(CV30-CU30)/CU30)</f>
        <v>722.37519478425</v>
      </c>
      <c r="CX103" s="51" t="n">
        <f aca="false">CW103*(1+(CW30-CV30)/CV30)</f>
        <v>722.780392985387</v>
      </c>
      <c r="CY103" s="51" t="n">
        <f aca="false">CX103*(1+(CX30-CW30)/CW30)</f>
        <v>723.185818472266</v>
      </c>
      <c r="CZ103" s="51" t="n">
        <f aca="false">CY103*(1+(CY30-CX30)/CX30)</f>
        <v>723.591471372378</v>
      </c>
      <c r="DA103" s="51" t="n">
        <f aca="false">CZ103*(1+(CZ30-CY30)/CY30)</f>
        <v>723.997351813283</v>
      </c>
      <c r="DB103" s="51" t="n">
        <f aca="false">DA103*(1+(DA30-CZ30)/CZ30)</f>
        <v>724.403459922616</v>
      </c>
      <c r="DC103" s="51" t="n">
        <f aca="false">DB103*(1+(DB30-DA30)/DA30)</f>
        <v>724.809795828081</v>
      </c>
      <c r="DD103" s="51" t="n">
        <f aca="false">DC103*(1+(DC30-DB30)/DB30)</f>
        <v>725.216359657455</v>
      </c>
      <c r="DE103" s="51" t="n">
        <f aca="false">DD103*(1+(DD30-DC30)/DC30)</f>
        <v>725.623151538586</v>
      </c>
      <c r="DF103" s="51" t="n">
        <f aca="false">DE103*(1+(DE30-DD30)/DD30)</f>
        <v>726.030171599393</v>
      </c>
      <c r="DG103" s="51" t="n">
        <f aca="false">DF103*(1+(DF30-DE30)/DE30)</f>
        <v>726.437419967869</v>
      </c>
      <c r="DH103" s="51" t="n">
        <f aca="false">DG103*(1+(DG30-DF30)/DF30)</f>
        <v>726.844896772077</v>
      </c>
      <c r="DI103" s="51" t="n">
        <f aca="false">DH103*(1+(DH30-DG30)/DG30)</f>
        <v>727.252602140152</v>
      </c>
      <c r="DJ103" s="51" t="n">
        <f aca="false">DI103*(1+(DI30-DH30)/DH30)</f>
        <v>727.660536200301</v>
      </c>
      <c r="DK103" s="51" t="n">
        <f aca="false">DJ103*(1+(DJ30-DI30)/DI30)</f>
        <v>728.068699080804</v>
      </c>
      <c r="DL103" s="51" t="n">
        <f aca="false">DK103*(1+(DK30-DJ30)/DJ30)</f>
        <v>728.477090910011</v>
      </c>
      <c r="DM103" s="51" t="n">
        <f aca="false">DL103*(1+(DL30-DK30)/DK30)</f>
        <v>728.885711816346</v>
      </c>
      <c r="DN103" s="51" t="n">
        <f aca="false">DM103*(1+(DM30-DL30)/DL30)</f>
        <v>729.294561928303</v>
      </c>
      <c r="DO103" s="51" t="n">
        <f aca="false">DN103*(1+(DN30-DM30)/DM30)</f>
        <v>729.70364137445</v>
      </c>
      <c r="DP103" s="51" t="n">
        <f aca="false">DO103*(1+(DO30-DN30)/DN30)</f>
        <v>730.112950283425</v>
      </c>
      <c r="DQ103" s="51" t="n">
        <f aca="false">DP103*(1+(DP30-DO30)/DO30)</f>
        <v>730.522488783941</v>
      </c>
      <c r="DR103" s="51" t="n">
        <f aca="false">DQ103*(1+(DQ30-DP30)/DP30)</f>
        <v>730.932257004781</v>
      </c>
      <c r="DS103" s="51" t="n">
        <f aca="false">DR103*(1+(DR30-DQ30)/DQ30)</f>
        <v>731.3422550748</v>
      </c>
      <c r="DT103" s="51" t="n">
        <f aca="false">DS103*(1+(DS30-DR30)/DR30)</f>
        <v>731.752483122928</v>
      </c>
      <c r="DU103" s="51" t="n">
        <f aca="false">DT103*(1+(DT30-DS30)/DS30)</f>
        <v>732.162941278163</v>
      </c>
      <c r="DV103" s="51" t="n">
        <f aca="false">DU103*(1+(DU30-DT30)/DT30)</f>
        <v>732.57362966958</v>
      </c>
      <c r="DW103" s="51" t="n">
        <f aca="false">DV103*(1+(DV30-DU30)/DU30)</f>
        <v>732.984548426323</v>
      </c>
      <c r="DX103" s="51" t="n">
        <f aca="false">DW103*(1+(DW30-DV30)/DV30)</f>
        <v>733.39569767761</v>
      </c>
      <c r="DY103" s="51" t="n">
        <f aca="false">DX103*(1+(DX30-DW30)/DW30)</f>
        <v>733.807077552731</v>
      </c>
      <c r="DZ103" s="51" t="n">
        <f aca="false">DY103*(1+(DY30-DX30)/DX30)</f>
        <v>734.218688181048</v>
      </c>
      <c r="EA103" s="51" t="n">
        <f aca="false">DZ103*(1+(DZ30-DY30)/DY30)</f>
        <v>734.630529691998</v>
      </c>
      <c r="EB103" s="51" t="n">
        <f aca="false">EA103*(1+(EA30-DZ30)/DZ30)</f>
        <v>735.042602215087</v>
      </c>
      <c r="EC103" s="51" t="n">
        <f aca="false">EB103*(1+(EB30-EA30)/EA30)</f>
        <v>735.454905879896</v>
      </c>
      <c r="ED103" s="51" t="n">
        <f aca="false">EC103*(1+(EC30-EB30)/EB30)</f>
        <v>735.867440816078</v>
      </c>
      <c r="EE103" s="51" t="n">
        <f aca="false">ED103*(1+(ED30-EC30)/EC30)</f>
        <v>736.280207153359</v>
      </c>
      <c r="EF103" s="51" t="n">
        <f aca="false">EE103*(1+(EE30-ED30)/ED30)</f>
        <v>736.693205021539</v>
      </c>
      <c r="EG103" s="51" t="n">
        <f aca="false">EF103*(1+(EF30-EE30)/EE30)</f>
        <v>737.106434550487</v>
      </c>
      <c r="EH103" s="51" t="n">
        <f aca="false">EG103*(1+(EG30-EF30)/EF30)</f>
        <v>737.519895870149</v>
      </c>
      <c r="EI103" s="51" t="n">
        <f aca="false">EH103*(1+(EH30-EG30)/EG30)</f>
        <v>737.933589110541</v>
      </c>
      <c r="EJ103" s="51" t="n">
        <f aca="false">EI103*(1+(EI30-EH30)/EH30)</f>
        <v>738.347514401755</v>
      </c>
      <c r="EK103" s="51" t="n">
        <f aca="false">EJ103*(1+(EJ30-EI30)/EI30)</f>
        <v>738.761671873952</v>
      </c>
      <c r="EL103" s="51" t="n">
        <f aca="false">EK103*(1+(EK30-EJ30)/EJ30)</f>
        <v>739.176061657369</v>
      </c>
      <c r="EM103" s="51" t="n">
        <f aca="false">EL103*(1+(EL30-EK30)/EK30)</f>
        <v>739.590683882315</v>
      </c>
      <c r="EN103" s="51" t="n">
        <f aca="false">EM103*(1+(EM30-EL30)/EL30)</f>
        <v>740.005538679172</v>
      </c>
      <c r="EO103" s="51" t="n">
        <f aca="false">EN103*(1+(EN30-EM30)/EM30)</f>
        <v>740.420626178396</v>
      </c>
      <c r="EP103" s="51" t="n">
        <f aca="false">EO103*(1+(EO30-EN30)/EN30)</f>
        <v>740.835946510515</v>
      </c>
      <c r="EQ103" s="51" t="n">
        <f aca="false">EP103*(1+(EP30-EO30)/EO30)</f>
        <v>741.251499806131</v>
      </c>
      <c r="ER103" s="51" t="n">
        <f aca="false">EQ103*(1+(EQ30-EP30)/EP30)</f>
        <v>741.667286195919</v>
      </c>
      <c r="ES103" s="51" t="n">
        <f aca="false">ER103*(1+(ER30-EQ30)/EQ30)</f>
        <v>742.083305810627</v>
      </c>
      <c r="ET103" s="51" t="n">
        <f aca="false">ES103*(1+(ES30-ER30)/ER30)</f>
        <v>742.499558781077</v>
      </c>
      <c r="EU103" s="51" t="n">
        <f aca="false">ET103*(1+(ET30-ES30)/ES30)</f>
        <v>742.916045238164</v>
      </c>
      <c r="EV103" s="51" t="n">
        <f aca="false">EU103*(1+(EU30-ET30)/ET30)</f>
        <v>743.332765312856</v>
      </c>
      <c r="EW103" s="147"/>
      <c r="EX103" s="147"/>
    </row>
    <row r="104" customFormat="false" ht="12.8" hidden="false" customHeight="false" outlineLevel="0" collapsed="false">
      <c r="A104" s="157" t="s">
        <v>250</v>
      </c>
      <c r="B104" s="157" t="n">
        <v>0</v>
      </c>
      <c r="C104" s="157" t="n">
        <v>0</v>
      </c>
      <c r="D104" s="157" t="n">
        <v>0</v>
      </c>
      <c r="E104" s="157" t="n">
        <v>0</v>
      </c>
      <c r="F104" s="157" t="n">
        <v>0</v>
      </c>
      <c r="G104" s="157" t="n">
        <v>0</v>
      </c>
      <c r="H104" s="157" t="n">
        <v>0</v>
      </c>
      <c r="I104" s="157" t="n">
        <v>0</v>
      </c>
      <c r="J104" s="157" t="n">
        <v>0</v>
      </c>
      <c r="K104" s="157" t="n">
        <v>0</v>
      </c>
      <c r="L104" s="157" t="n">
        <v>0</v>
      </c>
      <c r="M104" s="157" t="n">
        <v>0</v>
      </c>
      <c r="N104" s="157" t="n">
        <v>0</v>
      </c>
      <c r="O104" s="157" t="n">
        <v>0</v>
      </c>
      <c r="P104" s="157" t="n">
        <v>0</v>
      </c>
      <c r="Q104" s="157" t="n">
        <v>0</v>
      </c>
      <c r="R104" s="157" t="n">
        <v>0</v>
      </c>
      <c r="S104" s="157" t="n">
        <v>0</v>
      </c>
      <c r="T104" s="157" t="n">
        <v>0</v>
      </c>
      <c r="U104" s="157" t="n">
        <v>0</v>
      </c>
      <c r="V104" s="157" t="n">
        <v>0</v>
      </c>
      <c r="W104" s="157" t="n">
        <v>0</v>
      </c>
      <c r="X104" s="158" t="n">
        <v>0</v>
      </c>
      <c r="Y104" s="157" t="n">
        <v>0</v>
      </c>
      <c r="Z104" s="157" t="n">
        <v>0</v>
      </c>
      <c r="AA104" s="157" t="n">
        <v>0</v>
      </c>
      <c r="AB104" s="157" t="n">
        <v>0</v>
      </c>
      <c r="AC104" s="157" t="n">
        <v>0</v>
      </c>
      <c r="AD104" s="157" t="n">
        <v>0</v>
      </c>
      <c r="AE104" s="157" t="n">
        <v>0</v>
      </c>
      <c r="AF104" s="157" t="n">
        <v>0</v>
      </c>
      <c r="AG104" s="157" t="n">
        <v>0</v>
      </c>
      <c r="AH104" s="157" t="n">
        <v>0</v>
      </c>
      <c r="AI104" s="157" t="n">
        <v>0</v>
      </c>
      <c r="AJ104" s="157" t="n">
        <v>0</v>
      </c>
      <c r="AK104" s="157" t="n">
        <v>0</v>
      </c>
      <c r="AL104" s="157" t="n">
        <v>0</v>
      </c>
      <c r="AM104" s="157" t="n">
        <v>0</v>
      </c>
      <c r="AN104" s="157" t="n">
        <v>0</v>
      </c>
      <c r="AO104" s="157" t="n">
        <v>0</v>
      </c>
      <c r="AP104" s="157" t="n">
        <v>0</v>
      </c>
      <c r="AQ104" s="157" t="n">
        <v>0</v>
      </c>
      <c r="AR104" s="142"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3" t="n">
        <f aca="false">BH104*(1+(BH30-BG30)/BG30)</f>
        <v>1062.64056894667</v>
      </c>
      <c r="BJ104" s="51" t="n">
        <f aca="false">BI104*(1+(BI30-BH30)/BH30)</f>
        <v>1046.66835869633</v>
      </c>
      <c r="BK104" s="51" t="n">
        <f aca="false">BJ104*(1+(BJ30-BI30)/BI30)</f>
        <v>995.574850992909</v>
      </c>
      <c r="BL104" s="51" t="n">
        <f aca="false">BK104*(1+(BK30-BJ30)/BJ30)</f>
        <v>917.018198404863</v>
      </c>
      <c r="BM104" s="144" t="n">
        <f aca="false">BL104*(1+(BL30-BK30)/BK30)</f>
        <v>902.483279145078</v>
      </c>
      <c r="BN104" s="51" t="n">
        <f aca="false">BM104*(1+(BM30-BL30)/BL30)</f>
        <v>904.28137681631</v>
      </c>
      <c r="BO104" s="51" t="n">
        <f aca="false">BN104*(1+(BN30-BM30)/BM30)</f>
        <v>917.652847559487</v>
      </c>
      <c r="BP104" s="51" t="n">
        <f aca="false">BO104*(1+(BO30-BN30)/BN30)</f>
        <v>889.613972524304</v>
      </c>
      <c r="BQ104" s="51" t="n">
        <f aca="false">BP104*(1+(BP30-BO30)/BO30)</f>
        <v>889.573214693548</v>
      </c>
      <c r="BR104" s="51" t="n">
        <f aca="false">BQ104*(1+(BQ30-BP30)/BP30)</f>
        <v>916.953517330598</v>
      </c>
      <c r="BS104" s="51" t="n">
        <f aca="false">BR104*(1+(BR30-BQ30)/BQ30)</f>
        <v>961.081960997421</v>
      </c>
      <c r="BT104" s="51" t="n">
        <f aca="false">BS104*(1+(BS30-BR30)/BR30)</f>
        <v>975.070467337593</v>
      </c>
      <c r="BU104" s="51" t="n">
        <f aca="false">BT104*(1+(BT30-BS30)/BS30)</f>
        <v>978.534390960803</v>
      </c>
      <c r="BV104" s="51" t="n">
        <f aca="false">BU104*(1+(BU30-BT30)/BT30)</f>
        <v>996.153010859393</v>
      </c>
      <c r="BW104" s="51" t="n">
        <f aca="false">BV104*(1+(BV30-BU30)/BU30)</f>
        <v>1021.16162898529</v>
      </c>
      <c r="BX104" s="51" t="n">
        <f aca="false">BW104*(1+(BW30-BV30)/BV30)</f>
        <v>1024.66483973711</v>
      </c>
      <c r="BY104" s="51" t="n">
        <f aca="false">BX104*(1+(BX30-BW30)/BW30)</f>
        <v>1028.14032516124</v>
      </c>
      <c r="BZ104" s="51" t="n">
        <f aca="false">BY104*(1+(BY30-BX30)/BX30)</f>
        <v>1046.19920590943</v>
      </c>
      <c r="CA104" s="51" t="n">
        <f aca="false">BZ104*(1+(BZ30-BY30)/BY30)</f>
        <v>1068.97666254372</v>
      </c>
      <c r="CB104" s="51" t="n">
        <f aca="false">CA104*(1+(CA30-BZ30)/BZ30)</f>
        <v>1069.57627812278</v>
      </c>
      <c r="CC104" s="51" t="n">
        <f aca="false">CB104*(1+(CB30-CA30)/CA30)</f>
        <v>1070.17623004112</v>
      </c>
      <c r="CD104" s="51" t="n">
        <f aca="false">CC104*(1+(CC30-CB30)/CB30)</f>
        <v>1070.7765184874</v>
      </c>
      <c r="CE104" s="51" t="n">
        <f aca="false">CD104*(1+(CD30-CC30)/CC30)</f>
        <v>1071.3771436504</v>
      </c>
      <c r="CF104" s="51" t="n">
        <f aca="false">CE104*(1+(CE30-CD30)/CD30)</f>
        <v>1071.97810571897</v>
      </c>
      <c r="CG104" s="51" t="n">
        <f aca="false">CF104*(1+(CF30-CE30)/CE30)</f>
        <v>1072.57940488211</v>
      </c>
      <c r="CH104" s="51" t="n">
        <f aca="false">CG104*(1+(CG30-CF30)/CF30)</f>
        <v>1073.1810413289</v>
      </c>
      <c r="CI104" s="51" t="n">
        <f aca="false">CH104*(1+(CH30-CG30)/CG30)</f>
        <v>1073.78301524852</v>
      </c>
      <c r="CJ104" s="51" t="n">
        <f aca="false">CI104*(1+(CI30-CH30)/CH30)</f>
        <v>1074.38532683027</v>
      </c>
      <c r="CK104" s="51" t="n">
        <f aca="false">CJ104*(1+(CJ30-CI30)/CI30)</f>
        <v>1074.98797626356</v>
      </c>
      <c r="CL104" s="51" t="n">
        <f aca="false">CK104*(1+(CK30-CJ30)/CJ30)</f>
        <v>1075.5909637379</v>
      </c>
      <c r="CM104" s="51" t="n">
        <f aca="false">CL104*(1+(CL30-CK30)/CK30)</f>
        <v>1076.1942894429</v>
      </c>
      <c r="CN104" s="51" t="n">
        <f aca="false">CM104*(1+(CM30-CL30)/CL30)</f>
        <v>1076.79795356828</v>
      </c>
      <c r="CO104" s="51" t="n">
        <f aca="false">CN104*(1+(CN30-CM30)/CM30)</f>
        <v>1077.40195630387</v>
      </c>
      <c r="CP104" s="51" t="n">
        <f aca="false">CO104*(1+(CO30-CN30)/CN30)</f>
        <v>1078.00629783961</v>
      </c>
      <c r="CQ104" s="51" t="n">
        <f aca="false">CP104*(1+(CP30-CO30)/CO30)</f>
        <v>1078.61097836554</v>
      </c>
      <c r="CR104" s="51" t="n">
        <f aca="false">CQ104*(1+(CQ30-CP30)/CP30)</f>
        <v>1079.2159980718</v>
      </c>
      <c r="CS104" s="51" t="n">
        <f aca="false">CR104*(1+(CR30-CQ30)/CQ30)</f>
        <v>1079.82135714865</v>
      </c>
      <c r="CT104" s="51" t="n">
        <f aca="false">CS104*(1+(CS30-CR30)/CR30)</f>
        <v>1080.42705578646</v>
      </c>
      <c r="CU104" s="51" t="n">
        <f aca="false">CT104*(1+(CT30-CS30)/CS30)</f>
        <v>1081.03309417569</v>
      </c>
      <c r="CV104" s="51" t="n">
        <f aca="false">CU104*(1+(CU30-CT30)/CT30)</f>
        <v>1081.63947250691</v>
      </c>
      <c r="CW104" s="51" t="n">
        <f aca="false">CV104*(1+(CV30-CU30)/CU30)</f>
        <v>1082.24619097081</v>
      </c>
      <c r="CX104" s="51" t="n">
        <f aca="false">CW104*(1+(CW30-CV30)/CV30)</f>
        <v>1082.85324975818</v>
      </c>
      <c r="CY104" s="51" t="n">
        <f aca="false">CX104*(1+(CX30-CW30)/CW30)</f>
        <v>1083.4606490599</v>
      </c>
      <c r="CZ104" s="51" t="n">
        <f aca="false">CY104*(1+(CY30-CX30)/CX30)</f>
        <v>1084.068389067</v>
      </c>
      <c r="DA104" s="51" t="n">
        <f aca="false">CZ104*(1+(CZ30-CY30)/CY30)</f>
        <v>1084.67646997057</v>
      </c>
      <c r="DB104" s="51" t="n">
        <f aca="false">DA104*(1+(DA30-CZ30)/CZ30)</f>
        <v>1085.28489196183</v>
      </c>
      <c r="DC104" s="51" t="n">
        <f aca="false">DB104*(1+(DB30-DA30)/DA30)</f>
        <v>1085.8936552321</v>
      </c>
      <c r="DD104" s="51" t="n">
        <f aca="false">DC104*(1+(DC30-DB30)/DB30)</f>
        <v>1086.50275997283</v>
      </c>
      <c r="DE104" s="51" t="n">
        <f aca="false">DD104*(1+(DD30-DC30)/DC30)</f>
        <v>1087.11220637555</v>
      </c>
      <c r="DF104" s="51" t="n">
        <f aca="false">DE104*(1+(DE30-DD30)/DD30)</f>
        <v>1087.7219946319</v>
      </c>
      <c r="DG104" s="51" t="n">
        <f aca="false">DF104*(1+(DF30-DE30)/DE30)</f>
        <v>1088.33212493363</v>
      </c>
      <c r="DH104" s="51" t="n">
        <f aca="false">DG104*(1+(DG30-DF30)/DF30)</f>
        <v>1088.94259747262</v>
      </c>
      <c r="DI104" s="51" t="n">
        <f aca="false">DH104*(1+(DH30-DG30)/DG30)</f>
        <v>1089.55341244083</v>
      </c>
      <c r="DJ104" s="51" t="n">
        <f aca="false">DI104*(1+(DI30-DH30)/DH30)</f>
        <v>1090.16457003034</v>
      </c>
      <c r="DK104" s="51" t="n">
        <f aca="false">DJ104*(1+(DJ30-DI30)/DI30)</f>
        <v>1090.77607043333</v>
      </c>
      <c r="DL104" s="51" t="n">
        <f aca="false">DK104*(1+(DK30-DJ30)/DJ30)</f>
        <v>1091.38791384209</v>
      </c>
      <c r="DM104" s="51" t="n">
        <f aca="false">DL104*(1+(DL30-DK30)/DK30)</f>
        <v>1092.00010044903</v>
      </c>
      <c r="DN104" s="51" t="n">
        <f aca="false">DM104*(1+(DM30-DL30)/DL30)</f>
        <v>1092.61263044665</v>
      </c>
      <c r="DO104" s="51" t="n">
        <f aca="false">DN104*(1+(DN30-DM30)/DM30)</f>
        <v>1093.22550402758</v>
      </c>
      <c r="DP104" s="51" t="n">
        <f aca="false">DO104*(1+(DO30-DN30)/DN30)</f>
        <v>1093.83872138452</v>
      </c>
      <c r="DQ104" s="51" t="n">
        <f aca="false">DP104*(1+(DP30-DO30)/DO30)</f>
        <v>1094.45228271032</v>
      </c>
      <c r="DR104" s="51" t="n">
        <f aca="false">DQ104*(1+(DQ30-DP30)/DP30)</f>
        <v>1095.06618819793</v>
      </c>
      <c r="DS104" s="51" t="n">
        <f aca="false">DR104*(1+(DR30-DQ30)/DQ30)</f>
        <v>1095.68043804037</v>
      </c>
      <c r="DT104" s="51" t="n">
        <f aca="false">DS104*(1+(DS30-DR30)/DR30)</f>
        <v>1096.29503243082</v>
      </c>
      <c r="DU104" s="51" t="n">
        <f aca="false">DT104*(1+(DT30-DS30)/DS30)</f>
        <v>1096.90997156254</v>
      </c>
      <c r="DV104" s="51" t="n">
        <f aca="false">DU104*(1+(DU30-DT30)/DT30)</f>
        <v>1097.52525562891</v>
      </c>
      <c r="DW104" s="51" t="n">
        <f aca="false">DV104*(1+(DV30-DU30)/DU30)</f>
        <v>1098.14088482339</v>
      </c>
      <c r="DX104" s="51" t="n">
        <f aca="false">DW104*(1+(DW30-DV30)/DV30)</f>
        <v>1098.7568593396</v>
      </c>
      <c r="DY104" s="51" t="n">
        <f aca="false">DX104*(1+(DX30-DW30)/DW30)</f>
        <v>1099.37317937122</v>
      </c>
      <c r="DZ104" s="51" t="n">
        <f aca="false">DY104*(1+(DY30-DX30)/DX30)</f>
        <v>1099.98984511207</v>
      </c>
      <c r="EA104" s="51" t="n">
        <f aca="false">DZ104*(1+(DZ30-DY30)/DY30)</f>
        <v>1100.60685675605</v>
      </c>
      <c r="EB104" s="51" t="n">
        <f aca="false">EA104*(1+(EA30-DZ30)/DZ30)</f>
        <v>1101.2242144972</v>
      </c>
      <c r="EC104" s="51" t="n">
        <f aca="false">EB104*(1+(EB30-EA30)/EA30)</f>
        <v>1101.84191852966</v>
      </c>
      <c r="ED104" s="51" t="n">
        <f aca="false">EC104*(1+(EC30-EB30)/EB30)</f>
        <v>1102.45996904766</v>
      </c>
      <c r="EE104" s="51" t="n">
        <f aca="false">ED104*(1+(ED30-EC30)/EC30)</f>
        <v>1103.07836624555</v>
      </c>
      <c r="EF104" s="51" t="n">
        <f aca="false">EE104*(1+(EE30-ED30)/ED30)</f>
        <v>1103.69711031781</v>
      </c>
      <c r="EG104" s="51" t="n">
        <f aca="false">EF104*(1+(EF30-EE30)/EE30)</f>
        <v>1104.31620145899</v>
      </c>
      <c r="EH104" s="51" t="n">
        <f aca="false">EG104*(1+(EG30-EF30)/EF30)</f>
        <v>1104.93563986378</v>
      </c>
      <c r="EI104" s="51" t="n">
        <f aca="false">EH104*(1+(EH30-EG30)/EG30)</f>
        <v>1105.55542572697</v>
      </c>
      <c r="EJ104" s="51" t="n">
        <f aca="false">EI104*(1+(EI30-EH30)/EH30)</f>
        <v>1106.17555924345</v>
      </c>
      <c r="EK104" s="51" t="n">
        <f aca="false">EJ104*(1+(EJ30-EI30)/EI30)</f>
        <v>1106.79604060824</v>
      </c>
      <c r="EL104" s="51" t="n">
        <f aca="false">EK104*(1+(EK30-EJ30)/EJ30)</f>
        <v>1107.41687001644</v>
      </c>
      <c r="EM104" s="51" t="n">
        <f aca="false">EL104*(1+(EL30-EK30)/EK30)</f>
        <v>1108.03804766329</v>
      </c>
      <c r="EN104" s="51" t="n">
        <f aca="false">EM104*(1+(EM30-EL30)/EL30)</f>
        <v>1108.65957374413</v>
      </c>
      <c r="EO104" s="51" t="n">
        <f aca="false">EN104*(1+(EN30-EM30)/EM30)</f>
        <v>1109.28144845439</v>
      </c>
      <c r="EP104" s="51" t="n">
        <f aca="false">EO104*(1+(EO30-EN30)/EN30)</f>
        <v>1109.90367198963</v>
      </c>
      <c r="EQ104" s="51" t="n">
        <f aca="false">EP104*(1+(EP30-EO30)/EO30)</f>
        <v>1110.52624454551</v>
      </c>
      <c r="ER104" s="51" t="n">
        <f aca="false">EQ104*(1+(EQ30-EP30)/EP30)</f>
        <v>1111.14916631782</v>
      </c>
      <c r="ES104" s="51" t="n">
        <f aca="false">ER104*(1+(ER30-EQ30)/EQ30)</f>
        <v>1111.77243750243</v>
      </c>
      <c r="ET104" s="51" t="n">
        <f aca="false">ES104*(1+(ES30-ER30)/ER30)</f>
        <v>1112.39605829534</v>
      </c>
      <c r="EU104" s="51" t="n">
        <f aca="false">ET104*(1+(ET30-ES30)/ES30)</f>
        <v>1113.02002889265</v>
      </c>
      <c r="EV104" s="51" t="n">
        <f aca="false">EU104*(1+(EU30-ET30)/ET30)</f>
        <v>1113.64434949058</v>
      </c>
      <c r="EW104" s="147"/>
      <c r="EX104" s="147"/>
    </row>
    <row r="105" customFormat="false" ht="12.8" hidden="false" customHeight="false" outlineLevel="0" collapsed="false">
      <c r="A105" s="157" t="s">
        <v>251</v>
      </c>
      <c r="B105" s="157" t="n">
        <v>0</v>
      </c>
      <c r="C105" s="157" t="n">
        <v>0</v>
      </c>
      <c r="D105" s="157" t="n">
        <v>0</v>
      </c>
      <c r="E105" s="157" t="n">
        <v>0</v>
      </c>
      <c r="F105" s="157" t="n">
        <v>0</v>
      </c>
      <c r="G105" s="157" t="n">
        <v>0</v>
      </c>
      <c r="H105" s="157" t="n">
        <v>0</v>
      </c>
      <c r="I105" s="157" t="n">
        <v>0</v>
      </c>
      <c r="J105" s="157" t="n">
        <v>0</v>
      </c>
      <c r="K105" s="157" t="n">
        <v>0</v>
      </c>
      <c r="L105" s="157" t="n">
        <v>0</v>
      </c>
      <c r="M105" s="157" t="n">
        <v>0</v>
      </c>
      <c r="N105" s="157" t="n">
        <v>0</v>
      </c>
      <c r="O105" s="157" t="n">
        <v>0</v>
      </c>
      <c r="P105" s="157" t="n">
        <v>0</v>
      </c>
      <c r="Q105" s="157" t="n">
        <v>0</v>
      </c>
      <c r="R105" s="157" t="n">
        <v>0</v>
      </c>
      <c r="S105" s="157" t="n">
        <v>0</v>
      </c>
      <c r="T105" s="157" t="n">
        <v>0</v>
      </c>
      <c r="U105" s="157" t="n">
        <v>0</v>
      </c>
      <c r="V105" s="157" t="n">
        <v>0</v>
      </c>
      <c r="W105" s="157" t="n">
        <v>0</v>
      </c>
      <c r="X105" s="158" t="n">
        <v>0</v>
      </c>
      <c r="Y105" s="157" t="n">
        <v>0</v>
      </c>
      <c r="Z105" s="157" t="n">
        <v>0</v>
      </c>
      <c r="AA105" s="157" t="n">
        <v>0</v>
      </c>
      <c r="AB105" s="157" t="n">
        <v>0</v>
      </c>
      <c r="AC105" s="157" t="n">
        <v>0</v>
      </c>
      <c r="AD105" s="157" t="n">
        <v>0</v>
      </c>
      <c r="AE105" s="157" t="n">
        <v>0</v>
      </c>
      <c r="AF105" s="157" t="n">
        <v>0</v>
      </c>
      <c r="AG105" s="157" t="n">
        <v>0</v>
      </c>
      <c r="AH105" s="157" t="n">
        <v>0</v>
      </c>
      <c r="AI105" s="157" t="n">
        <v>0</v>
      </c>
      <c r="AJ105" s="157" t="n">
        <v>0</v>
      </c>
      <c r="AK105" s="157" t="n">
        <v>0</v>
      </c>
      <c r="AL105" s="157" t="n">
        <v>0</v>
      </c>
      <c r="AM105" s="157" t="n">
        <v>0</v>
      </c>
      <c r="AN105" s="157" t="n">
        <v>0</v>
      </c>
      <c r="AO105" s="157" t="n">
        <v>0</v>
      </c>
      <c r="AP105" s="157" t="n">
        <v>0</v>
      </c>
      <c r="AQ105" s="157" t="n">
        <v>0</v>
      </c>
      <c r="AR105" s="142"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3" t="n">
        <f aca="false">BH105*(1+(BH30-BG30)/BG30)</f>
        <v>608.454372811311</v>
      </c>
      <c r="BJ105" s="51" t="n">
        <f aca="false">BI105*(1+(BI30-BH30)/BH30)</f>
        <v>599.308889894252</v>
      </c>
      <c r="BK105" s="51" t="n">
        <f aca="false">BJ105*(1+(BJ30-BI30)/BI30)</f>
        <v>570.053402109485</v>
      </c>
      <c r="BL105" s="51" t="n">
        <f aca="false">BK105*(1+(BK30-BJ30)/BJ30)</f>
        <v>525.07286948405</v>
      </c>
      <c r="BM105" s="144" t="n">
        <f aca="false">BL105*(1+(BL30-BK30)/BK30)</f>
        <v>516.750360970337</v>
      </c>
      <c r="BN105" s="51" t="n">
        <f aca="false">BM105*(1+(BM30-BL30)/BL30)</f>
        <v>517.779928655568</v>
      </c>
      <c r="BO105" s="51" t="n">
        <f aca="false">BN105*(1+(BN30-BM30)/BM30)</f>
        <v>525.436261457419</v>
      </c>
      <c r="BP105" s="51" t="n">
        <f aca="false">BO105*(1+(BO30-BN30)/BN30)</f>
        <v>509.381560910105</v>
      </c>
      <c r="BQ105" s="51" t="n">
        <f aca="false">BP105*(1+(BP30-BO30)/BO30)</f>
        <v>509.358223498496</v>
      </c>
      <c r="BR105" s="51" t="n">
        <f aca="false">BQ105*(1+(BQ30-BP30)/BP30)</f>
        <v>525.035833929767</v>
      </c>
      <c r="BS105" s="51" t="n">
        <f aca="false">BR105*(1+(BR30-BQ30)/BQ30)</f>
        <v>550.303215299416</v>
      </c>
      <c r="BT105" s="51" t="n">
        <f aca="false">BS105*(1+(BS30-BR30)/BR30)</f>
        <v>558.312854777244</v>
      </c>
      <c r="BU105" s="51" t="n">
        <f aca="false">BT105*(1+(BT30-BS30)/BS30)</f>
        <v>560.296253056227</v>
      </c>
      <c r="BV105" s="51" t="n">
        <f aca="false">BU105*(1+(BU30-BT30)/BT30)</f>
        <v>570.384449040334</v>
      </c>
      <c r="BW105" s="51" t="n">
        <f aca="false">BV105*(1+(BV30-BU30)/BU30)</f>
        <v>584.704063311936</v>
      </c>
      <c r="BX105" s="51" t="n">
        <f aca="false">BW105*(1+(BW30-BV30)/BV30)</f>
        <v>586.709956897323</v>
      </c>
      <c r="BY105" s="51" t="n">
        <f aca="false">BX105*(1+(BX30-BW30)/BW30)</f>
        <v>588.699975315358</v>
      </c>
      <c r="BZ105" s="51" t="n">
        <f aca="false">BY105*(1+(BY30-BX30)/BX30)</f>
        <v>599.040259020322</v>
      </c>
      <c r="CA105" s="51" t="n">
        <f aca="false">BZ105*(1+(BZ30-BY30)/BY30)</f>
        <v>612.082338812543</v>
      </c>
      <c r="CB105" s="51" t="n">
        <f aca="false">CA105*(1+(CA30-BZ30)/BZ30)</f>
        <v>612.425671009475</v>
      </c>
      <c r="CC105" s="51" t="n">
        <f aca="false">CB105*(1+(CB30-CA30)/CA30)</f>
        <v>612.769195789967</v>
      </c>
      <c r="CD105" s="51" t="n">
        <f aca="false">CC105*(1+(CC30-CB30)/CB30)</f>
        <v>613.112913262049</v>
      </c>
      <c r="CE105" s="51" t="n">
        <f aca="false">CD105*(1+(CD30-CC30)/CC30)</f>
        <v>613.456823533804</v>
      </c>
      <c r="CF105" s="51" t="n">
        <f aca="false">CE105*(1+(CE30-CD30)/CD30)</f>
        <v>613.800926713379</v>
      </c>
      <c r="CG105" s="51" t="n">
        <f aca="false">CF105*(1+(CF30-CE30)/CE30)</f>
        <v>614.14522290898</v>
      </c>
      <c r="CH105" s="51" t="n">
        <f aca="false">CG105*(1+(CG30-CF30)/CF30)</f>
        <v>614.489712228874</v>
      </c>
      <c r="CI105" s="51" t="n">
        <f aca="false">CH105*(1+(CH30-CG30)/CG30)</f>
        <v>614.83439478139</v>
      </c>
      <c r="CJ105" s="51" t="n">
        <f aca="false">CI105*(1+(CI30-CH30)/CH30)</f>
        <v>615.179270674917</v>
      </c>
      <c r="CK105" s="51" t="n">
        <f aca="false">CJ105*(1+(CJ30-CI30)/CI30)</f>
        <v>615.524340017904</v>
      </c>
      <c r="CL105" s="51" t="n">
        <f aca="false">CK105*(1+(CK30-CJ30)/CJ30)</f>
        <v>615.869602918862</v>
      </c>
      <c r="CM105" s="51" t="n">
        <f aca="false">CL105*(1+(CL30-CK30)/CK30)</f>
        <v>616.215059486363</v>
      </c>
      <c r="CN105" s="51" t="n">
        <f aca="false">CM105*(1+(CM30-CL30)/CL30)</f>
        <v>616.560709829038</v>
      </c>
      <c r="CO105" s="51" t="n">
        <f aca="false">CN105*(1+(CN30-CM30)/CM30)</f>
        <v>616.906554055582</v>
      </c>
      <c r="CP105" s="51" t="n">
        <f aca="false">CO105*(1+(CO30-CN30)/CN30)</f>
        <v>617.252592274748</v>
      </c>
      <c r="CQ105" s="51" t="n">
        <f aca="false">CP105*(1+(CP30-CO30)/CO30)</f>
        <v>617.598824595352</v>
      </c>
      <c r="CR105" s="51" t="n">
        <f aca="false">CQ105*(1+(CQ30-CP30)/CP30)</f>
        <v>617.945251126271</v>
      </c>
      <c r="CS105" s="51" t="n">
        <f aca="false">CR105*(1+(CR30-CQ30)/CQ30)</f>
        <v>618.29187197644</v>
      </c>
      <c r="CT105" s="51" t="n">
        <f aca="false">CS105*(1+(CS30-CR30)/CR30)</f>
        <v>618.63868725486</v>
      </c>
      <c r="CU105" s="51" t="n">
        <f aca="false">CT105*(1+(CT30-CS30)/CS30)</f>
        <v>618.98569707059</v>
      </c>
      <c r="CV105" s="51" t="n">
        <f aca="false">CU105*(1+(CU30-CT30)/CT30)</f>
        <v>619.332901532749</v>
      </c>
      <c r="CW105" s="51" t="n">
        <f aca="false">CV105*(1+(CV30-CU30)/CU30)</f>
        <v>619.680300750522</v>
      </c>
      <c r="CX105" s="51" t="n">
        <f aca="false">CW105*(1+(CW30-CV30)/CV30)</f>
        <v>620.02789483315</v>
      </c>
      <c r="CY105" s="51" t="n">
        <f aca="false">CX105*(1+(CX30-CW30)/CW30)</f>
        <v>620.375683889938</v>
      </c>
      <c r="CZ105" s="51" t="n">
        <f aca="false">CY105*(1+(CY30-CX30)/CX30)</f>
        <v>620.723668030252</v>
      </c>
      <c r="DA105" s="51" t="n">
        <f aca="false">CZ105*(1+(CZ30-CY30)/CY30)</f>
        <v>621.07184736352</v>
      </c>
      <c r="DB105" s="51" t="n">
        <f aca="false">DA105*(1+(DA30-CZ30)/CZ30)</f>
        <v>621.42022199923</v>
      </c>
      <c r="DC105" s="51" t="n">
        <f aca="false">DB105*(1+(DB30-DA30)/DA30)</f>
        <v>621.768792046931</v>
      </c>
      <c r="DD105" s="51" t="n">
        <f aca="false">DC105*(1+(DC30-DB30)/DB30)</f>
        <v>622.117557616236</v>
      </c>
      <c r="DE105" s="51" t="n">
        <f aca="false">DD105*(1+(DD30-DC30)/DC30)</f>
        <v>622.466518816817</v>
      </c>
      <c r="DF105" s="51" t="n">
        <f aca="false">DE105*(1+(DE30-DD30)/DD30)</f>
        <v>622.815675758409</v>
      </c>
      <c r="DG105" s="51" t="n">
        <f aca="false">DF105*(1+(DF30-DE30)/DE30)</f>
        <v>623.165028550808</v>
      </c>
      <c r="DH105" s="51" t="n">
        <f aca="false">DG105*(1+(DG30-DF30)/DF30)</f>
        <v>623.514577303871</v>
      </c>
      <c r="DI105" s="51" t="n">
        <f aca="false">DH105*(1+(DH30-DG30)/DG30)</f>
        <v>623.864322127517</v>
      </c>
      <c r="DJ105" s="51" t="n">
        <f aca="false">DI105*(1+(DI30-DH30)/DH30)</f>
        <v>624.214263131728</v>
      </c>
      <c r="DK105" s="51" t="n">
        <f aca="false">DJ105*(1+(DJ30-DI30)/DI30)</f>
        <v>624.564400426545</v>
      </c>
      <c r="DL105" s="51" t="n">
        <f aca="false">DK105*(1+(DK30-DJ30)/DJ30)</f>
        <v>624.914734122074</v>
      </c>
      <c r="DM105" s="51" t="n">
        <f aca="false">DL105*(1+(DL30-DK30)/DK30)</f>
        <v>625.26526432848</v>
      </c>
      <c r="DN105" s="51" t="n">
        <f aca="false">DM105*(1+(DM30-DL30)/DL30)</f>
        <v>625.615991155992</v>
      </c>
      <c r="DO105" s="51" t="n">
        <f aca="false">DN105*(1+(DN30-DM30)/DM30)</f>
        <v>625.966914714897</v>
      </c>
      <c r="DP105" s="51" t="n">
        <f aca="false">DO105*(1+(DO30-DN30)/DN30)</f>
        <v>626.31803511555</v>
      </c>
      <c r="DQ105" s="51" t="n">
        <f aca="false">DP105*(1+(DP30-DO30)/DO30)</f>
        <v>626.669352468362</v>
      </c>
      <c r="DR105" s="51" t="n">
        <f aca="false">DQ105*(1+(DQ30-DP30)/DP30)</f>
        <v>627.020866883809</v>
      </c>
      <c r="DS105" s="51" t="n">
        <f aca="false">DR105*(1+(DR30-DQ30)/DQ30)</f>
        <v>627.372578472428</v>
      </c>
      <c r="DT105" s="51" t="n">
        <f aca="false">DS105*(1+(DS30-DR30)/DR30)</f>
        <v>627.724487344819</v>
      </c>
      <c r="DU105" s="51" t="n">
        <f aca="false">DT105*(1+(DT30-DS30)/DS30)</f>
        <v>628.076593611643</v>
      </c>
      <c r="DV105" s="51" t="n">
        <f aca="false">DU105*(1+(DU30-DT30)/DT30)</f>
        <v>628.428897383624</v>
      </c>
      <c r="DW105" s="51" t="n">
        <f aca="false">DV105*(1+(DV30-DU30)/DU30)</f>
        <v>628.781398771547</v>
      </c>
      <c r="DX105" s="51" t="n">
        <f aca="false">DW105*(1+(DW30-DV30)/DV30)</f>
        <v>629.13409788626</v>
      </c>
      <c r="DY105" s="51" t="n">
        <f aca="false">DX105*(1+(DX30-DW30)/DW30)</f>
        <v>629.486994838672</v>
      </c>
      <c r="DZ105" s="51" t="n">
        <f aca="false">DY105*(1+(DY30-DX30)/DX30)</f>
        <v>629.840089739756</v>
      </c>
      <c r="EA105" s="51" t="n">
        <f aca="false">DZ105*(1+(DZ30-DY30)/DY30)</f>
        <v>630.193382700546</v>
      </c>
      <c r="EB105" s="51" t="n">
        <f aca="false">EA105*(1+(EA30-DZ30)/DZ30)</f>
        <v>630.546873832139</v>
      </c>
      <c r="EC105" s="51" t="n">
        <f aca="false">EB105*(1+(EB30-EA30)/EA30)</f>
        <v>630.900563245693</v>
      </c>
      <c r="ED105" s="51" t="n">
        <f aca="false">EC105*(1+(EC30-EB30)/EB30)</f>
        <v>631.25445105243</v>
      </c>
      <c r="EE105" s="51" t="n">
        <f aca="false">ED105*(1+(ED30-EC30)/EC30)</f>
        <v>631.608537363634</v>
      </c>
      <c r="EF105" s="51" t="n">
        <f aca="false">EE105*(1+(EE30-ED30)/ED30)</f>
        <v>631.96282229065</v>
      </c>
      <c r="EG105" s="51" t="n">
        <f aca="false">EF105*(1+(EF30-EE30)/EE30)</f>
        <v>632.317305944888</v>
      </c>
      <c r="EH105" s="51" t="n">
        <f aca="false">EG105*(1+(EG30-EF30)/EF30)</f>
        <v>632.671988437818</v>
      </c>
      <c r="EI105" s="51" t="n">
        <f aca="false">EH105*(1+(EH30-EG30)/EG30)</f>
        <v>633.026869880974</v>
      </c>
      <c r="EJ105" s="51" t="n">
        <f aca="false">EI105*(1+(EI30-EH30)/EH30)</f>
        <v>633.381950385951</v>
      </c>
      <c r="EK105" s="51" t="n">
        <f aca="false">EJ105*(1+(EJ30-EI30)/EI30)</f>
        <v>633.73723006441</v>
      </c>
      <c r="EL105" s="51" t="n">
        <f aca="false">EK105*(1+(EK30-EJ30)/EJ30)</f>
        <v>634.09270902807</v>
      </c>
      <c r="EM105" s="51" t="n">
        <f aca="false">EL105*(1+(EL30-EK30)/EK30)</f>
        <v>634.448387388716</v>
      </c>
      <c r="EN105" s="51" t="n">
        <f aca="false">EM105*(1+(EM30-EL30)/EL30)</f>
        <v>634.804265258195</v>
      </c>
      <c r="EO105" s="51" t="n">
        <f aca="false">EN105*(1+(EN30-EM30)/EM30)</f>
        <v>635.160342748416</v>
      </c>
      <c r="EP105" s="51" t="n">
        <f aca="false">EO105*(1+(EO30-EN30)/EN30)</f>
        <v>635.516619971352</v>
      </c>
      <c r="EQ105" s="51" t="n">
        <f aca="false">EP105*(1+(EP30-EO30)/EO30)</f>
        <v>635.873097039037</v>
      </c>
      <c r="ER105" s="51" t="n">
        <f aca="false">EQ105*(1+(EQ30-EP30)/EP30)</f>
        <v>636.229774063569</v>
      </c>
      <c r="ES105" s="51" t="n">
        <f aca="false">ER105*(1+(ER30-EQ30)/EQ30)</f>
        <v>636.58665115711</v>
      </c>
      <c r="ET105" s="51" t="n">
        <f aca="false">ES105*(1+(ES30-ER30)/ER30)</f>
        <v>636.943728431883</v>
      </c>
      <c r="EU105" s="51" t="n">
        <f aca="false">ET105*(1+(ET30-ES30)/ES30)</f>
        <v>637.301006000173</v>
      </c>
      <c r="EV105" s="51" t="n">
        <f aca="false">EU105*(1+(EU30-ET30)/ET30)</f>
        <v>637.658483974332</v>
      </c>
      <c r="EW105" s="147"/>
      <c r="EX105" s="147"/>
    </row>
    <row r="106" customFormat="false" ht="12.8" hidden="false" customHeight="false" outlineLevel="0" collapsed="false">
      <c r="A106" s="157" t="s">
        <v>252</v>
      </c>
      <c r="B106" s="157" t="n">
        <v>0</v>
      </c>
      <c r="C106" s="157" t="n">
        <v>0</v>
      </c>
      <c r="D106" s="157" t="n">
        <v>0</v>
      </c>
      <c r="E106" s="157" t="n">
        <v>0</v>
      </c>
      <c r="F106" s="157" t="n">
        <v>0</v>
      </c>
      <c r="G106" s="157" t="n">
        <v>0</v>
      </c>
      <c r="H106" s="157" t="n">
        <v>0</v>
      </c>
      <c r="I106" s="157" t="n">
        <v>0</v>
      </c>
      <c r="J106" s="157" t="n">
        <v>0</v>
      </c>
      <c r="K106" s="157" t="n">
        <v>0</v>
      </c>
      <c r="L106" s="157" t="n">
        <v>0</v>
      </c>
      <c r="M106" s="157" t="n">
        <v>0</v>
      </c>
      <c r="N106" s="157" t="n">
        <v>0</v>
      </c>
      <c r="O106" s="157" t="n">
        <v>0</v>
      </c>
      <c r="P106" s="157" t="n">
        <v>0</v>
      </c>
      <c r="Q106" s="157" t="n">
        <v>0</v>
      </c>
      <c r="R106" s="157" t="n">
        <v>0</v>
      </c>
      <c r="S106" s="157" t="n">
        <v>0</v>
      </c>
      <c r="T106" s="157" t="n">
        <v>0</v>
      </c>
      <c r="U106" s="157" t="n">
        <v>0</v>
      </c>
      <c r="V106" s="157" t="n">
        <v>0</v>
      </c>
      <c r="W106" s="157" t="n">
        <v>0</v>
      </c>
      <c r="X106" s="158" t="n">
        <v>0</v>
      </c>
      <c r="Y106" s="157" t="n">
        <v>0</v>
      </c>
      <c r="Z106" s="157" t="n">
        <v>0</v>
      </c>
      <c r="AA106" s="157" t="n">
        <v>0</v>
      </c>
      <c r="AB106" s="157" t="n">
        <v>0</v>
      </c>
      <c r="AC106" s="157" t="n">
        <v>0</v>
      </c>
      <c r="AD106" s="157" t="n">
        <v>0</v>
      </c>
      <c r="AE106" s="157" t="n">
        <v>0</v>
      </c>
      <c r="AF106" s="157" t="n">
        <v>0</v>
      </c>
      <c r="AG106" s="157" t="n">
        <v>0</v>
      </c>
      <c r="AH106" s="157" t="n">
        <v>0</v>
      </c>
      <c r="AI106" s="157" t="n">
        <v>0</v>
      </c>
      <c r="AJ106" s="157" t="n">
        <v>0</v>
      </c>
      <c r="AK106" s="157" t="n">
        <v>0</v>
      </c>
      <c r="AL106" s="157" t="n">
        <v>0</v>
      </c>
      <c r="AM106" s="157" t="n">
        <v>0</v>
      </c>
      <c r="AN106" s="157" t="n">
        <v>0</v>
      </c>
      <c r="AO106" s="157" t="n">
        <v>0</v>
      </c>
      <c r="AP106" s="157" t="n">
        <v>0</v>
      </c>
      <c r="AQ106" s="157" t="n">
        <v>0</v>
      </c>
      <c r="AR106" s="142"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3" t="n">
        <f aca="false">BH106*(1+(BH30-BG30)/BG30)</f>
        <v>409.370859894296</v>
      </c>
      <c r="BJ106" s="51" t="n">
        <f aca="false">BI106*(1+(BI30-BH30)/BH30)</f>
        <v>403.217737535085</v>
      </c>
      <c r="BK106" s="51" t="n">
        <f aca="false">BJ106*(1+(BJ30-BI30)/BI30)</f>
        <v>383.534512750716</v>
      </c>
      <c r="BL106" s="51" t="n">
        <f aca="false">BK106*(1+(BK30-BJ30)/BJ30)</f>
        <v>353.271406522555</v>
      </c>
      <c r="BM106" s="144" t="n">
        <f aca="false">BL106*(1+(BL30-BK30)/BK30)</f>
        <v>347.671985072111</v>
      </c>
      <c r="BN106" s="51" t="n">
        <f aca="false">BM106*(1+(BM30-BL30)/BL30)</f>
        <v>348.36468287733</v>
      </c>
      <c r="BO106" s="51" t="n">
        <f aca="false">BN106*(1+(BN30-BM30)/BM30)</f>
        <v>353.51589828934</v>
      </c>
      <c r="BP106" s="51" t="n">
        <f aca="false">BO106*(1+(BO30-BN30)/BN30)</f>
        <v>342.714222991926</v>
      </c>
      <c r="BQ106" s="51" t="n">
        <f aca="false">BP106*(1+(BP30-BO30)/BO30)</f>
        <v>342.698521475617</v>
      </c>
      <c r="BR106" s="51" t="n">
        <f aca="false">BQ106*(1+(BQ30-BP30)/BP30)</f>
        <v>353.246488833767</v>
      </c>
      <c r="BS106" s="51" t="n">
        <f aca="false">BR106*(1+(BR30-BQ30)/BQ30)</f>
        <v>370.246497545641</v>
      </c>
      <c r="BT106" s="51" t="n">
        <f aca="false">BS106*(1+(BS30-BR30)/BR30)</f>
        <v>375.635419290639</v>
      </c>
      <c r="BU106" s="51" t="n">
        <f aca="false">BT106*(1+(BT30-BS30)/BS30)</f>
        <v>376.969858642646</v>
      </c>
      <c r="BV106" s="51" t="n">
        <f aca="false">BU106*(1+(BU30-BT30)/BT30)</f>
        <v>383.757242626287</v>
      </c>
      <c r="BW106" s="51" t="n">
        <f aca="false">BV106*(1+(BV30-BU30)/BU30)</f>
        <v>393.391544012988</v>
      </c>
      <c r="BX106" s="51" t="n">
        <f aca="false">BW106*(1+(BW30-BV30)/BV30)</f>
        <v>394.741118309106</v>
      </c>
      <c r="BY106" s="51" t="n">
        <f aca="false">BX106*(1+(BX30-BW30)/BW30)</f>
        <v>396.080011720673</v>
      </c>
      <c r="BZ106" s="51" t="n">
        <f aca="false">BY106*(1+(BY30-BX30)/BX30)</f>
        <v>403.037001465514</v>
      </c>
      <c r="CA106" s="51" t="n">
        <f aca="false">BZ106*(1+(BZ30-BY30)/BY30)</f>
        <v>411.811771863963</v>
      </c>
      <c r="CB106" s="51" t="n">
        <f aca="false">CA106*(1+(CA30-BZ30)/BZ30)</f>
        <v>412.042767322239</v>
      </c>
      <c r="CC106" s="51" t="n">
        <f aca="false">CB106*(1+(CB30-CA30)/CA30)</f>
        <v>412.273892351607</v>
      </c>
      <c r="CD106" s="51" t="n">
        <f aca="false">CC106*(1+(CC30-CB30)/CB30)</f>
        <v>412.50514702475</v>
      </c>
      <c r="CE106" s="51" t="n">
        <f aca="false">CD106*(1+(CD30-CC30)/CC30)</f>
        <v>412.736531414387</v>
      </c>
      <c r="CF106" s="51" t="n">
        <f aca="false">CE106*(1+(CE30-CD30)/CD30)</f>
        <v>412.968045593279</v>
      </c>
      <c r="CG106" s="51" t="n">
        <f aca="false">CF106*(1+(CF30-CE30)/CE30)</f>
        <v>413.199689634229</v>
      </c>
      <c r="CH106" s="51" t="n">
        <f aca="false">CG106*(1+(CG30-CF30)/CF30)</f>
        <v>413.431463610078</v>
      </c>
      <c r="CI106" s="51" t="n">
        <f aca="false">CH106*(1+(CH30-CG30)/CG30)</f>
        <v>413.663367593712</v>
      </c>
      <c r="CJ106" s="51" t="n">
        <f aca="false">CI106*(1+(CI30-CH30)/CH30)</f>
        <v>413.895401658053</v>
      </c>
      <c r="CK106" s="51" t="n">
        <f aca="false">CJ106*(1+(CJ30-CI30)/CI30)</f>
        <v>414.127565876069</v>
      </c>
      <c r="CL106" s="51" t="n">
        <f aca="false">CK106*(1+(CK30-CJ30)/CJ30)</f>
        <v>414.359860320764</v>
      </c>
      <c r="CM106" s="51" t="n">
        <f aca="false">CL106*(1+(CL30-CK30)/CK30)</f>
        <v>414.592285065188</v>
      </c>
      <c r="CN106" s="51" t="n">
        <f aca="false">CM106*(1+(CM30-CL30)/CL30)</f>
        <v>414.824840182427</v>
      </c>
      <c r="CO106" s="51" t="n">
        <f aca="false">CN106*(1+(CN30-CM30)/CM30)</f>
        <v>415.057525745611</v>
      </c>
      <c r="CP106" s="51" t="n">
        <f aca="false">CO106*(1+(CO30-CN30)/CN30)</f>
        <v>415.290341827912</v>
      </c>
      <c r="CQ106" s="51" t="n">
        <f aca="false">CP106*(1+(CP30-CO30)/CO30)</f>
        <v>415.523288502539</v>
      </c>
      <c r="CR106" s="51" t="n">
        <f aca="false">CQ106*(1+(CQ30-CP30)/CP30)</f>
        <v>415.756365842746</v>
      </c>
      <c r="CS106" s="51" t="n">
        <f aca="false">CR106*(1+(CR30-CQ30)/CQ30)</f>
        <v>415.989573921826</v>
      </c>
      <c r="CT106" s="51" t="n">
        <f aca="false">CS106*(1+(CS30-CR30)/CR30)</f>
        <v>416.222912813114</v>
      </c>
      <c r="CU106" s="51" t="n">
        <f aca="false">CT106*(1+(CT30-CS30)/CS30)</f>
        <v>416.456382589986</v>
      </c>
      <c r="CV106" s="51" t="n">
        <f aca="false">CU106*(1+(CU30-CT30)/CT30)</f>
        <v>416.689983325859</v>
      </c>
      <c r="CW106" s="51" t="n">
        <f aca="false">CV106*(1+(CV30-CU30)/CU30)</f>
        <v>416.92371509419</v>
      </c>
      <c r="CX106" s="51" t="n">
        <f aca="false">CW106*(1+(CW30-CV30)/CV30)</f>
        <v>417.157577968479</v>
      </c>
      <c r="CY106" s="51" t="n">
        <f aca="false">CX106*(1+(CX30-CW30)/CW30)</f>
        <v>417.391572022267</v>
      </c>
      <c r="CZ106" s="51" t="n">
        <f aca="false">CY106*(1+(CY30-CX30)/CX30)</f>
        <v>417.625697329136</v>
      </c>
      <c r="DA106" s="51" t="n">
        <f aca="false">CZ106*(1+(CZ30-CY30)/CY30)</f>
        <v>417.859953962708</v>
      </c>
      <c r="DB106" s="51" t="n">
        <f aca="false">DA106*(1+(DA30-CZ30)/CZ30)</f>
        <v>418.094341996649</v>
      </c>
      <c r="DC106" s="51" t="n">
        <f aca="false">DB106*(1+(DB30-DA30)/DA30)</f>
        <v>418.328861504664</v>
      </c>
      <c r="DD106" s="51" t="n">
        <f aca="false">DC106*(1+(DC30-DB30)/DB30)</f>
        <v>418.563512560499</v>
      </c>
      <c r="DE106" s="51" t="n">
        <f aca="false">DD106*(1+(DD30-DC30)/DC30)</f>
        <v>418.798295237944</v>
      </c>
      <c r="DF106" s="51" t="n">
        <f aca="false">DE106*(1+(DE30-DD30)/DD30)</f>
        <v>419.033209610828</v>
      </c>
      <c r="DG106" s="51" t="n">
        <f aca="false">DF106*(1+(DF30-DE30)/DE30)</f>
        <v>419.268255753022</v>
      </c>
      <c r="DH106" s="51" t="n">
        <f aca="false">DG106*(1+(DG30-DF30)/DF30)</f>
        <v>419.50343373844</v>
      </c>
      <c r="DI106" s="51" t="n">
        <f aca="false">DH106*(1+(DH30-DG30)/DG30)</f>
        <v>419.738743641035</v>
      </c>
      <c r="DJ106" s="51" t="n">
        <f aca="false">DI106*(1+(DI30-DH30)/DH30)</f>
        <v>419.974185534803</v>
      </c>
      <c r="DK106" s="51" t="n">
        <f aca="false">DJ106*(1+(DJ30-DI30)/DI30)</f>
        <v>420.209759493781</v>
      </c>
      <c r="DL106" s="51" t="n">
        <f aca="false">DK106*(1+(DK30-DJ30)/DJ30)</f>
        <v>420.445465592047</v>
      </c>
      <c r="DM106" s="51" t="n">
        <f aca="false">DL106*(1+(DL30-DK30)/DK30)</f>
        <v>420.681303903723</v>
      </c>
      <c r="DN106" s="51" t="n">
        <f aca="false">DM106*(1+(DM30-DL30)/DL30)</f>
        <v>420.917274502969</v>
      </c>
      <c r="DO106" s="51" t="n">
        <f aca="false">DN106*(1+(DN30-DM30)/DM30)</f>
        <v>421.153377463989</v>
      </c>
      <c r="DP106" s="51" t="n">
        <f aca="false">DO106*(1+(DO30-DN30)/DN30)</f>
        <v>421.389612861029</v>
      </c>
      <c r="DQ106" s="51" t="n">
        <f aca="false">DP106*(1+(DP30-DO30)/DO30)</f>
        <v>421.625980768374</v>
      </c>
      <c r="DR106" s="51" t="n">
        <f aca="false">DQ106*(1+(DQ30-DP30)/DP30)</f>
        <v>421.862481260353</v>
      </c>
      <c r="DS106" s="51" t="n">
        <f aca="false">DR106*(1+(DR30-DQ30)/DQ30)</f>
        <v>422.099114411336</v>
      </c>
      <c r="DT106" s="51" t="n">
        <f aca="false">DS106*(1+(DS30-DR30)/DR30)</f>
        <v>422.335880295736</v>
      </c>
      <c r="DU106" s="51" t="n">
        <f aca="false">DT106*(1+(DT30-DS30)/DS30)</f>
        <v>422.572778988004</v>
      </c>
      <c r="DV106" s="51" t="n">
        <f aca="false">DU106*(1+(DU30-DT30)/DT30)</f>
        <v>422.809810562637</v>
      </c>
      <c r="DW106" s="51" t="n">
        <f aca="false">DV106*(1+(DV30-DU30)/DU30)</f>
        <v>423.046975094171</v>
      </c>
      <c r="DX106" s="51" t="n">
        <f aca="false">DW106*(1+(DW30-DV30)/DV30)</f>
        <v>423.284272657186</v>
      </c>
      <c r="DY106" s="51" t="n">
        <f aca="false">DX106*(1+(DX30-DW30)/DW30)</f>
        <v>423.521703326302</v>
      </c>
      <c r="DZ106" s="51" t="n">
        <f aca="false">DY106*(1+(DY30-DX30)/DX30)</f>
        <v>423.759267176182</v>
      </c>
      <c r="EA106" s="51" t="n">
        <f aca="false">DZ106*(1+(DZ30-DY30)/DY30)</f>
        <v>423.996964281529</v>
      </c>
      <c r="EB106" s="51" t="n">
        <f aca="false">EA106*(1+(EA30-DZ30)/DZ30)</f>
        <v>424.234794717091</v>
      </c>
      <c r="EC106" s="51" t="n">
        <f aca="false">EB106*(1+(EB30-EA30)/EA30)</f>
        <v>424.472758557655</v>
      </c>
      <c r="ED106" s="51" t="n">
        <f aca="false">EC106*(1+(EC30-EB30)/EB30)</f>
        <v>424.710855878052</v>
      </c>
      <c r="EE106" s="51" t="n">
        <f aca="false">ED106*(1+(ED30-EC30)/EC30)</f>
        <v>424.949086753153</v>
      </c>
      <c r="EF106" s="51" t="n">
        <f aca="false">EE106*(1+(EE30-ED30)/ED30)</f>
        <v>425.187451257874</v>
      </c>
      <c r="EG106" s="51" t="n">
        <f aca="false">EF106*(1+(EF30-EE30)/EE30)</f>
        <v>425.42594946717</v>
      </c>
      <c r="EH106" s="51" t="n">
        <f aca="false">EG106*(1+(EG30-EF30)/EF30)</f>
        <v>425.664581456039</v>
      </c>
      <c r="EI106" s="51" t="n">
        <f aca="false">EH106*(1+(EH30-EG30)/EG30)</f>
        <v>425.903347299522</v>
      </c>
      <c r="EJ106" s="51" t="n">
        <f aca="false">EI106*(1+(EI30-EH30)/EH30)</f>
        <v>426.142247072701</v>
      </c>
      <c r="EK106" s="51" t="n">
        <f aca="false">EJ106*(1+(EJ30-EI30)/EI30)</f>
        <v>426.381280850701</v>
      </c>
      <c r="EL106" s="51" t="n">
        <f aca="false">EK106*(1+(EK30-EJ30)/EJ30)</f>
        <v>426.620448708687</v>
      </c>
      <c r="EM106" s="51" t="n">
        <f aca="false">EL106*(1+(EL30-EK30)/EK30)</f>
        <v>426.85975072187</v>
      </c>
      <c r="EN106" s="51" t="n">
        <f aca="false">EM106*(1+(EM30-EL30)/EL30)</f>
        <v>427.0991869655</v>
      </c>
      <c r="EO106" s="51" t="n">
        <f aca="false">EN106*(1+(EN30-EM30)/EM30)</f>
        <v>427.338757514869</v>
      </c>
      <c r="EP106" s="51" t="n">
        <f aca="false">EO106*(1+(EO30-EN30)/EN30)</f>
        <v>427.578462445315</v>
      </c>
      <c r="EQ106" s="51" t="n">
        <f aca="false">EP106*(1+(EP30-EO30)/EO30)</f>
        <v>427.818301832214</v>
      </c>
      <c r="ER106" s="51" t="n">
        <f aca="false">EQ106*(1+(EQ30-EP30)/EP30)</f>
        <v>428.058275750985</v>
      </c>
      <c r="ES106" s="51" t="n">
        <f aca="false">ER106*(1+(ER30-EQ30)/EQ30)</f>
        <v>428.298384277093</v>
      </c>
      <c r="ET106" s="51" t="n">
        <f aca="false">ES106*(1+(ES30-ER30)/ER30)</f>
        <v>428.53862748604</v>
      </c>
      <c r="EU106" s="51" t="n">
        <f aca="false">ET106*(1+(ET30-ES30)/ES30)</f>
        <v>428.779005453375</v>
      </c>
      <c r="EV106" s="51" t="n">
        <f aca="false">EU106*(1+(EU30-ET30)/ET30)</f>
        <v>429.019518254686</v>
      </c>
      <c r="EW106" s="147"/>
      <c r="EX106" s="147"/>
    </row>
    <row r="107" customFormat="false" ht="12.8" hidden="false" customHeight="false" outlineLevel="0" collapsed="false">
      <c r="A107" s="157" t="s">
        <v>253</v>
      </c>
      <c r="B107" s="157" t="n">
        <v>0</v>
      </c>
      <c r="C107" s="157" t="n">
        <v>0</v>
      </c>
      <c r="D107" s="157" t="n">
        <v>0</v>
      </c>
      <c r="E107" s="157" t="n">
        <v>0</v>
      </c>
      <c r="F107" s="157" t="n">
        <v>0</v>
      </c>
      <c r="G107" s="157" t="n">
        <v>0</v>
      </c>
      <c r="H107" s="157" t="n">
        <v>0</v>
      </c>
      <c r="I107" s="157" t="n">
        <v>0</v>
      </c>
      <c r="J107" s="157" t="n">
        <v>0</v>
      </c>
      <c r="K107" s="157" t="n">
        <v>0</v>
      </c>
      <c r="L107" s="157" t="n">
        <v>0</v>
      </c>
      <c r="M107" s="157" t="n">
        <v>0</v>
      </c>
      <c r="N107" s="157" t="n">
        <v>0</v>
      </c>
      <c r="O107" s="157" t="n">
        <v>0</v>
      </c>
      <c r="P107" s="157" t="n">
        <v>0</v>
      </c>
      <c r="Q107" s="157" t="n">
        <v>0</v>
      </c>
      <c r="R107" s="157" t="n">
        <v>0</v>
      </c>
      <c r="S107" s="157" t="n">
        <v>0</v>
      </c>
      <c r="T107" s="157" t="n">
        <v>0</v>
      </c>
      <c r="U107" s="157" t="n">
        <v>0</v>
      </c>
      <c r="V107" s="157" t="n">
        <v>0</v>
      </c>
      <c r="W107" s="157" t="n">
        <v>0</v>
      </c>
      <c r="X107" s="158" t="n">
        <v>0</v>
      </c>
      <c r="Y107" s="157" t="n">
        <v>0</v>
      </c>
      <c r="Z107" s="157" t="n">
        <v>0</v>
      </c>
      <c r="AA107" s="157" t="n">
        <v>0</v>
      </c>
      <c r="AB107" s="157" t="n">
        <v>0</v>
      </c>
      <c r="AC107" s="157" t="n">
        <v>0</v>
      </c>
      <c r="AD107" s="157" t="n">
        <v>0</v>
      </c>
      <c r="AE107" s="157" t="n">
        <v>0</v>
      </c>
      <c r="AF107" s="157" t="n">
        <v>0</v>
      </c>
      <c r="AG107" s="157" t="n">
        <v>0</v>
      </c>
      <c r="AH107" s="157" t="n">
        <v>0</v>
      </c>
      <c r="AI107" s="157" t="n">
        <v>0</v>
      </c>
      <c r="AJ107" s="157" t="n">
        <v>0</v>
      </c>
      <c r="AK107" s="157" t="n">
        <v>0</v>
      </c>
      <c r="AL107" s="157" t="n">
        <v>0</v>
      </c>
      <c r="AM107" s="157" t="n">
        <v>0</v>
      </c>
      <c r="AN107" s="157" t="n">
        <v>0</v>
      </c>
      <c r="AO107" s="157" t="n">
        <v>0</v>
      </c>
      <c r="AP107" s="157" t="n">
        <v>0</v>
      </c>
      <c r="AQ107" s="157" t="n">
        <v>0</v>
      </c>
      <c r="AR107" s="142"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3" t="n">
        <f aca="false">BH107*(1+(BH30-BG30)/BG30)</f>
        <v>246.484349325829</v>
      </c>
      <c r="BJ107" s="51" t="n">
        <f aca="false">BI107*(1+(BI30-BH30)/BH30)</f>
        <v>242.779521968493</v>
      </c>
      <c r="BK107" s="51" t="n">
        <f aca="false">BJ107*(1+(BJ30-BI30)/BI30)</f>
        <v>230.928148729905</v>
      </c>
      <c r="BL107" s="51" t="n">
        <f aca="false">BK107*(1+(BK30-BJ30)/BJ30)</f>
        <v>212.706573190423</v>
      </c>
      <c r="BM107" s="144" t="n">
        <f aca="false">BL107*(1+(BL30-BK30)/BK30)</f>
        <v>209.335132064471</v>
      </c>
      <c r="BN107" s="51" t="n">
        <f aca="false">BM107*(1+(BM30-BL30)/BL30)</f>
        <v>209.752209058772</v>
      </c>
      <c r="BO107" s="51" t="n">
        <f aca="false">BN107*(1+(BN30-BM30)/BM30)</f>
        <v>212.853782970003</v>
      </c>
      <c r="BP107" s="51" t="n">
        <f aca="false">BO107*(1+(BO30-BN30)/BN30)</f>
        <v>206.350037422507</v>
      </c>
      <c r="BQ107" s="51" t="n">
        <f aca="false">BP107*(1+(BP30-BO30)/BO30)</f>
        <v>206.340583456898</v>
      </c>
      <c r="BR107" s="51" t="n">
        <f aca="false">BQ107*(1+(BQ30-BP30)/BP30)</f>
        <v>212.691570118858</v>
      </c>
      <c r="BS107" s="51" t="n">
        <f aca="false">BR107*(1+(BR30-BQ30)/BQ30)</f>
        <v>222.927364838007</v>
      </c>
      <c r="BT107" s="51" t="n">
        <f aca="false">BS107*(1+(BS30-BR30)/BR30)</f>
        <v>226.172062983416</v>
      </c>
      <c r="BU107" s="51" t="n">
        <f aca="false">BT107*(1+(BT30-BS30)/BS30)</f>
        <v>226.975535940625</v>
      </c>
      <c r="BV107" s="51" t="n">
        <f aca="false">BU107*(1+(BU30-BT30)/BT30)</f>
        <v>231.062255560249</v>
      </c>
      <c r="BW107" s="51" t="n">
        <f aca="false">BV107*(1+(BV30-BU30)/BU30)</f>
        <v>236.863119132031</v>
      </c>
      <c r="BX107" s="51" t="n">
        <f aca="false">BW107*(1+(BW30-BV30)/BV30)</f>
        <v>237.675704918746</v>
      </c>
      <c r="BY107" s="51" t="n">
        <f aca="false">BX107*(1+(BX30-BW30)/BW30)</f>
        <v>238.481859688658</v>
      </c>
      <c r="BZ107" s="51" t="n">
        <f aca="false">BY107*(1+(BY30-BX30)/BX30)</f>
        <v>242.670699829763</v>
      </c>
      <c r="CA107" s="51" t="n">
        <f aca="false">BZ107*(1+(BZ30-BY30)/BY30)</f>
        <v>247.954035269671</v>
      </c>
      <c r="CB107" s="51" t="n">
        <f aca="false">CA107*(1+(CA30-BZ30)/BZ30)</f>
        <v>248.093118850864</v>
      </c>
      <c r="CC107" s="51" t="n">
        <f aca="false">CB107*(1+(CB30-CA30)/CA30)</f>
        <v>248.232280447494</v>
      </c>
      <c r="CD107" s="51" t="n">
        <f aca="false">CC107*(1+(CC30-CB30)/CB30)</f>
        <v>248.371520103323</v>
      </c>
      <c r="CE107" s="51" t="n">
        <f aca="false">CD107*(1+(CD30-CC30)/CC30)</f>
        <v>248.510837862136</v>
      </c>
      <c r="CF107" s="51" t="n">
        <f aca="false">CE107*(1+(CE30-CD30)/CD30)</f>
        <v>248.650233767743</v>
      </c>
      <c r="CG107" s="51" t="n">
        <f aca="false">CF107*(1+(CF30-CE30)/CE30)</f>
        <v>248.789707863978</v>
      </c>
      <c r="CH107" s="51" t="n">
        <f aca="false">CG107*(1+(CG30-CF30)/CF30)</f>
        <v>248.9292601947</v>
      </c>
      <c r="CI107" s="51" t="n">
        <f aca="false">CH107*(1+(CH30-CG30)/CG30)</f>
        <v>249.068890803793</v>
      </c>
      <c r="CJ107" s="51" t="n">
        <f aca="false">CI107*(1+(CI30-CH30)/CH30)</f>
        <v>249.208599735165</v>
      </c>
      <c r="CK107" s="51" t="n">
        <f aca="false">CJ107*(1+(CJ30-CI30)/CI30)</f>
        <v>249.348387032749</v>
      </c>
      <c r="CL107" s="51" t="n">
        <f aca="false">CK107*(1+(CK30-CJ30)/CJ30)</f>
        <v>249.488252740503</v>
      </c>
      <c r="CM107" s="51" t="n">
        <f aca="false">CL107*(1+(CL30-CK30)/CK30)</f>
        <v>249.628196902408</v>
      </c>
      <c r="CN107" s="51" t="n">
        <f aca="false">CM107*(1+(CM30-CL30)/CL30)</f>
        <v>249.768219562472</v>
      </c>
      <c r="CO107" s="51" t="n">
        <f aca="false">CN107*(1+(CN30-CM30)/CM30)</f>
        <v>249.908320764726</v>
      </c>
      <c r="CP107" s="51" t="n">
        <f aca="false">CO107*(1+(CO30-CN30)/CN30)</f>
        <v>250.048500553227</v>
      </c>
      <c r="CQ107" s="51" t="n">
        <f aca="false">CP107*(1+(CP30-CO30)/CO30)</f>
        <v>250.188758972055</v>
      </c>
      <c r="CR107" s="51" t="n">
        <f aca="false">CQ107*(1+(CQ30-CP30)/CP30)</f>
        <v>250.329096065317</v>
      </c>
      <c r="CS107" s="51" t="n">
        <f aca="false">CR107*(1+(CR30-CQ30)/CQ30)</f>
        <v>250.469511877142</v>
      </c>
      <c r="CT107" s="51" t="n">
        <f aca="false">CS107*(1+(CS30-CR30)/CR30)</f>
        <v>250.610006451686</v>
      </c>
      <c r="CU107" s="51" t="n">
        <f aca="false">CT107*(1+(CT30-CS30)/CS30)</f>
        <v>250.750579833129</v>
      </c>
      <c r="CV107" s="51" t="n">
        <f aca="false">CU107*(1+(CU30-CT30)/CT30)</f>
        <v>250.891232065675</v>
      </c>
      <c r="CW107" s="51" t="n">
        <f aca="false">CV107*(1+(CV30-CU30)/CU30)</f>
        <v>251.031963193555</v>
      </c>
      <c r="CX107" s="51" t="n">
        <f aca="false">CW107*(1+(CW30-CV30)/CV30)</f>
        <v>251.172773261021</v>
      </c>
      <c r="CY107" s="51" t="n">
        <f aca="false">CX107*(1+(CX30-CW30)/CW30)</f>
        <v>251.313662312355</v>
      </c>
      <c r="CZ107" s="51" t="n">
        <f aca="false">CY107*(1+(CY30-CX30)/CX30)</f>
        <v>251.454630391859</v>
      </c>
      <c r="DA107" s="51" t="n">
        <f aca="false">CZ107*(1+(CZ30-CY30)/CY30)</f>
        <v>251.595677543863</v>
      </c>
      <c r="DB107" s="51" t="n">
        <f aca="false">DA107*(1+(DA30-CZ30)/CZ30)</f>
        <v>251.73680381272</v>
      </c>
      <c r="DC107" s="51" t="n">
        <f aca="false">DB107*(1+(DB30-DA30)/DA30)</f>
        <v>251.878009242808</v>
      </c>
      <c r="DD107" s="51" t="n">
        <f aca="false">DC107*(1+(DC30-DB30)/DB30)</f>
        <v>252.019293878532</v>
      </c>
      <c r="DE107" s="51" t="n">
        <f aca="false">DD107*(1+(DD30-DC30)/DC30)</f>
        <v>252.16065776432</v>
      </c>
      <c r="DF107" s="51" t="n">
        <f aca="false">DE107*(1+(DE30-DD30)/DD30)</f>
        <v>252.302100944625</v>
      </c>
      <c r="DG107" s="51" t="n">
        <f aca="false">DF107*(1+(DF30-DE30)/DE30)</f>
        <v>252.443623463925</v>
      </c>
      <c r="DH107" s="51" t="n">
        <f aca="false">DG107*(1+(DG30-DF30)/DF30)</f>
        <v>252.585225366724</v>
      </c>
      <c r="DI107" s="51" t="n">
        <f aca="false">DH107*(1+(DH30-DG30)/DG30)</f>
        <v>252.72690669755</v>
      </c>
      <c r="DJ107" s="51" t="n">
        <f aca="false">DI107*(1+(DI30-DH30)/DH30)</f>
        <v>252.868667500955</v>
      </c>
      <c r="DK107" s="51" t="n">
        <f aca="false">DJ107*(1+(DJ30-DI30)/DI30)</f>
        <v>253.010507821519</v>
      </c>
      <c r="DL107" s="51" t="n">
        <f aca="false">DK107*(1+(DK30-DJ30)/DJ30)</f>
        <v>253.152427703844</v>
      </c>
      <c r="DM107" s="51" t="n">
        <f aca="false">DL107*(1+(DL30-DK30)/DK30)</f>
        <v>253.294427192558</v>
      </c>
      <c r="DN107" s="51" t="n">
        <f aca="false">DM107*(1+(DM30-DL30)/DL30)</f>
        <v>253.436506332314</v>
      </c>
      <c r="DO107" s="51" t="n">
        <f aca="false">DN107*(1+(DN30-DM30)/DM30)</f>
        <v>253.578665167792</v>
      </c>
      <c r="DP107" s="51" t="n">
        <f aca="false">DO107*(1+(DO30-DN30)/DN30)</f>
        <v>253.720903743694</v>
      </c>
      <c r="DQ107" s="51" t="n">
        <f aca="false">DP107*(1+(DP30-DO30)/DO30)</f>
        <v>253.863222104748</v>
      </c>
      <c r="DR107" s="51" t="n">
        <f aca="false">DQ107*(1+(DQ30-DP30)/DP30)</f>
        <v>254.005620295708</v>
      </c>
      <c r="DS107" s="51" t="n">
        <f aca="false">DR107*(1+(DR30-DQ30)/DQ30)</f>
        <v>254.148098361352</v>
      </c>
      <c r="DT107" s="51" t="n">
        <f aca="false">DS107*(1+(DS30-DR30)/DR30)</f>
        <v>254.290656346485</v>
      </c>
      <c r="DU107" s="51" t="n">
        <f aca="false">DT107*(1+(DT30-DS30)/DS30)</f>
        <v>254.433294295935</v>
      </c>
      <c r="DV107" s="51" t="n">
        <f aca="false">DU107*(1+(DU30-DT30)/DT30)</f>
        <v>254.576012254556</v>
      </c>
      <c r="DW107" s="51" t="n">
        <f aca="false">DV107*(1+(DV30-DU30)/DU30)</f>
        <v>254.718810267228</v>
      </c>
      <c r="DX107" s="51" t="n">
        <f aca="false">DW107*(1+(DW30-DV30)/DV30)</f>
        <v>254.861688378853</v>
      </c>
      <c r="DY107" s="51" t="n">
        <f aca="false">DX107*(1+(DX30-DW30)/DW30)</f>
        <v>255.004646634363</v>
      </c>
      <c r="DZ107" s="51" t="n">
        <f aca="false">DY107*(1+(DY30-DX30)/DX30)</f>
        <v>255.147685078712</v>
      </c>
      <c r="EA107" s="51" t="n">
        <f aca="false">DZ107*(1+(DZ30-DY30)/DY30)</f>
        <v>255.290803756879</v>
      </c>
      <c r="EB107" s="51" t="n">
        <f aca="false">EA107*(1+(EA30-DZ30)/DZ30)</f>
        <v>255.43400271387</v>
      </c>
      <c r="EC107" s="51" t="n">
        <f aca="false">EB107*(1+(EB30-EA30)/EA30)</f>
        <v>255.577281994715</v>
      </c>
      <c r="ED107" s="51" t="n">
        <f aca="false">EC107*(1+(EC30-EB30)/EB30)</f>
        <v>255.720641644469</v>
      </c>
      <c r="EE107" s="51" t="n">
        <f aca="false">ED107*(1+(ED30-EC30)/EC30)</f>
        <v>255.864081708215</v>
      </c>
      <c r="EF107" s="51" t="n">
        <f aca="false">EE107*(1+(EE30-ED30)/ED30)</f>
        <v>256.007602231057</v>
      </c>
      <c r="EG107" s="51" t="n">
        <f aca="false">EF107*(1+(EF30-EE30)/EE30)</f>
        <v>256.151203258128</v>
      </c>
      <c r="EH107" s="51" t="n">
        <f aca="false">EG107*(1+(EG30-EF30)/EF30)</f>
        <v>256.294884834584</v>
      </c>
      <c r="EI107" s="51" t="n">
        <f aca="false">EH107*(1+(EH30-EG30)/EG30)</f>
        <v>256.438647005607</v>
      </c>
      <c r="EJ107" s="51" t="n">
        <f aca="false">EI107*(1+(EI30-EH30)/EH30)</f>
        <v>256.582489816406</v>
      </c>
      <c r="EK107" s="51" t="n">
        <f aca="false">EJ107*(1+(EJ30-EI30)/EI30)</f>
        <v>256.726413312212</v>
      </c>
      <c r="EL107" s="51" t="n">
        <f aca="false">EK107*(1+(EK30-EJ30)/EJ30)</f>
        <v>256.870417538284</v>
      </c>
      <c r="EM107" s="51" t="n">
        <f aca="false">EL107*(1+(EL30-EK30)/EK30)</f>
        <v>257.014502539905</v>
      </c>
      <c r="EN107" s="51" t="n">
        <f aca="false">EM107*(1+(EM30-EL30)/EL30)</f>
        <v>257.158668362385</v>
      </c>
      <c r="EO107" s="51" t="n">
        <f aca="false">EN107*(1+(EN30-EM30)/EM30)</f>
        <v>257.302915051059</v>
      </c>
      <c r="EP107" s="51" t="n">
        <f aca="false">EO107*(1+(EO30-EN30)/EN30)</f>
        <v>257.447242651285</v>
      </c>
      <c r="EQ107" s="51" t="n">
        <f aca="false">EP107*(1+(EP30-EO30)/EO30)</f>
        <v>257.591651208449</v>
      </c>
      <c r="ER107" s="51" t="n">
        <f aca="false">EQ107*(1+(EQ30-EP30)/EP30)</f>
        <v>257.736140767962</v>
      </c>
      <c r="ES107" s="51" t="n">
        <f aca="false">ER107*(1+(ER30-EQ30)/EQ30)</f>
        <v>257.880711375261</v>
      </c>
      <c r="ET107" s="51" t="n">
        <f aca="false">ES107*(1+(ES30-ER30)/ER30)</f>
        <v>258.025363075806</v>
      </c>
      <c r="EU107" s="51" t="n">
        <f aca="false">ET107*(1+(ET30-ES30)/ES30)</f>
        <v>258.170095915085</v>
      </c>
      <c r="EV107" s="51" t="n">
        <f aca="false">EU107*(1+(EU30-ET30)/ET30)</f>
        <v>258.314909938611</v>
      </c>
      <c r="EW107" s="147"/>
      <c r="EX107" s="147"/>
    </row>
    <row r="108" customFormat="false" ht="12.8" hidden="false" customHeight="false" outlineLevel="0" collapsed="false">
      <c r="A108" s="157" t="s">
        <v>254</v>
      </c>
      <c r="B108" s="157" t="n">
        <v>0</v>
      </c>
      <c r="C108" s="157" t="n">
        <v>0</v>
      </c>
      <c r="D108" s="157" t="n">
        <v>0</v>
      </c>
      <c r="E108" s="157" t="n">
        <v>0</v>
      </c>
      <c r="F108" s="157" t="n">
        <v>0</v>
      </c>
      <c r="G108" s="157" t="n">
        <v>0</v>
      </c>
      <c r="H108" s="157" t="n">
        <v>0</v>
      </c>
      <c r="I108" s="157" t="n">
        <v>0</v>
      </c>
      <c r="J108" s="157" t="n">
        <v>0</v>
      </c>
      <c r="K108" s="157" t="n">
        <v>0</v>
      </c>
      <c r="L108" s="157" t="n">
        <v>0</v>
      </c>
      <c r="M108" s="157" t="n">
        <v>0</v>
      </c>
      <c r="N108" s="157" t="n">
        <v>0</v>
      </c>
      <c r="O108" s="157" t="n">
        <v>0</v>
      </c>
      <c r="P108" s="157" t="n">
        <v>0</v>
      </c>
      <c r="Q108" s="157" t="n">
        <v>0</v>
      </c>
      <c r="R108" s="157" t="n">
        <v>0</v>
      </c>
      <c r="S108" s="157" t="n">
        <v>0</v>
      </c>
      <c r="T108" s="157" t="n">
        <v>0</v>
      </c>
      <c r="U108" s="157" t="n">
        <v>0</v>
      </c>
      <c r="V108" s="157" t="n">
        <v>0</v>
      </c>
      <c r="W108" s="157" t="n">
        <v>0</v>
      </c>
      <c r="X108" s="158" t="n">
        <v>0</v>
      </c>
      <c r="Y108" s="157" t="n">
        <v>0</v>
      </c>
      <c r="Z108" s="157" t="n">
        <v>0</v>
      </c>
      <c r="AA108" s="157" t="n">
        <v>0</v>
      </c>
      <c r="AB108" s="157" t="n">
        <v>0</v>
      </c>
      <c r="AC108" s="157" t="n">
        <v>0</v>
      </c>
      <c r="AD108" s="157" t="n">
        <v>0</v>
      </c>
      <c r="AE108" s="157" t="n">
        <v>0</v>
      </c>
      <c r="AF108" s="157" t="n">
        <v>0</v>
      </c>
      <c r="AG108" s="157" t="n">
        <v>0</v>
      </c>
      <c r="AH108" s="157" t="n">
        <v>0</v>
      </c>
      <c r="AI108" s="157" t="n">
        <v>0</v>
      </c>
      <c r="AJ108" s="157" t="n">
        <v>0</v>
      </c>
      <c r="AK108" s="157" t="n">
        <v>0</v>
      </c>
      <c r="AL108" s="157" t="n">
        <v>0</v>
      </c>
      <c r="AM108" s="157" t="n">
        <v>0</v>
      </c>
      <c r="AN108" s="157" t="n">
        <v>0</v>
      </c>
      <c r="AO108" s="157" t="n">
        <v>0</v>
      </c>
      <c r="AP108" s="157" t="n">
        <v>0</v>
      </c>
      <c r="AQ108" s="157" t="n">
        <v>0</v>
      </c>
      <c r="AR108" s="142"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3" t="n">
        <f aca="false">BH108*(1+(BH30-BG30)/BG30)</f>
        <v>126.258591525293</v>
      </c>
      <c r="BJ108" s="51" t="n">
        <f aca="false">BI108*(1+(BI30-BH30)/BH30)</f>
        <v>124.360839050294</v>
      </c>
      <c r="BK108" s="51" t="n">
        <f aca="false">BJ108*(1+(BJ30-BI30)/BI30)</f>
        <v>118.290118143115</v>
      </c>
      <c r="BL108" s="51" t="n">
        <f aca="false">BK108*(1+(BK30-BJ30)/BJ30)</f>
        <v>108.956339064325</v>
      </c>
      <c r="BM108" s="144" t="n">
        <f aca="false">BL108*(1+(BL30-BK30)/BK30)</f>
        <v>107.229359606451</v>
      </c>
      <c r="BN108" s="51" t="n">
        <f aca="false">BM108*(1+(BM30-BL30)/BL30)</f>
        <v>107.443002192692</v>
      </c>
      <c r="BO108" s="51" t="n">
        <f aca="false">BN108*(1+(BN30-BM30)/BM30)</f>
        <v>109.031745472397</v>
      </c>
      <c r="BP108" s="51" t="n">
        <f aca="false">BO108*(1+(BO30-BN30)/BN30)</f>
        <v>105.700281406984</v>
      </c>
      <c r="BQ108" s="51" t="n">
        <f aca="false">BP108*(1+(BP30-BO30)/BO30)</f>
        <v>105.695438728796</v>
      </c>
      <c r="BR108" s="51" t="n">
        <f aca="false">BQ108*(1+(BQ30-BP30)/BP30)</f>
        <v>108.94865392452</v>
      </c>
      <c r="BS108" s="51" t="n">
        <f aca="false">BR108*(1+(BR30-BQ30)/BQ30)</f>
        <v>114.191814506182</v>
      </c>
      <c r="BT108" s="51" t="n">
        <f aca="false">BS108*(1+(BS30-BR30)/BR30)</f>
        <v>115.853871423323</v>
      </c>
      <c r="BU108" s="51" t="n">
        <f aca="false">BT108*(1+(BT30-BS30)/BS30)</f>
        <v>116.265440612942</v>
      </c>
      <c r="BV108" s="51" t="n">
        <f aca="false">BU108*(1+(BU30-BT30)/BT30)</f>
        <v>118.358812725792</v>
      </c>
      <c r="BW108" s="51" t="n">
        <f aca="false">BV108*(1+(BV30-BU30)/BU30)</f>
        <v>121.330234100848</v>
      </c>
      <c r="BX108" s="51" t="n">
        <f aca="false">BW108*(1+(BW30-BV30)/BV30)</f>
        <v>121.746471225861</v>
      </c>
      <c r="BY108" s="51" t="n">
        <f aca="false">BX108*(1+(BX30-BW30)/BW30)</f>
        <v>122.159414141218</v>
      </c>
      <c r="BZ108" s="51" t="n">
        <f aca="false">BY108*(1+(BY30-BX30)/BX30)</f>
        <v>124.305096241469</v>
      </c>
      <c r="CA108" s="51" t="n">
        <f aca="false">BZ108*(1+(BZ30-BY30)/BY30)</f>
        <v>127.011420164359</v>
      </c>
      <c r="CB108" s="51" t="n">
        <f aca="false">CA108*(1+(CA30-BZ30)/BZ30)</f>
        <v>127.082664026754</v>
      </c>
      <c r="CC108" s="51" t="n">
        <f aca="false">CB108*(1+(CB30-CA30)/CA30)</f>
        <v>127.153947851601</v>
      </c>
      <c r="CD108" s="51" t="n">
        <f aca="false">CC108*(1+(CC30-CB30)/CB30)</f>
        <v>127.225271661318</v>
      </c>
      <c r="CE108" s="51" t="n">
        <f aca="false">CD108*(1+(CD30-CC30)/CC30)</f>
        <v>127.296635478332</v>
      </c>
      <c r="CF108" s="51" t="n">
        <f aca="false">CE108*(1+(CE30-CD30)/CD30)</f>
        <v>127.368039325085</v>
      </c>
      <c r="CG108" s="51" t="n">
        <f aca="false">CF108*(1+(CF30-CE30)/CE30)</f>
        <v>127.439483224031</v>
      </c>
      <c r="CH108" s="51" t="n">
        <f aca="false">CG108*(1+(CG30-CF30)/CF30)</f>
        <v>127.510967197635</v>
      </c>
      <c r="CI108" s="51" t="n">
        <f aca="false">CH108*(1+(CH30-CG30)/CG30)</f>
        <v>127.582491268376</v>
      </c>
      <c r="CJ108" s="51" t="n">
        <f aca="false">CI108*(1+(CI30-CH30)/CH30)</f>
        <v>127.654055458747</v>
      </c>
      <c r="CK108" s="51" t="n">
        <f aca="false">CJ108*(1+(CJ30-CI30)/CI30)</f>
        <v>127.725659791251</v>
      </c>
      <c r="CL108" s="51" t="n">
        <f aca="false">CK108*(1+(CK30-CJ30)/CJ30)</f>
        <v>127.797304288404</v>
      </c>
      <c r="CM108" s="51" t="n">
        <f aca="false">CL108*(1+(CL30-CK30)/CK30)</f>
        <v>127.868988972737</v>
      </c>
      <c r="CN108" s="51" t="n">
        <f aca="false">CM108*(1+(CM30-CL30)/CL30)</f>
        <v>127.940713866791</v>
      </c>
      <c r="CO108" s="51" t="n">
        <f aca="false">CN108*(1+(CN30-CM30)/CM30)</f>
        <v>128.01247899312</v>
      </c>
      <c r="CP108" s="51" t="n">
        <f aca="false">CO108*(1+(CO30-CN30)/CN30)</f>
        <v>128.084284374293</v>
      </c>
      <c r="CQ108" s="51" t="n">
        <f aca="false">CP108*(1+(CP30-CO30)/CO30)</f>
        <v>128.156130032888</v>
      </c>
      <c r="CR108" s="51" t="n">
        <f aca="false">CQ108*(1+(CQ30-CP30)/CP30)</f>
        <v>128.2280159915</v>
      </c>
      <c r="CS108" s="51" t="n">
        <f aca="false">CR108*(1+(CR30-CQ30)/CQ30)</f>
        <v>128.299942272732</v>
      </c>
      <c r="CT108" s="51" t="n">
        <f aca="false">CS108*(1+(CS30-CR30)/CR30)</f>
        <v>128.371908899203</v>
      </c>
      <c r="CU108" s="51" t="n">
        <f aca="false">CT108*(1+(CT30-CS30)/CS30)</f>
        <v>128.443915893543</v>
      </c>
      <c r="CV108" s="51" t="n">
        <f aca="false">CU108*(1+(CU30-CT30)/CT30)</f>
        <v>128.515963278396</v>
      </c>
      <c r="CW108" s="51" t="n">
        <f aca="false">CV108*(1+(CV30-CU30)/CU30)</f>
        <v>128.588051076419</v>
      </c>
      <c r="CX108" s="51" t="n">
        <f aca="false">CW108*(1+(CW30-CV30)/CV30)</f>
        <v>128.660179310278</v>
      </c>
      <c r="CY108" s="51" t="n">
        <f aca="false">CX108*(1+(CX30-CW30)/CW30)</f>
        <v>128.732348002657</v>
      </c>
      <c r="CZ108" s="51" t="n">
        <f aca="false">CY108*(1+(CY30-CX30)/CX30)</f>
        <v>128.804557176249</v>
      </c>
      <c r="DA108" s="51" t="n">
        <f aca="false">CZ108*(1+(CZ30-CY30)/CY30)</f>
        <v>128.876806853762</v>
      </c>
      <c r="DB108" s="51" t="n">
        <f aca="false">DA108*(1+(DA30-CZ30)/CZ30)</f>
        <v>128.949097057914</v>
      </c>
      <c r="DC108" s="51" t="n">
        <f aca="false">DB108*(1+(DB30-DA30)/DA30)</f>
        <v>129.021427811438</v>
      </c>
      <c r="DD108" s="51" t="n">
        <f aca="false">DC108*(1+(DC30-DB30)/DB30)</f>
        <v>129.09379913708</v>
      </c>
      <c r="DE108" s="51" t="n">
        <f aca="false">DD108*(1+(DD30-DC30)/DC30)</f>
        <v>129.166211057597</v>
      </c>
      <c r="DF108" s="51" t="n">
        <f aca="false">DE108*(1+(DE30-DD30)/DD30)</f>
        <v>129.238663595761</v>
      </c>
      <c r="DG108" s="51" t="n">
        <f aca="false">DF108*(1+(DF30-DE30)/DE30)</f>
        <v>129.311156774353</v>
      </c>
      <c r="DH108" s="51" t="n">
        <f aca="false">DG108*(1+(DG30-DF30)/DF30)</f>
        <v>129.383690616172</v>
      </c>
      <c r="DI108" s="51" t="n">
        <f aca="false">DH108*(1+(DH30-DG30)/DG30)</f>
        <v>129.456265144025</v>
      </c>
      <c r="DJ108" s="51" t="n">
        <f aca="false">DI108*(1+(DI30-DH30)/DH30)</f>
        <v>129.528880380734</v>
      </c>
      <c r="DK108" s="51" t="n">
        <f aca="false">DJ108*(1+(DJ30-DI30)/DI30)</f>
        <v>129.601536349135</v>
      </c>
      <c r="DL108" s="51" t="n">
        <f aca="false">DK108*(1+(DK30-DJ30)/DJ30)</f>
        <v>129.674233072074</v>
      </c>
      <c r="DM108" s="51" t="n">
        <f aca="false">DL108*(1+(DL30-DK30)/DK30)</f>
        <v>129.746970572411</v>
      </c>
      <c r="DN108" s="51" t="n">
        <f aca="false">DM108*(1+(DM30-DL30)/DL30)</f>
        <v>129.819748873021</v>
      </c>
      <c r="DO108" s="51" t="n">
        <f aca="false">DN108*(1+(DN30-DM30)/DM30)</f>
        <v>129.892567996788</v>
      </c>
      <c r="DP108" s="51" t="n">
        <f aca="false">DO108*(1+(DO30-DN30)/DN30)</f>
        <v>129.965427966612</v>
      </c>
      <c r="DQ108" s="51" t="n">
        <f aca="false">DP108*(1+(DP30-DO30)/DO30)</f>
        <v>130.038328805404</v>
      </c>
      <c r="DR108" s="51" t="n">
        <f aca="false">DQ108*(1+(DQ30-DP30)/DP30)</f>
        <v>130.111270536088</v>
      </c>
      <c r="DS108" s="51" t="n">
        <f aca="false">DR108*(1+(DR30-DQ30)/DQ30)</f>
        <v>130.184253181602</v>
      </c>
      <c r="DT108" s="51" t="n">
        <f aca="false">DS108*(1+(DS30-DR30)/DR30)</f>
        <v>130.257276764895</v>
      </c>
      <c r="DU108" s="51" t="n">
        <f aca="false">DT108*(1+(DT30-DS30)/DS30)</f>
        <v>130.330341308932</v>
      </c>
      <c r="DV108" s="51" t="n">
        <f aca="false">DU108*(1+(DU30-DT30)/DT30)</f>
        <v>130.403446836687</v>
      </c>
      <c r="DW108" s="51" t="n">
        <f aca="false">DV108*(1+(DV30-DU30)/DU30)</f>
        <v>130.47659337115</v>
      </c>
      <c r="DX108" s="51" t="n">
        <f aca="false">DW108*(1+(DW30-DV30)/DV30)</f>
        <v>130.549780935322</v>
      </c>
      <c r="DY108" s="51" t="n">
        <f aca="false">DX108*(1+(DX30-DW30)/DW30)</f>
        <v>130.623009552217</v>
      </c>
      <c r="DZ108" s="51" t="n">
        <f aca="false">DY108*(1+(DY30-DX30)/DX30)</f>
        <v>130.696279244864</v>
      </c>
      <c r="EA108" s="51" t="n">
        <f aca="false">DZ108*(1+(DZ30-DY30)/DY30)</f>
        <v>130.769590036303</v>
      </c>
      <c r="EB108" s="51" t="n">
        <f aca="false">EA108*(1+(EA30-DZ30)/DZ30)</f>
        <v>130.842941949587</v>
      </c>
      <c r="EC108" s="51" t="n">
        <f aca="false">EB108*(1+(EB30-EA30)/EA30)</f>
        <v>130.916335007782</v>
      </c>
      <c r="ED108" s="51" t="n">
        <f aca="false">EC108*(1+(EC30-EB30)/EB30)</f>
        <v>130.989769233968</v>
      </c>
      <c r="EE108" s="51" t="n">
        <f aca="false">ED108*(1+(ED30-EC30)/EC30)</f>
        <v>131.063244651236</v>
      </c>
      <c r="EF108" s="51" t="n">
        <f aca="false">EE108*(1+(EE30-ED30)/ED30)</f>
        <v>131.136761282692</v>
      </c>
      <c r="EG108" s="51" t="n">
        <f aca="false">EF108*(1+(EF30-EE30)/EE30)</f>
        <v>131.210319151454</v>
      </c>
      <c r="EH108" s="51" t="n">
        <f aca="false">EG108*(1+(EG30-EF30)/EF30)</f>
        <v>131.283918280652</v>
      </c>
      <c r="EI108" s="51" t="n">
        <f aca="false">EH108*(1+(EH30-EG30)/EG30)</f>
        <v>131.357558693432</v>
      </c>
      <c r="EJ108" s="51" t="n">
        <f aca="false">EI108*(1+(EI30-EH30)/EH30)</f>
        <v>131.431240412949</v>
      </c>
      <c r="EK108" s="51" t="n">
        <f aca="false">EJ108*(1+(EJ30-EI30)/EI30)</f>
        <v>131.504963462374</v>
      </c>
      <c r="EL108" s="51" t="n">
        <f aca="false">EK108*(1+(EK30-EJ30)/EJ30)</f>
        <v>131.57872786489</v>
      </c>
      <c r="EM108" s="51" t="n">
        <f aca="false">EL108*(1+(EL30-EK30)/EK30)</f>
        <v>131.652533643693</v>
      </c>
      <c r="EN108" s="51" t="n">
        <f aca="false">EM108*(1+(EM30-EL30)/EL30)</f>
        <v>131.726380821991</v>
      </c>
      <c r="EO108" s="51" t="n">
        <f aca="false">EN108*(1+(EN30-EM30)/EM30)</f>
        <v>131.800269423007</v>
      </c>
      <c r="EP108" s="51" t="n">
        <f aca="false">EO108*(1+(EO30-EN30)/EN30)</f>
        <v>131.874199469976</v>
      </c>
      <c r="EQ108" s="51" t="n">
        <f aca="false">EP108*(1+(EP30-EO30)/EO30)</f>
        <v>131.948170986146</v>
      </c>
      <c r="ER108" s="51" t="n">
        <f aca="false">EQ108*(1+(EQ30-EP30)/EP30)</f>
        <v>132.022183994778</v>
      </c>
      <c r="ES108" s="51" t="n">
        <f aca="false">ER108*(1+(ER30-EQ30)/EQ30)</f>
        <v>132.096238519146</v>
      </c>
      <c r="ET108" s="51" t="n">
        <f aca="false">ES108*(1+(ES30-ER30)/ER30)</f>
        <v>132.170334582537</v>
      </c>
      <c r="EU108" s="51" t="n">
        <f aca="false">ET108*(1+(ET30-ES30)/ES30)</f>
        <v>132.244472208251</v>
      </c>
      <c r="EV108" s="51" t="n">
        <f aca="false">EU108*(1+(EU30-ET30)/ET30)</f>
        <v>132.318651419603</v>
      </c>
      <c r="EW108" s="147"/>
      <c r="EX108" s="147"/>
    </row>
    <row r="109" customFormat="false" ht="12.8" hidden="false" customHeight="false" outlineLevel="0" collapsed="false">
      <c r="A109" s="157" t="s">
        <v>255</v>
      </c>
      <c r="B109" s="157" t="n">
        <v>0</v>
      </c>
      <c r="C109" s="157" t="n">
        <v>0</v>
      </c>
      <c r="D109" s="157" t="n">
        <v>0</v>
      </c>
      <c r="E109" s="157" t="n">
        <v>0</v>
      </c>
      <c r="F109" s="157" t="n">
        <v>0</v>
      </c>
      <c r="G109" s="157" t="n">
        <v>0</v>
      </c>
      <c r="H109" s="157" t="n">
        <v>0</v>
      </c>
      <c r="I109" s="157" t="n">
        <v>0</v>
      </c>
      <c r="J109" s="157" t="n">
        <v>0</v>
      </c>
      <c r="K109" s="157" t="n">
        <v>0</v>
      </c>
      <c r="L109" s="157" t="n">
        <v>0</v>
      </c>
      <c r="M109" s="157" t="n">
        <v>0</v>
      </c>
      <c r="N109" s="157" t="n">
        <v>0</v>
      </c>
      <c r="O109" s="157" t="n">
        <v>0</v>
      </c>
      <c r="P109" s="157" t="n">
        <v>0</v>
      </c>
      <c r="Q109" s="157" t="n">
        <v>0</v>
      </c>
      <c r="R109" s="157" t="n">
        <v>0</v>
      </c>
      <c r="S109" s="157" t="n">
        <v>0</v>
      </c>
      <c r="T109" s="157" t="n">
        <v>0</v>
      </c>
      <c r="U109" s="157" t="n">
        <v>0</v>
      </c>
      <c r="V109" s="157" t="n">
        <v>0</v>
      </c>
      <c r="W109" s="157" t="n">
        <v>0</v>
      </c>
      <c r="X109" s="158" t="n">
        <v>0</v>
      </c>
      <c r="Y109" s="157" t="n">
        <v>0</v>
      </c>
      <c r="Z109" s="157" t="n">
        <v>0</v>
      </c>
      <c r="AA109" s="157" t="n">
        <v>0</v>
      </c>
      <c r="AB109" s="157" t="n">
        <v>0</v>
      </c>
      <c r="AC109" s="157" t="n">
        <v>0</v>
      </c>
      <c r="AD109" s="157" t="n">
        <v>0</v>
      </c>
      <c r="AE109" s="157" t="n">
        <v>0</v>
      </c>
      <c r="AF109" s="157" t="n">
        <v>0</v>
      </c>
      <c r="AG109" s="157" t="n">
        <v>0</v>
      </c>
      <c r="AH109" s="157" t="n">
        <v>0</v>
      </c>
      <c r="AI109" s="157" t="n">
        <v>0</v>
      </c>
      <c r="AJ109" s="157" t="n">
        <v>0</v>
      </c>
      <c r="AK109" s="157" t="n">
        <v>0</v>
      </c>
      <c r="AL109" s="157" t="n">
        <v>0</v>
      </c>
      <c r="AM109" s="157" t="n">
        <v>0</v>
      </c>
      <c r="AN109" s="157" t="n">
        <v>0</v>
      </c>
      <c r="AO109" s="157" t="n">
        <v>0</v>
      </c>
      <c r="AP109" s="157" t="n">
        <v>0</v>
      </c>
      <c r="AQ109" s="157" t="n">
        <v>0</v>
      </c>
      <c r="AR109" s="142"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3" t="n">
        <f aca="false">BH109*(1+(BH30-BG30)/BG30)</f>
        <v>509.34353304743</v>
      </c>
      <c r="BJ109" s="51" t="n">
        <f aca="false">BI109*(1+(BI30-BH30)/BH30)</f>
        <v>501.68775343839</v>
      </c>
      <c r="BK109" s="51" t="n">
        <f aca="false">BJ109*(1+(BJ30-BI30)/BI30)</f>
        <v>477.197677969839</v>
      </c>
      <c r="BL109" s="51" t="n">
        <f aca="false">BK109*(1+(BK30-BJ30)/BJ30)</f>
        <v>439.544002641748</v>
      </c>
      <c r="BM109" s="144" t="n">
        <f aca="false">BL109*(1+(BL30-BK30)/BK30)</f>
        <v>432.577143531827</v>
      </c>
      <c r="BN109" s="51" t="n">
        <f aca="false">BM109*(1+(BM30-BL30)/BL30)</f>
        <v>433.439005432637</v>
      </c>
      <c r="BO109" s="51" t="n">
        <f aca="false">BN109*(1+(BN30-BM30)/BM30)</f>
        <v>439.84820187158</v>
      </c>
      <c r="BP109" s="51" t="n">
        <f aca="false">BO109*(1+(BO30-BN30)/BN30)</f>
        <v>426.408643764692</v>
      </c>
      <c r="BQ109" s="51" t="n">
        <f aca="false">BP109*(1+(BP30-BO30)/BO30)</f>
        <v>426.389107772821</v>
      </c>
      <c r="BR109" s="51" t="n">
        <f aca="false">BQ109*(1+(BQ30-BP30)/BP30)</f>
        <v>439.512999791067</v>
      </c>
      <c r="BS109" s="51" t="n">
        <f aca="false">BR109*(1+(BR30-BQ30)/BQ30)</f>
        <v>460.66458957784</v>
      </c>
      <c r="BT109" s="51" t="n">
        <f aca="false">BS109*(1+(BS30-BR30)/BR30)</f>
        <v>467.369542738458</v>
      </c>
      <c r="BU109" s="51" t="n">
        <f aca="false">BT109*(1+(BT30-BS30)/BS30)</f>
        <v>469.029866226955</v>
      </c>
      <c r="BV109" s="51" t="n">
        <f aca="false">BU109*(1+(BU30-BT30)/BT30)</f>
        <v>477.47480082555</v>
      </c>
      <c r="BW109" s="51" t="n">
        <f aca="false">BV109*(1+(BV30-BU30)/BU30)</f>
        <v>489.461900024581</v>
      </c>
      <c r="BX109" s="51" t="n">
        <f aca="false">BW109*(1+(BW30-BV30)/BV30)</f>
        <v>491.141054569856</v>
      </c>
      <c r="BY109" s="51" t="n">
        <f aca="false">BX109*(1+(BX30-BW30)/BW30)</f>
        <v>492.806919846143</v>
      </c>
      <c r="BZ109" s="51" t="n">
        <f aca="false">BY109*(1+(BY30-BX30)/BX30)</f>
        <v>501.462879718146</v>
      </c>
      <c r="CA109" s="51" t="n">
        <f aca="false">BZ109*(1+(BZ30-BY30)/BY30)</f>
        <v>512.3805414139</v>
      </c>
      <c r="CB109" s="51" t="n">
        <f aca="false">CA109*(1+(CA30-BZ30)/BZ30)</f>
        <v>512.667948394618</v>
      </c>
      <c r="CC109" s="51" t="n">
        <f aca="false">CB109*(1+(CB30-CA30)/CA30)</f>
        <v>512.955516589053</v>
      </c>
      <c r="CD109" s="51" t="n">
        <f aca="false">CC109*(1+(CC30-CB30)/CB30)</f>
        <v>513.243246087636</v>
      </c>
      <c r="CE109" s="51" t="n">
        <f aca="false">CD109*(1+(CD30-CC30)/CC30)</f>
        <v>513.531136980848</v>
      </c>
      <c r="CF109" s="51" t="n">
        <f aca="false">CE109*(1+(CE30-CD30)/CD30)</f>
        <v>513.819189359218</v>
      </c>
      <c r="CG109" s="51" t="n">
        <f aca="false">CF109*(1+(CF30-CE30)/CE30)</f>
        <v>514.107403313325</v>
      </c>
      <c r="CH109" s="51" t="n">
        <f aca="false">CG109*(1+(CG30-CF30)/CF30)</f>
        <v>514.395778933803</v>
      </c>
      <c r="CI109" s="51" t="n">
        <f aca="false">CH109*(1+(CH30-CG30)/CG30)</f>
        <v>514.684316311334</v>
      </c>
      <c r="CJ109" s="51" t="n">
        <f aca="false">CI109*(1+(CI30-CH30)/CH30)</f>
        <v>514.973015536652</v>
      </c>
      <c r="CK109" s="51" t="n">
        <f aca="false">CJ109*(1+(CJ30-CI30)/CI30)</f>
        <v>515.261876700541</v>
      </c>
      <c r="CL109" s="51" t="n">
        <f aca="false">CK109*(1+(CK30-CJ30)/CJ30)</f>
        <v>515.550899893836</v>
      </c>
      <c r="CM109" s="51" t="n">
        <f aca="false">CL109*(1+(CL30-CK30)/CK30)</f>
        <v>515.840085207423</v>
      </c>
      <c r="CN109" s="51" t="n">
        <f aca="false">CM109*(1+(CM30-CL30)/CL30)</f>
        <v>516.129432732241</v>
      </c>
      <c r="CO109" s="51" t="n">
        <f aca="false">CN109*(1+(CN30-CM30)/CM30)</f>
        <v>516.418942559277</v>
      </c>
      <c r="CP109" s="51" t="n">
        <f aca="false">CO109*(1+(CO30-CN30)/CN30)</f>
        <v>516.708614779571</v>
      </c>
      <c r="CQ109" s="51" t="n">
        <f aca="false">CP109*(1+(CP30-CO30)/CO30)</f>
        <v>516.998449484212</v>
      </c>
      <c r="CR109" s="51" t="n">
        <f aca="false">CQ109*(1+(CQ30-CP30)/CP30)</f>
        <v>517.288446764344</v>
      </c>
      <c r="CS109" s="51" t="n">
        <f aca="false">CR109*(1+(CR30-CQ30)/CQ30)</f>
        <v>517.578606711157</v>
      </c>
      <c r="CT109" s="51" t="n">
        <f aca="false">CS109*(1+(CS30-CR30)/CR30)</f>
        <v>517.868929415896</v>
      </c>
      <c r="CU109" s="51" t="n">
        <f aca="false">CT109*(1+(CT30-CS30)/CS30)</f>
        <v>518.159414969857</v>
      </c>
      <c r="CV109" s="51" t="n">
        <f aca="false">CU109*(1+(CU30-CT30)/CT30)</f>
        <v>518.450063464384</v>
      </c>
      <c r="CW109" s="51" t="n">
        <f aca="false">CV109*(1+(CV30-CU30)/CU30)</f>
        <v>518.740874990876</v>
      </c>
      <c r="CX109" s="51" t="n">
        <f aca="false">CW109*(1+(CW30-CV30)/CV30)</f>
        <v>519.031849640782</v>
      </c>
      <c r="CY109" s="51" t="n">
        <f aca="false">CX109*(1+(CX30-CW30)/CW30)</f>
        <v>519.3229875056</v>
      </c>
      <c r="CZ109" s="51" t="n">
        <f aca="false">CY109*(1+(CY30-CX30)/CX30)</f>
        <v>519.614288676883</v>
      </c>
      <c r="DA109" s="51" t="n">
        <f aca="false">CZ109*(1+(CZ30-CY30)/CY30)</f>
        <v>519.905753246234</v>
      </c>
      <c r="DB109" s="51" t="n">
        <f aca="false">DA109*(1+(DA30-CZ30)/CZ30)</f>
        <v>520.197381305305</v>
      </c>
      <c r="DC109" s="51" t="n">
        <f aca="false">DB109*(1+(DB30-DA30)/DA30)</f>
        <v>520.489172945803</v>
      </c>
      <c r="DD109" s="51" t="n">
        <f aca="false">DC109*(1+(DC30-DB30)/DB30)</f>
        <v>520.781128259485</v>
      </c>
      <c r="DE109" s="51" t="n">
        <f aca="false">DD109*(1+(DD30-DC30)/DC30)</f>
        <v>521.073247338158</v>
      </c>
      <c r="DF109" s="51" t="n">
        <f aca="false">DE109*(1+(DE30-DD30)/DD30)</f>
        <v>521.365530273683</v>
      </c>
      <c r="DG109" s="51" t="n">
        <f aca="false">DF109*(1+(DF30-DE30)/DE30)</f>
        <v>521.657977157971</v>
      </c>
      <c r="DH109" s="51" t="n">
        <f aca="false">DG109*(1+(DG30-DF30)/DF30)</f>
        <v>521.950588082986</v>
      </c>
      <c r="DI109" s="51" t="n">
        <f aca="false">DH109*(1+(DH30-DG30)/DG30)</f>
        <v>522.243363140741</v>
      </c>
      <c r="DJ109" s="51" t="n">
        <f aca="false">DI109*(1+(DI30-DH30)/DH30)</f>
        <v>522.536302423303</v>
      </c>
      <c r="DK109" s="51" t="n">
        <f aca="false">DJ109*(1+(DJ30-DI30)/DI30)</f>
        <v>522.829406022789</v>
      </c>
      <c r="DL109" s="51" t="n">
        <f aca="false">DK109*(1+(DK30-DJ30)/DJ30)</f>
        <v>523.122674031369</v>
      </c>
      <c r="DM109" s="51" t="n">
        <f aca="false">DL109*(1+(DL30-DK30)/DK30)</f>
        <v>523.416106541264</v>
      </c>
      <c r="DN109" s="51" t="n">
        <f aca="false">DM109*(1+(DM30-DL30)/DL30)</f>
        <v>523.709703644747</v>
      </c>
      <c r="DO109" s="51" t="n">
        <f aca="false">DN109*(1+(DN30-DM30)/DM30)</f>
        <v>524.003465434143</v>
      </c>
      <c r="DP109" s="51" t="n">
        <f aca="false">DO109*(1+(DO30-DN30)/DN30)</f>
        <v>524.297392001828</v>
      </c>
      <c r="DQ109" s="51" t="n">
        <f aca="false">DP109*(1+(DP30-DO30)/DO30)</f>
        <v>524.59148344023</v>
      </c>
      <c r="DR109" s="51" t="n">
        <f aca="false">DQ109*(1+(DQ30-DP30)/DP30)</f>
        <v>524.885739841829</v>
      </c>
      <c r="DS109" s="51" t="n">
        <f aca="false">DR109*(1+(DR30-DQ30)/DQ30)</f>
        <v>525.180161299158</v>
      </c>
      <c r="DT109" s="51" t="n">
        <f aca="false">DS109*(1+(DS30-DR30)/DR30)</f>
        <v>525.4747479048</v>
      </c>
      <c r="DU109" s="51" t="n">
        <f aca="false">DT109*(1+(DT30-DS30)/DS30)</f>
        <v>525.76949975139</v>
      </c>
      <c r="DV109" s="51" t="n">
        <f aca="false">DU109*(1+(DU30-DT30)/DT30)</f>
        <v>526.064416931618</v>
      </c>
      <c r="DW109" s="51" t="n">
        <f aca="false">DV109*(1+(DV30-DU30)/DU30)</f>
        <v>526.359499538222</v>
      </c>
      <c r="DX109" s="51" t="n">
        <f aca="false">DW109*(1+(DW30-DV30)/DV30)</f>
        <v>526.654747663994</v>
      </c>
      <c r="DY109" s="51" t="n">
        <f aca="false">DX109*(1+(DX30-DW30)/DW30)</f>
        <v>526.950161401778</v>
      </c>
      <c r="DZ109" s="51" t="n">
        <f aca="false">DY109*(1+(DY30-DX30)/DX30)</f>
        <v>527.24574084447</v>
      </c>
      <c r="EA109" s="51" t="n">
        <f aca="false">DZ109*(1+(DZ30-DY30)/DY30)</f>
        <v>527.541486085018</v>
      </c>
      <c r="EB109" s="51" t="n">
        <f aca="false">EA109*(1+(EA30-DZ30)/DZ30)</f>
        <v>527.837397216423</v>
      </c>
      <c r="EC109" s="51" t="n">
        <f aca="false">EB109*(1+(EB30-EA30)/EA30)</f>
        <v>528.133474331735</v>
      </c>
      <c r="ED109" s="51" t="n">
        <f aca="false">EC109*(1+(EC30-EB30)/EB30)</f>
        <v>528.42971752406</v>
      </c>
      <c r="EE109" s="51" t="n">
        <f aca="false">ED109*(1+(ED30-EC30)/EC30)</f>
        <v>528.726126886555</v>
      </c>
      <c r="EF109" s="51" t="n">
        <f aca="false">EE109*(1+(EE30-ED30)/ED30)</f>
        <v>529.022702512429</v>
      </c>
      <c r="EG109" s="51" t="n">
        <f aca="false">EF109*(1+(EF30-EE30)/EE30)</f>
        <v>529.319444494942</v>
      </c>
      <c r="EH109" s="51" t="n">
        <f aca="false">EG109*(1+(EG30-EF30)/EF30)</f>
        <v>529.616352927409</v>
      </c>
      <c r="EI109" s="51" t="n">
        <f aca="false">EH109*(1+(EH30-EG30)/EG30)</f>
        <v>529.913427903195</v>
      </c>
      <c r="EJ109" s="51" t="n">
        <f aca="false">EI109*(1+(EI30-EH30)/EH30)</f>
        <v>530.210669515719</v>
      </c>
      <c r="EK109" s="51" t="n">
        <f aca="false">EJ109*(1+(EJ30-EI30)/EI30)</f>
        <v>530.508077858451</v>
      </c>
      <c r="EL109" s="51" t="n">
        <f aca="false">EK109*(1+(EK30-EJ30)/EJ30)</f>
        <v>530.805653024915</v>
      </c>
      <c r="EM109" s="51" t="n">
        <f aca="false">EL109*(1+(EL30-EK30)/EK30)</f>
        <v>531.103395108685</v>
      </c>
      <c r="EN109" s="51" t="n">
        <f aca="false">EM109*(1+(EM30-EL30)/EL30)</f>
        <v>531.40130420339</v>
      </c>
      <c r="EO109" s="51" t="n">
        <f aca="false">EN109*(1+(EN30-EM30)/EM30)</f>
        <v>531.699380402712</v>
      </c>
      <c r="EP109" s="51" t="n">
        <f aca="false">EO109*(1+(EO30-EN30)/EN30)</f>
        <v>531.997623800381</v>
      </c>
      <c r="EQ109" s="51" t="n">
        <f aca="false">EP109*(1+(EP30-EO30)/EO30)</f>
        <v>532.296034490186</v>
      </c>
      <c r="ER109" s="51" t="n">
        <f aca="false">EQ109*(1+(EQ30-EP30)/EP30)</f>
        <v>532.594612565963</v>
      </c>
      <c r="ES109" s="51" t="n">
        <f aca="false">ER109*(1+(ER30-EQ30)/EQ30)</f>
        <v>532.893358121604</v>
      </c>
      <c r="ET109" s="51" t="n">
        <f aca="false">ES109*(1+(ES30-ER30)/ER30)</f>
        <v>533.192271251052</v>
      </c>
      <c r="EU109" s="51" t="n">
        <f aca="false">ET109*(1+(ET30-ES30)/ES30)</f>
        <v>533.491352048304</v>
      </c>
      <c r="EV109" s="51" t="n">
        <f aca="false">EU109*(1+(EU30-ET30)/ET30)</f>
        <v>533.790600607409</v>
      </c>
      <c r="EW109" s="147"/>
      <c r="EX109" s="147"/>
    </row>
    <row r="110" customFormat="false" ht="12.8" hidden="false" customHeight="false" outlineLevel="0" collapsed="false">
      <c r="A110" s="157" t="s">
        <v>256</v>
      </c>
      <c r="B110" s="157" t="n">
        <v>0</v>
      </c>
      <c r="C110" s="157" t="n">
        <v>0</v>
      </c>
      <c r="D110" s="157" t="n">
        <v>0</v>
      </c>
      <c r="E110" s="157" t="n">
        <v>0</v>
      </c>
      <c r="F110" s="157" t="n">
        <v>0</v>
      </c>
      <c r="G110" s="157" t="n">
        <v>0</v>
      </c>
      <c r="H110" s="157" t="n">
        <v>0</v>
      </c>
      <c r="I110" s="157" t="n">
        <v>0</v>
      </c>
      <c r="J110" s="157" t="n">
        <v>0</v>
      </c>
      <c r="K110" s="157" t="n">
        <v>0</v>
      </c>
      <c r="L110" s="157" t="n">
        <v>0</v>
      </c>
      <c r="M110" s="157" t="n">
        <v>0</v>
      </c>
      <c r="N110" s="157" t="n">
        <v>0</v>
      </c>
      <c r="O110" s="157" t="n">
        <v>0</v>
      </c>
      <c r="P110" s="157" t="n">
        <v>0</v>
      </c>
      <c r="Q110" s="157" t="n">
        <v>0</v>
      </c>
      <c r="R110" s="157" t="n">
        <v>0</v>
      </c>
      <c r="S110" s="157" t="n">
        <v>0</v>
      </c>
      <c r="T110" s="157" t="n">
        <v>0</v>
      </c>
      <c r="U110" s="157" t="n">
        <v>0</v>
      </c>
      <c r="V110" s="157" t="n">
        <v>0</v>
      </c>
      <c r="W110" s="157" t="n">
        <v>0</v>
      </c>
      <c r="X110" s="158" t="n">
        <v>0</v>
      </c>
      <c r="Y110" s="157" t="n">
        <v>0</v>
      </c>
      <c r="Z110" s="157" t="n">
        <v>0</v>
      </c>
      <c r="AA110" s="157" t="n">
        <v>0</v>
      </c>
      <c r="AB110" s="157" t="n">
        <v>0</v>
      </c>
      <c r="AC110" s="157" t="n">
        <v>0</v>
      </c>
      <c r="AD110" s="157" t="n">
        <v>0</v>
      </c>
      <c r="AE110" s="157" t="n">
        <v>0</v>
      </c>
      <c r="AF110" s="157" t="n">
        <v>0</v>
      </c>
      <c r="AG110" s="157" t="n">
        <v>0</v>
      </c>
      <c r="AH110" s="157" t="n">
        <v>0</v>
      </c>
      <c r="AI110" s="157" t="n">
        <v>0</v>
      </c>
      <c r="AJ110" s="157" t="n">
        <v>0</v>
      </c>
      <c r="AK110" s="157" t="n">
        <v>0</v>
      </c>
      <c r="AL110" s="157" t="n">
        <v>0</v>
      </c>
      <c r="AM110" s="157" t="n">
        <v>0</v>
      </c>
      <c r="AN110" s="157" t="n">
        <v>0</v>
      </c>
      <c r="AO110" s="157" t="n">
        <v>0</v>
      </c>
      <c r="AP110" s="157" t="n">
        <v>0</v>
      </c>
      <c r="AQ110" s="157" t="n">
        <v>0</v>
      </c>
      <c r="AR110" s="142"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3" t="n">
        <f aca="false">BH110*(1+(BH30-BG30)/BG30)</f>
        <v>146.080759478069</v>
      </c>
      <c r="BJ110" s="51" t="n">
        <f aca="false">BI110*(1+(BI30-BH30)/BH30)</f>
        <v>143.885066341467</v>
      </c>
      <c r="BK110" s="51" t="n">
        <f aca="false">BJ110*(1+(BJ30-BI30)/BI30)</f>
        <v>136.861262971045</v>
      </c>
      <c r="BL110" s="51" t="n">
        <f aca="false">BK110*(1+(BK30-BJ30)/BJ30)</f>
        <v>126.062112432785</v>
      </c>
      <c r="BM110" s="144" t="n">
        <f aca="false">BL110*(1+(BL30-BK30)/BK30)</f>
        <v>124.064003094153</v>
      </c>
      <c r="BN110" s="51" t="n">
        <f aca="false">BM110*(1+(BM30-BL30)/BL30)</f>
        <v>124.311186837278</v>
      </c>
      <c r="BO110" s="51" t="n">
        <f aca="false">BN110*(1+(BN30-BM30)/BM30)</f>
        <v>126.149357389564</v>
      </c>
      <c r="BP110" s="51" t="n">
        <f aca="false">BO110*(1+(BO30-BN30)/BN30)</f>
        <v>122.294864836066</v>
      </c>
      <c r="BQ110" s="51" t="n">
        <f aca="false">BP110*(1+(BP30-BO30)/BO30)</f>
        <v>122.28926187393</v>
      </c>
      <c r="BR110" s="51" t="n">
        <f aca="false">BQ110*(1+(BQ30-BP30)/BP30)</f>
        <v>126.05322075226</v>
      </c>
      <c r="BS110" s="51" t="n">
        <f aca="false">BR110*(1+(BR30-BQ30)/BQ30)</f>
        <v>132.119539650497</v>
      </c>
      <c r="BT110" s="51" t="n">
        <f aca="false">BS110*(1+(BS30-BR30)/BR30)</f>
        <v>134.04253383108</v>
      </c>
      <c r="BU110" s="51" t="n">
        <f aca="false">BT110*(1+(BT30-BS30)/BS30)</f>
        <v>134.518717978796</v>
      </c>
      <c r="BV110" s="51" t="n">
        <f aca="false">BU110*(1+(BU30-BT30)/BT30)</f>
        <v>136.940742368748</v>
      </c>
      <c r="BW110" s="51" t="n">
        <f aca="false">BV110*(1+(BV30-BU30)/BU30)</f>
        <v>140.378666758318</v>
      </c>
      <c r="BX110" s="51" t="n">
        <f aca="false">BW110*(1+(BW30-BV30)/BV30)</f>
        <v>140.860251691354</v>
      </c>
      <c r="BY110" s="51" t="n">
        <f aca="false">BX110*(1+(BX30-BW30)/BW30)</f>
        <v>141.338025235061</v>
      </c>
      <c r="BZ110" s="51" t="n">
        <f aca="false">BY110*(1+(BY30-BX30)/BX30)</f>
        <v>143.820572101904</v>
      </c>
      <c r="CA110" s="51" t="n">
        <f aca="false">BZ110*(1+(BZ30-BY30)/BY30)</f>
        <v>146.951779644087</v>
      </c>
      <c r="CB110" s="51" t="n">
        <f aca="false">CA110*(1+(CA30-BZ30)/BZ30)</f>
        <v>147.034208549725</v>
      </c>
      <c r="CC110" s="51" t="n">
        <f aca="false">CB110*(1+(CB30-CA30)/CA30)</f>
        <v>147.116683691783</v>
      </c>
      <c r="CD110" s="51" t="n">
        <f aca="false">CC110*(1+(CC30-CB30)/CB30)</f>
        <v>147.1992050962</v>
      </c>
      <c r="CE110" s="51" t="n">
        <f aca="false">CD110*(1+(CD30-CC30)/CC30)</f>
        <v>147.281772788923</v>
      </c>
      <c r="CF110" s="51" t="n">
        <f aca="false">CE110*(1+(CE30-CD30)/CD30)</f>
        <v>147.364386795917</v>
      </c>
      <c r="CG110" s="51" t="n">
        <f aca="false">CF110*(1+(CF30-CE30)/CE30)</f>
        <v>147.447047143161</v>
      </c>
      <c r="CH110" s="51" t="n">
        <f aca="false">CG110*(1+(CG30-CF30)/CF30)</f>
        <v>147.529753856648</v>
      </c>
      <c r="CI110" s="51" t="n">
        <f aca="false">CH110*(1+(CH30-CG30)/CG30)</f>
        <v>147.612506962387</v>
      </c>
      <c r="CJ110" s="51" t="n">
        <f aca="false">CI110*(1+(CI30-CH30)/CH30)</f>
        <v>147.695306486399</v>
      </c>
      <c r="CK110" s="51" t="n">
        <f aca="false">CJ110*(1+(CJ30-CI30)/CI30)</f>
        <v>147.778152454723</v>
      </c>
      <c r="CL110" s="51" t="n">
        <f aca="false">CK110*(1+(CK30-CJ30)/CJ30)</f>
        <v>147.861044893409</v>
      </c>
      <c r="CM110" s="51" t="n">
        <f aca="false">CL110*(1+(CL30-CK30)/CK30)</f>
        <v>147.943983828524</v>
      </c>
      <c r="CN110" s="51" t="n">
        <f aca="false">CM110*(1+(CM30-CL30)/CL30)</f>
        <v>148.02696928615</v>
      </c>
      <c r="CO110" s="51" t="n">
        <f aca="false">CN110*(1+(CN30-CM30)/CM30)</f>
        <v>148.110001292381</v>
      </c>
      <c r="CP110" s="51" t="n">
        <f aca="false">CO110*(1+(CO30-CN30)/CN30)</f>
        <v>148.193079873328</v>
      </c>
      <c r="CQ110" s="51" t="n">
        <f aca="false">CP110*(1+(CP30-CO30)/CO30)</f>
        <v>148.276205055116</v>
      </c>
      <c r="CR110" s="51" t="n">
        <f aca="false">CQ110*(1+(CQ30-CP30)/CP30)</f>
        <v>148.359376863885</v>
      </c>
      <c r="CS110" s="51" t="n">
        <f aca="false">CR110*(1+(CR30-CQ30)/CQ30)</f>
        <v>148.442595325788</v>
      </c>
      <c r="CT110" s="51" t="n">
        <f aca="false">CS110*(1+(CS30-CR30)/CR30)</f>
        <v>148.525860466995</v>
      </c>
      <c r="CU110" s="51" t="n">
        <f aca="false">CT110*(1+(CT30-CS30)/CS30)</f>
        <v>148.609172313689</v>
      </c>
      <c r="CV110" s="51" t="n">
        <f aca="false">CU110*(1+(CU30-CT30)/CT30)</f>
        <v>148.692530892069</v>
      </c>
      <c r="CW110" s="51" t="n">
        <f aca="false">CV110*(1+(CV30-CU30)/CU30)</f>
        <v>148.775936228347</v>
      </c>
      <c r="CX110" s="51" t="n">
        <f aca="false">CW110*(1+(CW30-CV30)/CV30)</f>
        <v>148.859388348751</v>
      </c>
      <c r="CY110" s="51" t="n">
        <f aca="false">CX110*(1+(CX30-CW30)/CW30)</f>
        <v>148.942887279524</v>
      </c>
      <c r="CZ110" s="51" t="n">
        <f aca="false">CY110*(1+(CY30-CX30)/CX30)</f>
        <v>149.026433046923</v>
      </c>
      <c r="DA110" s="51" t="n">
        <f aca="false">CZ110*(1+(CZ30-CY30)/CY30)</f>
        <v>149.110025677219</v>
      </c>
      <c r="DB110" s="51" t="n">
        <f aca="false">DA110*(1+(DA30-CZ30)/CZ30)</f>
        <v>149.193665196698</v>
      </c>
      <c r="DC110" s="51" t="n">
        <f aca="false">DB110*(1+(DB30-DA30)/DA30)</f>
        <v>149.277351631664</v>
      </c>
      <c r="DD110" s="51" t="n">
        <f aca="false">DC110*(1+(DC30-DB30)/DB30)</f>
        <v>149.36108500843</v>
      </c>
      <c r="DE110" s="51" t="n">
        <f aca="false">DD110*(1+(DD30-DC30)/DC30)</f>
        <v>149.444865353329</v>
      </c>
      <c r="DF110" s="51" t="n">
        <f aca="false">DE110*(1+(DE30-DD30)/DD30)</f>
        <v>149.528692692705</v>
      </c>
      <c r="DG110" s="51" t="n">
        <f aca="false">DF110*(1+(DF30-DE30)/DE30)</f>
        <v>149.61256705292</v>
      </c>
      <c r="DH110" s="51" t="n">
        <f aca="false">DG110*(1+(DG30-DF30)/DF30)</f>
        <v>149.696488460348</v>
      </c>
      <c r="DI110" s="51" t="n">
        <f aca="false">DH110*(1+(DH30-DG30)/DG30)</f>
        <v>149.780456941379</v>
      </c>
      <c r="DJ110" s="51" t="n">
        <f aca="false">DI110*(1+(DI30-DH30)/DH30)</f>
        <v>149.864472522419</v>
      </c>
      <c r="DK110" s="51" t="n">
        <f aca="false">DJ110*(1+(DJ30-DI30)/DI30)</f>
        <v>149.948535229885</v>
      </c>
      <c r="DL110" s="51" t="n">
        <f aca="false">DK110*(1+(DK30-DJ30)/DJ30)</f>
        <v>150.032645090214</v>
      </c>
      <c r="DM110" s="51" t="n">
        <f aca="false">DL110*(1+(DL30-DK30)/DK30)</f>
        <v>150.116802129854</v>
      </c>
      <c r="DN110" s="51" t="n">
        <f aca="false">DM110*(1+(DM30-DL30)/DL30)</f>
        <v>150.201006375269</v>
      </c>
      <c r="DO110" s="51" t="n">
        <f aca="false">DN110*(1+(DN30-DM30)/DM30)</f>
        <v>150.285257852939</v>
      </c>
      <c r="DP110" s="51" t="n">
        <f aca="false">DO110*(1+(DO30-DN30)/DN30)</f>
        <v>150.369556589356</v>
      </c>
      <c r="DQ110" s="51" t="n">
        <f aca="false">DP110*(1+(DP30-DO30)/DO30)</f>
        <v>150.45390261103</v>
      </c>
      <c r="DR110" s="51" t="n">
        <f aca="false">DQ110*(1+(DQ30-DP30)/DP30)</f>
        <v>150.538295944483</v>
      </c>
      <c r="DS110" s="51" t="n">
        <f aca="false">DR110*(1+(DR30-DQ30)/DQ30)</f>
        <v>150.622736616255</v>
      </c>
      <c r="DT110" s="51" t="n">
        <f aca="false">DS110*(1+(DS30-DR30)/DR30)</f>
        <v>150.707224652899</v>
      </c>
      <c r="DU110" s="51" t="n">
        <f aca="false">DT110*(1+(DT30-DS30)/DS30)</f>
        <v>150.791760080982</v>
      </c>
      <c r="DV110" s="51" t="n">
        <f aca="false">DU110*(1+(DU30-DT30)/DT30)</f>
        <v>150.876342927088</v>
      </c>
      <c r="DW110" s="51" t="n">
        <f aca="false">DV110*(1+(DV30-DU30)/DU30)</f>
        <v>150.960973217814</v>
      </c>
      <c r="DX110" s="51" t="n">
        <f aca="false">DW110*(1+(DW30-DV30)/DV30)</f>
        <v>151.045650979774</v>
      </c>
      <c r="DY110" s="51" t="n">
        <f aca="false">DX110*(1+(DX30-DW30)/DW30)</f>
        <v>151.130376239596</v>
      </c>
      <c r="DZ110" s="51" t="n">
        <f aca="false">DY110*(1+(DY30-DX30)/DX30)</f>
        <v>151.215149023921</v>
      </c>
      <c r="EA110" s="51" t="n">
        <f aca="false">DZ110*(1+(DZ30-DY30)/DY30)</f>
        <v>151.299969359408</v>
      </c>
      <c r="EB110" s="51" t="n">
        <f aca="false">EA110*(1+(EA30-DZ30)/DZ30)</f>
        <v>151.38483727273</v>
      </c>
      <c r="EC110" s="51" t="n">
        <f aca="false">EB110*(1+(EB30-EA30)/EA30)</f>
        <v>151.469752790573</v>
      </c>
      <c r="ED110" s="51" t="n">
        <f aca="false">EC110*(1+(EC30-EB30)/EB30)</f>
        <v>151.554715939641</v>
      </c>
      <c r="EE110" s="51" t="n">
        <f aca="false">ED110*(1+(ED30-EC30)/EC30)</f>
        <v>151.639726746651</v>
      </c>
      <c r="EF110" s="51" t="n">
        <f aca="false">EE110*(1+(EE30-ED30)/ED30)</f>
        <v>151.724785238336</v>
      </c>
      <c r="EG110" s="51" t="n">
        <f aca="false">EF110*(1+(EF30-EE30)/EE30)</f>
        <v>151.809891441442</v>
      </c>
      <c r="EH110" s="51" t="n">
        <f aca="false">EG110*(1+(EG30-EF30)/EF30)</f>
        <v>151.895045382733</v>
      </c>
      <c r="EI110" s="51" t="n">
        <f aca="false">EH110*(1+(EH30-EG30)/EG30)</f>
        <v>151.980247088987</v>
      </c>
      <c r="EJ110" s="51" t="n">
        <f aca="false">EI110*(1+(EI30-EH30)/EH30)</f>
        <v>152.065496586995</v>
      </c>
      <c r="EK110" s="51" t="n">
        <f aca="false">EJ110*(1+(EJ30-EI30)/EI30)</f>
        <v>152.150793903565</v>
      </c>
      <c r="EL110" s="51" t="n">
        <f aca="false">EK110*(1+(EK30-EJ30)/EJ30)</f>
        <v>152.23613906552</v>
      </c>
      <c r="EM110" s="51" t="n">
        <f aca="false">EL110*(1+(EL30-EK30)/EK30)</f>
        <v>152.321532099698</v>
      </c>
      <c r="EN110" s="51" t="n">
        <f aca="false">EM110*(1+(EM30-EL30)/EL30)</f>
        <v>152.406973032951</v>
      </c>
      <c r="EO110" s="51" t="n">
        <f aca="false">EN110*(1+(EN30-EM30)/EM30)</f>
        <v>152.492461892148</v>
      </c>
      <c r="EP110" s="51" t="n">
        <f aca="false">EO110*(1+(EO30-EN30)/EN30)</f>
        <v>152.57799870417</v>
      </c>
      <c r="EQ110" s="51" t="n">
        <f aca="false">EP110*(1+(EP30-EO30)/EO30)</f>
        <v>152.663583495916</v>
      </c>
      <c r="ER110" s="51" t="n">
        <f aca="false">EQ110*(1+(EQ30-EP30)/EP30)</f>
        <v>152.749216294298</v>
      </c>
      <c r="ES110" s="51" t="n">
        <f aca="false">ER110*(1+(ER30-EQ30)/EQ30)</f>
        <v>152.834897126246</v>
      </c>
      <c r="ET110" s="51" t="n">
        <f aca="false">ES110*(1+(ES30-ER30)/ER30)</f>
        <v>152.920626018702</v>
      </c>
      <c r="EU110" s="51" t="n">
        <f aca="false">ET110*(1+(ET30-ES30)/ES30)</f>
        <v>153.006402998625</v>
      </c>
      <c r="EV110" s="51" t="n">
        <f aca="false">EU110*(1+(EU30-ET30)/ET30)</f>
        <v>153.092228092987</v>
      </c>
      <c r="EW110" s="147"/>
      <c r="EX110" s="147"/>
    </row>
    <row r="111" customFormat="false" ht="12.8" hidden="false" customHeight="false" outlineLevel="0" collapsed="false">
      <c r="A111" s="157" t="s">
        <v>257</v>
      </c>
      <c r="B111" s="157" t="n">
        <v>0</v>
      </c>
      <c r="C111" s="157" t="n">
        <v>0</v>
      </c>
      <c r="D111" s="157" t="n">
        <v>0</v>
      </c>
      <c r="E111" s="157" t="n">
        <v>0</v>
      </c>
      <c r="F111" s="157" t="n">
        <v>0</v>
      </c>
      <c r="G111" s="157" t="n">
        <v>0</v>
      </c>
      <c r="H111" s="157" t="n">
        <v>0</v>
      </c>
      <c r="I111" s="157" t="n">
        <v>0</v>
      </c>
      <c r="J111" s="157" t="n">
        <v>0</v>
      </c>
      <c r="K111" s="157" t="n">
        <v>0</v>
      </c>
      <c r="L111" s="157" t="n">
        <v>0</v>
      </c>
      <c r="M111" s="157" t="n">
        <v>0</v>
      </c>
      <c r="N111" s="157" t="n">
        <v>0</v>
      </c>
      <c r="O111" s="157" t="n">
        <v>0</v>
      </c>
      <c r="P111" s="157" t="n">
        <v>0</v>
      </c>
      <c r="Q111" s="157" t="n">
        <v>0</v>
      </c>
      <c r="R111" s="157" t="n">
        <v>0</v>
      </c>
      <c r="S111" s="157" t="n">
        <v>0</v>
      </c>
      <c r="T111" s="157" t="n">
        <v>0</v>
      </c>
      <c r="U111" s="157" t="n">
        <v>0</v>
      </c>
      <c r="V111" s="157" t="n">
        <v>0</v>
      </c>
      <c r="W111" s="157" t="n">
        <v>0</v>
      </c>
      <c r="X111" s="158" t="n">
        <v>0</v>
      </c>
      <c r="Y111" s="157" t="n">
        <v>0</v>
      </c>
      <c r="Z111" s="157" t="n">
        <v>0</v>
      </c>
      <c r="AA111" s="157" t="n">
        <v>0</v>
      </c>
      <c r="AB111" s="157" t="n">
        <v>0</v>
      </c>
      <c r="AC111" s="157" t="n">
        <v>0</v>
      </c>
      <c r="AD111" s="157" t="n">
        <v>0</v>
      </c>
      <c r="AE111" s="157" t="n">
        <v>0</v>
      </c>
      <c r="AF111" s="157" t="n">
        <v>0</v>
      </c>
      <c r="AG111" s="157" t="n">
        <v>0</v>
      </c>
      <c r="AH111" s="157" t="n">
        <v>0</v>
      </c>
      <c r="AI111" s="157" t="n">
        <v>0</v>
      </c>
      <c r="AJ111" s="157" t="n">
        <v>0</v>
      </c>
      <c r="AK111" s="157" t="n">
        <v>0</v>
      </c>
      <c r="AL111" s="157" t="n">
        <v>0</v>
      </c>
      <c r="AM111" s="157" t="n">
        <v>0</v>
      </c>
      <c r="AN111" s="157" t="n">
        <v>0</v>
      </c>
      <c r="AO111" s="157" t="n">
        <v>0</v>
      </c>
      <c r="AP111" s="157" t="n">
        <v>0</v>
      </c>
      <c r="AQ111" s="157" t="n">
        <v>0</v>
      </c>
      <c r="AR111" s="142"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3" t="n">
        <v>613.299507264641</v>
      </c>
      <c r="BJ111" s="51" t="n">
        <v>607.04470541882</v>
      </c>
      <c r="BK111" s="51" t="n">
        <v>606.498529863945</v>
      </c>
      <c r="BL111" s="51" t="n">
        <f aca="false">BK111*(1+(BK33-BJ33)/BJ33)</f>
        <v>558.642264452895</v>
      </c>
      <c r="BM111" s="144" t="n">
        <f aca="false">BL111*(1+(BL33-BK33)/BK33)</f>
        <v>549.787674409807</v>
      </c>
      <c r="BN111" s="51" t="n">
        <f aca="false">BN61</f>
        <v>537.860531173701</v>
      </c>
      <c r="BO111" s="51" t="n">
        <f aca="false">BN111*(1+(BN33-BM33)/BM33)</f>
        <v>545.813792781077</v>
      </c>
      <c r="BP111" s="51" t="n">
        <f aca="false">BO111*(1+(BO33-BN33)/BN33)</f>
        <v>529.136456935644</v>
      </c>
      <c r="BQ111" s="51" t="n">
        <f aca="false">BP111*(1+(BP33-BO33)/BO33)</f>
        <v>529.112214449774</v>
      </c>
      <c r="BR111" s="51" t="n">
        <f aca="false">BQ111*(1+(BQ33-BP33)/BP33)</f>
        <v>544.482712650324</v>
      </c>
      <c r="BS111" s="51" t="n">
        <f aca="false">BR111*(1+(BR33-BQ33)/BQ33)</f>
        <v>569.761710350688</v>
      </c>
      <c r="BT111" s="51" t="n">
        <f aca="false">BS111*(1+(BS33-BR33)/BR33)</f>
        <v>577.105123656677</v>
      </c>
      <c r="BU111" s="51" t="n">
        <f aca="false">BT111*(1+(BT33-BS33)/BS33)</f>
        <v>578.211058666305</v>
      </c>
      <c r="BV111" s="51" t="n">
        <f aca="false">BU111*(1+(BU33-BT33)/BT33)</f>
        <v>587.692786622647</v>
      </c>
      <c r="BW111" s="51" t="n">
        <f aca="false">BV111*(1+(BV33-BU33)/BU33)</f>
        <v>601.519479197249</v>
      </c>
      <c r="BX111" s="51" t="n">
        <f aca="false">BW111*(1+(BW33-BV33)/BV33)</f>
        <v>602.650525835908</v>
      </c>
      <c r="BY111" s="51" t="n">
        <f aca="false">BX111*(1+(BX33-BW33)/BW33)</f>
        <v>603.776641025236</v>
      </c>
      <c r="BZ111" s="51" t="n">
        <f aca="false">BY111*(1+(BY33-BX33)/BX33)</f>
        <v>613.47796537253</v>
      </c>
      <c r="CA111" s="51" t="n">
        <f aca="false">BZ111*(1+(BZ33-BY33)/BY33)</f>
        <v>626.490262452657</v>
      </c>
      <c r="CB111" s="51" t="n">
        <f aca="false">CA111*(1+(CA33-BZ33)/BZ33)</f>
        <v>626.490262452657</v>
      </c>
      <c r="CC111" s="51" t="n">
        <f aca="false">CB111*(1+(CB33-CA33)/CA33)</f>
        <v>626.490262452657</v>
      </c>
      <c r="CD111" s="51" t="n">
        <f aca="false">CC111*(1+(CC33-CB33)/CB33)</f>
        <v>626.490262452657</v>
      </c>
      <c r="CE111" s="51" t="n">
        <f aca="false">CD111*(1+(CD33-CC33)/CC33)</f>
        <v>626.490262452657</v>
      </c>
      <c r="CF111" s="51" t="n">
        <f aca="false">CE111*(1+(CE33-CD33)/CD33)</f>
        <v>626.490262452657</v>
      </c>
      <c r="CG111" s="51" t="n">
        <f aca="false">CF111*(1+(CF33-CE33)/CE33)</f>
        <v>626.490262452657</v>
      </c>
      <c r="CH111" s="51" t="n">
        <f aca="false">CG111*(1+(CG33-CF33)/CF33)</f>
        <v>626.490262452657</v>
      </c>
      <c r="CI111" s="51" t="n">
        <f aca="false">CH111*(1+(CH33-CG33)/CG33)</f>
        <v>626.490262452657</v>
      </c>
      <c r="CJ111" s="51" t="n">
        <f aca="false">CI111*(1+(CI33-CH33)/CH33)</f>
        <v>626.490262452657</v>
      </c>
      <c r="CK111" s="51" t="n">
        <f aca="false">CJ111*(1+(CJ33-CI33)/CI33)</f>
        <v>626.490262452657</v>
      </c>
      <c r="CL111" s="51" t="n">
        <f aca="false">CK111*(1+(CK33-CJ33)/CJ33)</f>
        <v>626.490262452657</v>
      </c>
      <c r="CM111" s="51" t="n">
        <f aca="false">CL111*(1+(CL33-CK33)/CK33)</f>
        <v>626.490262452657</v>
      </c>
      <c r="CN111" s="51" t="n">
        <f aca="false">CM111*(1+(CM33-CL33)/CL33)</f>
        <v>626.490262452657</v>
      </c>
      <c r="CO111" s="51" t="n">
        <f aca="false">CN111*(1+(CN33-CM33)/CM33)</f>
        <v>626.490262452657</v>
      </c>
      <c r="CP111" s="51" t="n">
        <f aca="false">CO111*(1+(CO33-CN33)/CN33)</f>
        <v>626.490262452657</v>
      </c>
      <c r="CQ111" s="51" t="n">
        <f aca="false">CP111*(1+(CP33-CO33)/CO33)</f>
        <v>626.490262452657</v>
      </c>
      <c r="CR111" s="51" t="n">
        <f aca="false">CQ111*(1+(CQ33-CP33)/CP33)</f>
        <v>626.490262452657</v>
      </c>
      <c r="CS111" s="51" t="n">
        <f aca="false">CR111*(1+(CR33-CQ33)/CQ33)</f>
        <v>626.490262452657</v>
      </c>
      <c r="CT111" s="51" t="n">
        <f aca="false">CS111*(1+(CS33-CR33)/CR33)</f>
        <v>626.490262452657</v>
      </c>
      <c r="CU111" s="51" t="n">
        <f aca="false">CT111*(1+(CT33-CS33)/CS33)</f>
        <v>626.490262452657</v>
      </c>
      <c r="CV111" s="51" t="n">
        <f aca="false">CU111*(1+(CU33-CT33)/CT33)</f>
        <v>626.490262452657</v>
      </c>
      <c r="CW111" s="51" t="n">
        <f aca="false">CV111*(1+(CV33-CU33)/CU33)</f>
        <v>626.490262452657</v>
      </c>
      <c r="CX111" s="51" t="n">
        <f aca="false">CW111*(1+(CW33-CV33)/CV33)</f>
        <v>626.490262452657</v>
      </c>
      <c r="CY111" s="51" t="n">
        <f aca="false">CX111*(1+(CX33-CW33)/CW33)</f>
        <v>626.490262452657</v>
      </c>
      <c r="CZ111" s="51" t="n">
        <f aca="false">CY111*(1+(CY33-CX33)/CX33)</f>
        <v>626.490262452657</v>
      </c>
      <c r="DA111" s="51" t="n">
        <f aca="false">CZ111*(1+(CZ33-CY33)/CY33)</f>
        <v>626.490262452657</v>
      </c>
      <c r="DB111" s="51" t="n">
        <f aca="false">DA111*(1+(DA33-CZ33)/CZ33)</f>
        <v>626.490262452657</v>
      </c>
      <c r="DC111" s="51" t="n">
        <f aca="false">DB111*(1+(DB33-DA33)/DA33)</f>
        <v>626.490262452657</v>
      </c>
      <c r="DD111" s="51" t="n">
        <f aca="false">DC111*(1+(DC33-DB33)/DB33)</f>
        <v>626.490262452657</v>
      </c>
      <c r="DE111" s="51" t="n">
        <f aca="false">DD111*(1+(DD33-DC33)/DC33)</f>
        <v>626.490262452657</v>
      </c>
      <c r="DF111" s="51" t="n">
        <f aca="false">DE111*(1+(DE33-DD33)/DD33)</f>
        <v>626.490262452657</v>
      </c>
      <c r="DG111" s="51" t="n">
        <f aca="false">DF111*(1+(DF33-DE33)/DE33)</f>
        <v>626.490262452657</v>
      </c>
      <c r="DH111" s="51" t="n">
        <f aca="false">DG111*(1+(DG33-DF33)/DF33)</f>
        <v>626.490262452657</v>
      </c>
      <c r="DI111" s="51" t="n">
        <f aca="false">DH111*(1+(DH33-DG33)/DG33)</f>
        <v>626.490262452657</v>
      </c>
      <c r="DJ111" s="51" t="n">
        <f aca="false">DI111*(1+(DI33-DH33)/DH33)</f>
        <v>626.490262452657</v>
      </c>
      <c r="DK111" s="51" t="n">
        <f aca="false">DJ111*(1+(DJ33-DI33)/DI33)</f>
        <v>626.490262452657</v>
      </c>
      <c r="DL111" s="51" t="n">
        <f aca="false">DK111*(1+(DK33-DJ33)/DJ33)</f>
        <v>626.490262452657</v>
      </c>
      <c r="DM111" s="51" t="n">
        <f aca="false">DL111*(1+(DL33-DK33)/DK33)</f>
        <v>626.490262452657</v>
      </c>
      <c r="DN111" s="51" t="n">
        <f aca="false">DM111*(1+(DM33-DL33)/DL33)</f>
        <v>626.490262452657</v>
      </c>
      <c r="DO111" s="51" t="n">
        <f aca="false">DN111*(1+(DN33-DM33)/DM33)</f>
        <v>626.490262452657</v>
      </c>
      <c r="DP111" s="51" t="n">
        <f aca="false">DO111*(1+(DO33-DN33)/DN33)</f>
        <v>626.490262452657</v>
      </c>
      <c r="DQ111" s="51" t="n">
        <f aca="false">DP111*(1+(DP33-DO33)/DO33)</f>
        <v>626.490262452657</v>
      </c>
      <c r="DR111" s="51" t="n">
        <f aca="false">DQ111*(1+(DQ33-DP33)/DP33)</f>
        <v>626.490262452657</v>
      </c>
      <c r="DS111" s="51" t="n">
        <f aca="false">DR111*(1+(DR33-DQ33)/DQ33)</f>
        <v>626.490262452657</v>
      </c>
      <c r="DT111" s="51" t="n">
        <f aca="false">DS111*(1+(DS33-DR33)/DR33)</f>
        <v>626.490262452657</v>
      </c>
      <c r="DU111" s="51" t="n">
        <f aca="false">DT111*(1+(DT33-DS33)/DS33)</f>
        <v>626.490262452657</v>
      </c>
      <c r="DV111" s="51" t="n">
        <f aca="false">DU111*(1+(DU33-DT33)/DT33)</f>
        <v>626.490262452657</v>
      </c>
      <c r="DW111" s="51" t="n">
        <f aca="false">DV111*(1+(DV33-DU33)/DU33)</f>
        <v>626.490262452657</v>
      </c>
      <c r="DX111" s="51" t="n">
        <f aca="false">DW111*(1+(DW33-DV33)/DV33)</f>
        <v>626.490262452657</v>
      </c>
      <c r="DY111" s="51" t="n">
        <f aca="false">DX111*(1+(DX33-DW33)/DW33)</f>
        <v>626.490262452657</v>
      </c>
      <c r="DZ111" s="51" t="n">
        <f aca="false">DY111*(1+(DY33-DX33)/DX33)</f>
        <v>626.490262452657</v>
      </c>
      <c r="EA111" s="51" t="n">
        <f aca="false">DZ111*(1+(DZ33-DY33)/DY33)</f>
        <v>626.490262452657</v>
      </c>
      <c r="EB111" s="51" t="n">
        <f aca="false">EA111*(1+(EA33-DZ33)/DZ33)</f>
        <v>626.490262452657</v>
      </c>
      <c r="EC111" s="51" t="n">
        <f aca="false">EB111*(1+(EB33-EA33)/EA33)</f>
        <v>626.490262452657</v>
      </c>
      <c r="ED111" s="51" t="n">
        <f aca="false">EC111*(1+(EC33-EB33)/EB33)</f>
        <v>626.490262452657</v>
      </c>
      <c r="EE111" s="51" t="n">
        <f aca="false">ED111*(1+(ED33-EC33)/EC33)</f>
        <v>626.490262452657</v>
      </c>
      <c r="EF111" s="51" t="n">
        <f aca="false">EE111*(1+(EE33-ED33)/ED33)</f>
        <v>626.490262452657</v>
      </c>
      <c r="EG111" s="51" t="n">
        <f aca="false">EF111*(1+(EF33-EE33)/EE33)</f>
        <v>626.490262452657</v>
      </c>
      <c r="EH111" s="51" t="n">
        <f aca="false">EG111*(1+(EG33-EF33)/EF33)</f>
        <v>626.490262452657</v>
      </c>
      <c r="EI111" s="51" t="n">
        <f aca="false">EH111*(1+(EH33-EG33)/EG33)</f>
        <v>626.490262452657</v>
      </c>
      <c r="EJ111" s="51" t="n">
        <f aca="false">EI111*(1+(EI33-EH33)/EH33)</f>
        <v>626.490262452657</v>
      </c>
      <c r="EK111" s="51" t="n">
        <f aca="false">EJ111*(1+(EJ33-EI33)/EI33)</f>
        <v>626.490262452657</v>
      </c>
      <c r="EL111" s="51" t="n">
        <f aca="false">EK111*(1+(EK33-EJ33)/EJ33)</f>
        <v>626.490262452657</v>
      </c>
      <c r="EM111" s="51" t="n">
        <f aca="false">EL111*(1+(EL33-EK33)/EK33)</f>
        <v>626.490262452657</v>
      </c>
      <c r="EN111" s="51" t="n">
        <f aca="false">EM111*(1+(EM33-EL33)/EL33)</f>
        <v>626.490262452657</v>
      </c>
      <c r="EO111" s="51" t="n">
        <f aca="false">EN111*(1+(EN33-EM33)/EM33)</f>
        <v>626.490262452657</v>
      </c>
      <c r="EP111" s="51" t="n">
        <f aca="false">EO111*(1+(EO33-EN33)/EN33)</f>
        <v>626.490262452657</v>
      </c>
      <c r="EQ111" s="51" t="n">
        <f aca="false">EP111*(1+(EP33-EO33)/EO33)</f>
        <v>626.490262452657</v>
      </c>
      <c r="ER111" s="51" t="n">
        <f aca="false">EQ111*(1+(EQ33-EP33)/EP33)</f>
        <v>626.490262452657</v>
      </c>
      <c r="ES111" s="51" t="n">
        <f aca="false">ER111*(1+(ER33-EQ33)/EQ33)</f>
        <v>626.490262452657</v>
      </c>
      <c r="ET111" s="51" t="n">
        <f aca="false">ES111*(1+(ES33-ER33)/ER33)</f>
        <v>626.490262452657</v>
      </c>
      <c r="EU111" s="51" t="n">
        <f aca="false">ET111*(1+(ET33-ES33)/ES33)</f>
        <v>626.490262452657</v>
      </c>
      <c r="EV111" s="51" t="n">
        <f aca="false">EU111*(1+(EU33-ET33)/ET33)</f>
        <v>626.490262452657</v>
      </c>
      <c r="EW111" s="147"/>
      <c r="EX111" s="147"/>
    </row>
    <row r="112" customFormat="false" ht="12.8" hidden="false" customHeight="false" outlineLevel="0" collapsed="false">
      <c r="A112" s="157" t="s">
        <v>258</v>
      </c>
      <c r="B112" s="157" t="n">
        <v>0</v>
      </c>
      <c r="C112" s="157" t="n">
        <v>0</v>
      </c>
      <c r="D112" s="157" t="n">
        <v>0</v>
      </c>
      <c r="E112" s="157" t="n">
        <v>0</v>
      </c>
      <c r="F112" s="157" t="n">
        <v>0</v>
      </c>
      <c r="G112" s="157" t="n">
        <v>0</v>
      </c>
      <c r="H112" s="157" t="n">
        <v>0</v>
      </c>
      <c r="I112" s="157" t="n">
        <v>0</v>
      </c>
      <c r="J112" s="157" t="n">
        <v>0</v>
      </c>
      <c r="K112" s="157" t="n">
        <v>0</v>
      </c>
      <c r="L112" s="157" t="n">
        <v>0</v>
      </c>
      <c r="M112" s="157" t="n">
        <v>0</v>
      </c>
      <c r="N112" s="157" t="n">
        <v>0</v>
      </c>
      <c r="O112" s="157" t="n">
        <v>0</v>
      </c>
      <c r="P112" s="157" t="n">
        <v>0</v>
      </c>
      <c r="Q112" s="157" t="n">
        <v>0</v>
      </c>
      <c r="R112" s="157" t="n">
        <v>0</v>
      </c>
      <c r="S112" s="157" t="n">
        <v>0</v>
      </c>
      <c r="T112" s="157" t="n">
        <v>0</v>
      </c>
      <c r="U112" s="157" t="n">
        <v>0</v>
      </c>
      <c r="V112" s="157" t="n">
        <v>0</v>
      </c>
      <c r="W112" s="157" t="n">
        <v>0</v>
      </c>
      <c r="X112" s="158" t="n">
        <v>0</v>
      </c>
      <c r="Y112" s="157" t="n">
        <v>0</v>
      </c>
      <c r="Z112" s="157" t="n">
        <v>0</v>
      </c>
      <c r="AA112" s="157" t="n">
        <v>0</v>
      </c>
      <c r="AB112" s="157" t="n">
        <v>0</v>
      </c>
      <c r="AC112" s="157" t="n">
        <v>0</v>
      </c>
      <c r="AD112" s="157" t="n">
        <v>0</v>
      </c>
      <c r="AE112" s="157" t="n">
        <v>0</v>
      </c>
      <c r="AF112" s="157" t="n">
        <v>0</v>
      </c>
      <c r="AG112" s="157" t="n">
        <v>0</v>
      </c>
      <c r="AH112" s="157" t="n">
        <v>0</v>
      </c>
      <c r="AI112" s="157" t="n">
        <v>0</v>
      </c>
      <c r="AJ112" s="157" t="n">
        <v>0</v>
      </c>
      <c r="AK112" s="157" t="n">
        <v>0</v>
      </c>
      <c r="AL112" s="157" t="n">
        <v>0</v>
      </c>
      <c r="AM112" s="157" t="n">
        <v>0</v>
      </c>
      <c r="AN112" s="157" t="n">
        <v>0</v>
      </c>
      <c r="AO112" s="157" t="n">
        <v>0</v>
      </c>
      <c r="AP112" s="157" t="n">
        <v>0</v>
      </c>
      <c r="AQ112" s="157" t="n">
        <v>0</v>
      </c>
      <c r="AR112" s="142"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3" t="n">
        <v>858.614184855135</v>
      </c>
      <c r="BJ112" s="51" t="n">
        <v>849.857514542073</v>
      </c>
      <c r="BK112" s="51" t="n">
        <v>849.092873329611</v>
      </c>
      <c r="BL112" s="51" t="n">
        <f aca="false">BK112*(1+(BK33-BJ33)/BJ33)</f>
        <v>782.094501686718</v>
      </c>
      <c r="BM112" s="144" t="n">
        <f aca="false">BL112*(1+(BL33-BK33)/BK33)</f>
        <v>769.698149623791</v>
      </c>
      <c r="BN112" s="51" t="n">
        <f aca="false">BN62</f>
        <v>753.001222642421</v>
      </c>
      <c r="BO112" s="51" t="n">
        <f aca="false">BN112*(1+(BN33-BM33)/BM33)</f>
        <v>764.135736828247</v>
      </c>
      <c r="BP112" s="51" t="n">
        <f aca="false">BO112*(1+(BO33-BN33)/BN33)</f>
        <v>740.787575819619</v>
      </c>
      <c r="BQ112" s="51" t="n">
        <f aca="false">BP112*(1+(BP33-BO33)/BO33)</f>
        <v>740.7536364981</v>
      </c>
      <c r="BR112" s="51" t="n">
        <f aca="false">BQ112*(1+(BQ33-BP33)/BP33)</f>
        <v>762.272233358853</v>
      </c>
      <c r="BS112" s="51" t="n">
        <f aca="false">BR112*(1+(BR33-BQ33)/BQ33)</f>
        <v>797.662664655255</v>
      </c>
      <c r="BT112" s="51" t="n">
        <f aca="false">BS112*(1+(BS33-BR33)/BR33)</f>
        <v>807.943395211393</v>
      </c>
      <c r="BU112" s="51" t="n">
        <f aca="false">BT112*(1+(BT33-BS33)/BS33)</f>
        <v>809.49169698508</v>
      </c>
      <c r="BV112" s="51" t="n">
        <f aca="false">BU112*(1+(BU33-BT33)/BT33)</f>
        <v>822.766054053647</v>
      </c>
      <c r="BW112" s="51" t="n">
        <f aca="false">BV112*(1+(BV33-BU33)/BU33)</f>
        <v>842.1233331443</v>
      </c>
      <c r="BX112" s="51" t="n">
        <f aca="false">BW112*(1+(BW33-BV33)/BV33)</f>
        <v>843.706791034243</v>
      </c>
      <c r="BY112" s="51" t="n">
        <f aca="false">BX112*(1+(BX33-BW33)/BW33)</f>
        <v>845.283344927405</v>
      </c>
      <c r="BZ112" s="51" t="n">
        <f aca="false">BY112*(1+(BY33-BX33)/BX33)</f>
        <v>858.865135505758</v>
      </c>
      <c r="CA112" s="51" t="n">
        <f aca="false">BZ112*(1+(BZ33-BY33)/BY33)</f>
        <v>877.08226623543</v>
      </c>
      <c r="CB112" s="51" t="n">
        <f aca="false">CA112*(1+(CA33-BZ33)/BZ33)</f>
        <v>877.08226623543</v>
      </c>
      <c r="CC112" s="51" t="n">
        <f aca="false">CB112*(1+(CB33-CA33)/CA33)</f>
        <v>877.08226623543</v>
      </c>
      <c r="CD112" s="51" t="n">
        <f aca="false">CC112*(1+(CC33-CB33)/CB33)</f>
        <v>877.08226623543</v>
      </c>
      <c r="CE112" s="51" t="n">
        <f aca="false">CD112*(1+(CD33-CC33)/CC33)</f>
        <v>877.08226623543</v>
      </c>
      <c r="CF112" s="51" t="n">
        <f aca="false">CE112*(1+(CE33-CD33)/CD33)</f>
        <v>877.08226623543</v>
      </c>
      <c r="CG112" s="51" t="n">
        <f aca="false">CF112*(1+(CF33-CE33)/CE33)</f>
        <v>877.08226623543</v>
      </c>
      <c r="CH112" s="51" t="n">
        <f aca="false">CG112*(1+(CG33-CF33)/CF33)</f>
        <v>877.08226623543</v>
      </c>
      <c r="CI112" s="51" t="n">
        <f aca="false">CH112*(1+(CH33-CG33)/CG33)</f>
        <v>877.08226623543</v>
      </c>
      <c r="CJ112" s="51" t="n">
        <f aca="false">CI112*(1+(CI33-CH33)/CH33)</f>
        <v>877.08226623543</v>
      </c>
      <c r="CK112" s="51" t="n">
        <f aca="false">CJ112*(1+(CJ33-CI33)/CI33)</f>
        <v>877.08226623543</v>
      </c>
      <c r="CL112" s="51" t="n">
        <f aca="false">CK112*(1+(CK33-CJ33)/CJ33)</f>
        <v>877.08226623543</v>
      </c>
      <c r="CM112" s="51" t="n">
        <f aca="false">CL112*(1+(CL33-CK33)/CK33)</f>
        <v>877.08226623543</v>
      </c>
      <c r="CN112" s="51" t="n">
        <f aca="false">CM112*(1+(CM33-CL33)/CL33)</f>
        <v>877.08226623543</v>
      </c>
      <c r="CO112" s="51" t="n">
        <f aca="false">CN112*(1+(CN33-CM33)/CM33)</f>
        <v>877.08226623543</v>
      </c>
      <c r="CP112" s="51" t="n">
        <f aca="false">CO112*(1+(CO33-CN33)/CN33)</f>
        <v>877.08226623543</v>
      </c>
      <c r="CQ112" s="51" t="n">
        <f aca="false">CP112*(1+(CP33-CO33)/CO33)</f>
        <v>877.08226623543</v>
      </c>
      <c r="CR112" s="51" t="n">
        <f aca="false">CQ112*(1+(CQ33-CP33)/CP33)</f>
        <v>877.08226623543</v>
      </c>
      <c r="CS112" s="51" t="n">
        <f aca="false">CR112*(1+(CR33-CQ33)/CQ33)</f>
        <v>877.08226623543</v>
      </c>
      <c r="CT112" s="51" t="n">
        <f aca="false">CS112*(1+(CS33-CR33)/CR33)</f>
        <v>877.08226623543</v>
      </c>
      <c r="CU112" s="51" t="n">
        <f aca="false">CT112*(1+(CT33-CS33)/CS33)</f>
        <v>877.08226623543</v>
      </c>
      <c r="CV112" s="51" t="n">
        <f aca="false">CU112*(1+(CU33-CT33)/CT33)</f>
        <v>877.08226623543</v>
      </c>
      <c r="CW112" s="51" t="n">
        <f aca="false">CV112*(1+(CV33-CU33)/CU33)</f>
        <v>877.08226623543</v>
      </c>
      <c r="CX112" s="51" t="n">
        <f aca="false">CW112*(1+(CW33-CV33)/CV33)</f>
        <v>877.08226623543</v>
      </c>
      <c r="CY112" s="51" t="n">
        <f aca="false">CX112*(1+(CX33-CW33)/CW33)</f>
        <v>877.08226623543</v>
      </c>
      <c r="CZ112" s="51" t="n">
        <f aca="false">CY112*(1+(CY33-CX33)/CX33)</f>
        <v>877.08226623543</v>
      </c>
      <c r="DA112" s="51" t="n">
        <f aca="false">CZ112*(1+(CZ33-CY33)/CY33)</f>
        <v>877.08226623543</v>
      </c>
      <c r="DB112" s="51" t="n">
        <f aca="false">DA112*(1+(DA33-CZ33)/CZ33)</f>
        <v>877.08226623543</v>
      </c>
      <c r="DC112" s="51" t="n">
        <f aca="false">DB112*(1+(DB33-DA33)/DA33)</f>
        <v>877.08226623543</v>
      </c>
      <c r="DD112" s="51" t="n">
        <f aca="false">DC112*(1+(DC33-DB33)/DB33)</f>
        <v>877.08226623543</v>
      </c>
      <c r="DE112" s="51" t="n">
        <f aca="false">DD112*(1+(DD33-DC33)/DC33)</f>
        <v>877.08226623543</v>
      </c>
      <c r="DF112" s="51" t="n">
        <f aca="false">DE112*(1+(DE33-DD33)/DD33)</f>
        <v>877.08226623543</v>
      </c>
      <c r="DG112" s="51" t="n">
        <f aca="false">DF112*(1+(DF33-DE33)/DE33)</f>
        <v>877.08226623543</v>
      </c>
      <c r="DH112" s="51" t="n">
        <f aca="false">DG112*(1+(DG33-DF33)/DF33)</f>
        <v>877.08226623543</v>
      </c>
      <c r="DI112" s="51" t="n">
        <f aca="false">DH112*(1+(DH33-DG33)/DG33)</f>
        <v>877.08226623543</v>
      </c>
      <c r="DJ112" s="51" t="n">
        <f aca="false">DI112*(1+(DI33-DH33)/DH33)</f>
        <v>877.08226623543</v>
      </c>
      <c r="DK112" s="51" t="n">
        <f aca="false">DJ112*(1+(DJ33-DI33)/DI33)</f>
        <v>877.08226623543</v>
      </c>
      <c r="DL112" s="51" t="n">
        <f aca="false">DK112*(1+(DK33-DJ33)/DJ33)</f>
        <v>877.08226623543</v>
      </c>
      <c r="DM112" s="51" t="n">
        <f aca="false">DL112*(1+(DL33-DK33)/DK33)</f>
        <v>877.08226623543</v>
      </c>
      <c r="DN112" s="51" t="n">
        <f aca="false">DM112*(1+(DM33-DL33)/DL33)</f>
        <v>877.08226623543</v>
      </c>
      <c r="DO112" s="51" t="n">
        <f aca="false">DN112*(1+(DN33-DM33)/DM33)</f>
        <v>877.08226623543</v>
      </c>
      <c r="DP112" s="51" t="n">
        <f aca="false">DO112*(1+(DO33-DN33)/DN33)</f>
        <v>877.08226623543</v>
      </c>
      <c r="DQ112" s="51" t="n">
        <f aca="false">DP112*(1+(DP33-DO33)/DO33)</f>
        <v>877.08226623543</v>
      </c>
      <c r="DR112" s="51" t="n">
        <f aca="false">DQ112*(1+(DQ33-DP33)/DP33)</f>
        <v>877.08226623543</v>
      </c>
      <c r="DS112" s="51" t="n">
        <f aca="false">DR112*(1+(DR33-DQ33)/DQ33)</f>
        <v>877.08226623543</v>
      </c>
      <c r="DT112" s="51" t="n">
        <f aca="false">DS112*(1+(DS33-DR33)/DR33)</f>
        <v>877.08226623543</v>
      </c>
      <c r="DU112" s="51" t="n">
        <f aca="false">DT112*(1+(DT33-DS33)/DS33)</f>
        <v>877.08226623543</v>
      </c>
      <c r="DV112" s="51" t="n">
        <f aca="false">DU112*(1+(DU33-DT33)/DT33)</f>
        <v>877.08226623543</v>
      </c>
      <c r="DW112" s="51" t="n">
        <f aca="false">DV112*(1+(DV33-DU33)/DU33)</f>
        <v>877.08226623543</v>
      </c>
      <c r="DX112" s="51" t="n">
        <f aca="false">DW112*(1+(DW33-DV33)/DV33)</f>
        <v>877.08226623543</v>
      </c>
      <c r="DY112" s="51" t="n">
        <f aca="false">DX112*(1+(DX33-DW33)/DW33)</f>
        <v>877.08226623543</v>
      </c>
      <c r="DZ112" s="51" t="n">
        <f aca="false">DY112*(1+(DY33-DX33)/DX33)</f>
        <v>877.08226623543</v>
      </c>
      <c r="EA112" s="51" t="n">
        <f aca="false">DZ112*(1+(DZ33-DY33)/DY33)</f>
        <v>877.08226623543</v>
      </c>
      <c r="EB112" s="51" t="n">
        <f aca="false">EA112*(1+(EA33-DZ33)/DZ33)</f>
        <v>877.08226623543</v>
      </c>
      <c r="EC112" s="51" t="n">
        <f aca="false">EB112*(1+(EB33-EA33)/EA33)</f>
        <v>877.08226623543</v>
      </c>
      <c r="ED112" s="51" t="n">
        <f aca="false">EC112*(1+(EC33-EB33)/EB33)</f>
        <v>877.08226623543</v>
      </c>
      <c r="EE112" s="51" t="n">
        <f aca="false">ED112*(1+(ED33-EC33)/EC33)</f>
        <v>877.08226623543</v>
      </c>
      <c r="EF112" s="51" t="n">
        <f aca="false">EE112*(1+(EE33-ED33)/ED33)</f>
        <v>877.08226623543</v>
      </c>
      <c r="EG112" s="51" t="n">
        <f aca="false">EF112*(1+(EF33-EE33)/EE33)</f>
        <v>877.08226623543</v>
      </c>
      <c r="EH112" s="51" t="n">
        <f aca="false">EG112*(1+(EG33-EF33)/EF33)</f>
        <v>877.08226623543</v>
      </c>
      <c r="EI112" s="51" t="n">
        <f aca="false">EH112*(1+(EH33-EG33)/EG33)</f>
        <v>877.08226623543</v>
      </c>
      <c r="EJ112" s="51" t="n">
        <f aca="false">EI112*(1+(EI33-EH33)/EH33)</f>
        <v>877.08226623543</v>
      </c>
      <c r="EK112" s="51" t="n">
        <f aca="false">EJ112*(1+(EJ33-EI33)/EI33)</f>
        <v>877.08226623543</v>
      </c>
      <c r="EL112" s="51" t="n">
        <f aca="false">EK112*(1+(EK33-EJ33)/EJ33)</f>
        <v>877.08226623543</v>
      </c>
      <c r="EM112" s="51" t="n">
        <f aca="false">EL112*(1+(EL33-EK33)/EK33)</f>
        <v>877.08226623543</v>
      </c>
      <c r="EN112" s="51" t="n">
        <f aca="false">EM112*(1+(EM33-EL33)/EL33)</f>
        <v>877.08226623543</v>
      </c>
      <c r="EO112" s="51" t="n">
        <f aca="false">EN112*(1+(EN33-EM33)/EM33)</f>
        <v>877.08226623543</v>
      </c>
      <c r="EP112" s="51" t="n">
        <f aca="false">EO112*(1+(EO33-EN33)/EN33)</f>
        <v>877.08226623543</v>
      </c>
      <c r="EQ112" s="51" t="n">
        <f aca="false">EP112*(1+(EP33-EO33)/EO33)</f>
        <v>877.08226623543</v>
      </c>
      <c r="ER112" s="51" t="n">
        <f aca="false">EQ112*(1+(EQ33-EP33)/EP33)</f>
        <v>877.08226623543</v>
      </c>
      <c r="ES112" s="51" t="n">
        <f aca="false">ER112*(1+(ER33-EQ33)/EQ33)</f>
        <v>877.08226623543</v>
      </c>
      <c r="ET112" s="51" t="n">
        <f aca="false">ES112*(1+(ES33-ER33)/ER33)</f>
        <v>877.08226623543</v>
      </c>
      <c r="EU112" s="51" t="n">
        <f aca="false">ET112*(1+(ET33-ES33)/ES33)</f>
        <v>877.08226623543</v>
      </c>
      <c r="EV112" s="51" t="n">
        <f aca="false">EU112*(1+(EU33-ET33)/ET33)</f>
        <v>877.08226623543</v>
      </c>
      <c r="EW112" s="147"/>
      <c r="EX112" s="147"/>
    </row>
    <row r="113" customFormat="false" ht="12.8" hidden="false" customHeight="false" outlineLevel="0" collapsed="false">
      <c r="A113" s="157" t="s">
        <v>259</v>
      </c>
      <c r="B113" s="157" t="n">
        <v>0</v>
      </c>
      <c r="C113" s="157" t="n">
        <v>0</v>
      </c>
      <c r="D113" s="157" t="n">
        <v>0</v>
      </c>
      <c r="E113" s="157" t="n">
        <v>0</v>
      </c>
      <c r="F113" s="157" t="n">
        <v>0</v>
      </c>
      <c r="G113" s="157" t="n">
        <v>0</v>
      </c>
      <c r="H113" s="157" t="n">
        <v>0</v>
      </c>
      <c r="I113" s="157" t="n">
        <v>0</v>
      </c>
      <c r="J113" s="157" t="n">
        <v>0</v>
      </c>
      <c r="K113" s="157" t="n">
        <v>0</v>
      </c>
      <c r="L113" s="157" t="n">
        <v>0</v>
      </c>
      <c r="M113" s="157" t="n">
        <v>0</v>
      </c>
      <c r="N113" s="157" t="n">
        <v>0</v>
      </c>
      <c r="O113" s="157" t="n">
        <v>0</v>
      </c>
      <c r="P113" s="157" t="n">
        <v>0</v>
      </c>
      <c r="Q113" s="157" t="n">
        <v>0</v>
      </c>
      <c r="R113" s="157" t="n">
        <v>0</v>
      </c>
      <c r="S113" s="157" t="n">
        <v>0</v>
      </c>
      <c r="T113" s="157" t="n">
        <v>0</v>
      </c>
      <c r="U113" s="157" t="n">
        <v>0</v>
      </c>
      <c r="V113" s="157" t="n">
        <v>0</v>
      </c>
      <c r="W113" s="157" t="n">
        <v>0</v>
      </c>
      <c r="X113" s="158" t="n">
        <v>0</v>
      </c>
      <c r="Y113" s="157" t="n">
        <v>0</v>
      </c>
      <c r="Z113" s="157" t="n">
        <v>0</v>
      </c>
      <c r="AA113" s="157" t="n">
        <v>0</v>
      </c>
      <c r="AB113" s="157" t="n">
        <v>0</v>
      </c>
      <c r="AC113" s="157" t="n">
        <v>0</v>
      </c>
      <c r="AD113" s="157" t="n">
        <v>0</v>
      </c>
      <c r="AE113" s="157" t="n">
        <v>0</v>
      </c>
      <c r="AF113" s="157" t="n">
        <v>0</v>
      </c>
      <c r="AG113" s="157" t="n">
        <v>0</v>
      </c>
      <c r="AH113" s="157" t="n">
        <v>0</v>
      </c>
      <c r="AI113" s="157" t="n">
        <v>0</v>
      </c>
      <c r="AJ113" s="157" t="n">
        <v>0</v>
      </c>
      <c r="AK113" s="157" t="n">
        <v>0</v>
      </c>
      <c r="AL113" s="157" t="n">
        <v>0</v>
      </c>
      <c r="AM113" s="157" t="n">
        <v>0</v>
      </c>
      <c r="AN113" s="157" t="n">
        <v>0</v>
      </c>
      <c r="AO113" s="157" t="n">
        <v>0</v>
      </c>
      <c r="AP113" s="157" t="n">
        <v>0</v>
      </c>
      <c r="AQ113" s="157" t="n">
        <v>0</v>
      </c>
      <c r="AR113" s="142"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3" t="n">
        <v>1226.59901452928</v>
      </c>
      <c r="BJ113" s="51" t="n">
        <v>1214.08941083764</v>
      </c>
      <c r="BK113" s="51" t="n">
        <v>1212.99705972789</v>
      </c>
      <c r="BL113" s="51" t="n">
        <f aca="false">BK113*(1+(BK33-BJ33)/BJ33)</f>
        <v>1117.28452890579</v>
      </c>
      <c r="BM113" s="144" t="n">
        <f aca="false">BL113*(1+(BL33-BK33)/BK33)</f>
        <v>1099.57534881961</v>
      </c>
      <c r="BN113" s="51" t="n">
        <f aca="false">BN63</f>
        <v>1075.71854734686</v>
      </c>
      <c r="BO113" s="51" t="n">
        <f aca="false">BN113*(1+(BN33-BM33)/BM33)</f>
        <v>1091.62503337268</v>
      </c>
      <c r="BP113" s="51" t="n">
        <f aca="false">BO113*(1+(BO33-BN33)/BN33)</f>
        <v>1058.27043966394</v>
      </c>
      <c r="BQ113" s="51" t="n">
        <f aca="false">BP113*(1+(BP33-BO33)/BO33)</f>
        <v>1058.22195480556</v>
      </c>
      <c r="BR113" s="51" t="n">
        <f aca="false">BQ113*(1+(BQ33-BP33)/BP33)</f>
        <v>1088.96287933522</v>
      </c>
      <c r="BS113" s="51" t="n">
        <f aca="false">BR113*(1+(BR33-BQ33)/BQ33)</f>
        <v>1139.52075653301</v>
      </c>
      <c r="BT113" s="51" t="n">
        <f aca="false">BS113*(1+(BS33-BR33)/BR33)</f>
        <v>1154.20754880767</v>
      </c>
      <c r="BU113" s="51" t="n">
        <f aca="false">BT113*(1+(BT33-BS33)/BS33)</f>
        <v>1156.41941365565</v>
      </c>
      <c r="BV113" s="51" t="n">
        <f aca="false">BU113*(1+(BU33-BT33)/BT33)</f>
        <v>1175.3828252324</v>
      </c>
      <c r="BW113" s="51" t="n">
        <f aca="false">BV113*(1+(BV33-BU33)/BU33)</f>
        <v>1203.03614572889</v>
      </c>
      <c r="BX113" s="51" t="n">
        <f aca="false">BW113*(1+(BW33-BV33)/BV33)</f>
        <v>1205.29823371751</v>
      </c>
      <c r="BY113" s="51" t="n">
        <f aca="false">BX113*(1+(BX33-BW33)/BW33)</f>
        <v>1207.55045883053</v>
      </c>
      <c r="BZ113" s="51" t="n">
        <f aca="false">BY113*(1+(BY33-BX33)/BX33)</f>
        <v>1226.95306216236</v>
      </c>
      <c r="CA113" s="51" t="n">
        <f aca="false">BZ113*(1+(BZ33-BY33)/BY33)</f>
        <v>1252.97759547796</v>
      </c>
      <c r="CB113" s="51" t="n">
        <f aca="false">CA113*(1+(CA33-BZ33)/BZ33)</f>
        <v>1252.97759547796</v>
      </c>
      <c r="CC113" s="51" t="n">
        <f aca="false">CB113*(1+(CB33-CA33)/CA33)</f>
        <v>1252.97759547796</v>
      </c>
      <c r="CD113" s="51" t="n">
        <f aca="false">CC113*(1+(CC33-CB33)/CB33)</f>
        <v>1252.97759547796</v>
      </c>
      <c r="CE113" s="51" t="n">
        <f aca="false">CD113*(1+(CD33-CC33)/CC33)</f>
        <v>1252.97759547796</v>
      </c>
      <c r="CF113" s="51" t="n">
        <f aca="false">CE113*(1+(CE33-CD33)/CD33)</f>
        <v>1252.97759547796</v>
      </c>
      <c r="CG113" s="51" t="n">
        <f aca="false">CF113*(1+(CF33-CE33)/CE33)</f>
        <v>1252.97759547796</v>
      </c>
      <c r="CH113" s="51" t="n">
        <f aca="false">CG113*(1+(CG33-CF33)/CF33)</f>
        <v>1252.97759547796</v>
      </c>
      <c r="CI113" s="51" t="n">
        <f aca="false">CH113*(1+(CH33-CG33)/CG33)</f>
        <v>1252.97759547796</v>
      </c>
      <c r="CJ113" s="51" t="n">
        <f aca="false">CI113*(1+(CI33-CH33)/CH33)</f>
        <v>1252.97759547796</v>
      </c>
      <c r="CK113" s="51" t="n">
        <f aca="false">CJ113*(1+(CJ33-CI33)/CI33)</f>
        <v>1252.97759547796</v>
      </c>
      <c r="CL113" s="51" t="n">
        <f aca="false">CK113*(1+(CK33-CJ33)/CJ33)</f>
        <v>1252.97759547796</v>
      </c>
      <c r="CM113" s="51" t="n">
        <f aca="false">CL113*(1+(CL33-CK33)/CK33)</f>
        <v>1252.97759547796</v>
      </c>
      <c r="CN113" s="51" t="n">
        <f aca="false">CM113*(1+(CM33-CL33)/CL33)</f>
        <v>1252.97759547796</v>
      </c>
      <c r="CO113" s="51" t="n">
        <f aca="false">CN113*(1+(CN33-CM33)/CM33)</f>
        <v>1252.97759547796</v>
      </c>
      <c r="CP113" s="51" t="n">
        <f aca="false">CO113*(1+(CO33-CN33)/CN33)</f>
        <v>1252.97759547796</v>
      </c>
      <c r="CQ113" s="51" t="n">
        <f aca="false">CP113*(1+(CP33-CO33)/CO33)</f>
        <v>1252.97759547796</v>
      </c>
      <c r="CR113" s="51" t="n">
        <f aca="false">CQ113*(1+(CQ33-CP33)/CP33)</f>
        <v>1252.97759547796</v>
      </c>
      <c r="CS113" s="51" t="n">
        <f aca="false">CR113*(1+(CR33-CQ33)/CQ33)</f>
        <v>1252.97759547796</v>
      </c>
      <c r="CT113" s="51" t="n">
        <f aca="false">CS113*(1+(CS33-CR33)/CR33)</f>
        <v>1252.97759547796</v>
      </c>
      <c r="CU113" s="51" t="n">
        <f aca="false">CT113*(1+(CT33-CS33)/CS33)</f>
        <v>1252.97759547796</v>
      </c>
      <c r="CV113" s="51" t="n">
        <f aca="false">CU113*(1+(CU33-CT33)/CT33)</f>
        <v>1252.97759547796</v>
      </c>
      <c r="CW113" s="51" t="n">
        <f aca="false">CV113*(1+(CV33-CU33)/CU33)</f>
        <v>1252.97759547796</v>
      </c>
      <c r="CX113" s="51" t="n">
        <f aca="false">CW113*(1+(CW33-CV33)/CV33)</f>
        <v>1252.97759547796</v>
      </c>
      <c r="CY113" s="51" t="n">
        <f aca="false">CX113*(1+(CX33-CW33)/CW33)</f>
        <v>1252.97759547796</v>
      </c>
      <c r="CZ113" s="51" t="n">
        <f aca="false">CY113*(1+(CY33-CX33)/CX33)</f>
        <v>1252.97759547796</v>
      </c>
      <c r="DA113" s="51" t="n">
        <f aca="false">CZ113*(1+(CZ33-CY33)/CY33)</f>
        <v>1252.97759547796</v>
      </c>
      <c r="DB113" s="51" t="n">
        <f aca="false">DA113*(1+(DA33-CZ33)/CZ33)</f>
        <v>1252.97759547796</v>
      </c>
      <c r="DC113" s="51" t="n">
        <f aca="false">DB113*(1+(DB33-DA33)/DA33)</f>
        <v>1252.97759547796</v>
      </c>
      <c r="DD113" s="51" t="n">
        <f aca="false">DC113*(1+(DC33-DB33)/DB33)</f>
        <v>1252.97759547796</v>
      </c>
      <c r="DE113" s="51" t="n">
        <f aca="false">DD113*(1+(DD33-DC33)/DC33)</f>
        <v>1252.97759547796</v>
      </c>
      <c r="DF113" s="51" t="n">
        <f aca="false">DE113*(1+(DE33-DD33)/DD33)</f>
        <v>1252.97759547796</v>
      </c>
      <c r="DG113" s="51" t="n">
        <f aca="false">DF113*(1+(DF33-DE33)/DE33)</f>
        <v>1252.97759547796</v>
      </c>
      <c r="DH113" s="51" t="n">
        <f aca="false">DG113*(1+(DG33-DF33)/DF33)</f>
        <v>1252.97759547796</v>
      </c>
      <c r="DI113" s="51" t="n">
        <f aca="false">DH113*(1+(DH33-DG33)/DG33)</f>
        <v>1252.97759547796</v>
      </c>
      <c r="DJ113" s="51" t="n">
        <f aca="false">DI113*(1+(DI33-DH33)/DH33)</f>
        <v>1252.97759547796</v>
      </c>
      <c r="DK113" s="51" t="n">
        <f aca="false">DJ113*(1+(DJ33-DI33)/DI33)</f>
        <v>1252.97759547796</v>
      </c>
      <c r="DL113" s="51" t="n">
        <f aca="false">DK113*(1+(DK33-DJ33)/DJ33)</f>
        <v>1252.97759547796</v>
      </c>
      <c r="DM113" s="51" t="n">
        <f aca="false">DL113*(1+(DL33-DK33)/DK33)</f>
        <v>1252.97759547796</v>
      </c>
      <c r="DN113" s="51" t="n">
        <f aca="false">DM113*(1+(DM33-DL33)/DL33)</f>
        <v>1252.97759547796</v>
      </c>
      <c r="DO113" s="51" t="n">
        <f aca="false">DN113*(1+(DN33-DM33)/DM33)</f>
        <v>1252.97759547796</v>
      </c>
      <c r="DP113" s="51" t="n">
        <f aca="false">DO113*(1+(DO33-DN33)/DN33)</f>
        <v>1252.97759547796</v>
      </c>
      <c r="DQ113" s="51" t="n">
        <f aca="false">DP113*(1+(DP33-DO33)/DO33)</f>
        <v>1252.97759547796</v>
      </c>
      <c r="DR113" s="51" t="n">
        <f aca="false">DQ113*(1+(DQ33-DP33)/DP33)</f>
        <v>1252.97759547796</v>
      </c>
      <c r="DS113" s="51" t="n">
        <f aca="false">DR113*(1+(DR33-DQ33)/DQ33)</f>
        <v>1252.97759547796</v>
      </c>
      <c r="DT113" s="51" t="n">
        <f aca="false">DS113*(1+(DS33-DR33)/DR33)</f>
        <v>1252.97759547796</v>
      </c>
      <c r="DU113" s="51" t="n">
        <f aca="false">DT113*(1+(DT33-DS33)/DS33)</f>
        <v>1252.97759547796</v>
      </c>
      <c r="DV113" s="51" t="n">
        <f aca="false">DU113*(1+(DU33-DT33)/DT33)</f>
        <v>1252.97759547796</v>
      </c>
      <c r="DW113" s="51" t="n">
        <f aca="false">DV113*(1+(DV33-DU33)/DU33)</f>
        <v>1252.97759547796</v>
      </c>
      <c r="DX113" s="51" t="n">
        <f aca="false">DW113*(1+(DW33-DV33)/DV33)</f>
        <v>1252.97759547796</v>
      </c>
      <c r="DY113" s="51" t="n">
        <f aca="false">DX113*(1+(DX33-DW33)/DW33)</f>
        <v>1252.97759547796</v>
      </c>
      <c r="DZ113" s="51" t="n">
        <f aca="false">DY113*(1+(DY33-DX33)/DX33)</f>
        <v>1252.97759547796</v>
      </c>
      <c r="EA113" s="51" t="n">
        <f aca="false">DZ113*(1+(DZ33-DY33)/DY33)</f>
        <v>1252.97759547796</v>
      </c>
      <c r="EB113" s="51" t="n">
        <f aca="false">EA113*(1+(EA33-DZ33)/DZ33)</f>
        <v>1252.97759547796</v>
      </c>
      <c r="EC113" s="51" t="n">
        <f aca="false">EB113*(1+(EB33-EA33)/EA33)</f>
        <v>1252.97759547796</v>
      </c>
      <c r="ED113" s="51" t="n">
        <f aca="false">EC113*(1+(EC33-EB33)/EB33)</f>
        <v>1252.97759547796</v>
      </c>
      <c r="EE113" s="51" t="n">
        <f aca="false">ED113*(1+(ED33-EC33)/EC33)</f>
        <v>1252.97759547796</v>
      </c>
      <c r="EF113" s="51" t="n">
        <f aca="false">EE113*(1+(EE33-ED33)/ED33)</f>
        <v>1252.97759547796</v>
      </c>
      <c r="EG113" s="51" t="n">
        <f aca="false">EF113*(1+(EF33-EE33)/EE33)</f>
        <v>1252.97759547796</v>
      </c>
      <c r="EH113" s="51" t="n">
        <f aca="false">EG113*(1+(EG33-EF33)/EF33)</f>
        <v>1252.97759547796</v>
      </c>
      <c r="EI113" s="51" t="n">
        <f aca="false">EH113*(1+(EH33-EG33)/EG33)</f>
        <v>1252.97759547796</v>
      </c>
      <c r="EJ113" s="51" t="n">
        <f aca="false">EI113*(1+(EI33-EH33)/EH33)</f>
        <v>1252.97759547796</v>
      </c>
      <c r="EK113" s="51" t="n">
        <f aca="false">EJ113*(1+(EJ33-EI33)/EI33)</f>
        <v>1252.97759547796</v>
      </c>
      <c r="EL113" s="51" t="n">
        <f aca="false">EK113*(1+(EK33-EJ33)/EJ33)</f>
        <v>1252.97759547796</v>
      </c>
      <c r="EM113" s="51" t="n">
        <f aca="false">EL113*(1+(EL33-EK33)/EK33)</f>
        <v>1252.97759547796</v>
      </c>
      <c r="EN113" s="51" t="n">
        <f aca="false">EM113*(1+(EM33-EL33)/EL33)</f>
        <v>1252.97759547796</v>
      </c>
      <c r="EO113" s="51" t="n">
        <f aca="false">EN113*(1+(EN33-EM33)/EM33)</f>
        <v>1252.97759547796</v>
      </c>
      <c r="EP113" s="51" t="n">
        <f aca="false">EO113*(1+(EO33-EN33)/EN33)</f>
        <v>1252.97759547796</v>
      </c>
      <c r="EQ113" s="51" t="n">
        <f aca="false">EP113*(1+(EP33-EO33)/EO33)</f>
        <v>1252.97759547796</v>
      </c>
      <c r="ER113" s="51" t="n">
        <f aca="false">EQ113*(1+(EQ33-EP33)/EP33)</f>
        <v>1252.97759547796</v>
      </c>
      <c r="ES113" s="51" t="n">
        <f aca="false">ER113*(1+(ER33-EQ33)/EQ33)</f>
        <v>1252.97759547796</v>
      </c>
      <c r="ET113" s="51" t="n">
        <f aca="false">ES113*(1+(ES33-ER33)/ER33)</f>
        <v>1252.97759547796</v>
      </c>
      <c r="EU113" s="51" t="n">
        <f aca="false">ET113*(1+(ET33-ES33)/ES33)</f>
        <v>1252.97759547796</v>
      </c>
      <c r="EV113" s="51" t="n">
        <f aca="false">EU113*(1+(EU33-ET33)/ET33)</f>
        <v>1252.97759547796</v>
      </c>
      <c r="EW113" s="147"/>
      <c r="EX113" s="147"/>
    </row>
    <row r="114" customFormat="false" ht="12.8" hidden="false" customHeight="false" outlineLevel="0" collapsed="false">
      <c r="A114" s="157" t="s">
        <v>260</v>
      </c>
      <c r="B114" s="157" t="n">
        <v>0</v>
      </c>
      <c r="C114" s="157" t="n">
        <v>0</v>
      </c>
      <c r="D114" s="157" t="n">
        <v>0</v>
      </c>
      <c r="E114" s="157" t="n">
        <v>0</v>
      </c>
      <c r="F114" s="157" t="n">
        <v>0</v>
      </c>
      <c r="G114" s="157" t="n">
        <v>0</v>
      </c>
      <c r="H114" s="157" t="n">
        <v>0</v>
      </c>
      <c r="I114" s="157" t="n">
        <v>0</v>
      </c>
      <c r="J114" s="157" t="n">
        <v>0</v>
      </c>
      <c r="K114" s="157" t="n">
        <v>0</v>
      </c>
      <c r="L114" s="157" t="n">
        <v>0</v>
      </c>
      <c r="M114" s="157" t="n">
        <v>0</v>
      </c>
      <c r="N114" s="157" t="n">
        <v>0</v>
      </c>
      <c r="O114" s="157" t="n">
        <v>0</v>
      </c>
      <c r="P114" s="157" t="n">
        <v>0</v>
      </c>
      <c r="Q114" s="157" t="n">
        <v>0</v>
      </c>
      <c r="R114" s="157" t="n">
        <v>0</v>
      </c>
      <c r="S114" s="157" t="n">
        <v>0</v>
      </c>
      <c r="T114" s="157" t="n">
        <v>0</v>
      </c>
      <c r="U114" s="157" t="n">
        <v>0</v>
      </c>
      <c r="V114" s="157" t="n">
        <v>0</v>
      </c>
      <c r="W114" s="157" t="n">
        <v>0</v>
      </c>
      <c r="X114" s="158" t="n">
        <v>0</v>
      </c>
      <c r="Y114" s="157" t="n">
        <v>0</v>
      </c>
      <c r="Z114" s="157" t="n">
        <v>0</v>
      </c>
      <c r="AA114" s="157" t="n">
        <v>0</v>
      </c>
      <c r="AB114" s="157" t="n">
        <v>0</v>
      </c>
      <c r="AC114" s="157" t="n">
        <v>0</v>
      </c>
      <c r="AD114" s="157" t="n">
        <v>0</v>
      </c>
      <c r="AE114" s="157" t="n">
        <v>0</v>
      </c>
      <c r="AF114" s="157" t="n">
        <v>0</v>
      </c>
      <c r="AG114" s="157" t="n">
        <v>0</v>
      </c>
      <c r="AH114" s="157" t="n">
        <v>0</v>
      </c>
      <c r="AI114" s="157" t="n">
        <v>0</v>
      </c>
      <c r="AJ114" s="157" t="n">
        <v>0</v>
      </c>
      <c r="AK114" s="157" t="n">
        <v>0</v>
      </c>
      <c r="AL114" s="157" t="n">
        <v>0</v>
      </c>
      <c r="AM114" s="157" t="n">
        <v>0</v>
      </c>
      <c r="AN114" s="157" t="n">
        <v>0</v>
      </c>
      <c r="AO114" s="157" t="n">
        <v>0</v>
      </c>
      <c r="AP114" s="157" t="n">
        <v>0</v>
      </c>
      <c r="AQ114" s="157" t="n">
        <v>0</v>
      </c>
      <c r="AR114" s="142"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3" t="n">
        <v>1962.55586058918</v>
      </c>
      <c r="BJ114" s="51" t="n">
        <v>1942.54052081809</v>
      </c>
      <c r="BK114" s="51" t="n">
        <v>1940.79276132468</v>
      </c>
      <c r="BL114" s="51" t="n">
        <f aca="false">BK114*(1+(BK33-BJ33)/BJ33)</f>
        <v>1787.65291197561</v>
      </c>
      <c r="BM114" s="144" t="n">
        <f aca="false">BL114*(1+(BL33-BK33)/BK33)</f>
        <v>1759.31826083643</v>
      </c>
      <c r="BN114" s="51" t="n">
        <f aca="false">BN64</f>
        <v>1721.15068175519</v>
      </c>
      <c r="BO114" s="51" t="n">
        <f aca="false">BN114*(1+(BN33-BM33)/BM33)</f>
        <v>1746.60107427208</v>
      </c>
      <c r="BP114" s="51" t="n">
        <f aca="false">BO114*(1+(BO33-BN33)/BN33)</f>
        <v>1693.23369314525</v>
      </c>
      <c r="BQ114" s="51" t="n">
        <f aca="false">BP114*(1+(BP33-BO33)/BO33)</f>
        <v>1693.15611732649</v>
      </c>
      <c r="BR114" s="51" t="n">
        <f aca="false">BQ114*(1+(BQ33-BP33)/BP33)</f>
        <v>1742.34162532252</v>
      </c>
      <c r="BS114" s="51" t="n">
        <f aca="false">BR114*(1+(BR33-BQ33)/BQ33)</f>
        <v>1823.23427612016</v>
      </c>
      <c r="BT114" s="51" t="n">
        <f aca="false">BS114*(1+(BS33-BR33)/BR33)</f>
        <v>1846.73315749455</v>
      </c>
      <c r="BU114" s="51" t="n">
        <f aca="false">BT114*(1+(BT33-BS33)/BS33)</f>
        <v>1850.27214331982</v>
      </c>
      <c r="BV114" s="51" t="n">
        <f aca="false">BU114*(1+(BU33-BT33)/BT33)</f>
        <v>1880.61361957699</v>
      </c>
      <c r="BW114" s="51" t="n">
        <f aca="false">BV114*(1+(BV33-BU33)/BU33)</f>
        <v>1924.85895823247</v>
      </c>
      <c r="BX114" s="51" t="n">
        <f aca="false">BW114*(1+(BW33-BV33)/BV33)</f>
        <v>1928.47830112974</v>
      </c>
      <c r="BY114" s="51" t="n">
        <f aca="false">BX114*(1+(BX33-BW33)/BW33)</f>
        <v>1932.08186341682</v>
      </c>
      <c r="BZ114" s="51" t="n">
        <f aca="false">BY114*(1+(BY33-BX33)/BX33)</f>
        <v>1963.12604689285</v>
      </c>
      <c r="CA114" s="51" t="n">
        <f aca="false">BZ114*(1+(BZ33-BY33)/BY33)</f>
        <v>2004.76532453568</v>
      </c>
      <c r="CB114" s="51" t="n">
        <f aca="false">CA114*(1+(CA33-BZ33)/BZ33)</f>
        <v>2004.76532453568</v>
      </c>
      <c r="CC114" s="51" t="n">
        <f aca="false">CB114*(1+(CB33-CA33)/CA33)</f>
        <v>2004.76532453568</v>
      </c>
      <c r="CD114" s="51" t="n">
        <f aca="false">CC114*(1+(CC33-CB33)/CB33)</f>
        <v>2004.76532453568</v>
      </c>
      <c r="CE114" s="51" t="n">
        <f aca="false">CD114*(1+(CD33-CC33)/CC33)</f>
        <v>2004.76532453568</v>
      </c>
      <c r="CF114" s="51" t="n">
        <f aca="false">CE114*(1+(CE33-CD33)/CD33)</f>
        <v>2004.76532453568</v>
      </c>
      <c r="CG114" s="51" t="n">
        <f aca="false">CF114*(1+(CF33-CE33)/CE33)</f>
        <v>2004.76532453568</v>
      </c>
      <c r="CH114" s="51" t="n">
        <f aca="false">CG114*(1+(CG33-CF33)/CF33)</f>
        <v>2004.76532453568</v>
      </c>
      <c r="CI114" s="51" t="n">
        <f aca="false">CH114*(1+(CH33-CG33)/CG33)</f>
        <v>2004.76532453568</v>
      </c>
      <c r="CJ114" s="51" t="n">
        <f aca="false">CI114*(1+(CI33-CH33)/CH33)</f>
        <v>2004.76532453568</v>
      </c>
      <c r="CK114" s="51" t="n">
        <f aca="false">CJ114*(1+(CJ33-CI33)/CI33)</f>
        <v>2004.76532453568</v>
      </c>
      <c r="CL114" s="51" t="n">
        <f aca="false">CK114*(1+(CK33-CJ33)/CJ33)</f>
        <v>2004.76532453568</v>
      </c>
      <c r="CM114" s="51" t="n">
        <f aca="false">CL114*(1+(CL33-CK33)/CK33)</f>
        <v>2004.76532453568</v>
      </c>
      <c r="CN114" s="51" t="n">
        <f aca="false">CM114*(1+(CM33-CL33)/CL33)</f>
        <v>2004.76532453568</v>
      </c>
      <c r="CO114" s="51" t="n">
        <f aca="false">CN114*(1+(CN33-CM33)/CM33)</f>
        <v>2004.76532453568</v>
      </c>
      <c r="CP114" s="51" t="n">
        <f aca="false">CO114*(1+(CO33-CN33)/CN33)</f>
        <v>2004.76532453568</v>
      </c>
      <c r="CQ114" s="51" t="n">
        <f aca="false">CP114*(1+(CP33-CO33)/CO33)</f>
        <v>2004.76532453568</v>
      </c>
      <c r="CR114" s="51" t="n">
        <f aca="false">CQ114*(1+(CQ33-CP33)/CP33)</f>
        <v>2004.76532453568</v>
      </c>
      <c r="CS114" s="51" t="n">
        <f aca="false">CR114*(1+(CR33-CQ33)/CQ33)</f>
        <v>2004.76532453568</v>
      </c>
      <c r="CT114" s="51" t="n">
        <f aca="false">CS114*(1+(CS33-CR33)/CR33)</f>
        <v>2004.76532453568</v>
      </c>
      <c r="CU114" s="51" t="n">
        <f aca="false">CT114*(1+(CT33-CS33)/CS33)</f>
        <v>2004.76532453568</v>
      </c>
      <c r="CV114" s="51" t="n">
        <f aca="false">CU114*(1+(CU33-CT33)/CT33)</f>
        <v>2004.76532453568</v>
      </c>
      <c r="CW114" s="51" t="n">
        <f aca="false">CV114*(1+(CV33-CU33)/CU33)</f>
        <v>2004.76532453568</v>
      </c>
      <c r="CX114" s="51" t="n">
        <f aca="false">CW114*(1+(CW33-CV33)/CV33)</f>
        <v>2004.76532453568</v>
      </c>
      <c r="CY114" s="51" t="n">
        <f aca="false">CX114*(1+(CX33-CW33)/CW33)</f>
        <v>2004.76532453568</v>
      </c>
      <c r="CZ114" s="51" t="n">
        <f aca="false">CY114*(1+(CY33-CX33)/CX33)</f>
        <v>2004.76532453568</v>
      </c>
      <c r="DA114" s="51" t="n">
        <f aca="false">CZ114*(1+(CZ33-CY33)/CY33)</f>
        <v>2004.76532453568</v>
      </c>
      <c r="DB114" s="51" t="n">
        <f aca="false">DA114*(1+(DA33-CZ33)/CZ33)</f>
        <v>2004.76532453568</v>
      </c>
      <c r="DC114" s="51" t="n">
        <f aca="false">DB114*(1+(DB33-DA33)/DA33)</f>
        <v>2004.76532453568</v>
      </c>
      <c r="DD114" s="51" t="n">
        <f aca="false">DC114*(1+(DC33-DB33)/DB33)</f>
        <v>2004.76532453568</v>
      </c>
      <c r="DE114" s="51" t="n">
        <f aca="false">DD114*(1+(DD33-DC33)/DC33)</f>
        <v>2004.76532453568</v>
      </c>
      <c r="DF114" s="51" t="n">
        <f aca="false">DE114*(1+(DE33-DD33)/DD33)</f>
        <v>2004.76532453568</v>
      </c>
      <c r="DG114" s="51" t="n">
        <f aca="false">DF114*(1+(DF33-DE33)/DE33)</f>
        <v>2004.76532453568</v>
      </c>
      <c r="DH114" s="51" t="n">
        <f aca="false">DG114*(1+(DG33-DF33)/DF33)</f>
        <v>2004.76532453568</v>
      </c>
      <c r="DI114" s="51" t="n">
        <f aca="false">DH114*(1+(DH33-DG33)/DG33)</f>
        <v>2004.76532453568</v>
      </c>
      <c r="DJ114" s="51" t="n">
        <f aca="false">DI114*(1+(DI33-DH33)/DH33)</f>
        <v>2004.76532453568</v>
      </c>
      <c r="DK114" s="51" t="n">
        <f aca="false">DJ114*(1+(DJ33-DI33)/DI33)</f>
        <v>2004.76532453568</v>
      </c>
      <c r="DL114" s="51" t="n">
        <f aca="false">DK114*(1+(DK33-DJ33)/DJ33)</f>
        <v>2004.76532453568</v>
      </c>
      <c r="DM114" s="51" t="n">
        <f aca="false">DL114*(1+(DL33-DK33)/DK33)</f>
        <v>2004.76532453568</v>
      </c>
      <c r="DN114" s="51" t="n">
        <f aca="false">DM114*(1+(DM33-DL33)/DL33)</f>
        <v>2004.76532453568</v>
      </c>
      <c r="DO114" s="51" t="n">
        <f aca="false">DN114*(1+(DN33-DM33)/DM33)</f>
        <v>2004.76532453568</v>
      </c>
      <c r="DP114" s="51" t="n">
        <f aca="false">DO114*(1+(DO33-DN33)/DN33)</f>
        <v>2004.76532453568</v>
      </c>
      <c r="DQ114" s="51" t="n">
        <f aca="false">DP114*(1+(DP33-DO33)/DO33)</f>
        <v>2004.76532453568</v>
      </c>
      <c r="DR114" s="51" t="n">
        <f aca="false">DQ114*(1+(DQ33-DP33)/DP33)</f>
        <v>2004.76532453568</v>
      </c>
      <c r="DS114" s="51" t="n">
        <f aca="false">DR114*(1+(DR33-DQ33)/DQ33)</f>
        <v>2004.76532453568</v>
      </c>
      <c r="DT114" s="51" t="n">
        <f aca="false">DS114*(1+(DS33-DR33)/DR33)</f>
        <v>2004.76532453568</v>
      </c>
      <c r="DU114" s="51" t="n">
        <f aca="false">DT114*(1+(DT33-DS33)/DS33)</f>
        <v>2004.76532453568</v>
      </c>
      <c r="DV114" s="51" t="n">
        <f aca="false">DU114*(1+(DU33-DT33)/DT33)</f>
        <v>2004.76532453568</v>
      </c>
      <c r="DW114" s="51" t="n">
        <f aca="false">DV114*(1+(DV33-DU33)/DU33)</f>
        <v>2004.76532453568</v>
      </c>
      <c r="DX114" s="51" t="n">
        <f aca="false">DW114*(1+(DW33-DV33)/DV33)</f>
        <v>2004.76532453568</v>
      </c>
      <c r="DY114" s="51" t="n">
        <f aca="false">DX114*(1+(DX33-DW33)/DW33)</f>
        <v>2004.76532453568</v>
      </c>
      <c r="DZ114" s="51" t="n">
        <f aca="false">DY114*(1+(DY33-DX33)/DX33)</f>
        <v>2004.76532453568</v>
      </c>
      <c r="EA114" s="51" t="n">
        <f aca="false">DZ114*(1+(DZ33-DY33)/DY33)</f>
        <v>2004.76532453568</v>
      </c>
      <c r="EB114" s="51" t="n">
        <f aca="false">EA114*(1+(EA33-DZ33)/DZ33)</f>
        <v>2004.76532453568</v>
      </c>
      <c r="EC114" s="51" t="n">
        <f aca="false">EB114*(1+(EB33-EA33)/EA33)</f>
        <v>2004.76532453568</v>
      </c>
      <c r="ED114" s="51" t="n">
        <f aca="false">EC114*(1+(EC33-EB33)/EB33)</f>
        <v>2004.76532453568</v>
      </c>
      <c r="EE114" s="51" t="n">
        <f aca="false">ED114*(1+(ED33-EC33)/EC33)</f>
        <v>2004.76532453568</v>
      </c>
      <c r="EF114" s="51" t="n">
        <f aca="false">EE114*(1+(EE33-ED33)/ED33)</f>
        <v>2004.76532453568</v>
      </c>
      <c r="EG114" s="51" t="n">
        <f aca="false">EF114*(1+(EF33-EE33)/EE33)</f>
        <v>2004.76532453568</v>
      </c>
      <c r="EH114" s="51" t="n">
        <f aca="false">EG114*(1+(EG33-EF33)/EF33)</f>
        <v>2004.76532453568</v>
      </c>
      <c r="EI114" s="51" t="n">
        <f aca="false">EH114*(1+(EH33-EG33)/EG33)</f>
        <v>2004.76532453568</v>
      </c>
      <c r="EJ114" s="51" t="n">
        <f aca="false">EI114*(1+(EI33-EH33)/EH33)</f>
        <v>2004.76532453568</v>
      </c>
      <c r="EK114" s="51" t="n">
        <f aca="false">EJ114*(1+(EJ33-EI33)/EI33)</f>
        <v>2004.76532453568</v>
      </c>
      <c r="EL114" s="51" t="n">
        <f aca="false">EK114*(1+(EK33-EJ33)/EJ33)</f>
        <v>2004.76532453568</v>
      </c>
      <c r="EM114" s="51" t="n">
        <f aca="false">EL114*(1+(EL33-EK33)/EK33)</f>
        <v>2004.76532453568</v>
      </c>
      <c r="EN114" s="51" t="n">
        <f aca="false">EM114*(1+(EM33-EL33)/EL33)</f>
        <v>2004.76532453568</v>
      </c>
      <c r="EO114" s="51" t="n">
        <f aca="false">EN114*(1+(EN33-EM33)/EM33)</f>
        <v>2004.76532453568</v>
      </c>
      <c r="EP114" s="51" t="n">
        <f aca="false">EO114*(1+(EO33-EN33)/EN33)</f>
        <v>2004.76532453568</v>
      </c>
      <c r="EQ114" s="51" t="n">
        <f aca="false">EP114*(1+(EP33-EO33)/EO33)</f>
        <v>2004.76532453568</v>
      </c>
      <c r="ER114" s="51" t="n">
        <f aca="false">EQ114*(1+(EQ33-EP33)/EP33)</f>
        <v>2004.76532453568</v>
      </c>
      <c r="ES114" s="51" t="n">
        <f aca="false">ER114*(1+(ER33-EQ33)/EQ33)</f>
        <v>2004.76532453568</v>
      </c>
      <c r="ET114" s="51" t="n">
        <f aca="false">ES114*(1+(ES33-ER33)/ER33)</f>
        <v>2004.76532453568</v>
      </c>
      <c r="EU114" s="51" t="n">
        <f aca="false">ET114*(1+(ET33-ES33)/ES33)</f>
        <v>2004.76532453568</v>
      </c>
      <c r="EV114" s="51" t="n">
        <f aca="false">EU114*(1+(EU33-ET33)/ET33)</f>
        <v>2004.76532453568</v>
      </c>
      <c r="EW114" s="147"/>
      <c r="EX114" s="147"/>
    </row>
    <row r="115" s="167" customFormat="true" ht="12.8" hidden="false" customHeight="false" outlineLevel="0" collapsed="false">
      <c r="A115" s="157" t="s">
        <v>261</v>
      </c>
      <c r="B115" s="157" t="n">
        <v>0</v>
      </c>
      <c r="C115" s="157" t="n">
        <v>0</v>
      </c>
      <c r="D115" s="157" t="n">
        <v>0</v>
      </c>
      <c r="E115" s="157" t="n">
        <v>0</v>
      </c>
      <c r="F115" s="157" t="n">
        <v>0</v>
      </c>
      <c r="G115" s="157" t="n">
        <v>0</v>
      </c>
      <c r="H115" s="157" t="n">
        <v>0</v>
      </c>
      <c r="I115" s="157" t="n">
        <v>0</v>
      </c>
      <c r="J115" s="157" t="n">
        <v>0</v>
      </c>
      <c r="K115" s="157" t="n">
        <v>0</v>
      </c>
      <c r="L115" s="157" t="n">
        <v>0</v>
      </c>
      <c r="M115" s="157" t="n">
        <v>0</v>
      </c>
      <c r="N115" s="157" t="n">
        <v>0</v>
      </c>
      <c r="O115" s="157" t="n">
        <v>0</v>
      </c>
      <c r="P115" s="157" t="n">
        <v>0</v>
      </c>
      <c r="Q115" s="157" t="n">
        <v>0</v>
      </c>
      <c r="R115" s="157" t="n">
        <v>0</v>
      </c>
      <c r="S115" s="157" t="n">
        <v>0</v>
      </c>
      <c r="T115" s="157" t="n">
        <v>0</v>
      </c>
      <c r="U115" s="157" t="n">
        <v>0</v>
      </c>
      <c r="V115" s="157" t="n">
        <v>0</v>
      </c>
      <c r="W115" s="157" t="n">
        <v>0</v>
      </c>
      <c r="X115" s="158" t="n">
        <v>0</v>
      </c>
      <c r="Y115" s="157" t="n">
        <v>0</v>
      </c>
      <c r="Z115" s="157" t="n">
        <v>0</v>
      </c>
      <c r="AA115" s="157" t="n">
        <v>0</v>
      </c>
      <c r="AB115" s="157" t="n">
        <v>0</v>
      </c>
      <c r="AC115" s="157" t="n">
        <v>0</v>
      </c>
      <c r="AD115" s="157" t="n">
        <v>0</v>
      </c>
      <c r="AE115" s="157" t="n">
        <v>0</v>
      </c>
      <c r="AF115" s="157" t="n">
        <v>0</v>
      </c>
      <c r="AG115" s="157" t="n">
        <v>0</v>
      </c>
      <c r="AH115" s="157" t="n">
        <v>0</v>
      </c>
      <c r="AI115" s="157" t="n">
        <v>0</v>
      </c>
      <c r="AJ115" s="157" t="n">
        <v>0</v>
      </c>
      <c r="AK115" s="157" t="n">
        <v>0</v>
      </c>
      <c r="AL115" s="157" t="n">
        <v>0</v>
      </c>
      <c r="AM115" s="157" t="n">
        <v>0</v>
      </c>
      <c r="AN115" s="157" t="n">
        <v>0</v>
      </c>
      <c r="AO115" s="157" t="n">
        <v>0</v>
      </c>
      <c r="AP115" s="157" t="n">
        <v>0</v>
      </c>
      <c r="AQ115" s="157" t="n">
        <v>0</v>
      </c>
      <c r="AR115" s="142"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3" t="n">
        <v>2698.51270664907</v>
      </c>
      <c r="BJ115" s="51" t="n">
        <v>2670.99163079855</v>
      </c>
      <c r="BK115" s="51" t="n">
        <v>2668.58846292146</v>
      </c>
      <c r="BL115" s="51" t="n">
        <f aca="false">BK115*(1+(BK33-BJ33)/BJ33)</f>
        <v>2458.02129504542</v>
      </c>
      <c r="BM115" s="144" t="n">
        <f aca="false">BL115*(1+(BL33-BK33)/BK33)</f>
        <v>2419.06117285323</v>
      </c>
      <c r="BN115" s="51" t="n">
        <f aca="false">BN65</f>
        <v>2366.58030116298</v>
      </c>
      <c r="BO115" s="51" t="n">
        <f aca="false">BN115*(1+(BN33-BM33)/BM33)</f>
        <v>2401.574562982</v>
      </c>
      <c r="BP115" s="51" t="n">
        <f aca="false">BO115*(1+(BO33-BN33)/BN33)</f>
        <v>2328.1944724192</v>
      </c>
      <c r="BQ115" s="51" t="n">
        <f aca="false">BP115*(1+(BP33-BO33)/BO33)</f>
        <v>2328.08780575343</v>
      </c>
      <c r="BR115" s="51" t="n">
        <f aca="false">BQ115*(1+(BQ33-BP33)/BP33)</f>
        <v>2395.7178253444</v>
      </c>
      <c r="BS115" s="51" t="n">
        <f aca="false">BR115*(1+(BR33-BQ33)/BQ33)</f>
        <v>2506.94513153896</v>
      </c>
      <c r="BT115" s="51" t="n">
        <f aca="false">BS115*(1+(BS33-BR33)/BR33)</f>
        <v>2539.25606767574</v>
      </c>
      <c r="BU115" s="51" t="n">
        <f aca="false">BT115*(1+(BT33-BS33)/BS33)</f>
        <v>2544.12216930703</v>
      </c>
      <c r="BV115" s="51" t="n">
        <f aca="false">BU115*(1+(BU33-BT33)/BT33)</f>
        <v>2585.84166590869</v>
      </c>
      <c r="BW115" s="51" t="n">
        <f aca="false">BV115*(1+(BV33-BU33)/BU33)</f>
        <v>2646.67895807044</v>
      </c>
      <c r="BX115" s="51" t="n">
        <f aca="false">BW115*(1+(BW33-BV33)/BV33)</f>
        <v>2651.65555058766</v>
      </c>
      <c r="BY115" s="51" t="n">
        <f aca="false">BX115*(1+(BX33-BW33)/BW33)</f>
        <v>2656.61044478317</v>
      </c>
      <c r="BZ115" s="51" t="n">
        <f aca="false">BY115*(1+(BY33-BX33)/BX33)</f>
        <v>2699.29616304064</v>
      </c>
      <c r="CA115" s="51" t="n">
        <f aca="false">BZ115*(1+(BZ33-BY33)/BY33)</f>
        <v>2756.55012416605</v>
      </c>
      <c r="CB115" s="51" t="n">
        <f aca="false">CA115*(1+(CA33-BZ33)/BZ33)</f>
        <v>2756.55012416605</v>
      </c>
      <c r="CC115" s="51" t="n">
        <f aca="false">CB115*(1+(CB33-CA33)/CA33)</f>
        <v>2756.55012416605</v>
      </c>
      <c r="CD115" s="51" t="n">
        <f aca="false">CC115*(1+(CC33-CB33)/CB33)</f>
        <v>2756.55012416605</v>
      </c>
      <c r="CE115" s="51" t="n">
        <f aca="false">CD115*(1+(CD33-CC33)/CC33)</f>
        <v>2756.55012416605</v>
      </c>
      <c r="CF115" s="51" t="n">
        <f aca="false">CE115*(1+(CE33-CD33)/CD33)</f>
        <v>2756.55012416605</v>
      </c>
      <c r="CG115" s="51" t="n">
        <f aca="false">CF115*(1+(CF33-CE33)/CE33)</f>
        <v>2756.55012416605</v>
      </c>
      <c r="CH115" s="51" t="n">
        <f aca="false">CG115*(1+(CG33-CF33)/CF33)</f>
        <v>2756.55012416605</v>
      </c>
      <c r="CI115" s="51" t="n">
        <f aca="false">CH115*(1+(CH33-CG33)/CG33)</f>
        <v>2756.55012416605</v>
      </c>
      <c r="CJ115" s="51" t="n">
        <f aca="false">CI115*(1+(CI33-CH33)/CH33)</f>
        <v>2756.55012416605</v>
      </c>
      <c r="CK115" s="51" t="n">
        <f aca="false">CJ115*(1+(CJ33-CI33)/CI33)</f>
        <v>2756.55012416605</v>
      </c>
      <c r="CL115" s="51" t="n">
        <f aca="false">CK115*(1+(CK33-CJ33)/CJ33)</f>
        <v>2756.55012416605</v>
      </c>
      <c r="CM115" s="51" t="n">
        <f aca="false">CL115*(1+(CL33-CK33)/CK33)</f>
        <v>2756.55012416605</v>
      </c>
      <c r="CN115" s="51" t="n">
        <f aca="false">CM115*(1+(CM33-CL33)/CL33)</f>
        <v>2756.55012416605</v>
      </c>
      <c r="CO115" s="51" t="n">
        <f aca="false">CN115*(1+(CN33-CM33)/CM33)</f>
        <v>2756.55012416605</v>
      </c>
      <c r="CP115" s="51" t="n">
        <f aca="false">CO115*(1+(CO33-CN33)/CN33)</f>
        <v>2756.55012416605</v>
      </c>
      <c r="CQ115" s="51" t="n">
        <f aca="false">CP115*(1+(CP33-CO33)/CO33)</f>
        <v>2756.55012416605</v>
      </c>
      <c r="CR115" s="51" t="n">
        <f aca="false">CQ115*(1+(CQ33-CP33)/CP33)</f>
        <v>2756.55012416605</v>
      </c>
      <c r="CS115" s="51" t="n">
        <f aca="false">CR115*(1+(CR33-CQ33)/CQ33)</f>
        <v>2756.55012416605</v>
      </c>
      <c r="CT115" s="51" t="n">
        <f aca="false">CS115*(1+(CS33-CR33)/CR33)</f>
        <v>2756.55012416605</v>
      </c>
      <c r="CU115" s="51" t="n">
        <f aca="false">CT115*(1+(CT33-CS33)/CS33)</f>
        <v>2756.55012416605</v>
      </c>
      <c r="CV115" s="51" t="n">
        <f aca="false">CU115*(1+(CU33-CT33)/CT33)</f>
        <v>2756.55012416605</v>
      </c>
      <c r="CW115" s="51" t="n">
        <f aca="false">CV115*(1+(CV33-CU33)/CU33)</f>
        <v>2756.55012416605</v>
      </c>
      <c r="CX115" s="51" t="n">
        <f aca="false">CW115*(1+(CW33-CV33)/CV33)</f>
        <v>2756.55012416605</v>
      </c>
      <c r="CY115" s="51" t="n">
        <f aca="false">CX115*(1+(CX33-CW33)/CW33)</f>
        <v>2756.55012416605</v>
      </c>
      <c r="CZ115" s="51" t="n">
        <f aca="false">CY115*(1+(CY33-CX33)/CX33)</f>
        <v>2756.55012416605</v>
      </c>
      <c r="DA115" s="51" t="n">
        <f aca="false">CZ115*(1+(CZ33-CY33)/CY33)</f>
        <v>2756.55012416605</v>
      </c>
      <c r="DB115" s="51" t="n">
        <f aca="false">DA115*(1+(DA33-CZ33)/CZ33)</f>
        <v>2756.55012416605</v>
      </c>
      <c r="DC115" s="51" t="n">
        <f aca="false">DB115*(1+(DB33-DA33)/DA33)</f>
        <v>2756.55012416605</v>
      </c>
      <c r="DD115" s="51" t="n">
        <f aca="false">DC115*(1+(DC33-DB33)/DB33)</f>
        <v>2756.55012416605</v>
      </c>
      <c r="DE115" s="51" t="n">
        <f aca="false">DD115*(1+(DD33-DC33)/DC33)</f>
        <v>2756.55012416605</v>
      </c>
      <c r="DF115" s="51" t="n">
        <f aca="false">DE115*(1+(DE33-DD33)/DD33)</f>
        <v>2756.55012416605</v>
      </c>
      <c r="DG115" s="51" t="n">
        <f aca="false">DF115*(1+(DF33-DE33)/DE33)</f>
        <v>2756.55012416605</v>
      </c>
      <c r="DH115" s="51" t="n">
        <f aca="false">DG115*(1+(DG33-DF33)/DF33)</f>
        <v>2756.55012416605</v>
      </c>
      <c r="DI115" s="51" t="n">
        <f aca="false">DH115*(1+(DH33-DG33)/DG33)</f>
        <v>2756.55012416605</v>
      </c>
      <c r="DJ115" s="51" t="n">
        <f aca="false">DI115*(1+(DI33-DH33)/DH33)</f>
        <v>2756.55012416605</v>
      </c>
      <c r="DK115" s="51" t="n">
        <f aca="false">DJ115*(1+(DJ33-DI33)/DI33)</f>
        <v>2756.55012416605</v>
      </c>
      <c r="DL115" s="51" t="n">
        <f aca="false">DK115*(1+(DK33-DJ33)/DJ33)</f>
        <v>2756.55012416605</v>
      </c>
      <c r="DM115" s="51" t="n">
        <f aca="false">DL115*(1+(DL33-DK33)/DK33)</f>
        <v>2756.55012416605</v>
      </c>
      <c r="DN115" s="51" t="n">
        <f aca="false">DM115*(1+(DM33-DL33)/DL33)</f>
        <v>2756.55012416605</v>
      </c>
      <c r="DO115" s="51" t="n">
        <f aca="false">DN115*(1+(DN33-DM33)/DM33)</f>
        <v>2756.55012416605</v>
      </c>
      <c r="DP115" s="51" t="n">
        <f aca="false">DO115*(1+(DO33-DN33)/DN33)</f>
        <v>2756.55012416605</v>
      </c>
      <c r="DQ115" s="51" t="n">
        <f aca="false">DP115*(1+(DP33-DO33)/DO33)</f>
        <v>2756.55012416605</v>
      </c>
      <c r="DR115" s="51" t="n">
        <f aca="false">DQ115*(1+(DQ33-DP33)/DP33)</f>
        <v>2756.55012416605</v>
      </c>
      <c r="DS115" s="51" t="n">
        <f aca="false">DR115*(1+(DR33-DQ33)/DQ33)</f>
        <v>2756.55012416605</v>
      </c>
      <c r="DT115" s="51" t="n">
        <f aca="false">DS115*(1+(DS33-DR33)/DR33)</f>
        <v>2756.55012416605</v>
      </c>
      <c r="DU115" s="51" t="n">
        <f aca="false">DT115*(1+(DT33-DS33)/DS33)</f>
        <v>2756.55012416605</v>
      </c>
      <c r="DV115" s="51" t="n">
        <f aca="false">DU115*(1+(DU33-DT33)/DT33)</f>
        <v>2756.55012416605</v>
      </c>
      <c r="DW115" s="51" t="n">
        <f aca="false">DV115*(1+(DV33-DU33)/DU33)</f>
        <v>2756.55012416605</v>
      </c>
      <c r="DX115" s="51" t="n">
        <f aca="false">DW115*(1+(DW33-DV33)/DV33)</f>
        <v>2756.55012416605</v>
      </c>
      <c r="DY115" s="51" t="n">
        <f aca="false">DX115*(1+(DX33-DW33)/DW33)</f>
        <v>2756.55012416605</v>
      </c>
      <c r="DZ115" s="51" t="n">
        <f aca="false">DY115*(1+(DY33-DX33)/DX33)</f>
        <v>2756.55012416605</v>
      </c>
      <c r="EA115" s="51" t="n">
        <f aca="false">DZ115*(1+(DZ33-DY33)/DY33)</f>
        <v>2756.55012416605</v>
      </c>
      <c r="EB115" s="51" t="n">
        <f aca="false">EA115*(1+(EA33-DZ33)/DZ33)</f>
        <v>2756.55012416605</v>
      </c>
      <c r="EC115" s="51" t="n">
        <f aca="false">EB115*(1+(EB33-EA33)/EA33)</f>
        <v>2756.55012416605</v>
      </c>
      <c r="ED115" s="51" t="n">
        <f aca="false">EC115*(1+(EC33-EB33)/EB33)</f>
        <v>2756.55012416605</v>
      </c>
      <c r="EE115" s="51" t="n">
        <f aca="false">ED115*(1+(ED33-EC33)/EC33)</f>
        <v>2756.55012416605</v>
      </c>
      <c r="EF115" s="51" t="n">
        <f aca="false">EE115*(1+(EE33-ED33)/ED33)</f>
        <v>2756.55012416605</v>
      </c>
      <c r="EG115" s="51" t="n">
        <f aca="false">EF115*(1+(EF33-EE33)/EE33)</f>
        <v>2756.55012416605</v>
      </c>
      <c r="EH115" s="51" t="n">
        <f aca="false">EG115*(1+(EG33-EF33)/EF33)</f>
        <v>2756.55012416605</v>
      </c>
      <c r="EI115" s="51" t="n">
        <f aca="false">EH115*(1+(EH33-EG33)/EG33)</f>
        <v>2756.55012416605</v>
      </c>
      <c r="EJ115" s="51" t="n">
        <f aca="false">EI115*(1+(EI33-EH33)/EH33)</f>
        <v>2756.55012416605</v>
      </c>
      <c r="EK115" s="51" t="n">
        <f aca="false">EJ115*(1+(EJ33-EI33)/EI33)</f>
        <v>2756.55012416605</v>
      </c>
      <c r="EL115" s="51" t="n">
        <f aca="false">EK115*(1+(EK33-EJ33)/EJ33)</f>
        <v>2756.55012416605</v>
      </c>
      <c r="EM115" s="51" t="n">
        <f aca="false">EL115*(1+(EL33-EK33)/EK33)</f>
        <v>2756.55012416605</v>
      </c>
      <c r="EN115" s="51" t="n">
        <f aca="false">EM115*(1+(EM33-EL33)/EL33)</f>
        <v>2756.55012416605</v>
      </c>
      <c r="EO115" s="51" t="n">
        <f aca="false">EN115*(1+(EN33-EM33)/EM33)</f>
        <v>2756.55012416605</v>
      </c>
      <c r="EP115" s="51" t="n">
        <f aca="false">EO115*(1+(EO33-EN33)/EN33)</f>
        <v>2756.55012416605</v>
      </c>
      <c r="EQ115" s="51" t="n">
        <f aca="false">EP115*(1+(EP33-EO33)/EO33)</f>
        <v>2756.55012416605</v>
      </c>
      <c r="ER115" s="51" t="n">
        <f aca="false">EQ115*(1+(EQ33-EP33)/EP33)</f>
        <v>2756.55012416605</v>
      </c>
      <c r="ES115" s="51" t="n">
        <f aca="false">ER115*(1+(ER33-EQ33)/EQ33)</f>
        <v>2756.55012416605</v>
      </c>
      <c r="ET115" s="51" t="n">
        <f aca="false">ES115*(1+(ES33-ER33)/ER33)</f>
        <v>2756.55012416605</v>
      </c>
      <c r="EU115" s="51" t="n">
        <f aca="false">ET115*(1+(ET33-ES33)/ES33)</f>
        <v>2756.55012416605</v>
      </c>
      <c r="EV115" s="51" t="n">
        <f aca="false">EU115*(1+(EU33-ET33)/ET33)</f>
        <v>2756.55012416605</v>
      </c>
      <c r="AMJ115" s="0"/>
    </row>
    <row r="116" customFormat="false" ht="12.8" hidden="false" customHeight="false" outlineLevel="0" collapsed="false">
      <c r="A116" s="162" t="s">
        <v>262</v>
      </c>
      <c r="B116" s="162" t="n">
        <v>0</v>
      </c>
      <c r="C116" s="162" t="n">
        <v>0</v>
      </c>
      <c r="D116" s="162" t="n">
        <v>0</v>
      </c>
      <c r="E116" s="162" t="n">
        <v>0</v>
      </c>
      <c r="F116" s="162" t="n">
        <v>0</v>
      </c>
      <c r="G116" s="162" t="n">
        <v>0</v>
      </c>
      <c r="H116" s="162" t="n">
        <v>0</v>
      </c>
      <c r="I116" s="162" t="n">
        <v>0</v>
      </c>
      <c r="J116" s="162" t="n">
        <v>0</v>
      </c>
      <c r="K116" s="162" t="n">
        <v>0</v>
      </c>
      <c r="L116" s="162" t="n">
        <v>0</v>
      </c>
      <c r="M116" s="162" t="n">
        <v>0</v>
      </c>
      <c r="N116" s="162" t="n">
        <v>0</v>
      </c>
      <c r="O116" s="162" t="n">
        <v>0</v>
      </c>
      <c r="P116" s="162" t="n">
        <v>0</v>
      </c>
      <c r="Q116" s="162" t="n">
        <v>0</v>
      </c>
      <c r="R116" s="162" t="n">
        <v>0</v>
      </c>
      <c r="S116" s="162" t="n">
        <v>0</v>
      </c>
      <c r="T116" s="162" t="n">
        <v>0</v>
      </c>
      <c r="U116" s="162" t="n">
        <v>0</v>
      </c>
      <c r="V116" s="162" t="n">
        <v>0</v>
      </c>
      <c r="W116" s="162" t="n">
        <v>0</v>
      </c>
      <c r="X116" s="163" t="n">
        <v>0</v>
      </c>
      <c r="Y116" s="162" t="n">
        <v>0</v>
      </c>
      <c r="Z116" s="162" t="n">
        <v>0</v>
      </c>
      <c r="AA116" s="162" t="n">
        <v>0</v>
      </c>
      <c r="AB116" s="162" t="n">
        <v>0</v>
      </c>
      <c r="AC116" s="162" t="n">
        <v>0</v>
      </c>
      <c r="AD116" s="162" t="n">
        <v>0</v>
      </c>
      <c r="AE116" s="162" t="n">
        <v>0</v>
      </c>
      <c r="AF116" s="162" t="n">
        <v>0</v>
      </c>
      <c r="AG116" s="162" t="n">
        <v>0</v>
      </c>
      <c r="AH116" s="162" t="n">
        <v>0</v>
      </c>
      <c r="AI116" s="162" t="n">
        <v>0</v>
      </c>
      <c r="AJ116" s="162" t="n">
        <v>0</v>
      </c>
      <c r="AK116" s="162" t="n">
        <v>0</v>
      </c>
      <c r="AL116" s="162" t="n">
        <v>0</v>
      </c>
      <c r="AM116" s="162" t="n">
        <v>0</v>
      </c>
      <c r="AN116" s="162" t="n">
        <v>0</v>
      </c>
      <c r="AO116" s="162" t="n">
        <v>0</v>
      </c>
      <c r="AP116" s="162" t="n">
        <v>0</v>
      </c>
      <c r="AQ116" s="162" t="n">
        <v>0</v>
      </c>
      <c r="AR116" s="164" t="n">
        <v>4578.54431047296</v>
      </c>
      <c r="AS116" s="165" t="n">
        <v>4322.34984305748</v>
      </c>
      <c r="AT116" s="165" t="n">
        <v>4151.59034308483</v>
      </c>
      <c r="AU116" s="165" t="n">
        <v>4000</v>
      </c>
      <c r="AV116" s="165" t="n">
        <v>3880.06567009418</v>
      </c>
      <c r="AW116" s="165" t="n">
        <v>3747.6214321482</v>
      </c>
      <c r="AX116" s="165" t="n">
        <v>3620.41441586713</v>
      </c>
      <c r="AY116" s="165" t="n">
        <v>3454.45783844364</v>
      </c>
      <c r="AZ116" s="165" t="n">
        <v>3050.66417093915</v>
      </c>
      <c r="BA116" s="165" t="n">
        <v>2704.596715043</v>
      </c>
      <c r="BB116" s="165" t="n">
        <v>2566.04928249243</v>
      </c>
      <c r="BC116" s="165" t="n">
        <v>2438.87554009886</v>
      </c>
      <c r="BD116" s="165" t="n">
        <v>4067.49916600028</v>
      </c>
      <c r="BE116" s="165" t="n">
        <v>3815.63313320072</v>
      </c>
      <c r="BF116" s="165" t="n">
        <v>3655.18605410371</v>
      </c>
      <c r="BG116" s="165" t="n">
        <v>3485.47743494467</v>
      </c>
      <c r="BH116" s="165" t="n">
        <v>4150.53933702119</v>
      </c>
      <c r="BI116" s="143" t="n">
        <v>3867.04208808862</v>
      </c>
      <c r="BJ116" s="165" t="n">
        <v>3621.53811905233</v>
      </c>
      <c r="BK116" s="165" t="n">
        <v>3391.62027435592</v>
      </c>
      <c r="BL116" s="165" t="n">
        <f aca="false">BK116*(1+(BK33-BJ33)/BJ33)</f>
        <v>3124.00168662499</v>
      </c>
      <c r="BM116" s="166" t="n">
        <f aca="false">BL116*(1+(BL33-BK33)/BK33)</f>
        <v>3074.48564391012</v>
      </c>
      <c r="BN116" s="165" t="n">
        <f aca="false">BM116*(1+(BM33-BL33)/BL33)</f>
        <v>3080.61121499194</v>
      </c>
      <c r="BO116" s="165" t="n">
        <f aca="false">BN116*(1+(BN33-BM33)/BM33)</f>
        <v>3126.16374298648</v>
      </c>
      <c r="BP116" s="165" t="n">
        <f aca="false">BO116*(1+(BO33-BN33)/BN33)</f>
        <v>3030.64383612602</v>
      </c>
      <c r="BQ116" s="165" t="n">
        <f aca="false">BP116*(1+(BP33-BO33)/BO33)</f>
        <v>3030.50498661109</v>
      </c>
      <c r="BR116" s="165" t="n">
        <f aca="false">BQ116*(1+(BQ33-BP33)/BP33)</f>
        <v>3118.5399443599</v>
      </c>
      <c r="BS116" s="165" t="n">
        <f aca="false">BR116*(1+(BR33-BQ33)/BQ33)</f>
        <v>3263.32610974289</v>
      </c>
      <c r="BT116" s="165" t="n">
        <f aca="false">BS116*(1+(BS33-BR33)/BR33)</f>
        <v>3305.38571455789</v>
      </c>
      <c r="BU116" s="165" t="n">
        <f aca="false">BT116*(1+(BT33-BS33)/BS33)</f>
        <v>3311.71998821481</v>
      </c>
      <c r="BV116" s="165" t="n">
        <f aca="false">BU116*(1+(BU33-BT33)/BT33)</f>
        <v>3366.02684991383</v>
      </c>
      <c r="BW116" s="165" t="n">
        <f aca="false">BV116*(1+(BV33-BU33)/BU33)</f>
        <v>3445.2196178208</v>
      </c>
      <c r="BX116" s="165" t="n">
        <f aca="false">BW116*(1+(BW33-BV33)/BV33)</f>
        <v>3451.69771903438</v>
      </c>
      <c r="BY116" s="165" t="n">
        <f aca="false">BX116*(1+(BX33-BW33)/BW33)</f>
        <v>3458.14757523418</v>
      </c>
      <c r="BZ116" s="165" t="n">
        <f aca="false">BY116*(1+(BY33-BX33)/BX33)</f>
        <v>3513.7121813958</v>
      </c>
      <c r="CA116" s="165" t="n">
        <f aca="false">BZ116*(1+(BZ33-BY33)/BY33)</f>
        <v>3588.24047636173</v>
      </c>
      <c r="CB116" s="165" t="n">
        <f aca="false">CA116*(1+(CA33-BZ33)/BZ33)</f>
        <v>3588.24047636173</v>
      </c>
      <c r="CC116" s="165" t="n">
        <f aca="false">CB116*(1+(CB33-CA33)/CA33)</f>
        <v>3588.24047636173</v>
      </c>
      <c r="CD116" s="165" t="n">
        <f aca="false">CC116*(1+(CC33-CB33)/CB33)</f>
        <v>3588.24047636173</v>
      </c>
      <c r="CE116" s="165" t="n">
        <f aca="false">CD116*(1+(CD33-CC33)/CC33)</f>
        <v>3588.24047636173</v>
      </c>
      <c r="CF116" s="165" t="n">
        <f aca="false">CE116*(1+(CE33-CD33)/CD33)</f>
        <v>3588.24047636173</v>
      </c>
      <c r="CG116" s="165" t="n">
        <f aca="false">CF116*(1+(CF33-CE33)/CE33)</f>
        <v>3588.24047636173</v>
      </c>
      <c r="CH116" s="165" t="n">
        <f aca="false">CG116*(1+(CG33-CF33)/CF33)</f>
        <v>3588.24047636173</v>
      </c>
      <c r="CI116" s="165" t="n">
        <f aca="false">CH116*(1+(CH33-CG33)/CG33)</f>
        <v>3588.24047636173</v>
      </c>
      <c r="CJ116" s="165" t="n">
        <f aca="false">CI116*(1+(CI33-CH33)/CH33)</f>
        <v>3588.24047636173</v>
      </c>
      <c r="CK116" s="165" t="n">
        <f aca="false">CJ116*(1+(CJ33-CI33)/CI33)</f>
        <v>3588.24047636173</v>
      </c>
      <c r="CL116" s="165" t="n">
        <f aca="false">CK116*(1+(CK33-CJ33)/CJ33)</f>
        <v>3588.24047636173</v>
      </c>
      <c r="CM116" s="165" t="n">
        <f aca="false">CL116*(1+(CL33-CK33)/CK33)</f>
        <v>3588.24047636173</v>
      </c>
      <c r="CN116" s="165" t="n">
        <f aca="false">CM116*(1+(CM33-CL33)/CL33)</f>
        <v>3588.24047636173</v>
      </c>
      <c r="CO116" s="165" t="n">
        <f aca="false">CN116*(1+(CN33-CM33)/CM33)</f>
        <v>3588.24047636173</v>
      </c>
      <c r="CP116" s="165" t="n">
        <f aca="false">CO116*(1+(CO33-CN33)/CN33)</f>
        <v>3588.24047636173</v>
      </c>
      <c r="CQ116" s="165" t="n">
        <f aca="false">CP116*(1+(CP33-CO33)/CO33)</f>
        <v>3588.24047636173</v>
      </c>
      <c r="CR116" s="165" t="n">
        <f aca="false">CQ116*(1+(CQ33-CP33)/CP33)</f>
        <v>3588.24047636173</v>
      </c>
      <c r="CS116" s="165" t="n">
        <f aca="false">CR116*(1+(CR33-CQ33)/CQ33)</f>
        <v>3588.24047636173</v>
      </c>
      <c r="CT116" s="165" t="n">
        <f aca="false">CS116*(1+(CS33-CR33)/CR33)</f>
        <v>3588.24047636173</v>
      </c>
      <c r="CU116" s="165" t="n">
        <f aca="false">CT116*(1+(CT33-CS33)/CS33)</f>
        <v>3588.24047636173</v>
      </c>
      <c r="CV116" s="165" t="n">
        <f aca="false">CU116*(1+(CU33-CT33)/CT33)</f>
        <v>3588.24047636173</v>
      </c>
      <c r="CW116" s="165" t="n">
        <f aca="false">CV116*(1+(CV33-CU33)/CU33)</f>
        <v>3588.24047636173</v>
      </c>
      <c r="CX116" s="165" t="n">
        <f aca="false">CW116*(1+(CW33-CV33)/CV33)</f>
        <v>3588.24047636173</v>
      </c>
      <c r="CY116" s="165" t="n">
        <f aca="false">CX116*(1+(CX33-CW33)/CW33)</f>
        <v>3588.24047636173</v>
      </c>
      <c r="CZ116" s="165" t="n">
        <f aca="false">CY116*(1+(CY33-CX33)/CX33)</f>
        <v>3588.24047636173</v>
      </c>
      <c r="DA116" s="165" t="n">
        <f aca="false">CZ116*(1+(CZ33-CY33)/CY33)</f>
        <v>3588.24047636173</v>
      </c>
      <c r="DB116" s="165" t="n">
        <f aca="false">DA116*(1+(DA33-CZ33)/CZ33)</f>
        <v>3588.24047636173</v>
      </c>
      <c r="DC116" s="165" t="n">
        <f aca="false">DB116*(1+(DB33-DA33)/DA33)</f>
        <v>3588.24047636173</v>
      </c>
      <c r="DD116" s="165" t="n">
        <f aca="false">DC116*(1+(DC33-DB33)/DB33)</f>
        <v>3588.24047636173</v>
      </c>
      <c r="DE116" s="165" t="n">
        <f aca="false">DD116*(1+(DD33-DC33)/DC33)</f>
        <v>3588.24047636173</v>
      </c>
      <c r="DF116" s="165" t="n">
        <f aca="false">DE116*(1+(DE33-DD33)/DD33)</f>
        <v>3588.24047636173</v>
      </c>
      <c r="DG116" s="165" t="n">
        <f aca="false">DF116*(1+(DF33-DE33)/DE33)</f>
        <v>3588.24047636173</v>
      </c>
      <c r="DH116" s="165" t="n">
        <f aca="false">DG116*(1+(DG33-DF33)/DF33)</f>
        <v>3588.24047636173</v>
      </c>
      <c r="DI116" s="165" t="n">
        <f aca="false">DH116*(1+(DH33-DG33)/DG33)</f>
        <v>3588.24047636173</v>
      </c>
      <c r="DJ116" s="165" t="n">
        <f aca="false">DI116*(1+(DI33-DH33)/DH33)</f>
        <v>3588.24047636173</v>
      </c>
      <c r="DK116" s="165" t="n">
        <f aca="false">DJ116*(1+(DJ33-DI33)/DI33)</f>
        <v>3588.24047636173</v>
      </c>
      <c r="DL116" s="165" t="n">
        <f aca="false">DK116*(1+(DK33-DJ33)/DJ33)</f>
        <v>3588.24047636173</v>
      </c>
      <c r="DM116" s="165" t="n">
        <f aca="false">DL116*(1+(DL33-DK33)/DK33)</f>
        <v>3588.24047636173</v>
      </c>
      <c r="DN116" s="165" t="n">
        <f aca="false">DM116*(1+(DM33-DL33)/DL33)</f>
        <v>3588.24047636173</v>
      </c>
      <c r="DO116" s="165" t="n">
        <f aca="false">DN116*(1+(DN33-DM33)/DM33)</f>
        <v>3588.24047636173</v>
      </c>
      <c r="DP116" s="165" t="n">
        <f aca="false">DO116*(1+(DO33-DN33)/DN33)</f>
        <v>3588.24047636173</v>
      </c>
      <c r="DQ116" s="165" t="n">
        <f aca="false">DP116*(1+(DP33-DO33)/DO33)</f>
        <v>3588.24047636173</v>
      </c>
      <c r="DR116" s="165" t="n">
        <f aca="false">DQ116*(1+(DQ33-DP33)/DP33)</f>
        <v>3588.24047636173</v>
      </c>
      <c r="DS116" s="165" t="n">
        <f aca="false">DR116*(1+(DR33-DQ33)/DQ33)</f>
        <v>3588.24047636173</v>
      </c>
      <c r="DT116" s="165" t="n">
        <f aca="false">DS116*(1+(DS33-DR33)/DR33)</f>
        <v>3588.24047636173</v>
      </c>
      <c r="DU116" s="165" t="n">
        <f aca="false">DT116*(1+(DT33-DS33)/DS33)</f>
        <v>3588.24047636173</v>
      </c>
      <c r="DV116" s="165" t="n">
        <f aca="false">DU116*(1+(DU33-DT33)/DT33)</f>
        <v>3588.24047636173</v>
      </c>
      <c r="DW116" s="165" t="n">
        <f aca="false">DV116*(1+(DV33-DU33)/DU33)</f>
        <v>3588.24047636173</v>
      </c>
      <c r="DX116" s="165" t="n">
        <f aca="false">DW116*(1+(DW33-DV33)/DV33)</f>
        <v>3588.24047636173</v>
      </c>
      <c r="DY116" s="165" t="n">
        <f aca="false">DX116*(1+(DX33-DW33)/DW33)</f>
        <v>3588.24047636173</v>
      </c>
      <c r="DZ116" s="165" t="n">
        <f aca="false">DY116*(1+(DY33-DX33)/DX33)</f>
        <v>3588.24047636173</v>
      </c>
      <c r="EA116" s="165" t="n">
        <f aca="false">DZ116*(1+(DZ33-DY33)/DY33)</f>
        <v>3588.24047636173</v>
      </c>
      <c r="EB116" s="165" t="n">
        <f aca="false">EA116*(1+(EA33-DZ33)/DZ33)</f>
        <v>3588.24047636173</v>
      </c>
      <c r="EC116" s="165" t="n">
        <f aca="false">EB116*(1+(EB33-EA33)/EA33)</f>
        <v>3588.24047636173</v>
      </c>
      <c r="ED116" s="165" t="n">
        <f aca="false">EC116*(1+(EC33-EB33)/EB33)</f>
        <v>3588.24047636173</v>
      </c>
      <c r="EE116" s="165" t="n">
        <f aca="false">ED116*(1+(ED33-EC33)/EC33)</f>
        <v>3588.24047636173</v>
      </c>
      <c r="EF116" s="165" t="n">
        <f aca="false">EE116*(1+(EE33-ED33)/ED33)</f>
        <v>3588.24047636173</v>
      </c>
      <c r="EG116" s="165" t="n">
        <f aca="false">EF116*(1+(EF33-EE33)/EE33)</f>
        <v>3588.24047636173</v>
      </c>
      <c r="EH116" s="165" t="n">
        <f aca="false">EG116*(1+(EG33-EF33)/EF33)</f>
        <v>3588.24047636173</v>
      </c>
      <c r="EI116" s="165" t="n">
        <f aca="false">EH116*(1+(EH33-EG33)/EG33)</f>
        <v>3588.24047636173</v>
      </c>
      <c r="EJ116" s="165" t="n">
        <f aca="false">EI116*(1+(EI33-EH33)/EH33)</f>
        <v>3588.24047636173</v>
      </c>
      <c r="EK116" s="165" t="n">
        <f aca="false">EJ116*(1+(EJ33-EI33)/EI33)</f>
        <v>3588.24047636173</v>
      </c>
      <c r="EL116" s="165" t="n">
        <f aca="false">EK116*(1+(EK33-EJ33)/EJ33)</f>
        <v>3588.24047636173</v>
      </c>
      <c r="EM116" s="165" t="n">
        <f aca="false">EL116*(1+(EL33-EK33)/EK33)</f>
        <v>3588.24047636173</v>
      </c>
      <c r="EN116" s="165" t="n">
        <f aca="false">EM116*(1+(EM33-EL33)/EL33)</f>
        <v>3588.24047636173</v>
      </c>
      <c r="EO116" s="165" t="n">
        <f aca="false">EN116*(1+(EN33-EM33)/EM33)</f>
        <v>3588.24047636173</v>
      </c>
      <c r="EP116" s="165" t="n">
        <f aca="false">EO116*(1+(EO33-EN33)/EN33)</f>
        <v>3588.24047636173</v>
      </c>
      <c r="EQ116" s="165" t="n">
        <f aca="false">EP116*(1+(EP33-EO33)/EO33)</f>
        <v>3588.24047636173</v>
      </c>
      <c r="ER116" s="165" t="n">
        <f aca="false">EQ116*(1+(EQ33-EP33)/EP33)</f>
        <v>3588.24047636173</v>
      </c>
      <c r="ES116" s="165" t="n">
        <f aca="false">ER116*(1+(ER33-EQ33)/EQ33)</f>
        <v>3588.24047636173</v>
      </c>
      <c r="ET116" s="165" t="n">
        <f aca="false">ES116*(1+(ES33-ER33)/ER33)</f>
        <v>3588.24047636173</v>
      </c>
      <c r="EU116" s="165" t="n">
        <f aca="false">ET116*(1+(ET33-ES33)/ES33)</f>
        <v>3588.24047636173</v>
      </c>
      <c r="EV116" s="165" t="n">
        <f aca="false">EU116*(1+(EU33-ET33)/ET33)</f>
        <v>3588.24047636173</v>
      </c>
    </row>
    <row r="117" customFormat="false" ht="12.8" hidden="false" customHeight="false" outlineLevel="0" collapsed="false">
      <c r="A117" s="157" t="s">
        <v>263</v>
      </c>
      <c r="B117" s="157" t="n">
        <v>0</v>
      </c>
      <c r="C117" s="157" t="n">
        <v>0</v>
      </c>
      <c r="D117" s="157" t="n">
        <v>0</v>
      </c>
      <c r="E117" s="157" t="n">
        <v>0</v>
      </c>
      <c r="F117" s="157" t="n">
        <v>0</v>
      </c>
      <c r="G117" s="157" t="n">
        <v>0</v>
      </c>
      <c r="H117" s="157" t="n">
        <v>0</v>
      </c>
      <c r="I117" s="157" t="n">
        <v>0</v>
      </c>
      <c r="J117" s="157" t="n">
        <v>0</v>
      </c>
      <c r="K117" s="157" t="n">
        <v>0</v>
      </c>
      <c r="L117" s="157" t="n">
        <v>0</v>
      </c>
      <c r="M117" s="157" t="n">
        <v>0</v>
      </c>
      <c r="N117" s="157" t="n">
        <v>0</v>
      </c>
      <c r="O117" s="157" t="n">
        <v>0</v>
      </c>
      <c r="P117" s="157" t="n">
        <v>0</v>
      </c>
      <c r="Q117" s="157" t="n">
        <v>0</v>
      </c>
      <c r="R117" s="157" t="n">
        <v>0</v>
      </c>
      <c r="S117" s="157" t="n">
        <v>0</v>
      </c>
      <c r="T117" s="157" t="n">
        <v>0</v>
      </c>
      <c r="U117" s="157" t="n">
        <v>0</v>
      </c>
      <c r="V117" s="157" t="n">
        <v>0</v>
      </c>
      <c r="W117" s="157" t="n">
        <v>0</v>
      </c>
      <c r="X117" s="158" t="n">
        <v>0</v>
      </c>
      <c r="Y117" s="157" t="n">
        <v>0</v>
      </c>
      <c r="Z117" s="157" t="n">
        <v>0</v>
      </c>
      <c r="AA117" s="157" t="n">
        <v>0</v>
      </c>
      <c r="AB117" s="157" t="n">
        <v>0</v>
      </c>
      <c r="AC117" s="157" t="n">
        <v>0</v>
      </c>
      <c r="AD117" s="157" t="n">
        <v>0</v>
      </c>
      <c r="AE117" s="157" t="n">
        <v>0</v>
      </c>
      <c r="AF117" s="157" t="n">
        <v>0</v>
      </c>
      <c r="AG117" s="157" t="n">
        <v>0</v>
      </c>
      <c r="AH117" s="157" t="n">
        <v>0</v>
      </c>
      <c r="AI117" s="157" t="n">
        <v>0</v>
      </c>
      <c r="AJ117" s="157" t="n">
        <v>0</v>
      </c>
      <c r="AK117" s="157" t="n">
        <v>0</v>
      </c>
      <c r="AL117" s="157" t="n">
        <v>0</v>
      </c>
      <c r="AM117" s="157" t="n">
        <v>0</v>
      </c>
      <c r="AN117" s="157" t="n">
        <v>0</v>
      </c>
      <c r="AO117" s="157" t="n">
        <v>0</v>
      </c>
      <c r="AP117" s="157" t="n">
        <v>0</v>
      </c>
      <c r="AQ117" s="157" t="n">
        <v>0</v>
      </c>
      <c r="AR117" s="142"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3" t="n">
        <v>37.5655511818263</v>
      </c>
      <c r="BJ117" s="51" t="n">
        <v>35.1806555163299</v>
      </c>
      <c r="BK117" s="51" t="n">
        <v>32.9471679137095</v>
      </c>
      <c r="BL117" s="51" t="n">
        <f aca="false">BK117*(1+(BK33-BJ33)/BJ33)</f>
        <v>30.3474445267878</v>
      </c>
      <c r="BM117" s="144" t="n">
        <f aca="false">BL117*(1+(BL33-BK33)/BK33)</f>
        <v>29.8664315472145</v>
      </c>
      <c r="BN117" s="51" t="n">
        <f aca="false">BM117*(1+(BM33-BL33)/BL33)</f>
        <v>29.9259370940252</v>
      </c>
      <c r="BO117" s="51" t="n">
        <f aca="false">BN117*(1+(BN33-BM33)/BM33)</f>
        <v>30.3684473597168</v>
      </c>
      <c r="BP117" s="51" t="n">
        <f aca="false">BO117*(1+(BO33-BN33)/BN33)</f>
        <v>29.4405397061894</v>
      </c>
      <c r="BQ117" s="51" t="n">
        <f aca="false">BP117*(1+(BP33-BO33)/BO33)</f>
        <v>29.4391908823492</v>
      </c>
      <c r="BR117" s="51" t="n">
        <f aca="false">BQ117*(1+(BQ33-BP33)/BP33)</f>
        <v>30.294387602677</v>
      </c>
      <c r="BS117" s="51" t="n">
        <f aca="false">BR117*(1+(BR33-BQ33)/BQ33)</f>
        <v>31.7008817608006</v>
      </c>
      <c r="BT117" s="51" t="n">
        <f aca="false">BS117*(1+(BS33-BR33)/BR33)</f>
        <v>32.1094607732277</v>
      </c>
      <c r="BU117" s="51" t="n">
        <f aca="false">BT117*(1+(BT33-BS33)/BS33)</f>
        <v>32.1709937164537</v>
      </c>
      <c r="BV117" s="51" t="n">
        <f aca="false">BU117*(1+(BU33-BT33)/BT33)</f>
        <v>32.6985460797865</v>
      </c>
      <c r="BW117" s="51" t="n">
        <f aca="false">BV117*(1+(BV33-BU33)/BU33)</f>
        <v>33.467847242865</v>
      </c>
      <c r="BX117" s="51" t="n">
        <f aca="false">BW117*(1+(BW33-BV33)/BV33)</f>
        <v>33.5307773680502</v>
      </c>
      <c r="BY117" s="51" t="n">
        <f aca="false">BX117*(1+(BX33-BW33)/BW33)</f>
        <v>33.5934331131054</v>
      </c>
      <c r="BZ117" s="51" t="n">
        <f aca="false">BY117*(1+(BY33-BX33)/BX33)</f>
        <v>34.1332035653308</v>
      </c>
      <c r="CA117" s="51" t="n">
        <f aca="false">BZ117*(1+(BZ33-BY33)/BY33)</f>
        <v>34.857192706194</v>
      </c>
      <c r="CB117" s="51" t="n">
        <f aca="false">CA117*(1+(CA33-BZ33)/BZ33)</f>
        <v>34.857192706194</v>
      </c>
      <c r="CC117" s="51" t="n">
        <f aca="false">CB117*(1+(CB33-CA33)/CA33)</f>
        <v>34.857192706194</v>
      </c>
      <c r="CD117" s="51" t="n">
        <f aca="false">CC117*(1+(CC33-CB33)/CB33)</f>
        <v>34.857192706194</v>
      </c>
      <c r="CE117" s="51" t="n">
        <f aca="false">CD117*(1+(CD33-CC33)/CC33)</f>
        <v>34.857192706194</v>
      </c>
      <c r="CF117" s="51" t="n">
        <f aca="false">CE117*(1+(CE33-CD33)/CD33)</f>
        <v>34.857192706194</v>
      </c>
      <c r="CG117" s="51" t="n">
        <f aca="false">CF117*(1+(CF33-CE33)/CE33)</f>
        <v>34.857192706194</v>
      </c>
      <c r="CH117" s="51" t="n">
        <f aca="false">CG117*(1+(CG33-CF33)/CF33)</f>
        <v>34.857192706194</v>
      </c>
      <c r="CI117" s="51" t="n">
        <f aca="false">CH117*(1+(CH33-CG33)/CG33)</f>
        <v>34.857192706194</v>
      </c>
      <c r="CJ117" s="51" t="n">
        <f aca="false">CI117*(1+(CI33-CH33)/CH33)</f>
        <v>34.857192706194</v>
      </c>
      <c r="CK117" s="51" t="n">
        <f aca="false">CJ117*(1+(CJ33-CI33)/CI33)</f>
        <v>34.857192706194</v>
      </c>
      <c r="CL117" s="51" t="n">
        <f aca="false">CK117*(1+(CK33-CJ33)/CJ33)</f>
        <v>34.857192706194</v>
      </c>
      <c r="CM117" s="51" t="n">
        <f aca="false">CL117*(1+(CL33-CK33)/CK33)</f>
        <v>34.857192706194</v>
      </c>
      <c r="CN117" s="51" t="n">
        <f aca="false">CM117*(1+(CM33-CL33)/CL33)</f>
        <v>34.857192706194</v>
      </c>
      <c r="CO117" s="51" t="n">
        <f aca="false">CN117*(1+(CN33-CM33)/CM33)</f>
        <v>34.857192706194</v>
      </c>
      <c r="CP117" s="51" t="n">
        <f aca="false">CO117*(1+(CO33-CN33)/CN33)</f>
        <v>34.857192706194</v>
      </c>
      <c r="CQ117" s="51" t="n">
        <f aca="false">CP117*(1+(CP33-CO33)/CO33)</f>
        <v>34.857192706194</v>
      </c>
      <c r="CR117" s="51" t="n">
        <f aca="false">CQ117*(1+(CQ33-CP33)/CP33)</f>
        <v>34.857192706194</v>
      </c>
      <c r="CS117" s="51" t="n">
        <f aca="false">CR117*(1+(CR33-CQ33)/CQ33)</f>
        <v>34.857192706194</v>
      </c>
      <c r="CT117" s="51" t="n">
        <f aca="false">CS117*(1+(CS33-CR33)/CR33)</f>
        <v>34.857192706194</v>
      </c>
      <c r="CU117" s="51" t="n">
        <f aca="false">CT117*(1+(CT33-CS33)/CS33)</f>
        <v>34.857192706194</v>
      </c>
      <c r="CV117" s="51" t="n">
        <f aca="false">CU117*(1+(CU33-CT33)/CT33)</f>
        <v>34.857192706194</v>
      </c>
      <c r="CW117" s="51" t="n">
        <f aca="false">CV117*(1+(CV33-CU33)/CU33)</f>
        <v>34.857192706194</v>
      </c>
      <c r="CX117" s="51" t="n">
        <f aca="false">CW117*(1+(CW33-CV33)/CV33)</f>
        <v>34.857192706194</v>
      </c>
      <c r="CY117" s="51" t="n">
        <f aca="false">CX117*(1+(CX33-CW33)/CW33)</f>
        <v>34.857192706194</v>
      </c>
      <c r="CZ117" s="51" t="n">
        <f aca="false">CY117*(1+(CY33-CX33)/CX33)</f>
        <v>34.857192706194</v>
      </c>
      <c r="DA117" s="51" t="n">
        <f aca="false">CZ117*(1+(CZ33-CY33)/CY33)</f>
        <v>34.857192706194</v>
      </c>
      <c r="DB117" s="51" t="n">
        <f aca="false">DA117*(1+(DA33-CZ33)/CZ33)</f>
        <v>34.857192706194</v>
      </c>
      <c r="DC117" s="51" t="n">
        <f aca="false">DB117*(1+(DB33-DA33)/DA33)</f>
        <v>34.857192706194</v>
      </c>
      <c r="DD117" s="51" t="n">
        <f aca="false">DC117*(1+(DC33-DB33)/DB33)</f>
        <v>34.857192706194</v>
      </c>
      <c r="DE117" s="51" t="n">
        <f aca="false">DD117*(1+(DD33-DC33)/DC33)</f>
        <v>34.857192706194</v>
      </c>
      <c r="DF117" s="51" t="n">
        <f aca="false">DE117*(1+(DE33-DD33)/DD33)</f>
        <v>34.857192706194</v>
      </c>
      <c r="DG117" s="51" t="n">
        <f aca="false">DF117*(1+(DF33-DE33)/DE33)</f>
        <v>34.857192706194</v>
      </c>
      <c r="DH117" s="51" t="n">
        <f aca="false">DG117*(1+(DG33-DF33)/DF33)</f>
        <v>34.857192706194</v>
      </c>
      <c r="DI117" s="51" t="n">
        <f aca="false">DH117*(1+(DH33-DG33)/DG33)</f>
        <v>34.857192706194</v>
      </c>
      <c r="DJ117" s="51" t="n">
        <f aca="false">DI117*(1+(DI33-DH33)/DH33)</f>
        <v>34.857192706194</v>
      </c>
      <c r="DK117" s="51" t="n">
        <f aca="false">DJ117*(1+(DJ33-DI33)/DI33)</f>
        <v>34.857192706194</v>
      </c>
      <c r="DL117" s="51" t="n">
        <f aca="false">DK117*(1+(DK33-DJ33)/DJ33)</f>
        <v>34.857192706194</v>
      </c>
      <c r="DM117" s="51" t="n">
        <f aca="false">DL117*(1+(DL33-DK33)/DK33)</f>
        <v>34.857192706194</v>
      </c>
      <c r="DN117" s="51" t="n">
        <f aca="false">DM117*(1+(DM33-DL33)/DL33)</f>
        <v>34.857192706194</v>
      </c>
      <c r="DO117" s="51" t="n">
        <f aca="false">DN117*(1+(DN33-DM33)/DM33)</f>
        <v>34.857192706194</v>
      </c>
      <c r="DP117" s="51" t="n">
        <f aca="false">DO117*(1+(DO33-DN33)/DN33)</f>
        <v>34.857192706194</v>
      </c>
      <c r="DQ117" s="51" t="n">
        <f aca="false">DP117*(1+(DP33-DO33)/DO33)</f>
        <v>34.857192706194</v>
      </c>
      <c r="DR117" s="51" t="n">
        <f aca="false">DQ117*(1+(DQ33-DP33)/DP33)</f>
        <v>34.857192706194</v>
      </c>
      <c r="DS117" s="51" t="n">
        <f aca="false">DR117*(1+(DR33-DQ33)/DQ33)</f>
        <v>34.857192706194</v>
      </c>
      <c r="DT117" s="51" t="n">
        <f aca="false">DS117*(1+(DS33-DR33)/DR33)</f>
        <v>34.857192706194</v>
      </c>
      <c r="DU117" s="51" t="n">
        <f aca="false">DT117*(1+(DT33-DS33)/DS33)</f>
        <v>34.857192706194</v>
      </c>
      <c r="DV117" s="51" t="n">
        <f aca="false">DU117*(1+(DU33-DT33)/DT33)</f>
        <v>34.857192706194</v>
      </c>
      <c r="DW117" s="51" t="n">
        <f aca="false">DV117*(1+(DV33-DU33)/DU33)</f>
        <v>34.857192706194</v>
      </c>
      <c r="DX117" s="51" t="n">
        <f aca="false">DW117*(1+(DW33-DV33)/DV33)</f>
        <v>34.857192706194</v>
      </c>
      <c r="DY117" s="51" t="n">
        <f aca="false">DX117*(1+(DX33-DW33)/DW33)</f>
        <v>34.857192706194</v>
      </c>
      <c r="DZ117" s="51" t="n">
        <f aca="false">DY117*(1+(DY33-DX33)/DX33)</f>
        <v>34.857192706194</v>
      </c>
      <c r="EA117" s="51" t="n">
        <f aca="false">DZ117*(1+(DZ33-DY33)/DY33)</f>
        <v>34.857192706194</v>
      </c>
      <c r="EB117" s="51" t="n">
        <f aca="false">EA117*(1+(EA33-DZ33)/DZ33)</f>
        <v>34.857192706194</v>
      </c>
      <c r="EC117" s="51" t="n">
        <f aca="false">EB117*(1+(EB33-EA33)/EA33)</f>
        <v>34.857192706194</v>
      </c>
      <c r="ED117" s="51" t="n">
        <f aca="false">EC117*(1+(EC33-EB33)/EB33)</f>
        <v>34.857192706194</v>
      </c>
      <c r="EE117" s="51" t="n">
        <f aca="false">ED117*(1+(ED33-EC33)/EC33)</f>
        <v>34.857192706194</v>
      </c>
      <c r="EF117" s="51" t="n">
        <f aca="false">EE117*(1+(EE33-ED33)/ED33)</f>
        <v>34.857192706194</v>
      </c>
      <c r="EG117" s="51" t="n">
        <f aca="false">EF117*(1+(EF33-EE33)/EE33)</f>
        <v>34.857192706194</v>
      </c>
      <c r="EH117" s="51" t="n">
        <f aca="false">EG117*(1+(EG33-EF33)/EF33)</f>
        <v>34.857192706194</v>
      </c>
      <c r="EI117" s="51" t="n">
        <f aca="false">EH117*(1+(EH33-EG33)/EG33)</f>
        <v>34.857192706194</v>
      </c>
      <c r="EJ117" s="51" t="n">
        <f aca="false">EI117*(1+(EI33-EH33)/EH33)</f>
        <v>34.857192706194</v>
      </c>
      <c r="EK117" s="51" t="n">
        <f aca="false">EJ117*(1+(EJ33-EI33)/EI33)</f>
        <v>34.857192706194</v>
      </c>
      <c r="EL117" s="51" t="n">
        <f aca="false">EK117*(1+(EK33-EJ33)/EJ33)</f>
        <v>34.857192706194</v>
      </c>
      <c r="EM117" s="51" t="n">
        <f aca="false">EL117*(1+(EL33-EK33)/EK33)</f>
        <v>34.857192706194</v>
      </c>
      <c r="EN117" s="51" t="n">
        <f aca="false">EM117*(1+(EM33-EL33)/EL33)</f>
        <v>34.857192706194</v>
      </c>
      <c r="EO117" s="51" t="n">
        <f aca="false">EN117*(1+(EN33-EM33)/EM33)</f>
        <v>34.857192706194</v>
      </c>
      <c r="EP117" s="51" t="n">
        <f aca="false">EO117*(1+(EO33-EN33)/EN33)</f>
        <v>34.857192706194</v>
      </c>
      <c r="EQ117" s="51" t="n">
        <f aca="false">EP117*(1+(EP33-EO33)/EO33)</f>
        <v>34.857192706194</v>
      </c>
      <c r="ER117" s="51" t="n">
        <f aca="false">EQ117*(1+(EQ33-EP33)/EP33)</f>
        <v>34.857192706194</v>
      </c>
      <c r="ES117" s="51" t="n">
        <f aca="false">ER117*(1+(ER33-EQ33)/EQ33)</f>
        <v>34.857192706194</v>
      </c>
      <c r="ET117" s="51" t="n">
        <f aca="false">ES117*(1+(ES33-ER33)/ER33)</f>
        <v>34.857192706194</v>
      </c>
      <c r="EU117" s="51" t="n">
        <f aca="false">ET117*(1+(ET33-ES33)/ES33)</f>
        <v>34.857192706194</v>
      </c>
      <c r="EV117" s="51" t="n">
        <f aca="false">EU117*(1+(EU33-ET33)/ET33)</f>
        <v>34.857192706194</v>
      </c>
    </row>
    <row r="118" customFormat="false" ht="12.8" hidden="false" customHeight="false" outlineLevel="0" collapsed="false">
      <c r="A118" s="157" t="s">
        <v>264</v>
      </c>
      <c r="B118" s="157" t="n">
        <v>0</v>
      </c>
      <c r="C118" s="157" t="n">
        <v>0</v>
      </c>
      <c r="D118" s="157" t="n">
        <v>0</v>
      </c>
      <c r="E118" s="157" t="n">
        <v>0</v>
      </c>
      <c r="F118" s="157" t="n">
        <v>0</v>
      </c>
      <c r="G118" s="157" t="n">
        <v>0</v>
      </c>
      <c r="H118" s="157" t="n">
        <v>0</v>
      </c>
      <c r="I118" s="157" t="n">
        <v>0</v>
      </c>
      <c r="J118" s="157" t="n">
        <v>0</v>
      </c>
      <c r="K118" s="157" t="n">
        <v>0</v>
      </c>
      <c r="L118" s="157" t="n">
        <v>0</v>
      </c>
      <c r="M118" s="157" t="n">
        <v>0</v>
      </c>
      <c r="N118" s="157" t="n">
        <v>0</v>
      </c>
      <c r="O118" s="157" t="n">
        <v>0</v>
      </c>
      <c r="P118" s="157" t="n">
        <v>0</v>
      </c>
      <c r="Q118" s="157" t="n">
        <v>0</v>
      </c>
      <c r="R118" s="157" t="n">
        <v>0</v>
      </c>
      <c r="S118" s="157" t="n">
        <v>0</v>
      </c>
      <c r="T118" s="157" t="n">
        <v>0</v>
      </c>
      <c r="U118" s="157" t="n">
        <v>0</v>
      </c>
      <c r="V118" s="157" t="n">
        <v>0</v>
      </c>
      <c r="W118" s="157" t="n">
        <v>0</v>
      </c>
      <c r="X118" s="158" t="n">
        <v>0</v>
      </c>
      <c r="Y118" s="157" t="n">
        <v>0</v>
      </c>
      <c r="Z118" s="157" t="n">
        <v>0</v>
      </c>
      <c r="AA118" s="157" t="n">
        <v>0</v>
      </c>
      <c r="AB118" s="157" t="n">
        <v>0</v>
      </c>
      <c r="AC118" s="157" t="n">
        <v>0</v>
      </c>
      <c r="AD118" s="157" t="n">
        <v>0</v>
      </c>
      <c r="AE118" s="157" t="n">
        <v>0</v>
      </c>
      <c r="AF118" s="157" t="n">
        <v>0</v>
      </c>
      <c r="AG118" s="157" t="n">
        <v>0</v>
      </c>
      <c r="AH118" s="157" t="n">
        <v>0</v>
      </c>
      <c r="AI118" s="157" t="n">
        <v>0</v>
      </c>
      <c r="AJ118" s="157" t="n">
        <v>0</v>
      </c>
      <c r="AK118" s="157" t="n">
        <v>0</v>
      </c>
      <c r="AL118" s="157" t="n">
        <v>0</v>
      </c>
      <c r="AM118" s="157" t="n">
        <v>0</v>
      </c>
      <c r="AN118" s="157" t="n">
        <v>0</v>
      </c>
      <c r="AO118" s="157" t="n">
        <v>0</v>
      </c>
      <c r="AP118" s="157" t="n">
        <v>0</v>
      </c>
      <c r="AQ118" s="157" t="n">
        <v>0</v>
      </c>
      <c r="AR118" s="142"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3" t="n">
        <v>165.730372860999</v>
      </c>
      <c r="BJ118" s="51" t="n">
        <v>155.20877433675</v>
      </c>
      <c r="BK118" s="51" t="n">
        <v>145.355152560483</v>
      </c>
      <c r="BL118" s="51" t="n">
        <f aca="false">BK118*(1+(BK33-BJ33)/BJ33)</f>
        <v>133.885784677005</v>
      </c>
      <c r="BM118" s="144" t="n">
        <f aca="false">BL118*(1+(BL33-BK33)/BK33)</f>
        <v>131.763668590652</v>
      </c>
      <c r="BN118" s="51" t="n">
        <f aca="false">BM118*(1+(BM33-BL33)/BL33)</f>
        <v>132.026193061876</v>
      </c>
      <c r="BO118" s="51" t="n">
        <f aca="false">BN118*(1+(BN33-BM33)/BM33)</f>
        <v>133.978444234045</v>
      </c>
      <c r="BP118" s="51" t="n">
        <f aca="false">BO118*(1+(BO33-BN33)/BN33)</f>
        <v>129.884733997894</v>
      </c>
      <c r="BQ118" s="51" t="n">
        <f aca="false">BP118*(1+(BP33-BO33)/BO33)</f>
        <v>129.878783304482</v>
      </c>
      <c r="BR118" s="51" t="n">
        <f aca="false">BQ118*(1+(BQ33-BP33)/BP33)</f>
        <v>133.65171001181</v>
      </c>
      <c r="BS118" s="51" t="n">
        <f aca="false">BR118*(1+(BR33-BQ33)/BQ33)</f>
        <v>139.85683129765</v>
      </c>
      <c r="BT118" s="51" t="n">
        <f aca="false">BS118*(1+(BS33-BR33)/BR33)</f>
        <v>141.65938576424</v>
      </c>
      <c r="BU118" s="51" t="n">
        <f aca="false">BT118*(1+(BT33-BS33)/BS33)</f>
        <v>141.930854631413</v>
      </c>
      <c r="BV118" s="51" t="n">
        <f aca="false">BU118*(1+(BU33-BT33)/BT33)</f>
        <v>144.25829152847</v>
      </c>
      <c r="BW118" s="51" t="n">
        <f aca="false">BV118*(1+(BV33-BU33)/BU33)</f>
        <v>147.652267247934</v>
      </c>
      <c r="BX118" s="51" t="n">
        <f aca="false">BW118*(1+(BW33-BV33)/BV33)</f>
        <v>147.929900153163</v>
      </c>
      <c r="BY118" s="51" t="n">
        <f aca="false">BX118*(1+(BX33-BW33)/BW33)</f>
        <v>148.206322557818</v>
      </c>
      <c r="BZ118" s="51" t="n">
        <f aca="false">BY118*(1+(BY33-BX33)/BX33)</f>
        <v>150.587662788224</v>
      </c>
      <c r="CA118" s="51" t="n">
        <f aca="false">BZ118*(1+(BZ33-BY33)/BY33)</f>
        <v>153.781732527326</v>
      </c>
      <c r="CB118" s="51" t="n">
        <f aca="false">CA118*(1+(CA33-BZ33)/BZ33)</f>
        <v>153.781732527326</v>
      </c>
      <c r="CC118" s="51" t="n">
        <f aca="false">CB118*(1+(CB33-CA33)/CA33)</f>
        <v>153.781732527326</v>
      </c>
      <c r="CD118" s="51" t="n">
        <f aca="false">CC118*(1+(CC33-CB33)/CB33)</f>
        <v>153.781732527326</v>
      </c>
      <c r="CE118" s="51" t="n">
        <f aca="false">CD118*(1+(CD33-CC33)/CC33)</f>
        <v>153.781732527326</v>
      </c>
      <c r="CF118" s="51" t="n">
        <f aca="false">CE118*(1+(CE33-CD33)/CD33)</f>
        <v>153.781732527326</v>
      </c>
      <c r="CG118" s="51" t="n">
        <f aca="false">CF118*(1+(CF33-CE33)/CE33)</f>
        <v>153.781732527326</v>
      </c>
      <c r="CH118" s="51" t="n">
        <f aca="false">CG118*(1+(CG33-CF33)/CF33)</f>
        <v>153.781732527326</v>
      </c>
      <c r="CI118" s="51" t="n">
        <f aca="false">CH118*(1+(CH33-CG33)/CG33)</f>
        <v>153.781732527326</v>
      </c>
      <c r="CJ118" s="51" t="n">
        <f aca="false">CI118*(1+(CI33-CH33)/CH33)</f>
        <v>153.781732527326</v>
      </c>
      <c r="CK118" s="51" t="n">
        <f aca="false">CJ118*(1+(CJ33-CI33)/CI33)</f>
        <v>153.781732527326</v>
      </c>
      <c r="CL118" s="51" t="n">
        <f aca="false">CK118*(1+(CK33-CJ33)/CJ33)</f>
        <v>153.781732527326</v>
      </c>
      <c r="CM118" s="51" t="n">
        <f aca="false">CL118*(1+(CL33-CK33)/CK33)</f>
        <v>153.781732527326</v>
      </c>
      <c r="CN118" s="51" t="n">
        <f aca="false">CM118*(1+(CM33-CL33)/CL33)</f>
        <v>153.781732527326</v>
      </c>
      <c r="CO118" s="51" t="n">
        <f aca="false">CN118*(1+(CN33-CM33)/CM33)</f>
        <v>153.781732527326</v>
      </c>
      <c r="CP118" s="51" t="n">
        <f aca="false">CO118*(1+(CO33-CN33)/CN33)</f>
        <v>153.781732527326</v>
      </c>
      <c r="CQ118" s="51" t="n">
        <f aca="false">CP118*(1+(CP33-CO33)/CO33)</f>
        <v>153.781732527326</v>
      </c>
      <c r="CR118" s="51" t="n">
        <f aca="false">CQ118*(1+(CQ33-CP33)/CP33)</f>
        <v>153.781732527326</v>
      </c>
      <c r="CS118" s="51" t="n">
        <f aca="false">CR118*(1+(CR33-CQ33)/CQ33)</f>
        <v>153.781732527326</v>
      </c>
      <c r="CT118" s="51" t="n">
        <f aca="false">CS118*(1+(CS33-CR33)/CR33)</f>
        <v>153.781732527326</v>
      </c>
      <c r="CU118" s="51" t="n">
        <f aca="false">CT118*(1+(CT33-CS33)/CS33)</f>
        <v>153.781732527326</v>
      </c>
      <c r="CV118" s="51" t="n">
        <f aca="false">CU118*(1+(CU33-CT33)/CT33)</f>
        <v>153.781732527326</v>
      </c>
      <c r="CW118" s="51" t="n">
        <f aca="false">CV118*(1+(CV33-CU33)/CU33)</f>
        <v>153.781732527326</v>
      </c>
      <c r="CX118" s="51" t="n">
        <f aca="false">CW118*(1+(CW33-CV33)/CV33)</f>
        <v>153.781732527326</v>
      </c>
      <c r="CY118" s="51" t="n">
        <f aca="false">CX118*(1+(CX33-CW33)/CW33)</f>
        <v>153.781732527326</v>
      </c>
      <c r="CZ118" s="51" t="n">
        <f aca="false">CY118*(1+(CY33-CX33)/CX33)</f>
        <v>153.781732527326</v>
      </c>
      <c r="DA118" s="51" t="n">
        <f aca="false">CZ118*(1+(CZ33-CY33)/CY33)</f>
        <v>153.781732527326</v>
      </c>
      <c r="DB118" s="51" t="n">
        <f aca="false">DA118*(1+(DA33-CZ33)/CZ33)</f>
        <v>153.781732527326</v>
      </c>
      <c r="DC118" s="51" t="n">
        <f aca="false">DB118*(1+(DB33-DA33)/DA33)</f>
        <v>153.781732527326</v>
      </c>
      <c r="DD118" s="51" t="n">
        <f aca="false">DC118*(1+(DC33-DB33)/DB33)</f>
        <v>153.781732527326</v>
      </c>
      <c r="DE118" s="51" t="n">
        <f aca="false">DD118*(1+(DD33-DC33)/DC33)</f>
        <v>153.781732527326</v>
      </c>
      <c r="DF118" s="51" t="n">
        <f aca="false">DE118*(1+(DE33-DD33)/DD33)</f>
        <v>153.781732527326</v>
      </c>
      <c r="DG118" s="51" t="n">
        <f aca="false">DF118*(1+(DF33-DE33)/DE33)</f>
        <v>153.781732527326</v>
      </c>
      <c r="DH118" s="51" t="n">
        <f aca="false">DG118*(1+(DG33-DF33)/DF33)</f>
        <v>153.781732527326</v>
      </c>
      <c r="DI118" s="51" t="n">
        <f aca="false">DH118*(1+(DH33-DG33)/DG33)</f>
        <v>153.781732527326</v>
      </c>
      <c r="DJ118" s="51" t="n">
        <f aca="false">DI118*(1+(DI33-DH33)/DH33)</f>
        <v>153.781732527326</v>
      </c>
      <c r="DK118" s="51" t="n">
        <f aca="false">DJ118*(1+(DJ33-DI33)/DI33)</f>
        <v>153.781732527326</v>
      </c>
      <c r="DL118" s="51" t="n">
        <f aca="false">DK118*(1+(DK33-DJ33)/DJ33)</f>
        <v>153.781732527326</v>
      </c>
      <c r="DM118" s="51" t="n">
        <f aca="false">DL118*(1+(DL33-DK33)/DK33)</f>
        <v>153.781732527326</v>
      </c>
      <c r="DN118" s="51" t="n">
        <f aca="false">DM118*(1+(DM33-DL33)/DL33)</f>
        <v>153.781732527326</v>
      </c>
      <c r="DO118" s="51" t="n">
        <f aca="false">DN118*(1+(DN33-DM33)/DM33)</f>
        <v>153.781732527326</v>
      </c>
      <c r="DP118" s="51" t="n">
        <f aca="false">DO118*(1+(DO33-DN33)/DN33)</f>
        <v>153.781732527326</v>
      </c>
      <c r="DQ118" s="51" t="n">
        <f aca="false">DP118*(1+(DP33-DO33)/DO33)</f>
        <v>153.781732527326</v>
      </c>
      <c r="DR118" s="51" t="n">
        <f aca="false">DQ118*(1+(DQ33-DP33)/DP33)</f>
        <v>153.781732527326</v>
      </c>
      <c r="DS118" s="51" t="n">
        <f aca="false">DR118*(1+(DR33-DQ33)/DQ33)</f>
        <v>153.781732527326</v>
      </c>
      <c r="DT118" s="51" t="n">
        <f aca="false">DS118*(1+(DS33-DR33)/DR33)</f>
        <v>153.781732527326</v>
      </c>
      <c r="DU118" s="51" t="n">
        <f aca="false">DT118*(1+(DT33-DS33)/DS33)</f>
        <v>153.781732527326</v>
      </c>
      <c r="DV118" s="51" t="n">
        <f aca="false">DU118*(1+(DU33-DT33)/DT33)</f>
        <v>153.781732527326</v>
      </c>
      <c r="DW118" s="51" t="n">
        <f aca="false">DV118*(1+(DV33-DU33)/DU33)</f>
        <v>153.781732527326</v>
      </c>
      <c r="DX118" s="51" t="n">
        <f aca="false">DW118*(1+(DW33-DV33)/DV33)</f>
        <v>153.781732527326</v>
      </c>
      <c r="DY118" s="51" t="n">
        <f aca="false">DX118*(1+(DX33-DW33)/DW33)</f>
        <v>153.781732527326</v>
      </c>
      <c r="DZ118" s="51" t="n">
        <f aca="false">DY118*(1+(DY33-DX33)/DX33)</f>
        <v>153.781732527326</v>
      </c>
      <c r="EA118" s="51" t="n">
        <f aca="false">DZ118*(1+(DZ33-DY33)/DY33)</f>
        <v>153.781732527326</v>
      </c>
      <c r="EB118" s="51" t="n">
        <f aca="false">EA118*(1+(EA33-DZ33)/DZ33)</f>
        <v>153.781732527326</v>
      </c>
      <c r="EC118" s="51" t="n">
        <f aca="false">EB118*(1+(EB33-EA33)/EA33)</f>
        <v>153.781732527326</v>
      </c>
      <c r="ED118" s="51" t="n">
        <f aca="false">EC118*(1+(EC33-EB33)/EB33)</f>
        <v>153.781732527326</v>
      </c>
      <c r="EE118" s="51" t="n">
        <f aca="false">ED118*(1+(ED33-EC33)/EC33)</f>
        <v>153.781732527326</v>
      </c>
      <c r="EF118" s="51" t="n">
        <f aca="false">EE118*(1+(EE33-ED33)/ED33)</f>
        <v>153.781732527326</v>
      </c>
      <c r="EG118" s="51" t="n">
        <f aca="false">EF118*(1+(EF33-EE33)/EE33)</f>
        <v>153.781732527326</v>
      </c>
      <c r="EH118" s="51" t="n">
        <f aca="false">EG118*(1+(EG33-EF33)/EF33)</f>
        <v>153.781732527326</v>
      </c>
      <c r="EI118" s="51" t="n">
        <f aca="false">EH118*(1+(EH33-EG33)/EG33)</f>
        <v>153.781732527326</v>
      </c>
      <c r="EJ118" s="51" t="n">
        <f aca="false">EI118*(1+(EI33-EH33)/EH33)</f>
        <v>153.781732527326</v>
      </c>
      <c r="EK118" s="51" t="n">
        <f aca="false">EJ118*(1+(EJ33-EI33)/EI33)</f>
        <v>153.781732527326</v>
      </c>
      <c r="EL118" s="51" t="n">
        <f aca="false">EK118*(1+(EK33-EJ33)/EJ33)</f>
        <v>153.781732527326</v>
      </c>
      <c r="EM118" s="51" t="n">
        <f aca="false">EL118*(1+(EL33-EK33)/EK33)</f>
        <v>153.781732527326</v>
      </c>
      <c r="EN118" s="51" t="n">
        <f aca="false">EM118*(1+(EM33-EL33)/EL33)</f>
        <v>153.781732527326</v>
      </c>
      <c r="EO118" s="51" t="n">
        <f aca="false">EN118*(1+(EN33-EM33)/EM33)</f>
        <v>153.781732527326</v>
      </c>
      <c r="EP118" s="51" t="n">
        <f aca="false">EO118*(1+(EO33-EN33)/EN33)</f>
        <v>153.781732527326</v>
      </c>
      <c r="EQ118" s="51" t="n">
        <f aca="false">EP118*(1+(EP33-EO33)/EO33)</f>
        <v>153.781732527326</v>
      </c>
      <c r="ER118" s="51" t="n">
        <f aca="false">EQ118*(1+(EQ33-EP33)/EP33)</f>
        <v>153.781732527326</v>
      </c>
      <c r="ES118" s="51" t="n">
        <f aca="false">ER118*(1+(ER33-EQ33)/EQ33)</f>
        <v>153.781732527326</v>
      </c>
      <c r="ET118" s="51" t="n">
        <f aca="false">ES118*(1+(ES33-ER33)/ER33)</f>
        <v>153.781732527326</v>
      </c>
      <c r="EU118" s="51" t="n">
        <f aca="false">ET118*(1+(ET33-ES33)/ES33)</f>
        <v>153.781732527326</v>
      </c>
      <c r="EV118" s="51" t="n">
        <f aca="false">EU118*(1+(EU33-ET33)/ET33)</f>
        <v>153.781732527326</v>
      </c>
    </row>
    <row r="119" customFormat="false" ht="12.8" hidden="false" customHeight="false" outlineLevel="0" collapsed="false">
      <c r="A119" s="157" t="s">
        <v>265</v>
      </c>
      <c r="B119" s="157" t="n">
        <v>0</v>
      </c>
      <c r="C119" s="157" t="n">
        <v>0</v>
      </c>
      <c r="D119" s="157" t="n">
        <v>0</v>
      </c>
      <c r="E119" s="157" t="n">
        <v>0</v>
      </c>
      <c r="F119" s="157" t="n">
        <v>0</v>
      </c>
      <c r="G119" s="157" t="n">
        <v>0</v>
      </c>
      <c r="H119" s="157" t="n">
        <v>0</v>
      </c>
      <c r="I119" s="157" t="n">
        <v>0</v>
      </c>
      <c r="J119" s="157" t="n">
        <v>0</v>
      </c>
      <c r="K119" s="157" t="n">
        <v>0</v>
      </c>
      <c r="L119" s="157" t="n">
        <v>0</v>
      </c>
      <c r="M119" s="157" t="n">
        <v>0</v>
      </c>
      <c r="N119" s="157" t="n">
        <v>0</v>
      </c>
      <c r="O119" s="157" t="n">
        <v>0</v>
      </c>
      <c r="P119" s="157" t="n">
        <v>0</v>
      </c>
      <c r="Q119" s="157" t="n">
        <v>0</v>
      </c>
      <c r="R119" s="157" t="n">
        <v>0</v>
      </c>
      <c r="S119" s="157" t="n">
        <v>0</v>
      </c>
      <c r="T119" s="157" t="n">
        <v>0</v>
      </c>
      <c r="U119" s="157" t="n">
        <v>0</v>
      </c>
      <c r="V119" s="157" t="n">
        <v>0</v>
      </c>
      <c r="W119" s="157" t="n">
        <v>0</v>
      </c>
      <c r="X119" s="158" t="n">
        <v>0</v>
      </c>
      <c r="Y119" s="157" t="n">
        <v>0</v>
      </c>
      <c r="Z119" s="157" t="n">
        <v>0</v>
      </c>
      <c r="AA119" s="157" t="n">
        <v>0</v>
      </c>
      <c r="AB119" s="157" t="n">
        <v>0</v>
      </c>
      <c r="AC119" s="157" t="n">
        <v>0</v>
      </c>
      <c r="AD119" s="157" t="n">
        <v>0</v>
      </c>
      <c r="AE119" s="157" t="n">
        <v>0</v>
      </c>
      <c r="AF119" s="157" t="n">
        <v>0</v>
      </c>
      <c r="AG119" s="157" t="n">
        <v>0</v>
      </c>
      <c r="AH119" s="157" t="n">
        <v>0</v>
      </c>
      <c r="AI119" s="157" t="n">
        <v>0</v>
      </c>
      <c r="AJ119" s="157" t="n">
        <v>0</v>
      </c>
      <c r="AK119" s="157" t="n">
        <v>0</v>
      </c>
      <c r="AL119" s="157" t="n">
        <v>0</v>
      </c>
      <c r="AM119" s="157" t="n">
        <v>0</v>
      </c>
      <c r="AN119" s="157" t="n">
        <v>0</v>
      </c>
      <c r="AO119" s="157" t="n">
        <v>0</v>
      </c>
      <c r="AP119" s="157" t="n">
        <v>0</v>
      </c>
      <c r="AQ119" s="157" t="n">
        <v>0</v>
      </c>
      <c r="AR119" s="142"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3" t="n">
        <v>231.470087429195</v>
      </c>
      <c r="BJ119" s="51" t="n">
        <v>216.774921490327</v>
      </c>
      <c r="BK119" s="51" t="n">
        <v>203.012696409474</v>
      </c>
      <c r="BL119" s="51" t="n">
        <f aca="false">BK119*(1+(BK33-BJ33)/BJ33)</f>
        <v>186.993812598883</v>
      </c>
      <c r="BM119" s="144" t="n">
        <f aca="false">BL119*(1+(BL33-BK33)/BK33)</f>
        <v>184.029923798277</v>
      </c>
      <c r="BN119" s="51" t="n">
        <f aca="false">BM119*(1+(BM33-BL33)/BL33)</f>
        <v>184.39658297642</v>
      </c>
      <c r="BO119" s="51" t="n">
        <f aca="false">BN119*(1+(BN33-BM33)/BM33)</f>
        <v>187.123227113548</v>
      </c>
      <c r="BP119" s="51" t="n">
        <f aca="false">BO119*(1+(BO33-BN33)/BN33)</f>
        <v>181.405678483725</v>
      </c>
      <c r="BQ119" s="51" t="n">
        <f aca="false">BP119*(1+(BP33-BO33)/BO33)</f>
        <v>181.397367348592</v>
      </c>
      <c r="BR119" s="51" t="n">
        <f aca="false">BQ119*(1+(BQ33-BP33)/BP33)</f>
        <v>186.666888316494</v>
      </c>
      <c r="BS119" s="51" t="n">
        <f aca="false">BR119*(1+(BR33-BQ33)/BQ33)</f>
        <v>195.33337437905</v>
      </c>
      <c r="BT119" s="51" t="n">
        <f aca="false">BS119*(1+(BS33-BR33)/BR33)</f>
        <v>197.850942117388</v>
      </c>
      <c r="BU119" s="51" t="n">
        <f aca="false">BT119*(1+(BT33-BS33)/BS33)</f>
        <v>198.230093635206</v>
      </c>
      <c r="BV119" s="51" t="n">
        <f aca="false">BU119*(1+(BU33-BT33)/BT33)</f>
        <v>201.480747168096</v>
      </c>
      <c r="BW119" s="51" t="n">
        <f aca="false">BV119*(1+(BV33-BU33)/BU33)</f>
        <v>206.220999922947</v>
      </c>
      <c r="BX119" s="51" t="n">
        <f aca="false">BW119*(1+(BW33-BV33)/BV33)</f>
        <v>206.60876054725</v>
      </c>
      <c r="BY119" s="51" t="n">
        <f aca="false">BX119*(1+(BX33-BW33)/BW33)</f>
        <v>206.994830505752</v>
      </c>
      <c r="BZ119" s="51" t="n">
        <f aca="false">BY119*(1+(BY33-BX33)/BX33)</f>
        <v>210.320769027552</v>
      </c>
      <c r="CA119" s="51" t="n">
        <f aca="false">BZ119*(1+(BZ33-BY33)/BY33)</f>
        <v>214.781819763165</v>
      </c>
      <c r="CB119" s="51" t="n">
        <f aca="false">CA119*(1+(CA33-BZ33)/BZ33)</f>
        <v>214.781819763165</v>
      </c>
      <c r="CC119" s="51" t="n">
        <f aca="false">CB119*(1+(CB33-CA33)/CA33)</f>
        <v>214.781819763165</v>
      </c>
      <c r="CD119" s="51" t="n">
        <f aca="false">CC119*(1+(CC33-CB33)/CB33)</f>
        <v>214.781819763165</v>
      </c>
      <c r="CE119" s="51" t="n">
        <f aca="false">CD119*(1+(CD33-CC33)/CC33)</f>
        <v>214.781819763165</v>
      </c>
      <c r="CF119" s="51" t="n">
        <f aca="false">CE119*(1+(CE33-CD33)/CD33)</f>
        <v>214.781819763165</v>
      </c>
      <c r="CG119" s="51" t="n">
        <f aca="false">CF119*(1+(CF33-CE33)/CE33)</f>
        <v>214.781819763165</v>
      </c>
      <c r="CH119" s="51" t="n">
        <f aca="false">CG119*(1+(CG33-CF33)/CF33)</f>
        <v>214.781819763165</v>
      </c>
      <c r="CI119" s="51" t="n">
        <f aca="false">CH119*(1+(CH33-CG33)/CG33)</f>
        <v>214.781819763165</v>
      </c>
      <c r="CJ119" s="51" t="n">
        <f aca="false">CI119*(1+(CI33-CH33)/CH33)</f>
        <v>214.781819763165</v>
      </c>
      <c r="CK119" s="51" t="n">
        <f aca="false">CJ119*(1+(CJ33-CI33)/CI33)</f>
        <v>214.781819763165</v>
      </c>
      <c r="CL119" s="51" t="n">
        <f aca="false">CK119*(1+(CK33-CJ33)/CJ33)</f>
        <v>214.781819763165</v>
      </c>
      <c r="CM119" s="51" t="n">
        <f aca="false">CL119*(1+(CL33-CK33)/CK33)</f>
        <v>214.781819763165</v>
      </c>
      <c r="CN119" s="51" t="n">
        <f aca="false">CM119*(1+(CM33-CL33)/CL33)</f>
        <v>214.781819763165</v>
      </c>
      <c r="CO119" s="51" t="n">
        <f aca="false">CN119*(1+(CN33-CM33)/CM33)</f>
        <v>214.781819763165</v>
      </c>
      <c r="CP119" s="51" t="n">
        <f aca="false">CO119*(1+(CO33-CN33)/CN33)</f>
        <v>214.781819763165</v>
      </c>
      <c r="CQ119" s="51" t="n">
        <f aca="false">CP119*(1+(CP33-CO33)/CO33)</f>
        <v>214.781819763165</v>
      </c>
      <c r="CR119" s="51" t="n">
        <f aca="false">CQ119*(1+(CQ33-CP33)/CP33)</f>
        <v>214.781819763165</v>
      </c>
      <c r="CS119" s="51" t="n">
        <f aca="false">CR119*(1+(CR33-CQ33)/CQ33)</f>
        <v>214.781819763165</v>
      </c>
      <c r="CT119" s="51" t="n">
        <f aca="false">CS119*(1+(CS33-CR33)/CR33)</f>
        <v>214.781819763165</v>
      </c>
      <c r="CU119" s="51" t="n">
        <f aca="false">CT119*(1+(CT33-CS33)/CS33)</f>
        <v>214.781819763165</v>
      </c>
      <c r="CV119" s="51" t="n">
        <f aca="false">CU119*(1+(CU33-CT33)/CT33)</f>
        <v>214.781819763165</v>
      </c>
      <c r="CW119" s="51" t="n">
        <f aca="false">CV119*(1+(CV33-CU33)/CU33)</f>
        <v>214.781819763165</v>
      </c>
      <c r="CX119" s="51" t="n">
        <f aca="false">CW119*(1+(CW33-CV33)/CV33)</f>
        <v>214.781819763165</v>
      </c>
      <c r="CY119" s="51" t="n">
        <f aca="false">CX119*(1+(CX33-CW33)/CW33)</f>
        <v>214.781819763165</v>
      </c>
      <c r="CZ119" s="51" t="n">
        <f aca="false">CY119*(1+(CY33-CX33)/CX33)</f>
        <v>214.781819763165</v>
      </c>
      <c r="DA119" s="51" t="n">
        <f aca="false">CZ119*(1+(CZ33-CY33)/CY33)</f>
        <v>214.781819763165</v>
      </c>
      <c r="DB119" s="51" t="n">
        <f aca="false">DA119*(1+(DA33-CZ33)/CZ33)</f>
        <v>214.781819763165</v>
      </c>
      <c r="DC119" s="51" t="n">
        <f aca="false">DB119*(1+(DB33-DA33)/DA33)</f>
        <v>214.781819763165</v>
      </c>
      <c r="DD119" s="51" t="n">
        <f aca="false">DC119*(1+(DC33-DB33)/DB33)</f>
        <v>214.781819763165</v>
      </c>
      <c r="DE119" s="51" t="n">
        <f aca="false">DD119*(1+(DD33-DC33)/DC33)</f>
        <v>214.781819763165</v>
      </c>
      <c r="DF119" s="51" t="n">
        <f aca="false">DE119*(1+(DE33-DD33)/DD33)</f>
        <v>214.781819763165</v>
      </c>
      <c r="DG119" s="51" t="n">
        <f aca="false">DF119*(1+(DF33-DE33)/DE33)</f>
        <v>214.781819763165</v>
      </c>
      <c r="DH119" s="51" t="n">
        <f aca="false">DG119*(1+(DG33-DF33)/DF33)</f>
        <v>214.781819763165</v>
      </c>
      <c r="DI119" s="51" t="n">
        <f aca="false">DH119*(1+(DH33-DG33)/DG33)</f>
        <v>214.781819763165</v>
      </c>
      <c r="DJ119" s="51" t="n">
        <f aca="false">DI119*(1+(DI33-DH33)/DH33)</f>
        <v>214.781819763165</v>
      </c>
      <c r="DK119" s="51" t="n">
        <f aca="false">DJ119*(1+(DJ33-DI33)/DI33)</f>
        <v>214.781819763165</v>
      </c>
      <c r="DL119" s="51" t="n">
        <f aca="false">DK119*(1+(DK33-DJ33)/DJ33)</f>
        <v>214.781819763165</v>
      </c>
      <c r="DM119" s="51" t="n">
        <f aca="false">DL119*(1+(DL33-DK33)/DK33)</f>
        <v>214.781819763165</v>
      </c>
      <c r="DN119" s="51" t="n">
        <f aca="false">DM119*(1+(DM33-DL33)/DL33)</f>
        <v>214.781819763165</v>
      </c>
      <c r="DO119" s="51" t="n">
        <f aca="false">DN119*(1+(DN33-DM33)/DM33)</f>
        <v>214.781819763165</v>
      </c>
      <c r="DP119" s="51" t="n">
        <f aca="false">DO119*(1+(DO33-DN33)/DN33)</f>
        <v>214.781819763165</v>
      </c>
      <c r="DQ119" s="51" t="n">
        <f aca="false">DP119*(1+(DP33-DO33)/DO33)</f>
        <v>214.781819763165</v>
      </c>
      <c r="DR119" s="51" t="n">
        <f aca="false">DQ119*(1+(DQ33-DP33)/DP33)</f>
        <v>214.781819763165</v>
      </c>
      <c r="DS119" s="51" t="n">
        <f aca="false">DR119*(1+(DR33-DQ33)/DQ33)</f>
        <v>214.781819763165</v>
      </c>
      <c r="DT119" s="51" t="n">
        <f aca="false">DS119*(1+(DS33-DR33)/DR33)</f>
        <v>214.781819763165</v>
      </c>
      <c r="DU119" s="51" t="n">
        <f aca="false">DT119*(1+(DT33-DS33)/DS33)</f>
        <v>214.781819763165</v>
      </c>
      <c r="DV119" s="51" t="n">
        <f aca="false">DU119*(1+(DU33-DT33)/DT33)</f>
        <v>214.781819763165</v>
      </c>
      <c r="DW119" s="51" t="n">
        <f aca="false">DV119*(1+(DV33-DU33)/DU33)</f>
        <v>214.781819763165</v>
      </c>
      <c r="DX119" s="51" t="n">
        <f aca="false">DW119*(1+(DW33-DV33)/DV33)</f>
        <v>214.781819763165</v>
      </c>
      <c r="DY119" s="51" t="n">
        <f aca="false">DX119*(1+(DX33-DW33)/DW33)</f>
        <v>214.781819763165</v>
      </c>
      <c r="DZ119" s="51" t="n">
        <f aca="false">DY119*(1+(DY33-DX33)/DX33)</f>
        <v>214.781819763165</v>
      </c>
      <c r="EA119" s="51" t="n">
        <f aca="false">DZ119*(1+(DZ33-DY33)/DY33)</f>
        <v>214.781819763165</v>
      </c>
      <c r="EB119" s="51" t="n">
        <f aca="false">EA119*(1+(EA33-DZ33)/DZ33)</f>
        <v>214.781819763165</v>
      </c>
      <c r="EC119" s="51" t="n">
        <f aca="false">EB119*(1+(EB33-EA33)/EA33)</f>
        <v>214.781819763165</v>
      </c>
      <c r="ED119" s="51" t="n">
        <f aca="false">EC119*(1+(EC33-EB33)/EB33)</f>
        <v>214.781819763165</v>
      </c>
      <c r="EE119" s="51" t="n">
        <f aca="false">ED119*(1+(ED33-EC33)/EC33)</f>
        <v>214.781819763165</v>
      </c>
      <c r="EF119" s="51" t="n">
        <f aca="false">EE119*(1+(EE33-ED33)/ED33)</f>
        <v>214.781819763165</v>
      </c>
      <c r="EG119" s="51" t="n">
        <f aca="false">EF119*(1+(EF33-EE33)/EE33)</f>
        <v>214.781819763165</v>
      </c>
      <c r="EH119" s="51" t="n">
        <f aca="false">EG119*(1+(EG33-EF33)/EF33)</f>
        <v>214.781819763165</v>
      </c>
      <c r="EI119" s="51" t="n">
        <f aca="false">EH119*(1+(EH33-EG33)/EG33)</f>
        <v>214.781819763165</v>
      </c>
      <c r="EJ119" s="51" t="n">
        <f aca="false">EI119*(1+(EI33-EH33)/EH33)</f>
        <v>214.781819763165</v>
      </c>
      <c r="EK119" s="51" t="n">
        <f aca="false">EJ119*(1+(EJ33-EI33)/EI33)</f>
        <v>214.781819763165</v>
      </c>
      <c r="EL119" s="51" t="n">
        <f aca="false">EK119*(1+(EK33-EJ33)/EJ33)</f>
        <v>214.781819763165</v>
      </c>
      <c r="EM119" s="51" t="n">
        <f aca="false">EL119*(1+(EL33-EK33)/EK33)</f>
        <v>214.781819763165</v>
      </c>
      <c r="EN119" s="51" t="n">
        <f aca="false">EM119*(1+(EM33-EL33)/EL33)</f>
        <v>214.781819763165</v>
      </c>
      <c r="EO119" s="51" t="n">
        <f aca="false">EN119*(1+(EN33-EM33)/EM33)</f>
        <v>214.781819763165</v>
      </c>
      <c r="EP119" s="51" t="n">
        <f aca="false">EO119*(1+(EO33-EN33)/EN33)</f>
        <v>214.781819763165</v>
      </c>
      <c r="EQ119" s="51" t="n">
        <f aca="false">EP119*(1+(EP33-EO33)/EO33)</f>
        <v>214.781819763165</v>
      </c>
      <c r="ER119" s="51" t="n">
        <f aca="false">EQ119*(1+(EQ33-EP33)/EP33)</f>
        <v>214.781819763165</v>
      </c>
      <c r="ES119" s="51" t="n">
        <f aca="false">ER119*(1+(ER33-EQ33)/EQ33)</f>
        <v>214.781819763165</v>
      </c>
      <c r="ET119" s="51" t="n">
        <f aca="false">ES119*(1+(ES33-ER33)/ER33)</f>
        <v>214.781819763165</v>
      </c>
      <c r="EU119" s="51" t="n">
        <f aca="false">ET119*(1+(ET33-ES33)/ES33)</f>
        <v>214.781819763165</v>
      </c>
      <c r="EV119" s="51" t="n">
        <f aca="false">EU119*(1+(EU33-ET33)/ET33)</f>
        <v>214.781819763165</v>
      </c>
    </row>
    <row r="120" customFormat="false" ht="12.8" hidden="false" customHeight="false" outlineLevel="0" collapsed="false">
      <c r="A120" s="157" t="s">
        <v>266</v>
      </c>
      <c r="B120" s="157" t="n">
        <v>0</v>
      </c>
      <c r="C120" s="157" t="n">
        <v>0</v>
      </c>
      <c r="D120" s="157" t="n">
        <v>0</v>
      </c>
      <c r="E120" s="157" t="n">
        <v>0</v>
      </c>
      <c r="F120" s="157" t="n">
        <v>0</v>
      </c>
      <c r="G120" s="157" t="n">
        <v>0</v>
      </c>
      <c r="H120" s="157" t="n">
        <v>0</v>
      </c>
      <c r="I120" s="157" t="n">
        <v>0</v>
      </c>
      <c r="J120" s="157" t="n">
        <v>0</v>
      </c>
      <c r="K120" s="157" t="n">
        <v>0</v>
      </c>
      <c r="L120" s="157" t="n">
        <v>0</v>
      </c>
      <c r="M120" s="157" t="n">
        <v>0</v>
      </c>
      <c r="N120" s="157" t="n">
        <v>0</v>
      </c>
      <c r="O120" s="157" t="n">
        <v>0</v>
      </c>
      <c r="P120" s="157" t="n">
        <v>0</v>
      </c>
      <c r="Q120" s="157" t="n">
        <v>0</v>
      </c>
      <c r="R120" s="157" t="n">
        <v>0</v>
      </c>
      <c r="S120" s="157" t="n">
        <v>0</v>
      </c>
      <c r="T120" s="157" t="n">
        <v>0</v>
      </c>
      <c r="U120" s="157" t="n">
        <v>0</v>
      </c>
      <c r="V120" s="157" t="n">
        <v>0</v>
      </c>
      <c r="W120" s="157" t="n">
        <v>0</v>
      </c>
      <c r="X120" s="158" t="n">
        <v>0</v>
      </c>
      <c r="Y120" s="157" t="n">
        <v>0</v>
      </c>
      <c r="Z120" s="157" t="n">
        <v>0</v>
      </c>
      <c r="AA120" s="157" t="n">
        <v>0</v>
      </c>
      <c r="AB120" s="157" t="n">
        <v>0</v>
      </c>
      <c r="AC120" s="157" t="n">
        <v>0</v>
      </c>
      <c r="AD120" s="157" t="n">
        <v>0</v>
      </c>
      <c r="AE120" s="157" t="n">
        <v>0</v>
      </c>
      <c r="AF120" s="157" t="n">
        <v>0</v>
      </c>
      <c r="AG120" s="157" t="n">
        <v>0</v>
      </c>
      <c r="AH120" s="157" t="n">
        <v>0</v>
      </c>
      <c r="AI120" s="157" t="n">
        <v>0</v>
      </c>
      <c r="AJ120" s="157" t="n">
        <v>0</v>
      </c>
      <c r="AK120" s="157" t="n">
        <v>0</v>
      </c>
      <c r="AL120" s="157" t="n">
        <v>0</v>
      </c>
      <c r="AM120" s="157" t="n">
        <v>0</v>
      </c>
      <c r="AN120" s="157" t="n">
        <v>0</v>
      </c>
      <c r="AO120" s="157" t="n">
        <v>0</v>
      </c>
      <c r="AP120" s="157" t="n">
        <v>0</v>
      </c>
      <c r="AQ120" s="157" t="n">
        <v>0</v>
      </c>
      <c r="AR120" s="142"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3" t="n">
        <v>5800.56295231278</v>
      </c>
      <c r="BJ120" s="51" t="n">
        <v>5432.30701017444</v>
      </c>
      <c r="BK120" s="51" t="n">
        <v>5087.43025382118</v>
      </c>
      <c r="BL120" s="165" t="n">
        <f aca="false">BK120*(1+(BK33-BJ33)/BJ33)</f>
        <v>4686.00238466924</v>
      </c>
      <c r="BM120" s="166" t="n">
        <f aca="false">BL120*(1+(BL33-BK33)/BK33)</f>
        <v>4611.72832289947</v>
      </c>
      <c r="BN120" s="165" t="n">
        <f aca="false">BM120*(1+(BM33-BL33)/BL33)</f>
        <v>4620.91667923735</v>
      </c>
      <c r="BO120" s="165" t="n">
        <f aca="false">BN120*(1+(BN33-BM33)/BM33)</f>
        <v>4689.24546911093</v>
      </c>
      <c r="BP120" s="165" t="n">
        <f aca="false">BO120*(1+(BO33-BN33)/BN33)</f>
        <v>4545.96561326199</v>
      </c>
      <c r="BQ120" s="165" t="n">
        <f aca="false">BP120*(1+(BP33-BO33)/BO33)</f>
        <v>4545.75733899605</v>
      </c>
      <c r="BR120" s="165" t="n">
        <f aca="false">BQ120*(1+(BQ33-BP33)/BP33)</f>
        <v>4677.80977152558</v>
      </c>
      <c r="BS120" s="165" t="n">
        <f aca="false">BR120*(1+(BR33-BQ33)/BQ33)</f>
        <v>4894.9890128674</v>
      </c>
      <c r="BT120" s="165" t="n">
        <f aca="false">BS120*(1+(BS33-BR33)/BR33)</f>
        <v>4958.0784181341</v>
      </c>
      <c r="BU120" s="165" t="n">
        <f aca="false">BT120*(1+(BT33-BS33)/BS33)</f>
        <v>4967.57982832493</v>
      </c>
      <c r="BV120" s="165" t="n">
        <f aca="false">BU120*(1+(BU33-BT33)/BT33)</f>
        <v>5049.04011834816</v>
      </c>
      <c r="BW120" s="165" t="n">
        <f aca="false">BV120*(1+(BV33-BU33)/BU33)</f>
        <v>5167.82926652611</v>
      </c>
      <c r="BX120" s="165" t="n">
        <f aca="false">BW120*(1+(BW33-BV33)/BV33)</f>
        <v>5177.54641804524</v>
      </c>
      <c r="BY120" s="165" t="n">
        <f aca="false">BX120*(1+(BX33-BW33)/BW33)</f>
        <v>5187.22120204501</v>
      </c>
      <c r="BZ120" s="165" t="n">
        <f aca="false">BY120*(1+(BY33-BX33)/BX33)</f>
        <v>5270.56810870365</v>
      </c>
      <c r="CA120" s="165" t="n">
        <f aca="false">BZ120*(1+(BZ33-BY33)/BY33)</f>
        <v>5382.36054768693</v>
      </c>
      <c r="CB120" s="165" t="n">
        <f aca="false">CA120*(1+(CA33-BZ33)/BZ33)</f>
        <v>5382.36054768693</v>
      </c>
      <c r="CC120" s="165" t="n">
        <f aca="false">CB120*(1+(CB33-CA33)/CA33)</f>
        <v>5382.36054768693</v>
      </c>
      <c r="CD120" s="165" t="n">
        <f aca="false">CC120*(1+(CC33-CB33)/CB33)</f>
        <v>5382.36054768693</v>
      </c>
      <c r="CE120" s="165" t="n">
        <f aca="false">CD120*(1+(CD33-CC33)/CC33)</f>
        <v>5382.36054768693</v>
      </c>
      <c r="CF120" s="165" t="n">
        <f aca="false">CE120*(1+(CE33-CD33)/CD33)</f>
        <v>5382.36054768693</v>
      </c>
      <c r="CG120" s="165" t="n">
        <f aca="false">CF120*(1+(CF33-CE33)/CE33)</f>
        <v>5382.36054768693</v>
      </c>
      <c r="CH120" s="165" t="n">
        <f aca="false">CG120*(1+(CG33-CF33)/CF33)</f>
        <v>5382.36054768693</v>
      </c>
      <c r="CI120" s="165" t="n">
        <f aca="false">CH120*(1+(CH33-CG33)/CG33)</f>
        <v>5382.36054768693</v>
      </c>
      <c r="CJ120" s="165" t="n">
        <f aca="false">CI120*(1+(CI33-CH33)/CH33)</f>
        <v>5382.36054768693</v>
      </c>
      <c r="CK120" s="165" t="n">
        <f aca="false">CJ120*(1+(CJ33-CI33)/CI33)</f>
        <v>5382.36054768693</v>
      </c>
      <c r="CL120" s="165" t="n">
        <f aca="false">CK120*(1+(CK33-CJ33)/CJ33)</f>
        <v>5382.36054768693</v>
      </c>
      <c r="CM120" s="165" t="n">
        <f aca="false">CL120*(1+(CL33-CK33)/CK33)</f>
        <v>5382.36054768693</v>
      </c>
      <c r="CN120" s="165" t="n">
        <f aca="false">CM120*(1+(CM33-CL33)/CL33)</f>
        <v>5382.36054768693</v>
      </c>
      <c r="CO120" s="165" t="n">
        <f aca="false">CN120*(1+(CN33-CM33)/CM33)</f>
        <v>5382.36054768693</v>
      </c>
      <c r="CP120" s="165" t="n">
        <f aca="false">CO120*(1+(CO33-CN33)/CN33)</f>
        <v>5382.36054768693</v>
      </c>
      <c r="CQ120" s="165" t="n">
        <f aca="false">CP120*(1+(CP33-CO33)/CO33)</f>
        <v>5382.36054768693</v>
      </c>
      <c r="CR120" s="165" t="n">
        <f aca="false">CQ120*(1+(CQ33-CP33)/CP33)</f>
        <v>5382.36054768693</v>
      </c>
      <c r="CS120" s="165" t="n">
        <f aca="false">CR120*(1+(CR33-CQ33)/CQ33)</f>
        <v>5382.36054768693</v>
      </c>
      <c r="CT120" s="165" t="n">
        <f aca="false">CS120*(1+(CS33-CR33)/CR33)</f>
        <v>5382.36054768693</v>
      </c>
      <c r="CU120" s="165" t="n">
        <f aca="false">CT120*(1+(CT33-CS33)/CS33)</f>
        <v>5382.36054768693</v>
      </c>
      <c r="CV120" s="165" t="n">
        <f aca="false">CU120*(1+(CU33-CT33)/CT33)</f>
        <v>5382.36054768693</v>
      </c>
      <c r="CW120" s="165" t="n">
        <f aca="false">CV120*(1+(CV33-CU33)/CU33)</f>
        <v>5382.36054768693</v>
      </c>
      <c r="CX120" s="165" t="n">
        <f aca="false">CW120*(1+(CW33-CV33)/CV33)</f>
        <v>5382.36054768693</v>
      </c>
      <c r="CY120" s="165" t="n">
        <f aca="false">CX120*(1+(CX33-CW33)/CW33)</f>
        <v>5382.36054768693</v>
      </c>
      <c r="CZ120" s="165" t="n">
        <f aca="false">CY120*(1+(CY33-CX33)/CX33)</f>
        <v>5382.36054768693</v>
      </c>
      <c r="DA120" s="165" t="n">
        <f aca="false">CZ120*(1+(CZ33-CY33)/CY33)</f>
        <v>5382.36054768693</v>
      </c>
      <c r="DB120" s="165" t="n">
        <f aca="false">DA120*(1+(DA33-CZ33)/CZ33)</f>
        <v>5382.36054768693</v>
      </c>
      <c r="DC120" s="165" t="n">
        <f aca="false">DB120*(1+(DB33-DA33)/DA33)</f>
        <v>5382.36054768693</v>
      </c>
      <c r="DD120" s="165" t="n">
        <f aca="false">DC120*(1+(DC33-DB33)/DB33)</f>
        <v>5382.36054768693</v>
      </c>
      <c r="DE120" s="165" t="n">
        <f aca="false">DD120*(1+(DD33-DC33)/DC33)</f>
        <v>5382.36054768693</v>
      </c>
      <c r="DF120" s="165" t="n">
        <f aca="false">DE120*(1+(DE33-DD33)/DD33)</f>
        <v>5382.36054768693</v>
      </c>
      <c r="DG120" s="165" t="n">
        <f aca="false">DF120*(1+(DF33-DE33)/DE33)</f>
        <v>5382.36054768693</v>
      </c>
      <c r="DH120" s="165" t="n">
        <f aca="false">DG120*(1+(DG33-DF33)/DF33)</f>
        <v>5382.36054768693</v>
      </c>
      <c r="DI120" s="165" t="n">
        <f aca="false">DH120*(1+(DH33-DG33)/DG33)</f>
        <v>5382.36054768693</v>
      </c>
      <c r="DJ120" s="165" t="n">
        <f aca="false">DI120*(1+(DI33-DH33)/DH33)</f>
        <v>5382.36054768693</v>
      </c>
      <c r="DK120" s="165" t="n">
        <f aca="false">DJ120*(1+(DJ33-DI33)/DI33)</f>
        <v>5382.36054768693</v>
      </c>
      <c r="DL120" s="165" t="n">
        <f aca="false">DK120*(1+(DK33-DJ33)/DJ33)</f>
        <v>5382.36054768693</v>
      </c>
      <c r="DM120" s="165" t="n">
        <f aca="false">DL120*(1+(DL33-DK33)/DK33)</f>
        <v>5382.36054768693</v>
      </c>
      <c r="DN120" s="165" t="n">
        <f aca="false">DM120*(1+(DM33-DL33)/DL33)</f>
        <v>5382.36054768693</v>
      </c>
      <c r="DO120" s="165" t="n">
        <f aca="false">DN120*(1+(DN33-DM33)/DM33)</f>
        <v>5382.36054768693</v>
      </c>
      <c r="DP120" s="165" t="n">
        <f aca="false">DO120*(1+(DO33-DN33)/DN33)</f>
        <v>5382.36054768693</v>
      </c>
      <c r="DQ120" s="165" t="n">
        <f aca="false">DP120*(1+(DP33-DO33)/DO33)</f>
        <v>5382.36054768693</v>
      </c>
      <c r="DR120" s="165" t="n">
        <f aca="false">DQ120*(1+(DQ33-DP33)/DP33)</f>
        <v>5382.36054768693</v>
      </c>
      <c r="DS120" s="165" t="n">
        <f aca="false">DR120*(1+(DR33-DQ33)/DQ33)</f>
        <v>5382.36054768693</v>
      </c>
      <c r="DT120" s="165" t="n">
        <f aca="false">DS120*(1+(DS33-DR33)/DR33)</f>
        <v>5382.36054768693</v>
      </c>
      <c r="DU120" s="165" t="n">
        <f aca="false">DT120*(1+(DT33-DS33)/DS33)</f>
        <v>5382.36054768693</v>
      </c>
      <c r="DV120" s="165" t="n">
        <f aca="false">DU120*(1+(DU33-DT33)/DT33)</f>
        <v>5382.36054768693</v>
      </c>
      <c r="DW120" s="165" t="n">
        <f aca="false">DV120*(1+(DV33-DU33)/DU33)</f>
        <v>5382.36054768693</v>
      </c>
      <c r="DX120" s="165" t="n">
        <f aca="false">DW120*(1+(DW33-DV33)/DV33)</f>
        <v>5382.36054768693</v>
      </c>
      <c r="DY120" s="165" t="n">
        <f aca="false">DX120*(1+(DX33-DW33)/DW33)</f>
        <v>5382.36054768693</v>
      </c>
      <c r="DZ120" s="165" t="n">
        <f aca="false">DY120*(1+(DY33-DX33)/DX33)</f>
        <v>5382.36054768693</v>
      </c>
      <c r="EA120" s="165" t="n">
        <f aca="false">DZ120*(1+(DZ33-DY33)/DY33)</f>
        <v>5382.36054768693</v>
      </c>
      <c r="EB120" s="165" t="n">
        <f aca="false">EA120*(1+(EA33-DZ33)/DZ33)</f>
        <v>5382.36054768693</v>
      </c>
      <c r="EC120" s="165" t="n">
        <f aca="false">EB120*(1+(EB33-EA33)/EA33)</f>
        <v>5382.36054768693</v>
      </c>
      <c r="ED120" s="165" t="n">
        <f aca="false">EC120*(1+(EC33-EB33)/EB33)</f>
        <v>5382.36054768693</v>
      </c>
      <c r="EE120" s="165" t="n">
        <f aca="false">ED120*(1+(ED33-EC33)/EC33)</f>
        <v>5382.36054768693</v>
      </c>
      <c r="EF120" s="165" t="n">
        <f aca="false">EE120*(1+(EE33-ED33)/ED33)</f>
        <v>5382.36054768693</v>
      </c>
      <c r="EG120" s="165" t="n">
        <f aca="false">EF120*(1+(EF33-EE33)/EE33)</f>
        <v>5382.36054768693</v>
      </c>
      <c r="EH120" s="165" t="n">
        <f aca="false">EG120*(1+(EG33-EF33)/EF33)</f>
        <v>5382.36054768693</v>
      </c>
      <c r="EI120" s="165" t="n">
        <f aca="false">EH120*(1+(EH33-EG33)/EG33)</f>
        <v>5382.36054768693</v>
      </c>
      <c r="EJ120" s="165" t="n">
        <f aca="false">EI120*(1+(EI33-EH33)/EH33)</f>
        <v>5382.36054768693</v>
      </c>
      <c r="EK120" s="165" t="n">
        <f aca="false">EJ120*(1+(EJ33-EI33)/EI33)</f>
        <v>5382.36054768693</v>
      </c>
      <c r="EL120" s="165" t="n">
        <f aca="false">EK120*(1+(EK33-EJ33)/EJ33)</f>
        <v>5382.36054768693</v>
      </c>
      <c r="EM120" s="165" t="n">
        <f aca="false">EL120*(1+(EL33-EK33)/EK33)</f>
        <v>5382.36054768693</v>
      </c>
      <c r="EN120" s="165" t="n">
        <f aca="false">EM120*(1+(EM33-EL33)/EL33)</f>
        <v>5382.36054768693</v>
      </c>
      <c r="EO120" s="165" t="n">
        <f aca="false">EN120*(1+(EN33-EM33)/EM33)</f>
        <v>5382.36054768693</v>
      </c>
      <c r="EP120" s="165" t="n">
        <f aca="false">EO120*(1+(EO33-EN33)/EN33)</f>
        <v>5382.36054768693</v>
      </c>
      <c r="EQ120" s="165" t="n">
        <f aca="false">EP120*(1+(EP33-EO33)/EO33)</f>
        <v>5382.36054768693</v>
      </c>
      <c r="ER120" s="165" t="n">
        <f aca="false">EQ120*(1+(EQ33-EP33)/EP33)</f>
        <v>5382.36054768693</v>
      </c>
      <c r="ES120" s="165" t="n">
        <f aca="false">ER120*(1+(ER33-EQ33)/EQ33)</f>
        <v>5382.36054768693</v>
      </c>
      <c r="ET120" s="165" t="n">
        <f aca="false">ES120*(1+(ES33-ER33)/ER33)</f>
        <v>5382.36054768693</v>
      </c>
      <c r="EU120" s="165" t="n">
        <f aca="false">ET120*(1+(ET33-ES33)/ES33)</f>
        <v>5382.36054768693</v>
      </c>
      <c r="EV120" s="165" t="n">
        <f aca="false">EU120*(1+(EU33-ET33)/ET33)</f>
        <v>5382.36054768693</v>
      </c>
    </row>
    <row r="121" customFormat="false" ht="12.8" hidden="false" customHeight="false" outlineLevel="0" collapsed="false">
      <c r="A121" s="157" t="s">
        <v>267</v>
      </c>
      <c r="B121" s="157" t="n">
        <v>0</v>
      </c>
      <c r="C121" s="157" t="n">
        <v>0</v>
      </c>
      <c r="D121" s="157" t="n">
        <v>0</v>
      </c>
      <c r="E121" s="157" t="n">
        <v>0</v>
      </c>
      <c r="F121" s="157" t="n">
        <v>0</v>
      </c>
      <c r="G121" s="157" t="n">
        <v>0</v>
      </c>
      <c r="H121" s="157" t="n">
        <v>0</v>
      </c>
      <c r="I121" s="157" t="n">
        <v>0</v>
      </c>
      <c r="J121" s="157" t="n">
        <v>0</v>
      </c>
      <c r="K121" s="157" t="n">
        <v>0</v>
      </c>
      <c r="L121" s="157" t="n">
        <v>0</v>
      </c>
      <c r="M121" s="157" t="n">
        <v>0</v>
      </c>
      <c r="N121" s="157" t="n">
        <v>0</v>
      </c>
      <c r="O121" s="157" t="n">
        <v>0</v>
      </c>
      <c r="P121" s="157" t="n">
        <v>0</v>
      </c>
      <c r="Q121" s="157" t="n">
        <v>0</v>
      </c>
      <c r="R121" s="157" t="n">
        <v>0</v>
      </c>
      <c r="S121" s="157" t="n">
        <v>0</v>
      </c>
      <c r="T121" s="157" t="n">
        <v>0</v>
      </c>
      <c r="U121" s="157" t="n">
        <v>0</v>
      </c>
      <c r="V121" s="157" t="n">
        <v>0</v>
      </c>
      <c r="W121" s="157" t="n">
        <v>0</v>
      </c>
      <c r="X121" s="158" t="n">
        <v>0</v>
      </c>
      <c r="Y121" s="157" t="n">
        <v>0</v>
      </c>
      <c r="Z121" s="157" t="n">
        <v>0</v>
      </c>
      <c r="AA121" s="157" t="n">
        <v>0</v>
      </c>
      <c r="AB121" s="157" t="n">
        <v>0</v>
      </c>
      <c r="AC121" s="157" t="n">
        <v>0</v>
      </c>
      <c r="AD121" s="157" t="n">
        <v>0</v>
      </c>
      <c r="AE121" s="157" t="n">
        <v>0</v>
      </c>
      <c r="AF121" s="157" t="n">
        <v>0</v>
      </c>
      <c r="AG121" s="157" t="n">
        <v>0</v>
      </c>
      <c r="AH121" s="157" t="n">
        <v>0</v>
      </c>
      <c r="AI121" s="157" t="n">
        <v>0</v>
      </c>
      <c r="AJ121" s="157" t="n">
        <v>0</v>
      </c>
      <c r="AK121" s="157" t="n">
        <v>0</v>
      </c>
      <c r="AL121" s="157" t="n">
        <v>0</v>
      </c>
      <c r="AM121" s="157" t="n">
        <v>0</v>
      </c>
      <c r="AN121" s="157" t="n">
        <v>0</v>
      </c>
      <c r="AO121" s="157" t="n">
        <v>0</v>
      </c>
      <c r="AP121" s="157" t="n">
        <v>0</v>
      </c>
      <c r="AQ121" s="157" t="n">
        <v>0</v>
      </c>
      <c r="AR121" s="142"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3" t="n">
        <v>72.368929482636</v>
      </c>
      <c r="BJ121" s="51" t="n">
        <v>67.7744981270474</v>
      </c>
      <c r="BK121" s="51" t="n">
        <v>63.4717499514109</v>
      </c>
      <c r="BL121" s="51" t="n">
        <f aca="false">BK121*(1+(BK33-BJ33)/BJ33)</f>
        <v>58.4634593089589</v>
      </c>
      <c r="BM121" s="144" t="n">
        <f aca="false">BL121*(1+(BL33-BK33)/BK33)</f>
        <v>57.5368019512515</v>
      </c>
      <c r="BN121" s="51" t="n">
        <f aca="false">BM121*(1+(BM33-BL33)/BL33)</f>
        <v>57.6514376370192</v>
      </c>
      <c r="BO121" s="51" t="n">
        <f aca="false">BN121*(1+(BN33-BM33)/BM33)</f>
        <v>58.5039206488662</v>
      </c>
      <c r="BP121" s="51" t="n">
        <f aca="false">BO121*(1+(BO33-BN33)/BN33)</f>
        <v>56.7163338457473</v>
      </c>
      <c r="BQ121" s="51" t="n">
        <f aca="false">BP121*(1+(BP33-BO33)/BO33)</f>
        <v>56.7137353762904</v>
      </c>
      <c r="BR121" s="51" t="n">
        <f aca="false">BQ121*(1+(BQ33-BP33)/BP33)</f>
        <v>58.3612467051572</v>
      </c>
      <c r="BS121" s="51" t="n">
        <f aca="false">BR121*(1+(BR33-BQ33)/BQ33)</f>
        <v>61.0708163333071</v>
      </c>
      <c r="BT121" s="51" t="n">
        <f aca="false">BS121*(1+(BS33-BR33)/BR33)</f>
        <v>61.8579317837181</v>
      </c>
      <c r="BU121" s="51" t="n">
        <f aca="false">BT121*(1+(BT33-BS33)/BS33)</f>
        <v>61.9764731890505</v>
      </c>
      <c r="BV121" s="51" t="n">
        <f aca="false">BU121*(1+(BU33-BT33)/BT33)</f>
        <v>62.9927873007653</v>
      </c>
      <c r="BW121" s="51" t="n">
        <f aca="false">BV121*(1+(BV33-BU33)/BU33)</f>
        <v>64.4748233649313</v>
      </c>
      <c r="BX121" s="51" t="n">
        <f aca="false">BW121*(1+(BW33-BV33)/BV33)</f>
        <v>64.5960564002145</v>
      </c>
      <c r="BY121" s="51" t="n">
        <f aca="false">BX121*(1+(BX33-BW33)/BW33)</f>
        <v>64.7167608502472</v>
      </c>
      <c r="BZ121" s="51" t="n">
        <f aca="false">BY121*(1+(BY33-BX33)/BX33)</f>
        <v>65.756612750858</v>
      </c>
      <c r="CA121" s="51" t="n">
        <f aca="false">BZ121*(1+(BZ33-BY33)/BY33)</f>
        <v>67.1513565369326</v>
      </c>
      <c r="CB121" s="51" t="n">
        <f aca="false">CA121*(1+(CA33-BZ33)/BZ33)</f>
        <v>67.1513565369326</v>
      </c>
      <c r="CC121" s="51" t="n">
        <f aca="false">CB121*(1+(CB33-CA33)/CA33)</f>
        <v>67.1513565369326</v>
      </c>
      <c r="CD121" s="51" t="n">
        <f aca="false">CC121*(1+(CC33-CB33)/CB33)</f>
        <v>67.1513565369326</v>
      </c>
      <c r="CE121" s="51" t="n">
        <f aca="false">CD121*(1+(CD33-CC33)/CC33)</f>
        <v>67.1513565369326</v>
      </c>
      <c r="CF121" s="51" t="n">
        <f aca="false">CE121*(1+(CE33-CD33)/CD33)</f>
        <v>67.1513565369326</v>
      </c>
      <c r="CG121" s="51" t="n">
        <f aca="false">CF121*(1+(CF33-CE33)/CE33)</f>
        <v>67.1513565369326</v>
      </c>
      <c r="CH121" s="51" t="n">
        <f aca="false">CG121*(1+(CG33-CF33)/CF33)</f>
        <v>67.1513565369326</v>
      </c>
      <c r="CI121" s="51" t="n">
        <f aca="false">CH121*(1+(CH33-CG33)/CG33)</f>
        <v>67.1513565369326</v>
      </c>
      <c r="CJ121" s="51" t="n">
        <f aca="false">CI121*(1+(CI33-CH33)/CH33)</f>
        <v>67.1513565369326</v>
      </c>
      <c r="CK121" s="51" t="n">
        <f aca="false">CJ121*(1+(CJ33-CI33)/CI33)</f>
        <v>67.1513565369326</v>
      </c>
      <c r="CL121" s="51" t="n">
        <f aca="false">CK121*(1+(CK33-CJ33)/CJ33)</f>
        <v>67.1513565369326</v>
      </c>
      <c r="CM121" s="51" t="n">
        <f aca="false">CL121*(1+(CL33-CK33)/CK33)</f>
        <v>67.1513565369326</v>
      </c>
      <c r="CN121" s="51" t="n">
        <f aca="false">CM121*(1+(CM33-CL33)/CL33)</f>
        <v>67.1513565369326</v>
      </c>
      <c r="CO121" s="51" t="n">
        <f aca="false">CN121*(1+(CN33-CM33)/CM33)</f>
        <v>67.1513565369326</v>
      </c>
      <c r="CP121" s="51" t="n">
        <f aca="false">CO121*(1+(CO33-CN33)/CN33)</f>
        <v>67.1513565369326</v>
      </c>
      <c r="CQ121" s="51" t="n">
        <f aca="false">CP121*(1+(CP33-CO33)/CO33)</f>
        <v>67.1513565369326</v>
      </c>
      <c r="CR121" s="51" t="n">
        <f aca="false">CQ121*(1+(CQ33-CP33)/CP33)</f>
        <v>67.1513565369326</v>
      </c>
      <c r="CS121" s="51" t="n">
        <f aca="false">CR121*(1+(CR33-CQ33)/CQ33)</f>
        <v>67.1513565369326</v>
      </c>
      <c r="CT121" s="51" t="n">
        <f aca="false">CS121*(1+(CS33-CR33)/CR33)</f>
        <v>67.1513565369326</v>
      </c>
      <c r="CU121" s="51" t="n">
        <f aca="false">CT121*(1+(CT33-CS33)/CS33)</f>
        <v>67.1513565369326</v>
      </c>
      <c r="CV121" s="51" t="n">
        <f aca="false">CU121*(1+(CU33-CT33)/CT33)</f>
        <v>67.1513565369326</v>
      </c>
      <c r="CW121" s="51" t="n">
        <f aca="false">CV121*(1+(CV33-CU33)/CU33)</f>
        <v>67.1513565369326</v>
      </c>
      <c r="CX121" s="51" t="n">
        <f aca="false">CW121*(1+(CW33-CV33)/CV33)</f>
        <v>67.1513565369326</v>
      </c>
      <c r="CY121" s="51" t="n">
        <f aca="false">CX121*(1+(CX33-CW33)/CW33)</f>
        <v>67.1513565369326</v>
      </c>
      <c r="CZ121" s="51" t="n">
        <f aca="false">CY121*(1+(CY33-CX33)/CX33)</f>
        <v>67.1513565369326</v>
      </c>
      <c r="DA121" s="51" t="n">
        <f aca="false">CZ121*(1+(CZ33-CY33)/CY33)</f>
        <v>67.1513565369326</v>
      </c>
      <c r="DB121" s="51" t="n">
        <f aca="false">DA121*(1+(DA33-CZ33)/CZ33)</f>
        <v>67.1513565369326</v>
      </c>
      <c r="DC121" s="51" t="n">
        <f aca="false">DB121*(1+(DB33-DA33)/DA33)</f>
        <v>67.1513565369326</v>
      </c>
      <c r="DD121" s="51" t="n">
        <f aca="false">DC121*(1+(DC33-DB33)/DB33)</f>
        <v>67.1513565369326</v>
      </c>
      <c r="DE121" s="51" t="n">
        <f aca="false">DD121*(1+(DD33-DC33)/DC33)</f>
        <v>67.1513565369326</v>
      </c>
      <c r="DF121" s="51" t="n">
        <f aca="false">DE121*(1+(DE33-DD33)/DD33)</f>
        <v>67.1513565369326</v>
      </c>
      <c r="DG121" s="51" t="n">
        <f aca="false">DF121*(1+(DF33-DE33)/DE33)</f>
        <v>67.1513565369326</v>
      </c>
      <c r="DH121" s="51" t="n">
        <f aca="false">DG121*(1+(DG33-DF33)/DF33)</f>
        <v>67.1513565369326</v>
      </c>
      <c r="DI121" s="51" t="n">
        <f aca="false">DH121*(1+(DH33-DG33)/DG33)</f>
        <v>67.1513565369326</v>
      </c>
      <c r="DJ121" s="51" t="n">
        <f aca="false">DI121*(1+(DI33-DH33)/DH33)</f>
        <v>67.1513565369326</v>
      </c>
      <c r="DK121" s="51" t="n">
        <f aca="false">DJ121*(1+(DJ33-DI33)/DI33)</f>
        <v>67.1513565369326</v>
      </c>
      <c r="DL121" s="51" t="n">
        <f aca="false">DK121*(1+(DK33-DJ33)/DJ33)</f>
        <v>67.1513565369326</v>
      </c>
      <c r="DM121" s="51" t="n">
        <f aca="false">DL121*(1+(DL33-DK33)/DK33)</f>
        <v>67.1513565369326</v>
      </c>
      <c r="DN121" s="51" t="n">
        <f aca="false">DM121*(1+(DM33-DL33)/DL33)</f>
        <v>67.1513565369326</v>
      </c>
      <c r="DO121" s="51" t="n">
        <f aca="false">DN121*(1+(DN33-DM33)/DM33)</f>
        <v>67.1513565369326</v>
      </c>
      <c r="DP121" s="51" t="n">
        <f aca="false">DO121*(1+(DO33-DN33)/DN33)</f>
        <v>67.1513565369326</v>
      </c>
      <c r="DQ121" s="51" t="n">
        <f aca="false">DP121*(1+(DP33-DO33)/DO33)</f>
        <v>67.1513565369326</v>
      </c>
      <c r="DR121" s="51" t="n">
        <f aca="false">DQ121*(1+(DQ33-DP33)/DP33)</f>
        <v>67.1513565369326</v>
      </c>
      <c r="DS121" s="51" t="n">
        <f aca="false">DR121*(1+(DR33-DQ33)/DQ33)</f>
        <v>67.1513565369326</v>
      </c>
      <c r="DT121" s="51" t="n">
        <f aca="false">DS121*(1+(DS33-DR33)/DR33)</f>
        <v>67.1513565369326</v>
      </c>
      <c r="DU121" s="51" t="n">
        <f aca="false">DT121*(1+(DT33-DS33)/DS33)</f>
        <v>67.1513565369326</v>
      </c>
      <c r="DV121" s="51" t="n">
        <f aca="false">DU121*(1+(DU33-DT33)/DT33)</f>
        <v>67.1513565369326</v>
      </c>
      <c r="DW121" s="51" t="n">
        <f aca="false">DV121*(1+(DV33-DU33)/DU33)</f>
        <v>67.1513565369326</v>
      </c>
      <c r="DX121" s="51" t="n">
        <f aca="false">DW121*(1+(DW33-DV33)/DV33)</f>
        <v>67.1513565369326</v>
      </c>
      <c r="DY121" s="51" t="n">
        <f aca="false">DX121*(1+(DX33-DW33)/DW33)</f>
        <v>67.1513565369326</v>
      </c>
      <c r="DZ121" s="51" t="n">
        <f aca="false">DY121*(1+(DY33-DX33)/DX33)</f>
        <v>67.1513565369326</v>
      </c>
      <c r="EA121" s="51" t="n">
        <f aca="false">DZ121*(1+(DZ33-DY33)/DY33)</f>
        <v>67.1513565369326</v>
      </c>
      <c r="EB121" s="51" t="n">
        <f aca="false">EA121*(1+(EA33-DZ33)/DZ33)</f>
        <v>67.1513565369326</v>
      </c>
      <c r="EC121" s="51" t="n">
        <f aca="false">EB121*(1+(EB33-EA33)/EA33)</f>
        <v>67.1513565369326</v>
      </c>
      <c r="ED121" s="51" t="n">
        <f aca="false">EC121*(1+(EC33-EB33)/EB33)</f>
        <v>67.1513565369326</v>
      </c>
      <c r="EE121" s="51" t="n">
        <f aca="false">ED121*(1+(ED33-EC33)/EC33)</f>
        <v>67.1513565369326</v>
      </c>
      <c r="EF121" s="51" t="n">
        <f aca="false">EE121*(1+(EE33-ED33)/ED33)</f>
        <v>67.1513565369326</v>
      </c>
      <c r="EG121" s="51" t="n">
        <f aca="false">EF121*(1+(EF33-EE33)/EE33)</f>
        <v>67.1513565369326</v>
      </c>
      <c r="EH121" s="51" t="n">
        <f aca="false">EG121*(1+(EG33-EF33)/EF33)</f>
        <v>67.1513565369326</v>
      </c>
      <c r="EI121" s="51" t="n">
        <f aca="false">EH121*(1+(EH33-EG33)/EG33)</f>
        <v>67.1513565369326</v>
      </c>
      <c r="EJ121" s="51" t="n">
        <f aca="false">EI121*(1+(EI33-EH33)/EH33)</f>
        <v>67.1513565369326</v>
      </c>
      <c r="EK121" s="51" t="n">
        <f aca="false">EJ121*(1+(EJ33-EI33)/EI33)</f>
        <v>67.1513565369326</v>
      </c>
      <c r="EL121" s="51" t="n">
        <f aca="false">EK121*(1+(EK33-EJ33)/EJ33)</f>
        <v>67.1513565369326</v>
      </c>
      <c r="EM121" s="51" t="n">
        <f aca="false">EL121*(1+(EL33-EK33)/EK33)</f>
        <v>67.1513565369326</v>
      </c>
      <c r="EN121" s="51" t="n">
        <f aca="false">EM121*(1+(EM33-EL33)/EL33)</f>
        <v>67.1513565369326</v>
      </c>
      <c r="EO121" s="51" t="n">
        <f aca="false">EN121*(1+(EN33-EM33)/EM33)</f>
        <v>67.1513565369326</v>
      </c>
      <c r="EP121" s="51" t="n">
        <f aca="false">EO121*(1+(EO33-EN33)/EN33)</f>
        <v>67.1513565369326</v>
      </c>
      <c r="EQ121" s="51" t="n">
        <f aca="false">EP121*(1+(EP33-EO33)/EO33)</f>
        <v>67.1513565369326</v>
      </c>
      <c r="ER121" s="51" t="n">
        <f aca="false">EQ121*(1+(EQ33-EP33)/EP33)</f>
        <v>67.1513565369326</v>
      </c>
      <c r="ES121" s="51" t="n">
        <f aca="false">ER121*(1+(ER33-EQ33)/EQ33)</f>
        <v>67.1513565369326</v>
      </c>
      <c r="ET121" s="51" t="n">
        <f aca="false">ES121*(1+(ES33-ER33)/ER33)</f>
        <v>67.1513565369326</v>
      </c>
      <c r="EU121" s="51" t="n">
        <f aca="false">ET121*(1+(ET33-ES33)/ES33)</f>
        <v>67.1513565369326</v>
      </c>
      <c r="EV121" s="51" t="n">
        <f aca="false">EU121*(1+(EU33-ET33)/ET33)</f>
        <v>67.1513565369326</v>
      </c>
    </row>
    <row r="122" customFormat="false" ht="12.8" hidden="false" customHeight="false" outlineLevel="0" collapsed="false">
      <c r="A122" s="157" t="s">
        <v>268</v>
      </c>
      <c r="B122" s="157" t="n">
        <v>0</v>
      </c>
      <c r="C122" s="157" t="n">
        <v>0</v>
      </c>
      <c r="D122" s="157" t="n">
        <v>0</v>
      </c>
      <c r="E122" s="157" t="n">
        <v>0</v>
      </c>
      <c r="F122" s="157" t="n">
        <v>0</v>
      </c>
      <c r="G122" s="157" t="n">
        <v>0</v>
      </c>
      <c r="H122" s="157" t="n">
        <v>0</v>
      </c>
      <c r="I122" s="157" t="n">
        <v>0</v>
      </c>
      <c r="J122" s="157" t="n">
        <v>0</v>
      </c>
      <c r="K122" s="157" t="n">
        <v>0</v>
      </c>
      <c r="L122" s="157" t="n">
        <v>0</v>
      </c>
      <c r="M122" s="157" t="n">
        <v>0</v>
      </c>
      <c r="N122" s="157" t="n">
        <v>0</v>
      </c>
      <c r="O122" s="157" t="n">
        <v>0</v>
      </c>
      <c r="P122" s="157" t="n">
        <v>0</v>
      </c>
      <c r="Q122" s="157" t="n">
        <v>0</v>
      </c>
      <c r="R122" s="157" t="n">
        <v>0</v>
      </c>
      <c r="S122" s="157" t="n">
        <v>0</v>
      </c>
      <c r="T122" s="157" t="n">
        <v>0</v>
      </c>
      <c r="U122" s="157" t="n">
        <v>0</v>
      </c>
      <c r="V122" s="157" t="n">
        <v>0</v>
      </c>
      <c r="W122" s="157" t="n">
        <v>0</v>
      </c>
      <c r="X122" s="158" t="n">
        <v>0</v>
      </c>
      <c r="Y122" s="157" t="n">
        <v>0</v>
      </c>
      <c r="Z122" s="157" t="n">
        <v>0</v>
      </c>
      <c r="AA122" s="157" t="n">
        <v>0</v>
      </c>
      <c r="AB122" s="157" t="n">
        <v>0</v>
      </c>
      <c r="AC122" s="157" t="n">
        <v>0</v>
      </c>
      <c r="AD122" s="157" t="n">
        <v>0</v>
      </c>
      <c r="AE122" s="157" t="n">
        <v>0</v>
      </c>
      <c r="AF122" s="157" t="n">
        <v>0</v>
      </c>
      <c r="AG122" s="157" t="n">
        <v>0</v>
      </c>
      <c r="AH122" s="157" t="n">
        <v>0</v>
      </c>
      <c r="AI122" s="157" t="n">
        <v>0</v>
      </c>
      <c r="AJ122" s="157" t="n">
        <v>0</v>
      </c>
      <c r="AK122" s="157" t="n">
        <v>0</v>
      </c>
      <c r="AL122" s="157" t="n">
        <v>0</v>
      </c>
      <c r="AM122" s="157" t="n">
        <v>0</v>
      </c>
      <c r="AN122" s="157" t="n">
        <v>0</v>
      </c>
      <c r="AO122" s="157" t="n">
        <v>0</v>
      </c>
      <c r="AP122" s="157" t="n">
        <v>0</v>
      </c>
      <c r="AQ122" s="157" t="n">
        <v>0</v>
      </c>
      <c r="AR122" s="142"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3" t="n">
        <v>182.303410147098</v>
      </c>
      <c r="BJ122" s="51" t="n">
        <v>170.729651770425</v>
      </c>
      <c r="BK122" s="51" t="n">
        <v>159.890667816531</v>
      </c>
      <c r="BL122" s="51" t="n">
        <f aca="false">BK122*(1+(BK33-BJ33)/BJ33)</f>
        <v>147.274363144705</v>
      </c>
      <c r="BM122" s="144" t="n">
        <f aca="false">BL122*(1+(BL33-BK33)/BK33)</f>
        <v>144.940035449717</v>
      </c>
      <c r="BN122" s="51" t="n">
        <f aca="false">BM122*(1+(BM33-BL33)/BL33)</f>
        <v>145.228812368063</v>
      </c>
      <c r="BO122" s="51" t="n">
        <f aca="false">BN122*(1+(BN33-BM33)/BM33)</f>
        <v>147.376288657449</v>
      </c>
      <c r="BP122" s="51" t="n">
        <f aca="false">BO122*(1+(BO33-BN33)/BN33)</f>
        <v>142.873207397683</v>
      </c>
      <c r="BQ122" s="51" t="n">
        <f aca="false">BP122*(1+(BP33-BO33)/BO33)</f>
        <v>142.866661634929</v>
      </c>
      <c r="BR122" s="51" t="n">
        <f aca="false">BQ122*(1+(BQ33-BP33)/BP33)</f>
        <v>147.016881012991</v>
      </c>
      <c r="BS122" s="51" t="n">
        <f aca="false">BR122*(1+(BR33-BQ33)/BQ33)</f>
        <v>153.842514427414</v>
      </c>
      <c r="BT122" s="51" t="n">
        <f aca="false">BS122*(1+(BS33-BR33)/BR33)</f>
        <v>155.825324340663</v>
      </c>
      <c r="BU122" s="51" t="n">
        <f aca="false">BT122*(1+(BT33-BS33)/BS33)</f>
        <v>156.123940094554</v>
      </c>
      <c r="BV122" s="51" t="n">
        <f aca="false">BU122*(1+(BU33-BT33)/BT33)</f>
        <v>158.684120681316</v>
      </c>
      <c r="BW122" s="51" t="n">
        <f aca="false">BV122*(1+(BV33-BU33)/BU33)</f>
        <v>162.417493972727</v>
      </c>
      <c r="BX122" s="51" t="n">
        <f aca="false">BW122*(1+(BW33-BV33)/BV33)</f>
        <v>162.722890168478</v>
      </c>
      <c r="BY122" s="51" t="n">
        <f aca="false">BX122*(1+(BX33-BW33)/BW33)</f>
        <v>163.026954813599</v>
      </c>
      <c r="BZ122" s="51" t="n">
        <f aca="false">BY122*(1+(BY33-BX33)/BX33)</f>
        <v>165.646429067046</v>
      </c>
      <c r="CA122" s="51" t="n">
        <f aca="false">BZ122*(1+(BZ33-BY33)/BY33)</f>
        <v>169.159905780058</v>
      </c>
      <c r="CB122" s="51" t="n">
        <f aca="false">CA122*(1+(CA33-BZ33)/BZ33)</f>
        <v>169.159905780058</v>
      </c>
      <c r="CC122" s="51" t="n">
        <f aca="false">CB122*(1+(CB33-CA33)/CA33)</f>
        <v>169.159905780058</v>
      </c>
      <c r="CD122" s="51" t="n">
        <f aca="false">CC122*(1+(CC33-CB33)/CB33)</f>
        <v>169.159905780058</v>
      </c>
      <c r="CE122" s="51" t="n">
        <f aca="false">CD122*(1+(CD33-CC33)/CC33)</f>
        <v>169.159905780058</v>
      </c>
      <c r="CF122" s="51" t="n">
        <f aca="false">CE122*(1+(CE33-CD33)/CD33)</f>
        <v>169.159905780058</v>
      </c>
      <c r="CG122" s="51" t="n">
        <f aca="false">CF122*(1+(CF33-CE33)/CE33)</f>
        <v>169.159905780058</v>
      </c>
      <c r="CH122" s="51" t="n">
        <f aca="false">CG122*(1+(CG33-CF33)/CF33)</f>
        <v>169.159905780058</v>
      </c>
      <c r="CI122" s="51" t="n">
        <f aca="false">CH122*(1+(CH33-CG33)/CG33)</f>
        <v>169.159905780058</v>
      </c>
      <c r="CJ122" s="51" t="n">
        <f aca="false">CI122*(1+(CI33-CH33)/CH33)</f>
        <v>169.159905780058</v>
      </c>
      <c r="CK122" s="51" t="n">
        <f aca="false">CJ122*(1+(CJ33-CI33)/CI33)</f>
        <v>169.159905780058</v>
      </c>
      <c r="CL122" s="51" t="n">
        <f aca="false">CK122*(1+(CK33-CJ33)/CJ33)</f>
        <v>169.159905780058</v>
      </c>
      <c r="CM122" s="51" t="n">
        <f aca="false">CL122*(1+(CL33-CK33)/CK33)</f>
        <v>169.159905780058</v>
      </c>
      <c r="CN122" s="51" t="n">
        <f aca="false">CM122*(1+(CM33-CL33)/CL33)</f>
        <v>169.159905780058</v>
      </c>
      <c r="CO122" s="51" t="n">
        <f aca="false">CN122*(1+(CN33-CM33)/CM33)</f>
        <v>169.159905780058</v>
      </c>
      <c r="CP122" s="51" t="n">
        <f aca="false">CO122*(1+(CO33-CN33)/CN33)</f>
        <v>169.159905780058</v>
      </c>
      <c r="CQ122" s="51" t="n">
        <f aca="false">CP122*(1+(CP33-CO33)/CO33)</f>
        <v>169.159905780058</v>
      </c>
      <c r="CR122" s="51" t="n">
        <f aca="false">CQ122*(1+(CQ33-CP33)/CP33)</f>
        <v>169.159905780058</v>
      </c>
      <c r="CS122" s="51" t="n">
        <f aca="false">CR122*(1+(CR33-CQ33)/CQ33)</f>
        <v>169.159905780058</v>
      </c>
      <c r="CT122" s="51" t="n">
        <f aca="false">CS122*(1+(CS33-CR33)/CR33)</f>
        <v>169.159905780058</v>
      </c>
      <c r="CU122" s="51" t="n">
        <f aca="false">CT122*(1+(CT33-CS33)/CS33)</f>
        <v>169.159905780058</v>
      </c>
      <c r="CV122" s="51" t="n">
        <f aca="false">CU122*(1+(CU33-CT33)/CT33)</f>
        <v>169.159905780058</v>
      </c>
      <c r="CW122" s="51" t="n">
        <f aca="false">CV122*(1+(CV33-CU33)/CU33)</f>
        <v>169.159905780058</v>
      </c>
      <c r="CX122" s="51" t="n">
        <f aca="false">CW122*(1+(CW33-CV33)/CV33)</f>
        <v>169.159905780058</v>
      </c>
      <c r="CY122" s="51" t="n">
        <f aca="false">CX122*(1+(CX33-CW33)/CW33)</f>
        <v>169.159905780058</v>
      </c>
      <c r="CZ122" s="51" t="n">
        <f aca="false">CY122*(1+(CY33-CX33)/CX33)</f>
        <v>169.159905780058</v>
      </c>
      <c r="DA122" s="51" t="n">
        <f aca="false">CZ122*(1+(CZ33-CY33)/CY33)</f>
        <v>169.159905780058</v>
      </c>
      <c r="DB122" s="51" t="n">
        <f aca="false">DA122*(1+(DA33-CZ33)/CZ33)</f>
        <v>169.159905780058</v>
      </c>
      <c r="DC122" s="51" t="n">
        <f aca="false">DB122*(1+(DB33-DA33)/DA33)</f>
        <v>169.159905780058</v>
      </c>
      <c r="DD122" s="51" t="n">
        <f aca="false">DC122*(1+(DC33-DB33)/DB33)</f>
        <v>169.159905780058</v>
      </c>
      <c r="DE122" s="51" t="n">
        <f aca="false">DD122*(1+(DD33-DC33)/DC33)</f>
        <v>169.159905780058</v>
      </c>
      <c r="DF122" s="51" t="n">
        <f aca="false">DE122*(1+(DE33-DD33)/DD33)</f>
        <v>169.159905780058</v>
      </c>
      <c r="DG122" s="51" t="n">
        <f aca="false">DF122*(1+(DF33-DE33)/DE33)</f>
        <v>169.159905780058</v>
      </c>
      <c r="DH122" s="51" t="n">
        <f aca="false">DG122*(1+(DG33-DF33)/DF33)</f>
        <v>169.159905780058</v>
      </c>
      <c r="DI122" s="51" t="n">
        <f aca="false">DH122*(1+(DH33-DG33)/DG33)</f>
        <v>169.159905780058</v>
      </c>
      <c r="DJ122" s="51" t="n">
        <f aca="false">DI122*(1+(DI33-DH33)/DH33)</f>
        <v>169.159905780058</v>
      </c>
      <c r="DK122" s="51" t="n">
        <f aca="false">DJ122*(1+(DJ33-DI33)/DI33)</f>
        <v>169.159905780058</v>
      </c>
      <c r="DL122" s="51" t="n">
        <f aca="false">DK122*(1+(DK33-DJ33)/DJ33)</f>
        <v>169.159905780058</v>
      </c>
      <c r="DM122" s="51" t="n">
        <f aca="false">DL122*(1+(DL33-DK33)/DK33)</f>
        <v>169.159905780058</v>
      </c>
      <c r="DN122" s="51" t="n">
        <f aca="false">DM122*(1+(DM33-DL33)/DL33)</f>
        <v>169.159905780058</v>
      </c>
      <c r="DO122" s="51" t="n">
        <f aca="false">DN122*(1+(DN33-DM33)/DM33)</f>
        <v>169.159905780058</v>
      </c>
      <c r="DP122" s="51" t="n">
        <f aca="false">DO122*(1+(DO33-DN33)/DN33)</f>
        <v>169.159905780058</v>
      </c>
      <c r="DQ122" s="51" t="n">
        <f aca="false">DP122*(1+(DP33-DO33)/DO33)</f>
        <v>169.159905780058</v>
      </c>
      <c r="DR122" s="51" t="n">
        <f aca="false">DQ122*(1+(DQ33-DP33)/DP33)</f>
        <v>169.159905780058</v>
      </c>
      <c r="DS122" s="51" t="n">
        <f aca="false">DR122*(1+(DR33-DQ33)/DQ33)</f>
        <v>169.159905780058</v>
      </c>
      <c r="DT122" s="51" t="n">
        <f aca="false">DS122*(1+(DS33-DR33)/DR33)</f>
        <v>169.159905780058</v>
      </c>
      <c r="DU122" s="51" t="n">
        <f aca="false">DT122*(1+(DT33-DS33)/DS33)</f>
        <v>169.159905780058</v>
      </c>
      <c r="DV122" s="51" t="n">
        <f aca="false">DU122*(1+(DU33-DT33)/DT33)</f>
        <v>169.159905780058</v>
      </c>
      <c r="DW122" s="51" t="n">
        <f aca="false">DV122*(1+(DV33-DU33)/DU33)</f>
        <v>169.159905780058</v>
      </c>
      <c r="DX122" s="51" t="n">
        <f aca="false">DW122*(1+(DW33-DV33)/DV33)</f>
        <v>169.159905780058</v>
      </c>
      <c r="DY122" s="51" t="n">
        <f aca="false">DX122*(1+(DX33-DW33)/DW33)</f>
        <v>169.159905780058</v>
      </c>
      <c r="DZ122" s="51" t="n">
        <f aca="false">DY122*(1+(DY33-DX33)/DX33)</f>
        <v>169.159905780058</v>
      </c>
      <c r="EA122" s="51" t="n">
        <f aca="false">DZ122*(1+(DZ33-DY33)/DY33)</f>
        <v>169.159905780058</v>
      </c>
      <c r="EB122" s="51" t="n">
        <f aca="false">EA122*(1+(EA33-DZ33)/DZ33)</f>
        <v>169.159905780058</v>
      </c>
      <c r="EC122" s="51" t="n">
        <f aca="false">EB122*(1+(EB33-EA33)/EA33)</f>
        <v>169.159905780058</v>
      </c>
      <c r="ED122" s="51" t="n">
        <f aca="false">EC122*(1+(EC33-EB33)/EB33)</f>
        <v>169.159905780058</v>
      </c>
      <c r="EE122" s="51" t="n">
        <f aca="false">ED122*(1+(ED33-EC33)/EC33)</f>
        <v>169.159905780058</v>
      </c>
      <c r="EF122" s="51" t="n">
        <f aca="false">EE122*(1+(EE33-ED33)/ED33)</f>
        <v>169.159905780058</v>
      </c>
      <c r="EG122" s="51" t="n">
        <f aca="false">EF122*(1+(EF33-EE33)/EE33)</f>
        <v>169.159905780058</v>
      </c>
      <c r="EH122" s="51" t="n">
        <f aca="false">EG122*(1+(EG33-EF33)/EF33)</f>
        <v>169.159905780058</v>
      </c>
      <c r="EI122" s="51" t="n">
        <f aca="false">EH122*(1+(EH33-EG33)/EG33)</f>
        <v>169.159905780058</v>
      </c>
      <c r="EJ122" s="51" t="n">
        <f aca="false">EI122*(1+(EI33-EH33)/EH33)</f>
        <v>169.159905780058</v>
      </c>
      <c r="EK122" s="51" t="n">
        <f aca="false">EJ122*(1+(EJ33-EI33)/EI33)</f>
        <v>169.159905780058</v>
      </c>
      <c r="EL122" s="51" t="n">
        <f aca="false">EK122*(1+(EK33-EJ33)/EJ33)</f>
        <v>169.159905780058</v>
      </c>
      <c r="EM122" s="51" t="n">
        <f aca="false">EL122*(1+(EL33-EK33)/EK33)</f>
        <v>169.159905780058</v>
      </c>
      <c r="EN122" s="51" t="n">
        <f aca="false">EM122*(1+(EM33-EL33)/EL33)</f>
        <v>169.159905780058</v>
      </c>
      <c r="EO122" s="51" t="n">
        <f aca="false">EN122*(1+(EN33-EM33)/EM33)</f>
        <v>169.159905780058</v>
      </c>
      <c r="EP122" s="51" t="n">
        <f aca="false">EO122*(1+(EO33-EN33)/EN33)</f>
        <v>169.159905780058</v>
      </c>
      <c r="EQ122" s="51" t="n">
        <f aca="false">EP122*(1+(EP33-EO33)/EO33)</f>
        <v>169.159905780058</v>
      </c>
      <c r="ER122" s="51" t="n">
        <f aca="false">EQ122*(1+(EQ33-EP33)/EP33)</f>
        <v>169.159905780058</v>
      </c>
      <c r="ES122" s="51" t="n">
        <f aca="false">ER122*(1+(ER33-EQ33)/EQ33)</f>
        <v>169.159905780058</v>
      </c>
      <c r="ET122" s="51" t="n">
        <f aca="false">ES122*(1+(ES33-ER33)/ER33)</f>
        <v>169.159905780058</v>
      </c>
      <c r="EU122" s="51" t="n">
        <f aca="false">ET122*(1+(ET33-ES33)/ES33)</f>
        <v>169.159905780058</v>
      </c>
      <c r="EV122" s="51" t="n">
        <f aca="false">EU122*(1+(EU33-ET33)/ET33)</f>
        <v>169.159905780058</v>
      </c>
    </row>
    <row r="123" customFormat="false" ht="12.8" hidden="false" customHeight="false" outlineLevel="0" collapsed="false">
      <c r="A123" s="157" t="s">
        <v>269</v>
      </c>
      <c r="B123" s="157" t="n">
        <v>0</v>
      </c>
      <c r="C123" s="157" t="n">
        <v>0</v>
      </c>
      <c r="D123" s="157" t="n">
        <v>0</v>
      </c>
      <c r="E123" s="157" t="n">
        <v>0</v>
      </c>
      <c r="F123" s="157" t="n">
        <v>0</v>
      </c>
      <c r="G123" s="157" t="n">
        <v>0</v>
      </c>
      <c r="H123" s="157" t="n">
        <v>0</v>
      </c>
      <c r="I123" s="157" t="n">
        <v>0</v>
      </c>
      <c r="J123" s="157" t="n">
        <v>0</v>
      </c>
      <c r="K123" s="157" t="n">
        <v>0</v>
      </c>
      <c r="L123" s="157" t="n">
        <v>0</v>
      </c>
      <c r="M123" s="157" t="n">
        <v>0</v>
      </c>
      <c r="N123" s="157" t="n">
        <v>0</v>
      </c>
      <c r="O123" s="157" t="n">
        <v>0</v>
      </c>
      <c r="P123" s="157" t="n">
        <v>0</v>
      </c>
      <c r="Q123" s="157" t="n">
        <v>0</v>
      </c>
      <c r="R123" s="157" t="n">
        <v>0</v>
      </c>
      <c r="S123" s="157" t="n">
        <v>0</v>
      </c>
      <c r="T123" s="157" t="n">
        <v>0</v>
      </c>
      <c r="U123" s="157" t="n">
        <v>0</v>
      </c>
      <c r="V123" s="157" t="n">
        <v>0</v>
      </c>
      <c r="W123" s="157" t="n">
        <v>0</v>
      </c>
      <c r="X123" s="158" t="n">
        <v>0</v>
      </c>
      <c r="Y123" s="157" t="n">
        <v>0</v>
      </c>
      <c r="Z123" s="157" t="n">
        <v>0</v>
      </c>
      <c r="AA123" s="157" t="n">
        <v>0</v>
      </c>
      <c r="AB123" s="157" t="n">
        <v>0</v>
      </c>
      <c r="AC123" s="157" t="n">
        <v>0</v>
      </c>
      <c r="AD123" s="157" t="n">
        <v>0</v>
      </c>
      <c r="AE123" s="157" t="n">
        <v>0</v>
      </c>
      <c r="AF123" s="157" t="n">
        <v>0</v>
      </c>
      <c r="AG123" s="157" t="n">
        <v>0</v>
      </c>
      <c r="AH123" s="157" t="n">
        <v>0</v>
      </c>
      <c r="AI123" s="157" t="n">
        <v>0</v>
      </c>
      <c r="AJ123" s="157" t="n">
        <v>0</v>
      </c>
      <c r="AK123" s="157" t="n">
        <v>0</v>
      </c>
      <c r="AL123" s="157" t="n">
        <v>0</v>
      </c>
      <c r="AM123" s="157" t="n">
        <v>0</v>
      </c>
      <c r="AN123" s="157" t="n">
        <v>0</v>
      </c>
      <c r="AO123" s="157" t="n">
        <v>0</v>
      </c>
      <c r="AP123" s="157" t="n">
        <v>0</v>
      </c>
      <c r="AQ123" s="157" t="n">
        <v>0</v>
      </c>
      <c r="AR123" s="142"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3" t="n">
        <v>231.470087429195</v>
      </c>
      <c r="BJ123" s="51" t="n">
        <v>216.774921490327</v>
      </c>
      <c r="BK123" s="51" t="n">
        <v>203.012696409474</v>
      </c>
      <c r="BL123" s="51" t="n">
        <f aca="false">BK123*(1+(BK33-BJ33)/BJ33)</f>
        <v>186.993812598883</v>
      </c>
      <c r="BM123" s="144" t="n">
        <f aca="false">BL123*(1+(BL33-BK33)/BK33)</f>
        <v>184.029923798277</v>
      </c>
      <c r="BN123" s="51" t="n">
        <f aca="false">BM123*(1+(BM33-BL33)/BL33)</f>
        <v>184.39658297642</v>
      </c>
      <c r="BO123" s="51" t="n">
        <f aca="false">BN123*(1+(BN33-BM33)/BM33)</f>
        <v>187.123227113548</v>
      </c>
      <c r="BP123" s="51" t="n">
        <f aca="false">BO123*(1+(BO33-BN33)/BN33)</f>
        <v>181.405678483725</v>
      </c>
      <c r="BQ123" s="51" t="n">
        <f aca="false">BP123*(1+(BP33-BO33)/BO33)</f>
        <v>181.397367348592</v>
      </c>
      <c r="BR123" s="51" t="n">
        <f aca="false">BQ123*(1+(BQ33-BP33)/BP33)</f>
        <v>186.666888316494</v>
      </c>
      <c r="BS123" s="51" t="n">
        <f aca="false">BR123*(1+(BR33-BQ33)/BQ33)</f>
        <v>195.33337437905</v>
      </c>
      <c r="BT123" s="51" t="n">
        <f aca="false">BS123*(1+(BS33-BR33)/BR33)</f>
        <v>197.850942117388</v>
      </c>
      <c r="BU123" s="51" t="n">
        <f aca="false">BT123*(1+(BT33-BS33)/BS33)</f>
        <v>198.230093635206</v>
      </c>
      <c r="BV123" s="51" t="n">
        <f aca="false">BU123*(1+(BU33-BT33)/BT33)</f>
        <v>201.480747168096</v>
      </c>
      <c r="BW123" s="51" t="n">
        <f aca="false">BV123*(1+(BV33-BU33)/BU33)</f>
        <v>206.220999922947</v>
      </c>
      <c r="BX123" s="51" t="n">
        <f aca="false">BW123*(1+(BW33-BV33)/BV33)</f>
        <v>206.60876054725</v>
      </c>
      <c r="BY123" s="51" t="n">
        <f aca="false">BX123*(1+(BX33-BW33)/BW33)</f>
        <v>206.994830505752</v>
      </c>
      <c r="BZ123" s="51" t="n">
        <f aca="false">BY123*(1+(BY33-BX33)/BX33)</f>
        <v>210.320769027552</v>
      </c>
      <c r="CA123" s="51" t="n">
        <f aca="false">BZ123*(1+(BZ33-BY33)/BY33)</f>
        <v>214.781819763165</v>
      </c>
      <c r="CB123" s="51" t="n">
        <f aca="false">CA123*(1+(CA33-BZ33)/BZ33)</f>
        <v>214.781819763165</v>
      </c>
      <c r="CC123" s="51" t="n">
        <f aca="false">CB123*(1+(CB33-CA33)/CA33)</f>
        <v>214.781819763165</v>
      </c>
      <c r="CD123" s="51" t="n">
        <f aca="false">CC123*(1+(CC33-CB33)/CB33)</f>
        <v>214.781819763165</v>
      </c>
      <c r="CE123" s="51" t="n">
        <f aca="false">CD123*(1+(CD33-CC33)/CC33)</f>
        <v>214.781819763165</v>
      </c>
      <c r="CF123" s="51" t="n">
        <f aca="false">CE123*(1+(CE33-CD33)/CD33)</f>
        <v>214.781819763165</v>
      </c>
      <c r="CG123" s="51" t="n">
        <f aca="false">CF123*(1+(CF33-CE33)/CE33)</f>
        <v>214.781819763165</v>
      </c>
      <c r="CH123" s="51" t="n">
        <f aca="false">CG123*(1+(CG33-CF33)/CF33)</f>
        <v>214.781819763165</v>
      </c>
      <c r="CI123" s="51" t="n">
        <f aca="false">CH123*(1+(CH33-CG33)/CG33)</f>
        <v>214.781819763165</v>
      </c>
      <c r="CJ123" s="51" t="n">
        <f aca="false">CI123*(1+(CI33-CH33)/CH33)</f>
        <v>214.781819763165</v>
      </c>
      <c r="CK123" s="51" t="n">
        <f aca="false">CJ123*(1+(CJ33-CI33)/CI33)</f>
        <v>214.781819763165</v>
      </c>
      <c r="CL123" s="51" t="n">
        <f aca="false">CK123*(1+(CK33-CJ33)/CJ33)</f>
        <v>214.781819763165</v>
      </c>
      <c r="CM123" s="51" t="n">
        <f aca="false">CL123*(1+(CL33-CK33)/CK33)</f>
        <v>214.781819763165</v>
      </c>
      <c r="CN123" s="51" t="n">
        <f aca="false">CM123*(1+(CM33-CL33)/CL33)</f>
        <v>214.781819763165</v>
      </c>
      <c r="CO123" s="51" t="n">
        <f aca="false">CN123*(1+(CN33-CM33)/CM33)</f>
        <v>214.781819763165</v>
      </c>
      <c r="CP123" s="51" t="n">
        <f aca="false">CO123*(1+(CO33-CN33)/CN33)</f>
        <v>214.781819763165</v>
      </c>
      <c r="CQ123" s="51" t="n">
        <f aca="false">CP123*(1+(CP33-CO33)/CO33)</f>
        <v>214.781819763165</v>
      </c>
      <c r="CR123" s="51" t="n">
        <f aca="false">CQ123*(1+(CQ33-CP33)/CP33)</f>
        <v>214.781819763165</v>
      </c>
      <c r="CS123" s="51" t="n">
        <f aca="false">CR123*(1+(CR33-CQ33)/CQ33)</f>
        <v>214.781819763165</v>
      </c>
      <c r="CT123" s="51" t="n">
        <f aca="false">CS123*(1+(CS33-CR33)/CR33)</f>
        <v>214.781819763165</v>
      </c>
      <c r="CU123" s="51" t="n">
        <f aca="false">CT123*(1+(CT33-CS33)/CS33)</f>
        <v>214.781819763165</v>
      </c>
      <c r="CV123" s="51" t="n">
        <f aca="false">CU123*(1+(CU33-CT33)/CT33)</f>
        <v>214.781819763165</v>
      </c>
      <c r="CW123" s="51" t="n">
        <f aca="false">CV123*(1+(CV33-CU33)/CU33)</f>
        <v>214.781819763165</v>
      </c>
      <c r="CX123" s="51" t="n">
        <f aca="false">CW123*(1+(CW33-CV33)/CV33)</f>
        <v>214.781819763165</v>
      </c>
      <c r="CY123" s="51" t="n">
        <f aca="false">CX123*(1+(CX33-CW33)/CW33)</f>
        <v>214.781819763165</v>
      </c>
      <c r="CZ123" s="51" t="n">
        <f aca="false">CY123*(1+(CY33-CX33)/CX33)</f>
        <v>214.781819763165</v>
      </c>
      <c r="DA123" s="51" t="n">
        <f aca="false">CZ123*(1+(CZ33-CY33)/CY33)</f>
        <v>214.781819763165</v>
      </c>
      <c r="DB123" s="51" t="n">
        <f aca="false">DA123*(1+(DA33-CZ33)/CZ33)</f>
        <v>214.781819763165</v>
      </c>
      <c r="DC123" s="51" t="n">
        <f aca="false">DB123*(1+(DB33-DA33)/DA33)</f>
        <v>214.781819763165</v>
      </c>
      <c r="DD123" s="51" t="n">
        <f aca="false">DC123*(1+(DC33-DB33)/DB33)</f>
        <v>214.781819763165</v>
      </c>
      <c r="DE123" s="51" t="n">
        <f aca="false">DD123*(1+(DD33-DC33)/DC33)</f>
        <v>214.781819763165</v>
      </c>
      <c r="DF123" s="51" t="n">
        <f aca="false">DE123*(1+(DE33-DD33)/DD33)</f>
        <v>214.781819763165</v>
      </c>
      <c r="DG123" s="51" t="n">
        <f aca="false">DF123*(1+(DF33-DE33)/DE33)</f>
        <v>214.781819763165</v>
      </c>
      <c r="DH123" s="51" t="n">
        <f aca="false">DG123*(1+(DG33-DF33)/DF33)</f>
        <v>214.781819763165</v>
      </c>
      <c r="DI123" s="51" t="n">
        <f aca="false">DH123*(1+(DH33-DG33)/DG33)</f>
        <v>214.781819763165</v>
      </c>
      <c r="DJ123" s="51" t="n">
        <f aca="false">DI123*(1+(DI33-DH33)/DH33)</f>
        <v>214.781819763165</v>
      </c>
      <c r="DK123" s="51" t="n">
        <f aca="false">DJ123*(1+(DJ33-DI33)/DI33)</f>
        <v>214.781819763165</v>
      </c>
      <c r="DL123" s="51" t="n">
        <f aca="false">DK123*(1+(DK33-DJ33)/DJ33)</f>
        <v>214.781819763165</v>
      </c>
      <c r="DM123" s="51" t="n">
        <f aca="false">DL123*(1+(DL33-DK33)/DK33)</f>
        <v>214.781819763165</v>
      </c>
      <c r="DN123" s="51" t="n">
        <f aca="false">DM123*(1+(DM33-DL33)/DL33)</f>
        <v>214.781819763165</v>
      </c>
      <c r="DO123" s="51" t="n">
        <f aca="false">DN123*(1+(DN33-DM33)/DM33)</f>
        <v>214.781819763165</v>
      </c>
      <c r="DP123" s="51" t="n">
        <f aca="false">DO123*(1+(DO33-DN33)/DN33)</f>
        <v>214.781819763165</v>
      </c>
      <c r="DQ123" s="51" t="n">
        <f aca="false">DP123*(1+(DP33-DO33)/DO33)</f>
        <v>214.781819763165</v>
      </c>
      <c r="DR123" s="51" t="n">
        <f aca="false">DQ123*(1+(DQ33-DP33)/DP33)</f>
        <v>214.781819763165</v>
      </c>
      <c r="DS123" s="51" t="n">
        <f aca="false">DR123*(1+(DR33-DQ33)/DQ33)</f>
        <v>214.781819763165</v>
      </c>
      <c r="DT123" s="51" t="n">
        <f aca="false">DS123*(1+(DS33-DR33)/DR33)</f>
        <v>214.781819763165</v>
      </c>
      <c r="DU123" s="51" t="n">
        <f aca="false">DT123*(1+(DT33-DS33)/DS33)</f>
        <v>214.781819763165</v>
      </c>
      <c r="DV123" s="51" t="n">
        <f aca="false">DU123*(1+(DU33-DT33)/DT33)</f>
        <v>214.781819763165</v>
      </c>
      <c r="DW123" s="51" t="n">
        <f aca="false">DV123*(1+(DV33-DU33)/DU33)</f>
        <v>214.781819763165</v>
      </c>
      <c r="DX123" s="51" t="n">
        <f aca="false">DW123*(1+(DW33-DV33)/DV33)</f>
        <v>214.781819763165</v>
      </c>
      <c r="DY123" s="51" t="n">
        <f aca="false">DX123*(1+(DX33-DW33)/DW33)</f>
        <v>214.781819763165</v>
      </c>
      <c r="DZ123" s="51" t="n">
        <f aca="false">DY123*(1+(DY33-DX33)/DX33)</f>
        <v>214.781819763165</v>
      </c>
      <c r="EA123" s="51" t="n">
        <f aca="false">DZ123*(1+(DZ33-DY33)/DY33)</f>
        <v>214.781819763165</v>
      </c>
      <c r="EB123" s="51" t="n">
        <f aca="false">EA123*(1+(EA33-DZ33)/DZ33)</f>
        <v>214.781819763165</v>
      </c>
      <c r="EC123" s="51" t="n">
        <f aca="false">EB123*(1+(EB33-EA33)/EA33)</f>
        <v>214.781819763165</v>
      </c>
      <c r="ED123" s="51" t="n">
        <f aca="false">EC123*(1+(EC33-EB33)/EB33)</f>
        <v>214.781819763165</v>
      </c>
      <c r="EE123" s="51" t="n">
        <f aca="false">ED123*(1+(ED33-EC33)/EC33)</f>
        <v>214.781819763165</v>
      </c>
      <c r="EF123" s="51" t="n">
        <f aca="false">EE123*(1+(EE33-ED33)/ED33)</f>
        <v>214.781819763165</v>
      </c>
      <c r="EG123" s="51" t="n">
        <f aca="false">EF123*(1+(EF33-EE33)/EE33)</f>
        <v>214.781819763165</v>
      </c>
      <c r="EH123" s="51" t="n">
        <f aca="false">EG123*(1+(EG33-EF33)/EF33)</f>
        <v>214.781819763165</v>
      </c>
      <c r="EI123" s="51" t="n">
        <f aca="false">EH123*(1+(EH33-EG33)/EG33)</f>
        <v>214.781819763165</v>
      </c>
      <c r="EJ123" s="51" t="n">
        <f aca="false">EI123*(1+(EI33-EH33)/EH33)</f>
        <v>214.781819763165</v>
      </c>
      <c r="EK123" s="51" t="n">
        <f aca="false">EJ123*(1+(EJ33-EI33)/EI33)</f>
        <v>214.781819763165</v>
      </c>
      <c r="EL123" s="51" t="n">
        <f aca="false">EK123*(1+(EK33-EJ33)/EJ33)</f>
        <v>214.781819763165</v>
      </c>
      <c r="EM123" s="51" t="n">
        <f aca="false">EL123*(1+(EL33-EK33)/EK33)</f>
        <v>214.781819763165</v>
      </c>
      <c r="EN123" s="51" t="n">
        <f aca="false">EM123*(1+(EM33-EL33)/EL33)</f>
        <v>214.781819763165</v>
      </c>
      <c r="EO123" s="51" t="n">
        <f aca="false">EN123*(1+(EN33-EM33)/EM33)</f>
        <v>214.781819763165</v>
      </c>
      <c r="EP123" s="51" t="n">
        <f aca="false">EO123*(1+(EO33-EN33)/EN33)</f>
        <v>214.781819763165</v>
      </c>
      <c r="EQ123" s="51" t="n">
        <f aca="false">EP123*(1+(EP33-EO33)/EO33)</f>
        <v>214.781819763165</v>
      </c>
      <c r="ER123" s="51" t="n">
        <f aca="false">EQ123*(1+(EQ33-EP33)/EP33)</f>
        <v>214.781819763165</v>
      </c>
      <c r="ES123" s="51" t="n">
        <f aca="false">ER123*(1+(ER33-EQ33)/EQ33)</f>
        <v>214.781819763165</v>
      </c>
      <c r="ET123" s="51" t="n">
        <f aca="false">ES123*(1+(ES33-ER33)/ER33)</f>
        <v>214.781819763165</v>
      </c>
      <c r="EU123" s="51" t="n">
        <f aca="false">ET123*(1+(ET33-ES33)/ES33)</f>
        <v>214.781819763165</v>
      </c>
      <c r="EV123" s="51" t="n">
        <f aca="false">EU123*(1+(EU33-ET33)/ET33)</f>
        <v>214.781819763165</v>
      </c>
    </row>
    <row r="124" customFormat="false" ht="12.8" hidden="false" customHeight="false" outlineLevel="0" collapsed="false">
      <c r="A124" s="157" t="s">
        <v>270</v>
      </c>
      <c r="B124" s="157" t="n">
        <v>0</v>
      </c>
      <c r="C124" s="157" t="n">
        <v>0</v>
      </c>
      <c r="D124" s="157" t="n">
        <v>0</v>
      </c>
      <c r="E124" s="157" t="n">
        <v>0</v>
      </c>
      <c r="F124" s="157" t="n">
        <v>0</v>
      </c>
      <c r="G124" s="157" t="n">
        <v>0</v>
      </c>
      <c r="H124" s="157" t="n">
        <v>0</v>
      </c>
      <c r="I124" s="157" t="n">
        <v>0</v>
      </c>
      <c r="J124" s="157" t="n">
        <v>0</v>
      </c>
      <c r="K124" s="157" t="n">
        <v>0</v>
      </c>
      <c r="L124" s="157" t="n">
        <v>0</v>
      </c>
      <c r="M124" s="157" t="n">
        <v>0</v>
      </c>
      <c r="N124" s="157" t="n">
        <v>0</v>
      </c>
      <c r="O124" s="157" t="n">
        <v>0</v>
      </c>
      <c r="P124" s="157" t="n">
        <v>0</v>
      </c>
      <c r="Q124" s="157" t="n">
        <v>0</v>
      </c>
      <c r="R124" s="157" t="n">
        <v>0</v>
      </c>
      <c r="S124" s="157" t="n">
        <v>0</v>
      </c>
      <c r="T124" s="157" t="n">
        <v>0</v>
      </c>
      <c r="U124" s="157" t="n">
        <v>0</v>
      </c>
      <c r="V124" s="157" t="n">
        <v>0</v>
      </c>
      <c r="W124" s="157" t="n">
        <v>0</v>
      </c>
      <c r="X124" s="158" t="n">
        <v>0</v>
      </c>
      <c r="Y124" s="157" t="n">
        <v>0</v>
      </c>
      <c r="Z124" s="157" t="n">
        <v>0</v>
      </c>
      <c r="AA124" s="157" t="n">
        <v>0</v>
      </c>
      <c r="AB124" s="157" t="n">
        <v>0</v>
      </c>
      <c r="AC124" s="157" t="n">
        <v>0</v>
      </c>
      <c r="AD124" s="157" t="n">
        <v>0</v>
      </c>
      <c r="AE124" s="157" t="n">
        <v>0</v>
      </c>
      <c r="AF124" s="157" t="n">
        <v>0</v>
      </c>
      <c r="AG124" s="157" t="n">
        <v>0</v>
      </c>
      <c r="AH124" s="157" t="n">
        <v>0</v>
      </c>
      <c r="AI124" s="157" t="n">
        <v>0</v>
      </c>
      <c r="AJ124" s="157" t="n">
        <v>0</v>
      </c>
      <c r="AK124" s="157" t="n">
        <v>0</v>
      </c>
      <c r="AL124" s="157" t="n">
        <v>0</v>
      </c>
      <c r="AM124" s="157" t="n">
        <v>0</v>
      </c>
      <c r="AN124" s="157" t="n">
        <v>0</v>
      </c>
      <c r="AO124" s="157" t="n">
        <v>0</v>
      </c>
      <c r="AP124" s="157" t="n">
        <v>0</v>
      </c>
      <c r="AQ124" s="157" t="n">
        <v>0</v>
      </c>
      <c r="AR124" s="142"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3" t="n">
        <v>7734.08417617725</v>
      </c>
      <c r="BJ124" s="51" t="n">
        <v>7243.07623810465</v>
      </c>
      <c r="BK124" s="51" t="n">
        <v>6783.24054871185</v>
      </c>
      <c r="BL124" s="51" t="n">
        <f aca="false">BK124*(1+(BK33-BJ33)/BJ33)</f>
        <v>6248.00337324999</v>
      </c>
      <c r="BM124" s="144" t="n">
        <f aca="false">BL124*(1+(BL33-BK33)/BK33)</f>
        <v>6148.97128782026</v>
      </c>
      <c r="BN124" s="51" t="n">
        <f aca="false">BM124*(1+(BM33-BL33)/BL33)</f>
        <v>6161.22242998388</v>
      </c>
      <c r="BO124" s="51" t="n">
        <f aca="false">BN124*(1+(BN33-BM33)/BM33)</f>
        <v>6252.32748597296</v>
      </c>
      <c r="BP124" s="51" t="n">
        <f aca="false">BO124*(1+(BO33-BN33)/BN33)</f>
        <v>6061.28767225204</v>
      </c>
      <c r="BQ124" s="51" t="n">
        <f aca="false">BP124*(1+(BP33-BO33)/BO33)</f>
        <v>6061.00997322219</v>
      </c>
      <c r="BR124" s="51" t="n">
        <f aca="false">BQ124*(1+(BQ33-BP33)/BP33)</f>
        <v>6237.07988871982</v>
      </c>
      <c r="BS124" s="51" t="n">
        <f aca="false">BR124*(1+(BR33-BQ33)/BQ33)</f>
        <v>6526.65221948579</v>
      </c>
      <c r="BT124" s="51" t="n">
        <f aca="false">BS124*(1+(BS33-BR33)/BR33)</f>
        <v>6610.77142911578</v>
      </c>
      <c r="BU124" s="51" t="n">
        <f aca="false">BT124*(1+(BT33-BS33)/BS33)</f>
        <v>6623.43997642962</v>
      </c>
      <c r="BV124" s="51" t="n">
        <f aca="false">BU124*(1+(BU33-BT33)/BT33)</f>
        <v>6732.05369982766</v>
      </c>
      <c r="BW124" s="51" t="n">
        <f aca="false">BV124*(1+(BV33-BU33)/BU33)</f>
        <v>6890.43923564162</v>
      </c>
      <c r="BX124" s="51" t="n">
        <f aca="false">BW124*(1+(BW33-BV33)/BV33)</f>
        <v>6903.39543806878</v>
      </c>
      <c r="BY124" s="51" t="n">
        <f aca="false">BX124*(1+(BX33-BW33)/BW33)</f>
        <v>6916.29515046837</v>
      </c>
      <c r="BZ124" s="51" t="n">
        <f aca="false">BY124*(1+(BY33-BX33)/BX33)</f>
        <v>7027.42436279161</v>
      </c>
      <c r="CA124" s="51" t="n">
        <f aca="false">BZ124*(1+(BZ33-BY33)/BY33)</f>
        <v>7176.48095272348</v>
      </c>
      <c r="CB124" s="51" t="n">
        <f aca="false">CA124*(1+(CA33-BZ33)/BZ33)</f>
        <v>7176.48095272348</v>
      </c>
      <c r="CC124" s="51" t="n">
        <f aca="false">CB124*(1+(CB33-CA33)/CA33)</f>
        <v>7176.48095272348</v>
      </c>
      <c r="CD124" s="51" t="n">
        <f aca="false">CC124*(1+(CC33-CB33)/CB33)</f>
        <v>7176.48095272348</v>
      </c>
      <c r="CE124" s="51" t="n">
        <f aca="false">CD124*(1+(CD33-CC33)/CC33)</f>
        <v>7176.48095272348</v>
      </c>
      <c r="CF124" s="51" t="n">
        <f aca="false">CE124*(1+(CE33-CD33)/CD33)</f>
        <v>7176.48095272348</v>
      </c>
      <c r="CG124" s="51" t="n">
        <f aca="false">CF124*(1+(CF33-CE33)/CE33)</f>
        <v>7176.48095272348</v>
      </c>
      <c r="CH124" s="51" t="n">
        <f aca="false">CG124*(1+(CG33-CF33)/CF33)</f>
        <v>7176.48095272348</v>
      </c>
      <c r="CI124" s="51" t="n">
        <f aca="false">CH124*(1+(CH33-CG33)/CG33)</f>
        <v>7176.48095272348</v>
      </c>
      <c r="CJ124" s="51" t="n">
        <f aca="false">CI124*(1+(CI33-CH33)/CH33)</f>
        <v>7176.48095272348</v>
      </c>
      <c r="CK124" s="51" t="n">
        <f aca="false">CJ124*(1+(CJ33-CI33)/CI33)</f>
        <v>7176.48095272348</v>
      </c>
      <c r="CL124" s="51" t="n">
        <f aca="false">CK124*(1+(CK33-CJ33)/CJ33)</f>
        <v>7176.48095272348</v>
      </c>
      <c r="CM124" s="51" t="n">
        <f aca="false">CL124*(1+(CL33-CK33)/CK33)</f>
        <v>7176.48095272348</v>
      </c>
      <c r="CN124" s="51" t="n">
        <f aca="false">CM124*(1+(CM33-CL33)/CL33)</f>
        <v>7176.48095272348</v>
      </c>
      <c r="CO124" s="51" t="n">
        <f aca="false">CN124*(1+(CN33-CM33)/CM33)</f>
        <v>7176.48095272348</v>
      </c>
      <c r="CP124" s="51" t="n">
        <f aca="false">CO124*(1+(CO33-CN33)/CN33)</f>
        <v>7176.48095272348</v>
      </c>
      <c r="CQ124" s="51" t="n">
        <f aca="false">CP124*(1+(CP33-CO33)/CO33)</f>
        <v>7176.48095272348</v>
      </c>
      <c r="CR124" s="51" t="n">
        <f aca="false">CQ124*(1+(CQ33-CP33)/CP33)</f>
        <v>7176.48095272348</v>
      </c>
      <c r="CS124" s="51" t="n">
        <f aca="false">CR124*(1+(CR33-CQ33)/CQ33)</f>
        <v>7176.48095272348</v>
      </c>
      <c r="CT124" s="51" t="n">
        <f aca="false">CS124*(1+(CS33-CR33)/CR33)</f>
        <v>7176.48095272348</v>
      </c>
      <c r="CU124" s="51" t="n">
        <f aca="false">CT124*(1+(CT33-CS33)/CS33)</f>
        <v>7176.48095272348</v>
      </c>
      <c r="CV124" s="51" t="n">
        <f aca="false">CU124*(1+(CU33-CT33)/CT33)</f>
        <v>7176.48095272348</v>
      </c>
      <c r="CW124" s="51" t="n">
        <f aca="false">CV124*(1+(CV33-CU33)/CU33)</f>
        <v>7176.48095272348</v>
      </c>
      <c r="CX124" s="51" t="n">
        <f aca="false">CW124*(1+(CW33-CV33)/CV33)</f>
        <v>7176.48095272348</v>
      </c>
      <c r="CY124" s="51" t="n">
        <f aca="false">CX124*(1+(CX33-CW33)/CW33)</f>
        <v>7176.48095272348</v>
      </c>
      <c r="CZ124" s="51" t="n">
        <f aca="false">CY124*(1+(CY33-CX33)/CX33)</f>
        <v>7176.48095272348</v>
      </c>
      <c r="DA124" s="51" t="n">
        <f aca="false">CZ124*(1+(CZ33-CY33)/CY33)</f>
        <v>7176.48095272348</v>
      </c>
      <c r="DB124" s="51" t="n">
        <f aca="false">DA124*(1+(DA33-CZ33)/CZ33)</f>
        <v>7176.48095272348</v>
      </c>
      <c r="DC124" s="51" t="n">
        <f aca="false">DB124*(1+(DB33-DA33)/DA33)</f>
        <v>7176.48095272348</v>
      </c>
      <c r="DD124" s="51" t="n">
        <f aca="false">DC124*(1+(DC33-DB33)/DB33)</f>
        <v>7176.48095272348</v>
      </c>
      <c r="DE124" s="51" t="n">
        <f aca="false">DD124*(1+(DD33-DC33)/DC33)</f>
        <v>7176.48095272348</v>
      </c>
      <c r="DF124" s="51" t="n">
        <f aca="false">DE124*(1+(DE33-DD33)/DD33)</f>
        <v>7176.48095272348</v>
      </c>
      <c r="DG124" s="51" t="n">
        <f aca="false">DF124*(1+(DF33-DE33)/DE33)</f>
        <v>7176.48095272348</v>
      </c>
      <c r="DH124" s="51" t="n">
        <f aca="false">DG124*(1+(DG33-DF33)/DF33)</f>
        <v>7176.48095272348</v>
      </c>
      <c r="DI124" s="51" t="n">
        <f aca="false">DH124*(1+(DH33-DG33)/DG33)</f>
        <v>7176.48095272348</v>
      </c>
      <c r="DJ124" s="51" t="n">
        <f aca="false">DI124*(1+(DI33-DH33)/DH33)</f>
        <v>7176.48095272348</v>
      </c>
      <c r="DK124" s="51" t="n">
        <f aca="false">DJ124*(1+(DJ33-DI33)/DI33)</f>
        <v>7176.48095272348</v>
      </c>
      <c r="DL124" s="51" t="n">
        <f aca="false">DK124*(1+(DK33-DJ33)/DJ33)</f>
        <v>7176.48095272348</v>
      </c>
      <c r="DM124" s="51" t="n">
        <f aca="false">DL124*(1+(DL33-DK33)/DK33)</f>
        <v>7176.48095272348</v>
      </c>
      <c r="DN124" s="51" t="n">
        <f aca="false">DM124*(1+(DM33-DL33)/DL33)</f>
        <v>7176.48095272348</v>
      </c>
      <c r="DO124" s="51" t="n">
        <f aca="false">DN124*(1+(DN33-DM33)/DM33)</f>
        <v>7176.48095272348</v>
      </c>
      <c r="DP124" s="51" t="n">
        <f aca="false">DO124*(1+(DO33-DN33)/DN33)</f>
        <v>7176.48095272348</v>
      </c>
      <c r="DQ124" s="51" t="n">
        <f aca="false">DP124*(1+(DP33-DO33)/DO33)</f>
        <v>7176.48095272348</v>
      </c>
      <c r="DR124" s="51" t="n">
        <f aca="false">DQ124*(1+(DQ33-DP33)/DP33)</f>
        <v>7176.48095272348</v>
      </c>
      <c r="DS124" s="51" t="n">
        <f aca="false">DR124*(1+(DR33-DQ33)/DQ33)</f>
        <v>7176.48095272348</v>
      </c>
      <c r="DT124" s="51" t="n">
        <f aca="false">DS124*(1+(DS33-DR33)/DR33)</f>
        <v>7176.48095272348</v>
      </c>
      <c r="DU124" s="51" t="n">
        <f aca="false">DT124*(1+(DT33-DS33)/DS33)</f>
        <v>7176.48095272348</v>
      </c>
      <c r="DV124" s="51" t="n">
        <f aca="false">DU124*(1+(DU33-DT33)/DT33)</f>
        <v>7176.48095272348</v>
      </c>
      <c r="DW124" s="51" t="n">
        <f aca="false">DV124*(1+(DV33-DU33)/DU33)</f>
        <v>7176.48095272348</v>
      </c>
      <c r="DX124" s="51" t="n">
        <f aca="false">DW124*(1+(DW33-DV33)/DV33)</f>
        <v>7176.48095272348</v>
      </c>
      <c r="DY124" s="51" t="n">
        <f aca="false">DX124*(1+(DX33-DW33)/DW33)</f>
        <v>7176.48095272348</v>
      </c>
      <c r="DZ124" s="51" t="n">
        <f aca="false">DY124*(1+(DY33-DX33)/DX33)</f>
        <v>7176.48095272348</v>
      </c>
      <c r="EA124" s="51" t="n">
        <f aca="false">DZ124*(1+(DZ33-DY33)/DY33)</f>
        <v>7176.48095272348</v>
      </c>
      <c r="EB124" s="51" t="n">
        <f aca="false">EA124*(1+(EA33-DZ33)/DZ33)</f>
        <v>7176.48095272348</v>
      </c>
      <c r="EC124" s="51" t="n">
        <f aca="false">EB124*(1+(EB33-EA33)/EA33)</f>
        <v>7176.48095272348</v>
      </c>
      <c r="ED124" s="51" t="n">
        <f aca="false">EC124*(1+(EC33-EB33)/EB33)</f>
        <v>7176.48095272348</v>
      </c>
      <c r="EE124" s="51" t="n">
        <f aca="false">ED124*(1+(ED33-EC33)/EC33)</f>
        <v>7176.48095272348</v>
      </c>
      <c r="EF124" s="51" t="n">
        <f aca="false">EE124*(1+(EE33-ED33)/ED33)</f>
        <v>7176.48095272348</v>
      </c>
      <c r="EG124" s="51" t="n">
        <f aca="false">EF124*(1+(EF33-EE33)/EE33)</f>
        <v>7176.48095272348</v>
      </c>
      <c r="EH124" s="51" t="n">
        <f aca="false">EG124*(1+(EG33-EF33)/EF33)</f>
        <v>7176.48095272348</v>
      </c>
      <c r="EI124" s="51" t="n">
        <f aca="false">EH124*(1+(EH33-EG33)/EG33)</f>
        <v>7176.48095272348</v>
      </c>
      <c r="EJ124" s="51" t="n">
        <f aca="false">EI124*(1+(EI33-EH33)/EH33)</f>
        <v>7176.48095272348</v>
      </c>
      <c r="EK124" s="51" t="n">
        <f aca="false">EJ124*(1+(EJ33-EI33)/EI33)</f>
        <v>7176.48095272348</v>
      </c>
      <c r="EL124" s="51" t="n">
        <f aca="false">EK124*(1+(EK33-EJ33)/EJ33)</f>
        <v>7176.48095272348</v>
      </c>
      <c r="EM124" s="51" t="n">
        <f aca="false">EL124*(1+(EL33-EK33)/EK33)</f>
        <v>7176.48095272348</v>
      </c>
      <c r="EN124" s="51" t="n">
        <f aca="false">EM124*(1+(EM33-EL33)/EL33)</f>
        <v>7176.48095272348</v>
      </c>
      <c r="EO124" s="51" t="n">
        <f aca="false">EN124*(1+(EN33-EM33)/EM33)</f>
        <v>7176.48095272348</v>
      </c>
      <c r="EP124" s="51" t="n">
        <f aca="false">EO124*(1+(EO33-EN33)/EN33)</f>
        <v>7176.48095272348</v>
      </c>
      <c r="EQ124" s="51" t="n">
        <f aca="false">EP124*(1+(EP33-EO33)/EO33)</f>
        <v>7176.48095272348</v>
      </c>
      <c r="ER124" s="51" t="n">
        <f aca="false">EQ124*(1+(EQ33-EP33)/EP33)</f>
        <v>7176.48095272348</v>
      </c>
      <c r="ES124" s="51" t="n">
        <f aca="false">ER124*(1+(ER33-EQ33)/EQ33)</f>
        <v>7176.48095272348</v>
      </c>
      <c r="ET124" s="51" t="n">
        <f aca="false">ES124*(1+(ES33-ER33)/ER33)</f>
        <v>7176.48095272348</v>
      </c>
      <c r="EU124" s="51" t="n">
        <f aca="false">ET124*(1+(ET33-ES33)/ES33)</f>
        <v>7176.48095272348</v>
      </c>
      <c r="EV124" s="51" t="n">
        <f aca="false">EU124*(1+(EU33-ET33)/ET33)</f>
        <v>7176.48095272348</v>
      </c>
    </row>
    <row r="125" customFormat="false" ht="12.8" hidden="false" customHeight="false" outlineLevel="0" collapsed="false">
      <c r="A125" s="157" t="s">
        <v>271</v>
      </c>
      <c r="B125" s="157" t="n">
        <v>0</v>
      </c>
      <c r="C125" s="157" t="n">
        <v>0</v>
      </c>
      <c r="D125" s="157" t="n">
        <v>0</v>
      </c>
      <c r="E125" s="157" t="n">
        <v>0</v>
      </c>
      <c r="F125" s="157" t="n">
        <v>0</v>
      </c>
      <c r="G125" s="157" t="n">
        <v>0</v>
      </c>
      <c r="H125" s="157" t="n">
        <v>0</v>
      </c>
      <c r="I125" s="157" t="n">
        <v>0</v>
      </c>
      <c r="J125" s="157" t="n">
        <v>0</v>
      </c>
      <c r="K125" s="157" t="n">
        <v>0</v>
      </c>
      <c r="L125" s="157" t="n">
        <v>0</v>
      </c>
      <c r="M125" s="157" t="n">
        <v>0</v>
      </c>
      <c r="N125" s="157" t="n">
        <v>0</v>
      </c>
      <c r="O125" s="157" t="n">
        <v>0</v>
      </c>
      <c r="P125" s="157" t="n">
        <v>0</v>
      </c>
      <c r="Q125" s="157" t="n">
        <v>0</v>
      </c>
      <c r="R125" s="157" t="n">
        <v>0</v>
      </c>
      <c r="S125" s="157" t="n">
        <v>0</v>
      </c>
      <c r="T125" s="157" t="n">
        <v>0</v>
      </c>
      <c r="U125" s="157" t="n">
        <v>0</v>
      </c>
      <c r="V125" s="157" t="n">
        <v>0</v>
      </c>
      <c r="W125" s="157" t="n">
        <v>0</v>
      </c>
      <c r="X125" s="158" t="n">
        <v>0</v>
      </c>
      <c r="Y125" s="157" t="n">
        <v>0</v>
      </c>
      <c r="Z125" s="157" t="n">
        <v>0</v>
      </c>
      <c r="AA125" s="157" t="n">
        <v>0</v>
      </c>
      <c r="AB125" s="157" t="n">
        <v>0</v>
      </c>
      <c r="AC125" s="157" t="n">
        <v>0</v>
      </c>
      <c r="AD125" s="157" t="n">
        <v>0</v>
      </c>
      <c r="AE125" s="157" t="n">
        <v>0</v>
      </c>
      <c r="AF125" s="157" t="n">
        <v>0</v>
      </c>
      <c r="AG125" s="157" t="n">
        <v>0</v>
      </c>
      <c r="AH125" s="157" t="n">
        <v>0</v>
      </c>
      <c r="AI125" s="157" t="n">
        <v>0</v>
      </c>
      <c r="AJ125" s="157" t="n">
        <v>0</v>
      </c>
      <c r="AK125" s="157" t="n">
        <v>0</v>
      </c>
      <c r="AL125" s="157" t="n">
        <v>0</v>
      </c>
      <c r="AM125" s="157" t="n">
        <v>0</v>
      </c>
      <c r="AN125" s="157" t="n">
        <v>0</v>
      </c>
      <c r="AO125" s="157" t="n">
        <v>0</v>
      </c>
      <c r="AP125" s="157" t="n">
        <v>0</v>
      </c>
      <c r="AQ125" s="157" t="n">
        <v>0</v>
      </c>
      <c r="AR125" s="142"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3" t="n">
        <v>119.049651171817</v>
      </c>
      <c r="BJ125" s="51" t="n">
        <v>111.491636231899</v>
      </c>
      <c r="BK125" s="51" t="n">
        <v>104.413451255947</v>
      </c>
      <c r="BL125" s="51" t="n">
        <f aca="false">BK125*(1+(BK33-BJ33)/BJ33)</f>
        <v>96.174621992982</v>
      </c>
      <c r="BM125" s="144" t="n">
        <f aca="false">BL125*(1+(BL33-BK33)/BK33)</f>
        <v>94.6502352709519</v>
      </c>
      <c r="BN125" s="51" t="n">
        <f aca="false">BM125*(1+(BM33-BL33)/BL33)</f>
        <v>94.8388153494477</v>
      </c>
      <c r="BO125" s="51" t="n">
        <f aca="false">BN125*(1+(BN33-BM33)/BM33)</f>
        <v>96.2411824414554</v>
      </c>
      <c r="BP125" s="51" t="n">
        <f aca="false">BO125*(1+(BO33-BN33)/BN33)</f>
        <v>93.3005339218209</v>
      </c>
      <c r="BQ125" s="51" t="n">
        <f aca="false">BP125*(1+(BP33-BO33)/BO33)</f>
        <v>93.2962593403861</v>
      </c>
      <c r="BR125" s="51" t="n">
        <f aca="false">BQ125*(1+(BQ33-BP33)/BP33)</f>
        <v>96.0064783584837</v>
      </c>
      <c r="BS125" s="51" t="n">
        <f aca="false">BR125*(1+(BR33-BQ33)/BQ33)</f>
        <v>100.463823815479</v>
      </c>
      <c r="BT125" s="51" t="n">
        <f aca="false">BS125*(1+(BS33-BR33)/BR33)</f>
        <v>101.758658773979</v>
      </c>
      <c r="BU125" s="51" t="n">
        <f aca="false">BT125*(1+(BT33-BS33)/BS33)</f>
        <v>101.953663910232</v>
      </c>
      <c r="BV125" s="51" t="n">
        <f aca="false">BU125*(1+(BU33-BT33)/BT33)</f>
        <v>103.625539414618</v>
      </c>
      <c r="BW125" s="51" t="n">
        <f aca="false">BV125*(1+(BV33-BU33)/BU33)</f>
        <v>106.063545306433</v>
      </c>
      <c r="BX125" s="51" t="n">
        <f aca="false">BW125*(1+(BW33-BV33)/BV33)</f>
        <v>106.262978276689</v>
      </c>
      <c r="BY125" s="51" t="n">
        <f aca="false">BX125*(1+(BX33-BW33)/BW33)</f>
        <v>106.461541704033</v>
      </c>
      <c r="BZ125" s="51" t="n">
        <f aca="false">BY125*(1+(BY33-BX33)/BX33)</f>
        <v>108.172137769541</v>
      </c>
      <c r="CA125" s="51" t="n">
        <f aca="false">BZ125*(1+(BZ33-BY33)/BY33)</f>
        <v>110.46654453213</v>
      </c>
      <c r="CB125" s="51" t="n">
        <f aca="false">CA125*(1+(CA33-BZ33)/BZ33)</f>
        <v>110.46654453213</v>
      </c>
      <c r="CC125" s="51" t="n">
        <f aca="false">CB125*(1+(CB33-CA33)/CA33)</f>
        <v>110.46654453213</v>
      </c>
      <c r="CD125" s="51" t="n">
        <f aca="false">CC125*(1+(CC33-CB33)/CB33)</f>
        <v>110.46654453213</v>
      </c>
      <c r="CE125" s="51" t="n">
        <f aca="false">CD125*(1+(CD33-CC33)/CC33)</f>
        <v>110.46654453213</v>
      </c>
      <c r="CF125" s="51" t="n">
        <f aca="false">CE125*(1+(CE33-CD33)/CD33)</f>
        <v>110.46654453213</v>
      </c>
      <c r="CG125" s="51" t="n">
        <f aca="false">CF125*(1+(CF33-CE33)/CE33)</f>
        <v>110.46654453213</v>
      </c>
      <c r="CH125" s="51" t="n">
        <f aca="false">CG125*(1+(CG33-CF33)/CF33)</f>
        <v>110.46654453213</v>
      </c>
      <c r="CI125" s="51" t="n">
        <f aca="false">CH125*(1+(CH33-CG33)/CG33)</f>
        <v>110.46654453213</v>
      </c>
      <c r="CJ125" s="51" t="n">
        <f aca="false">CI125*(1+(CI33-CH33)/CH33)</f>
        <v>110.46654453213</v>
      </c>
      <c r="CK125" s="51" t="n">
        <f aca="false">CJ125*(1+(CJ33-CI33)/CI33)</f>
        <v>110.46654453213</v>
      </c>
      <c r="CL125" s="51" t="n">
        <f aca="false">CK125*(1+(CK33-CJ33)/CJ33)</f>
        <v>110.46654453213</v>
      </c>
      <c r="CM125" s="51" t="n">
        <f aca="false">CL125*(1+(CL33-CK33)/CK33)</f>
        <v>110.46654453213</v>
      </c>
      <c r="CN125" s="51" t="n">
        <f aca="false">CM125*(1+(CM33-CL33)/CL33)</f>
        <v>110.46654453213</v>
      </c>
      <c r="CO125" s="51" t="n">
        <f aca="false">CN125*(1+(CN33-CM33)/CM33)</f>
        <v>110.46654453213</v>
      </c>
      <c r="CP125" s="51" t="n">
        <f aca="false">CO125*(1+(CO33-CN33)/CN33)</f>
        <v>110.46654453213</v>
      </c>
      <c r="CQ125" s="51" t="n">
        <f aca="false">CP125*(1+(CP33-CO33)/CO33)</f>
        <v>110.46654453213</v>
      </c>
      <c r="CR125" s="51" t="n">
        <f aca="false">CQ125*(1+(CQ33-CP33)/CP33)</f>
        <v>110.46654453213</v>
      </c>
      <c r="CS125" s="51" t="n">
        <f aca="false">CR125*(1+(CR33-CQ33)/CQ33)</f>
        <v>110.46654453213</v>
      </c>
      <c r="CT125" s="51" t="n">
        <f aca="false">CS125*(1+(CS33-CR33)/CR33)</f>
        <v>110.46654453213</v>
      </c>
      <c r="CU125" s="51" t="n">
        <f aca="false">CT125*(1+(CT33-CS33)/CS33)</f>
        <v>110.46654453213</v>
      </c>
      <c r="CV125" s="51" t="n">
        <f aca="false">CU125*(1+(CU33-CT33)/CT33)</f>
        <v>110.46654453213</v>
      </c>
      <c r="CW125" s="51" t="n">
        <f aca="false">CV125*(1+(CV33-CU33)/CU33)</f>
        <v>110.46654453213</v>
      </c>
      <c r="CX125" s="51" t="n">
        <f aca="false">CW125*(1+(CW33-CV33)/CV33)</f>
        <v>110.46654453213</v>
      </c>
      <c r="CY125" s="51" t="n">
        <f aca="false">CX125*(1+(CX33-CW33)/CW33)</f>
        <v>110.46654453213</v>
      </c>
      <c r="CZ125" s="51" t="n">
        <f aca="false">CY125*(1+(CY33-CX33)/CX33)</f>
        <v>110.46654453213</v>
      </c>
      <c r="DA125" s="51" t="n">
        <f aca="false">CZ125*(1+(CZ33-CY33)/CY33)</f>
        <v>110.46654453213</v>
      </c>
      <c r="DB125" s="51" t="n">
        <f aca="false">DA125*(1+(DA33-CZ33)/CZ33)</f>
        <v>110.46654453213</v>
      </c>
      <c r="DC125" s="51" t="n">
        <f aca="false">DB125*(1+(DB33-DA33)/DA33)</f>
        <v>110.46654453213</v>
      </c>
      <c r="DD125" s="51" t="n">
        <f aca="false">DC125*(1+(DC33-DB33)/DB33)</f>
        <v>110.46654453213</v>
      </c>
      <c r="DE125" s="51" t="n">
        <f aca="false">DD125*(1+(DD33-DC33)/DC33)</f>
        <v>110.46654453213</v>
      </c>
      <c r="DF125" s="51" t="n">
        <f aca="false">DE125*(1+(DE33-DD33)/DD33)</f>
        <v>110.46654453213</v>
      </c>
      <c r="DG125" s="51" t="n">
        <f aca="false">DF125*(1+(DF33-DE33)/DE33)</f>
        <v>110.46654453213</v>
      </c>
      <c r="DH125" s="51" t="n">
        <f aca="false">DG125*(1+(DG33-DF33)/DF33)</f>
        <v>110.46654453213</v>
      </c>
      <c r="DI125" s="51" t="n">
        <f aca="false">DH125*(1+(DH33-DG33)/DG33)</f>
        <v>110.46654453213</v>
      </c>
      <c r="DJ125" s="51" t="n">
        <f aca="false">DI125*(1+(DI33-DH33)/DH33)</f>
        <v>110.46654453213</v>
      </c>
      <c r="DK125" s="51" t="n">
        <f aca="false">DJ125*(1+(DJ33-DI33)/DI33)</f>
        <v>110.46654453213</v>
      </c>
      <c r="DL125" s="51" t="n">
        <f aca="false">DK125*(1+(DK33-DJ33)/DJ33)</f>
        <v>110.46654453213</v>
      </c>
      <c r="DM125" s="51" t="n">
        <f aca="false">DL125*(1+(DL33-DK33)/DK33)</f>
        <v>110.46654453213</v>
      </c>
      <c r="DN125" s="51" t="n">
        <f aca="false">DM125*(1+(DM33-DL33)/DL33)</f>
        <v>110.46654453213</v>
      </c>
      <c r="DO125" s="51" t="n">
        <f aca="false">DN125*(1+(DN33-DM33)/DM33)</f>
        <v>110.46654453213</v>
      </c>
      <c r="DP125" s="51" t="n">
        <f aca="false">DO125*(1+(DO33-DN33)/DN33)</f>
        <v>110.46654453213</v>
      </c>
      <c r="DQ125" s="51" t="n">
        <f aca="false">DP125*(1+(DP33-DO33)/DO33)</f>
        <v>110.46654453213</v>
      </c>
      <c r="DR125" s="51" t="n">
        <f aca="false">DQ125*(1+(DQ33-DP33)/DP33)</f>
        <v>110.46654453213</v>
      </c>
      <c r="DS125" s="51" t="n">
        <f aca="false">DR125*(1+(DR33-DQ33)/DQ33)</f>
        <v>110.46654453213</v>
      </c>
      <c r="DT125" s="51" t="n">
        <f aca="false">DS125*(1+(DS33-DR33)/DR33)</f>
        <v>110.46654453213</v>
      </c>
      <c r="DU125" s="51" t="n">
        <f aca="false">DT125*(1+(DT33-DS33)/DS33)</f>
        <v>110.46654453213</v>
      </c>
      <c r="DV125" s="51" t="n">
        <f aca="false">DU125*(1+(DU33-DT33)/DT33)</f>
        <v>110.46654453213</v>
      </c>
      <c r="DW125" s="51" t="n">
        <f aca="false">DV125*(1+(DV33-DU33)/DU33)</f>
        <v>110.46654453213</v>
      </c>
      <c r="DX125" s="51" t="n">
        <f aca="false">DW125*(1+(DW33-DV33)/DV33)</f>
        <v>110.46654453213</v>
      </c>
      <c r="DY125" s="51" t="n">
        <f aca="false">DX125*(1+(DX33-DW33)/DW33)</f>
        <v>110.46654453213</v>
      </c>
      <c r="DZ125" s="51" t="n">
        <f aca="false">DY125*(1+(DY33-DX33)/DX33)</f>
        <v>110.46654453213</v>
      </c>
      <c r="EA125" s="51" t="n">
        <f aca="false">DZ125*(1+(DZ33-DY33)/DY33)</f>
        <v>110.46654453213</v>
      </c>
      <c r="EB125" s="51" t="n">
        <f aca="false">EA125*(1+(EA33-DZ33)/DZ33)</f>
        <v>110.46654453213</v>
      </c>
      <c r="EC125" s="51" t="n">
        <f aca="false">EB125*(1+(EB33-EA33)/EA33)</f>
        <v>110.46654453213</v>
      </c>
      <c r="ED125" s="51" t="n">
        <f aca="false">EC125*(1+(EC33-EB33)/EB33)</f>
        <v>110.46654453213</v>
      </c>
      <c r="EE125" s="51" t="n">
        <f aca="false">ED125*(1+(ED33-EC33)/EC33)</f>
        <v>110.46654453213</v>
      </c>
      <c r="EF125" s="51" t="n">
        <f aca="false">EE125*(1+(EE33-ED33)/ED33)</f>
        <v>110.46654453213</v>
      </c>
      <c r="EG125" s="51" t="n">
        <f aca="false">EF125*(1+(EF33-EE33)/EE33)</f>
        <v>110.46654453213</v>
      </c>
      <c r="EH125" s="51" t="n">
        <f aca="false">EG125*(1+(EG33-EF33)/EF33)</f>
        <v>110.46654453213</v>
      </c>
      <c r="EI125" s="51" t="n">
        <f aca="false">EH125*(1+(EH33-EG33)/EG33)</f>
        <v>110.46654453213</v>
      </c>
      <c r="EJ125" s="51" t="n">
        <f aca="false">EI125*(1+(EI33-EH33)/EH33)</f>
        <v>110.46654453213</v>
      </c>
      <c r="EK125" s="51" t="n">
        <f aca="false">EJ125*(1+(EJ33-EI33)/EI33)</f>
        <v>110.46654453213</v>
      </c>
      <c r="EL125" s="51" t="n">
        <f aca="false">EK125*(1+(EK33-EJ33)/EJ33)</f>
        <v>110.46654453213</v>
      </c>
      <c r="EM125" s="51" t="n">
        <f aca="false">EL125*(1+(EL33-EK33)/EK33)</f>
        <v>110.46654453213</v>
      </c>
      <c r="EN125" s="51" t="n">
        <f aca="false">EM125*(1+(EM33-EL33)/EL33)</f>
        <v>110.46654453213</v>
      </c>
      <c r="EO125" s="51" t="n">
        <f aca="false">EN125*(1+(EN33-EM33)/EM33)</f>
        <v>110.46654453213</v>
      </c>
      <c r="EP125" s="51" t="n">
        <f aca="false">EO125*(1+(EO33-EN33)/EN33)</f>
        <v>110.46654453213</v>
      </c>
      <c r="EQ125" s="51" t="n">
        <f aca="false">EP125*(1+(EP33-EO33)/EO33)</f>
        <v>110.46654453213</v>
      </c>
      <c r="ER125" s="51" t="n">
        <f aca="false">EQ125*(1+(EQ33-EP33)/EP33)</f>
        <v>110.46654453213</v>
      </c>
      <c r="ES125" s="51" t="n">
        <f aca="false">ER125*(1+(ER33-EQ33)/EQ33)</f>
        <v>110.46654453213</v>
      </c>
      <c r="ET125" s="51" t="n">
        <f aca="false">ES125*(1+(ES33-ER33)/ER33)</f>
        <v>110.46654453213</v>
      </c>
      <c r="EU125" s="51" t="n">
        <f aca="false">ET125*(1+(ET33-ES33)/ES33)</f>
        <v>110.46654453213</v>
      </c>
      <c r="EV125" s="51" t="n">
        <f aca="false">EU125*(1+(EU33-ET33)/ET33)</f>
        <v>110.46654453213</v>
      </c>
    </row>
    <row r="126" customFormat="false" ht="12.8" hidden="false" customHeight="false" outlineLevel="0" collapsed="false">
      <c r="A126" s="157" t="s">
        <v>272</v>
      </c>
      <c r="B126" s="157" t="n">
        <v>0</v>
      </c>
      <c r="C126" s="157" t="n">
        <v>0</v>
      </c>
      <c r="D126" s="157" t="n">
        <v>0</v>
      </c>
      <c r="E126" s="157" t="n">
        <v>0</v>
      </c>
      <c r="F126" s="157" t="n">
        <v>0</v>
      </c>
      <c r="G126" s="157" t="n">
        <v>0</v>
      </c>
      <c r="H126" s="157" t="n">
        <v>0</v>
      </c>
      <c r="I126" s="157" t="n">
        <v>0</v>
      </c>
      <c r="J126" s="157" t="n">
        <v>0</v>
      </c>
      <c r="K126" s="157" t="n">
        <v>0</v>
      </c>
      <c r="L126" s="157" t="n">
        <v>0</v>
      </c>
      <c r="M126" s="157" t="n">
        <v>0</v>
      </c>
      <c r="N126" s="157" t="n">
        <v>0</v>
      </c>
      <c r="O126" s="157" t="n">
        <v>0</v>
      </c>
      <c r="P126" s="157" t="n">
        <v>0</v>
      </c>
      <c r="Q126" s="157" t="n">
        <v>0</v>
      </c>
      <c r="R126" s="157" t="n">
        <v>0</v>
      </c>
      <c r="S126" s="157" t="n">
        <v>0</v>
      </c>
      <c r="T126" s="157" t="n">
        <v>0</v>
      </c>
      <c r="U126" s="157" t="n">
        <v>0</v>
      </c>
      <c r="V126" s="157" t="n">
        <v>0</v>
      </c>
      <c r="W126" s="157" t="n">
        <v>0</v>
      </c>
      <c r="X126" s="158" t="n">
        <v>0</v>
      </c>
      <c r="Y126" s="157" t="n">
        <v>0</v>
      </c>
      <c r="Z126" s="157" t="n">
        <v>0</v>
      </c>
      <c r="AA126" s="157" t="n">
        <v>0</v>
      </c>
      <c r="AB126" s="157" t="n">
        <v>0</v>
      </c>
      <c r="AC126" s="157" t="n">
        <v>0</v>
      </c>
      <c r="AD126" s="157" t="n">
        <v>0</v>
      </c>
      <c r="AE126" s="157" t="n">
        <v>0</v>
      </c>
      <c r="AF126" s="157" t="n">
        <v>0</v>
      </c>
      <c r="AG126" s="157" t="n">
        <v>0</v>
      </c>
      <c r="AH126" s="157" t="n">
        <v>0</v>
      </c>
      <c r="AI126" s="157" t="n">
        <v>0</v>
      </c>
      <c r="AJ126" s="157" t="n">
        <v>0</v>
      </c>
      <c r="AK126" s="157" t="n">
        <v>0</v>
      </c>
      <c r="AL126" s="157" t="n">
        <v>0</v>
      </c>
      <c r="AM126" s="157" t="n">
        <v>0</v>
      </c>
      <c r="AN126" s="157" t="n">
        <v>0</v>
      </c>
      <c r="AO126" s="157" t="n">
        <v>0</v>
      </c>
      <c r="AP126" s="157" t="n">
        <v>0</v>
      </c>
      <c r="AQ126" s="157" t="n">
        <v>0</v>
      </c>
      <c r="AR126" s="142"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3" t="n">
        <v>200.533751161808</v>
      </c>
      <c r="BJ126" s="51" t="n">
        <v>187.802616947467</v>
      </c>
      <c r="BK126" s="51" t="n">
        <v>175.879734598184</v>
      </c>
      <c r="BL126" s="51" t="n">
        <f aca="false">BK126*(1+(BK33-BJ33)/BJ33)</f>
        <v>162.001799459176</v>
      </c>
      <c r="BM126" s="144" t="n">
        <f aca="false">BL126*(1+(BL33-BK33)/BK33)</f>
        <v>159.434038994689</v>
      </c>
      <c r="BN126" s="51" t="n">
        <f aca="false">BM126*(1+(BM33-BL33)/BL33)</f>
        <v>159.75169360487</v>
      </c>
      <c r="BO126" s="51" t="n">
        <f aca="false">BN126*(1+(BN33-BM33)/BM33)</f>
        <v>162.113917523194</v>
      </c>
      <c r="BP126" s="51" t="n">
        <f aca="false">BO126*(1+(BO33-BN33)/BN33)</f>
        <v>157.160528137452</v>
      </c>
      <c r="BQ126" s="51" t="n">
        <f aca="false">BP126*(1+(BP33-BO33)/BO33)</f>
        <v>157.153327798423</v>
      </c>
      <c r="BR126" s="51" t="n">
        <f aca="false">BQ126*(1+(BQ33-BP33)/BP33)</f>
        <v>161.71856911429</v>
      </c>
      <c r="BS126" s="51" t="n">
        <f aca="false">BR126*(1+(BR33-BQ33)/BQ33)</f>
        <v>169.226765870156</v>
      </c>
      <c r="BT126" s="51" t="n">
        <f aca="false">BS126*(1+(BS33-BR33)/BR33)</f>
        <v>171.40785677473</v>
      </c>
      <c r="BU126" s="51" t="n">
        <f aca="false">BT126*(1+(BT33-BS33)/BS33)</f>
        <v>171.73633410401</v>
      </c>
      <c r="BV126" s="51" t="n">
        <f aca="false">BU126*(1+(BU33-BT33)/BT33)</f>
        <v>174.552532749449</v>
      </c>
      <c r="BW126" s="51" t="n">
        <f aca="false">BV126*(1+(BV33-BU33)/BU33)</f>
        <v>178.65924337</v>
      </c>
      <c r="BX126" s="51" t="n">
        <f aca="false">BW126*(1+(BW33-BV33)/BV33)</f>
        <v>178.995179185327</v>
      </c>
      <c r="BY126" s="51" t="n">
        <f aca="false">BX126*(1+(BX33-BW33)/BW33)</f>
        <v>179.32965029496</v>
      </c>
      <c r="BZ126" s="51" t="n">
        <f aca="false">BY126*(1+(BY33-BX33)/BX33)</f>
        <v>182.211071973751</v>
      </c>
      <c r="CA126" s="51" t="n">
        <f aca="false">BZ126*(1+(BZ33-BY33)/BY33)</f>
        <v>186.075896358065</v>
      </c>
      <c r="CB126" s="51" t="n">
        <f aca="false">CA126*(1+(CA33-BZ33)/BZ33)</f>
        <v>186.075896358065</v>
      </c>
      <c r="CC126" s="51" t="n">
        <f aca="false">CB126*(1+(CB33-CA33)/CA33)</f>
        <v>186.075896358065</v>
      </c>
      <c r="CD126" s="51" t="n">
        <f aca="false">CC126*(1+(CC33-CB33)/CB33)</f>
        <v>186.075896358065</v>
      </c>
      <c r="CE126" s="51" t="n">
        <f aca="false">CD126*(1+(CD33-CC33)/CC33)</f>
        <v>186.075896358065</v>
      </c>
      <c r="CF126" s="51" t="n">
        <f aca="false">CE126*(1+(CE33-CD33)/CD33)</f>
        <v>186.075896358065</v>
      </c>
      <c r="CG126" s="51" t="n">
        <f aca="false">CF126*(1+(CF33-CE33)/CE33)</f>
        <v>186.075896358065</v>
      </c>
      <c r="CH126" s="51" t="n">
        <f aca="false">CG126*(1+(CG33-CF33)/CF33)</f>
        <v>186.075896358065</v>
      </c>
      <c r="CI126" s="51" t="n">
        <f aca="false">CH126*(1+(CH33-CG33)/CG33)</f>
        <v>186.075896358065</v>
      </c>
      <c r="CJ126" s="51" t="n">
        <f aca="false">CI126*(1+(CI33-CH33)/CH33)</f>
        <v>186.075896358065</v>
      </c>
      <c r="CK126" s="51" t="n">
        <f aca="false">CJ126*(1+(CJ33-CI33)/CI33)</f>
        <v>186.075896358065</v>
      </c>
      <c r="CL126" s="51" t="n">
        <f aca="false">CK126*(1+(CK33-CJ33)/CJ33)</f>
        <v>186.075896358065</v>
      </c>
      <c r="CM126" s="51" t="n">
        <f aca="false">CL126*(1+(CL33-CK33)/CK33)</f>
        <v>186.075896358065</v>
      </c>
      <c r="CN126" s="51" t="n">
        <f aca="false">CM126*(1+(CM33-CL33)/CL33)</f>
        <v>186.075896358065</v>
      </c>
      <c r="CO126" s="51" t="n">
        <f aca="false">CN126*(1+(CN33-CM33)/CM33)</f>
        <v>186.075896358065</v>
      </c>
      <c r="CP126" s="51" t="n">
        <f aca="false">CO126*(1+(CO33-CN33)/CN33)</f>
        <v>186.075896358065</v>
      </c>
      <c r="CQ126" s="51" t="n">
        <f aca="false">CP126*(1+(CP33-CO33)/CO33)</f>
        <v>186.075896358065</v>
      </c>
      <c r="CR126" s="51" t="n">
        <f aca="false">CQ126*(1+(CQ33-CP33)/CP33)</f>
        <v>186.075896358065</v>
      </c>
      <c r="CS126" s="51" t="n">
        <f aca="false">CR126*(1+(CR33-CQ33)/CQ33)</f>
        <v>186.075896358065</v>
      </c>
      <c r="CT126" s="51" t="n">
        <f aca="false">CS126*(1+(CS33-CR33)/CR33)</f>
        <v>186.075896358065</v>
      </c>
      <c r="CU126" s="51" t="n">
        <f aca="false">CT126*(1+(CT33-CS33)/CS33)</f>
        <v>186.075896358065</v>
      </c>
      <c r="CV126" s="51" t="n">
        <f aca="false">CU126*(1+(CU33-CT33)/CT33)</f>
        <v>186.075896358065</v>
      </c>
      <c r="CW126" s="51" t="n">
        <f aca="false">CV126*(1+(CV33-CU33)/CU33)</f>
        <v>186.075896358065</v>
      </c>
      <c r="CX126" s="51" t="n">
        <f aca="false">CW126*(1+(CW33-CV33)/CV33)</f>
        <v>186.075896358065</v>
      </c>
      <c r="CY126" s="51" t="n">
        <f aca="false">CX126*(1+(CX33-CW33)/CW33)</f>
        <v>186.075896358065</v>
      </c>
      <c r="CZ126" s="51" t="n">
        <f aca="false">CY126*(1+(CY33-CX33)/CX33)</f>
        <v>186.075896358065</v>
      </c>
      <c r="DA126" s="51" t="n">
        <f aca="false">CZ126*(1+(CZ33-CY33)/CY33)</f>
        <v>186.075896358065</v>
      </c>
      <c r="DB126" s="51" t="n">
        <f aca="false">DA126*(1+(DA33-CZ33)/CZ33)</f>
        <v>186.075896358065</v>
      </c>
      <c r="DC126" s="51" t="n">
        <f aca="false">DB126*(1+(DB33-DA33)/DA33)</f>
        <v>186.075896358065</v>
      </c>
      <c r="DD126" s="51" t="n">
        <f aca="false">DC126*(1+(DC33-DB33)/DB33)</f>
        <v>186.075896358065</v>
      </c>
      <c r="DE126" s="51" t="n">
        <f aca="false">DD126*(1+(DD33-DC33)/DC33)</f>
        <v>186.075896358065</v>
      </c>
      <c r="DF126" s="51" t="n">
        <f aca="false">DE126*(1+(DE33-DD33)/DD33)</f>
        <v>186.075896358065</v>
      </c>
      <c r="DG126" s="51" t="n">
        <f aca="false">DF126*(1+(DF33-DE33)/DE33)</f>
        <v>186.075896358065</v>
      </c>
      <c r="DH126" s="51" t="n">
        <f aca="false">DG126*(1+(DG33-DF33)/DF33)</f>
        <v>186.075896358065</v>
      </c>
      <c r="DI126" s="51" t="n">
        <f aca="false">DH126*(1+(DH33-DG33)/DG33)</f>
        <v>186.075896358065</v>
      </c>
      <c r="DJ126" s="51" t="n">
        <f aca="false">DI126*(1+(DI33-DH33)/DH33)</f>
        <v>186.075896358065</v>
      </c>
      <c r="DK126" s="51" t="n">
        <f aca="false">DJ126*(1+(DJ33-DI33)/DI33)</f>
        <v>186.075896358065</v>
      </c>
      <c r="DL126" s="51" t="n">
        <f aca="false">DK126*(1+(DK33-DJ33)/DJ33)</f>
        <v>186.075896358065</v>
      </c>
      <c r="DM126" s="51" t="n">
        <f aca="false">DL126*(1+(DL33-DK33)/DK33)</f>
        <v>186.075896358065</v>
      </c>
      <c r="DN126" s="51" t="n">
        <f aca="false">DM126*(1+(DM33-DL33)/DL33)</f>
        <v>186.075896358065</v>
      </c>
      <c r="DO126" s="51" t="n">
        <f aca="false">DN126*(1+(DN33-DM33)/DM33)</f>
        <v>186.075896358065</v>
      </c>
      <c r="DP126" s="51" t="n">
        <f aca="false">DO126*(1+(DO33-DN33)/DN33)</f>
        <v>186.075896358065</v>
      </c>
      <c r="DQ126" s="51" t="n">
        <f aca="false">DP126*(1+(DP33-DO33)/DO33)</f>
        <v>186.075896358065</v>
      </c>
      <c r="DR126" s="51" t="n">
        <f aca="false">DQ126*(1+(DQ33-DP33)/DP33)</f>
        <v>186.075896358065</v>
      </c>
      <c r="DS126" s="51" t="n">
        <f aca="false">DR126*(1+(DR33-DQ33)/DQ33)</f>
        <v>186.075896358065</v>
      </c>
      <c r="DT126" s="51" t="n">
        <f aca="false">DS126*(1+(DS33-DR33)/DR33)</f>
        <v>186.075896358065</v>
      </c>
      <c r="DU126" s="51" t="n">
        <f aca="false">DT126*(1+(DT33-DS33)/DS33)</f>
        <v>186.075896358065</v>
      </c>
      <c r="DV126" s="51" t="n">
        <f aca="false">DU126*(1+(DU33-DT33)/DT33)</f>
        <v>186.075896358065</v>
      </c>
      <c r="DW126" s="51" t="n">
        <f aca="false">DV126*(1+(DV33-DU33)/DU33)</f>
        <v>186.075896358065</v>
      </c>
      <c r="DX126" s="51" t="n">
        <f aca="false">DW126*(1+(DW33-DV33)/DV33)</f>
        <v>186.075896358065</v>
      </c>
      <c r="DY126" s="51" t="n">
        <f aca="false">DX126*(1+(DX33-DW33)/DW33)</f>
        <v>186.075896358065</v>
      </c>
      <c r="DZ126" s="51" t="n">
        <f aca="false">DY126*(1+(DY33-DX33)/DX33)</f>
        <v>186.075896358065</v>
      </c>
      <c r="EA126" s="51" t="n">
        <f aca="false">DZ126*(1+(DZ33-DY33)/DY33)</f>
        <v>186.075896358065</v>
      </c>
      <c r="EB126" s="51" t="n">
        <f aca="false">EA126*(1+(EA33-DZ33)/DZ33)</f>
        <v>186.075896358065</v>
      </c>
      <c r="EC126" s="51" t="n">
        <f aca="false">EB126*(1+(EB33-EA33)/EA33)</f>
        <v>186.075896358065</v>
      </c>
      <c r="ED126" s="51" t="n">
        <f aca="false">EC126*(1+(EC33-EB33)/EB33)</f>
        <v>186.075896358065</v>
      </c>
      <c r="EE126" s="51" t="n">
        <f aca="false">ED126*(1+(ED33-EC33)/EC33)</f>
        <v>186.075896358065</v>
      </c>
      <c r="EF126" s="51" t="n">
        <f aca="false">EE126*(1+(EE33-ED33)/ED33)</f>
        <v>186.075896358065</v>
      </c>
      <c r="EG126" s="51" t="n">
        <f aca="false">EF126*(1+(EF33-EE33)/EE33)</f>
        <v>186.075896358065</v>
      </c>
      <c r="EH126" s="51" t="n">
        <f aca="false">EG126*(1+(EG33-EF33)/EF33)</f>
        <v>186.075896358065</v>
      </c>
      <c r="EI126" s="51" t="n">
        <f aca="false">EH126*(1+(EH33-EG33)/EG33)</f>
        <v>186.075896358065</v>
      </c>
      <c r="EJ126" s="51" t="n">
        <f aca="false">EI126*(1+(EI33-EH33)/EH33)</f>
        <v>186.075896358065</v>
      </c>
      <c r="EK126" s="51" t="n">
        <f aca="false">EJ126*(1+(EJ33-EI33)/EI33)</f>
        <v>186.075896358065</v>
      </c>
      <c r="EL126" s="51" t="n">
        <f aca="false">EK126*(1+(EK33-EJ33)/EJ33)</f>
        <v>186.075896358065</v>
      </c>
      <c r="EM126" s="51" t="n">
        <f aca="false">EL126*(1+(EL33-EK33)/EK33)</f>
        <v>186.075896358065</v>
      </c>
      <c r="EN126" s="51" t="n">
        <f aca="false">EM126*(1+(EM33-EL33)/EL33)</f>
        <v>186.075896358065</v>
      </c>
      <c r="EO126" s="51" t="n">
        <f aca="false">EN126*(1+(EN33-EM33)/EM33)</f>
        <v>186.075896358065</v>
      </c>
      <c r="EP126" s="51" t="n">
        <f aca="false">EO126*(1+(EO33-EN33)/EN33)</f>
        <v>186.075896358065</v>
      </c>
      <c r="EQ126" s="51" t="n">
        <f aca="false">EP126*(1+(EP33-EO33)/EO33)</f>
        <v>186.075896358065</v>
      </c>
      <c r="ER126" s="51" t="n">
        <f aca="false">EQ126*(1+(EQ33-EP33)/EP33)</f>
        <v>186.075896358065</v>
      </c>
      <c r="ES126" s="51" t="n">
        <f aca="false">ER126*(1+(ER33-EQ33)/EQ33)</f>
        <v>186.075896358065</v>
      </c>
      <c r="ET126" s="51" t="n">
        <f aca="false">ES126*(1+(ES33-ER33)/ER33)</f>
        <v>186.075896358065</v>
      </c>
      <c r="EU126" s="51" t="n">
        <f aca="false">ET126*(1+(ET33-ES33)/ES33)</f>
        <v>186.075896358065</v>
      </c>
      <c r="EV126" s="51" t="n">
        <f aca="false">EU126*(1+(EU33-ET33)/ET33)</f>
        <v>186.075896358065</v>
      </c>
    </row>
    <row r="127" customFormat="false" ht="12.8" hidden="false" customHeight="false" outlineLevel="0" collapsed="false">
      <c r="A127" s="157" t="s">
        <v>273</v>
      </c>
      <c r="B127" s="157" t="n">
        <v>0</v>
      </c>
      <c r="C127" s="157" t="n">
        <v>0</v>
      </c>
      <c r="D127" s="157" t="n">
        <v>0</v>
      </c>
      <c r="E127" s="157" t="n">
        <v>0</v>
      </c>
      <c r="F127" s="157" t="n">
        <v>0</v>
      </c>
      <c r="G127" s="157" t="n">
        <v>0</v>
      </c>
      <c r="H127" s="157" t="n">
        <v>0</v>
      </c>
      <c r="I127" s="157" t="n">
        <v>0</v>
      </c>
      <c r="J127" s="157" t="n">
        <v>0</v>
      </c>
      <c r="K127" s="157" t="n">
        <v>0</v>
      </c>
      <c r="L127" s="157" t="n">
        <v>0</v>
      </c>
      <c r="M127" s="157" t="n">
        <v>0</v>
      </c>
      <c r="N127" s="157" t="n">
        <v>0</v>
      </c>
      <c r="O127" s="157" t="n">
        <v>0</v>
      </c>
      <c r="P127" s="157" t="n">
        <v>0</v>
      </c>
      <c r="Q127" s="157" t="n">
        <v>0</v>
      </c>
      <c r="R127" s="157" t="n">
        <v>0</v>
      </c>
      <c r="S127" s="157" t="n">
        <v>0</v>
      </c>
      <c r="T127" s="157" t="n">
        <v>0</v>
      </c>
      <c r="U127" s="157" t="n">
        <v>0</v>
      </c>
      <c r="V127" s="157" t="n">
        <v>0</v>
      </c>
      <c r="W127" s="157" t="n">
        <v>0</v>
      </c>
      <c r="X127" s="158" t="n">
        <v>0</v>
      </c>
      <c r="Y127" s="157" t="n">
        <v>0</v>
      </c>
      <c r="Z127" s="157" t="n">
        <v>0</v>
      </c>
      <c r="AA127" s="157" t="n">
        <v>0</v>
      </c>
      <c r="AB127" s="157" t="n">
        <v>0</v>
      </c>
      <c r="AC127" s="157" t="n">
        <v>0</v>
      </c>
      <c r="AD127" s="157" t="n">
        <v>0</v>
      </c>
      <c r="AE127" s="157" t="n">
        <v>0</v>
      </c>
      <c r="AF127" s="157" t="n">
        <v>0</v>
      </c>
      <c r="AG127" s="157" t="n">
        <v>0</v>
      </c>
      <c r="AH127" s="157" t="n">
        <v>0</v>
      </c>
      <c r="AI127" s="157" t="n">
        <v>0</v>
      </c>
      <c r="AJ127" s="157" t="n">
        <v>0</v>
      </c>
      <c r="AK127" s="157" t="n">
        <v>0</v>
      </c>
      <c r="AL127" s="157" t="n">
        <v>0</v>
      </c>
      <c r="AM127" s="157" t="n">
        <v>0</v>
      </c>
      <c r="AN127" s="157" t="n">
        <v>0</v>
      </c>
      <c r="AO127" s="157" t="n">
        <v>0</v>
      </c>
      <c r="AP127" s="157" t="n">
        <v>0</v>
      </c>
      <c r="AQ127" s="157" t="n">
        <v>0</v>
      </c>
      <c r="AR127" s="142"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3" t="n">
        <v>231.470087429195</v>
      </c>
      <c r="BJ127" s="51" t="n">
        <v>216.774921490327</v>
      </c>
      <c r="BK127" s="51" t="n">
        <v>203.012696409474</v>
      </c>
      <c r="BL127" s="51" t="n">
        <f aca="false">BK127*(1+(BK33-BJ33)/BJ33)</f>
        <v>186.993812598883</v>
      </c>
      <c r="BM127" s="144" t="n">
        <f aca="false">BL127*(1+(BL33-BK33)/BK33)</f>
        <v>184.029923798277</v>
      </c>
      <c r="BN127" s="51" t="n">
        <f aca="false">BM127*(1+(BM33-BL33)/BL33)</f>
        <v>184.39658297642</v>
      </c>
      <c r="BO127" s="51" t="n">
        <f aca="false">BN127*(1+(BN33-BM33)/BM33)</f>
        <v>187.123227113548</v>
      </c>
      <c r="BP127" s="51" t="n">
        <f aca="false">BO127*(1+(BO33-BN33)/BN33)</f>
        <v>181.405678483725</v>
      </c>
      <c r="BQ127" s="51" t="n">
        <f aca="false">BP127*(1+(BP33-BO33)/BO33)</f>
        <v>181.397367348592</v>
      </c>
      <c r="BR127" s="51" t="n">
        <f aca="false">BQ127*(1+(BQ33-BP33)/BP33)</f>
        <v>186.666888316494</v>
      </c>
      <c r="BS127" s="51" t="n">
        <f aca="false">BR127*(1+(BR33-BQ33)/BQ33)</f>
        <v>195.33337437905</v>
      </c>
      <c r="BT127" s="51" t="n">
        <f aca="false">BS127*(1+(BS33-BR33)/BR33)</f>
        <v>197.850942117388</v>
      </c>
      <c r="BU127" s="51" t="n">
        <f aca="false">BT127*(1+(BT33-BS33)/BS33)</f>
        <v>198.230093635206</v>
      </c>
      <c r="BV127" s="51" t="n">
        <f aca="false">BU127*(1+(BU33-BT33)/BT33)</f>
        <v>201.480747168096</v>
      </c>
      <c r="BW127" s="51" t="n">
        <f aca="false">BV127*(1+(BV33-BU33)/BU33)</f>
        <v>206.220999922947</v>
      </c>
      <c r="BX127" s="51" t="n">
        <f aca="false">BW127*(1+(BW33-BV33)/BV33)</f>
        <v>206.60876054725</v>
      </c>
      <c r="BY127" s="51" t="n">
        <f aca="false">BX127*(1+(BX33-BW33)/BW33)</f>
        <v>206.994830505752</v>
      </c>
      <c r="BZ127" s="51" t="n">
        <f aca="false">BY127*(1+(BY33-BX33)/BX33)</f>
        <v>210.320769027552</v>
      </c>
      <c r="CA127" s="51" t="n">
        <f aca="false">BZ127*(1+(BZ33-BY33)/BY33)</f>
        <v>214.781819763165</v>
      </c>
      <c r="CB127" s="51" t="n">
        <f aca="false">CA127*(1+(CA33-BZ33)/BZ33)</f>
        <v>214.781819763165</v>
      </c>
      <c r="CC127" s="51" t="n">
        <f aca="false">CB127*(1+(CB33-CA33)/CA33)</f>
        <v>214.781819763165</v>
      </c>
      <c r="CD127" s="51" t="n">
        <f aca="false">CC127*(1+(CC33-CB33)/CB33)</f>
        <v>214.781819763165</v>
      </c>
      <c r="CE127" s="51" t="n">
        <f aca="false">CD127*(1+(CD33-CC33)/CC33)</f>
        <v>214.781819763165</v>
      </c>
      <c r="CF127" s="51" t="n">
        <f aca="false">CE127*(1+(CE33-CD33)/CD33)</f>
        <v>214.781819763165</v>
      </c>
      <c r="CG127" s="51" t="n">
        <f aca="false">CF127*(1+(CF33-CE33)/CE33)</f>
        <v>214.781819763165</v>
      </c>
      <c r="CH127" s="51" t="n">
        <f aca="false">CG127*(1+(CG33-CF33)/CF33)</f>
        <v>214.781819763165</v>
      </c>
      <c r="CI127" s="51" t="n">
        <f aca="false">CH127*(1+(CH33-CG33)/CG33)</f>
        <v>214.781819763165</v>
      </c>
      <c r="CJ127" s="51" t="n">
        <f aca="false">CI127*(1+(CI33-CH33)/CH33)</f>
        <v>214.781819763165</v>
      </c>
      <c r="CK127" s="51" t="n">
        <f aca="false">CJ127*(1+(CJ33-CI33)/CI33)</f>
        <v>214.781819763165</v>
      </c>
      <c r="CL127" s="51" t="n">
        <f aca="false">CK127*(1+(CK33-CJ33)/CJ33)</f>
        <v>214.781819763165</v>
      </c>
      <c r="CM127" s="51" t="n">
        <f aca="false">CL127*(1+(CL33-CK33)/CK33)</f>
        <v>214.781819763165</v>
      </c>
      <c r="CN127" s="51" t="n">
        <f aca="false">CM127*(1+(CM33-CL33)/CL33)</f>
        <v>214.781819763165</v>
      </c>
      <c r="CO127" s="51" t="n">
        <f aca="false">CN127*(1+(CN33-CM33)/CM33)</f>
        <v>214.781819763165</v>
      </c>
      <c r="CP127" s="51" t="n">
        <f aca="false">CO127*(1+(CO33-CN33)/CN33)</f>
        <v>214.781819763165</v>
      </c>
      <c r="CQ127" s="51" t="n">
        <f aca="false">CP127*(1+(CP33-CO33)/CO33)</f>
        <v>214.781819763165</v>
      </c>
      <c r="CR127" s="51" t="n">
        <f aca="false">CQ127*(1+(CQ33-CP33)/CP33)</f>
        <v>214.781819763165</v>
      </c>
      <c r="CS127" s="51" t="n">
        <f aca="false">CR127*(1+(CR33-CQ33)/CQ33)</f>
        <v>214.781819763165</v>
      </c>
      <c r="CT127" s="51" t="n">
        <f aca="false">CS127*(1+(CS33-CR33)/CR33)</f>
        <v>214.781819763165</v>
      </c>
      <c r="CU127" s="51" t="n">
        <f aca="false">CT127*(1+(CT33-CS33)/CS33)</f>
        <v>214.781819763165</v>
      </c>
      <c r="CV127" s="51" t="n">
        <f aca="false">CU127*(1+(CU33-CT33)/CT33)</f>
        <v>214.781819763165</v>
      </c>
      <c r="CW127" s="51" t="n">
        <f aca="false">CV127*(1+(CV33-CU33)/CU33)</f>
        <v>214.781819763165</v>
      </c>
      <c r="CX127" s="51" t="n">
        <f aca="false">CW127*(1+(CW33-CV33)/CV33)</f>
        <v>214.781819763165</v>
      </c>
      <c r="CY127" s="51" t="n">
        <f aca="false">CX127*(1+(CX33-CW33)/CW33)</f>
        <v>214.781819763165</v>
      </c>
      <c r="CZ127" s="51" t="n">
        <f aca="false">CY127*(1+(CY33-CX33)/CX33)</f>
        <v>214.781819763165</v>
      </c>
      <c r="DA127" s="51" t="n">
        <f aca="false">CZ127*(1+(CZ33-CY33)/CY33)</f>
        <v>214.781819763165</v>
      </c>
      <c r="DB127" s="51" t="n">
        <f aca="false">DA127*(1+(DA33-CZ33)/CZ33)</f>
        <v>214.781819763165</v>
      </c>
      <c r="DC127" s="51" t="n">
        <f aca="false">DB127*(1+(DB33-DA33)/DA33)</f>
        <v>214.781819763165</v>
      </c>
      <c r="DD127" s="51" t="n">
        <f aca="false">DC127*(1+(DC33-DB33)/DB33)</f>
        <v>214.781819763165</v>
      </c>
      <c r="DE127" s="51" t="n">
        <f aca="false">DD127*(1+(DD33-DC33)/DC33)</f>
        <v>214.781819763165</v>
      </c>
      <c r="DF127" s="51" t="n">
        <f aca="false">DE127*(1+(DE33-DD33)/DD33)</f>
        <v>214.781819763165</v>
      </c>
      <c r="DG127" s="51" t="n">
        <f aca="false">DF127*(1+(DF33-DE33)/DE33)</f>
        <v>214.781819763165</v>
      </c>
      <c r="DH127" s="51" t="n">
        <f aca="false">DG127*(1+(DG33-DF33)/DF33)</f>
        <v>214.781819763165</v>
      </c>
      <c r="DI127" s="51" t="n">
        <f aca="false">DH127*(1+(DH33-DG33)/DG33)</f>
        <v>214.781819763165</v>
      </c>
      <c r="DJ127" s="51" t="n">
        <f aca="false">DI127*(1+(DI33-DH33)/DH33)</f>
        <v>214.781819763165</v>
      </c>
      <c r="DK127" s="51" t="n">
        <f aca="false">DJ127*(1+(DJ33-DI33)/DI33)</f>
        <v>214.781819763165</v>
      </c>
      <c r="DL127" s="51" t="n">
        <f aca="false">DK127*(1+(DK33-DJ33)/DJ33)</f>
        <v>214.781819763165</v>
      </c>
      <c r="DM127" s="51" t="n">
        <f aca="false">DL127*(1+(DL33-DK33)/DK33)</f>
        <v>214.781819763165</v>
      </c>
      <c r="DN127" s="51" t="n">
        <f aca="false">DM127*(1+(DM33-DL33)/DL33)</f>
        <v>214.781819763165</v>
      </c>
      <c r="DO127" s="51" t="n">
        <f aca="false">DN127*(1+(DN33-DM33)/DM33)</f>
        <v>214.781819763165</v>
      </c>
      <c r="DP127" s="51" t="n">
        <f aca="false">DO127*(1+(DO33-DN33)/DN33)</f>
        <v>214.781819763165</v>
      </c>
      <c r="DQ127" s="51" t="n">
        <f aca="false">DP127*(1+(DP33-DO33)/DO33)</f>
        <v>214.781819763165</v>
      </c>
      <c r="DR127" s="51" t="n">
        <f aca="false">DQ127*(1+(DQ33-DP33)/DP33)</f>
        <v>214.781819763165</v>
      </c>
      <c r="DS127" s="51" t="n">
        <f aca="false">DR127*(1+(DR33-DQ33)/DQ33)</f>
        <v>214.781819763165</v>
      </c>
      <c r="DT127" s="51" t="n">
        <f aca="false">DS127*(1+(DS33-DR33)/DR33)</f>
        <v>214.781819763165</v>
      </c>
      <c r="DU127" s="51" t="n">
        <f aca="false">DT127*(1+(DT33-DS33)/DS33)</f>
        <v>214.781819763165</v>
      </c>
      <c r="DV127" s="51" t="n">
        <f aca="false">DU127*(1+(DU33-DT33)/DT33)</f>
        <v>214.781819763165</v>
      </c>
      <c r="DW127" s="51" t="n">
        <f aca="false">DV127*(1+(DV33-DU33)/DU33)</f>
        <v>214.781819763165</v>
      </c>
      <c r="DX127" s="51" t="n">
        <f aca="false">DW127*(1+(DW33-DV33)/DV33)</f>
        <v>214.781819763165</v>
      </c>
      <c r="DY127" s="51" t="n">
        <f aca="false">DX127*(1+(DX33-DW33)/DW33)</f>
        <v>214.781819763165</v>
      </c>
      <c r="DZ127" s="51" t="n">
        <f aca="false">DY127*(1+(DY33-DX33)/DX33)</f>
        <v>214.781819763165</v>
      </c>
      <c r="EA127" s="51" t="n">
        <f aca="false">DZ127*(1+(DZ33-DY33)/DY33)</f>
        <v>214.781819763165</v>
      </c>
      <c r="EB127" s="51" t="n">
        <f aca="false">EA127*(1+(EA33-DZ33)/DZ33)</f>
        <v>214.781819763165</v>
      </c>
      <c r="EC127" s="51" t="n">
        <f aca="false">EB127*(1+(EB33-EA33)/EA33)</f>
        <v>214.781819763165</v>
      </c>
      <c r="ED127" s="51" t="n">
        <f aca="false">EC127*(1+(EC33-EB33)/EB33)</f>
        <v>214.781819763165</v>
      </c>
      <c r="EE127" s="51" t="n">
        <f aca="false">ED127*(1+(ED33-EC33)/EC33)</f>
        <v>214.781819763165</v>
      </c>
      <c r="EF127" s="51" t="n">
        <f aca="false">EE127*(1+(EE33-ED33)/ED33)</f>
        <v>214.781819763165</v>
      </c>
      <c r="EG127" s="51" t="n">
        <f aca="false">EF127*(1+(EF33-EE33)/EE33)</f>
        <v>214.781819763165</v>
      </c>
      <c r="EH127" s="51" t="n">
        <f aca="false">EG127*(1+(EG33-EF33)/EF33)</f>
        <v>214.781819763165</v>
      </c>
      <c r="EI127" s="51" t="n">
        <f aca="false">EH127*(1+(EH33-EG33)/EG33)</f>
        <v>214.781819763165</v>
      </c>
      <c r="EJ127" s="51" t="n">
        <f aca="false">EI127*(1+(EI33-EH33)/EH33)</f>
        <v>214.781819763165</v>
      </c>
      <c r="EK127" s="51" t="n">
        <f aca="false">EJ127*(1+(EJ33-EI33)/EI33)</f>
        <v>214.781819763165</v>
      </c>
      <c r="EL127" s="51" t="n">
        <f aca="false">EK127*(1+(EK33-EJ33)/EJ33)</f>
        <v>214.781819763165</v>
      </c>
      <c r="EM127" s="51" t="n">
        <f aca="false">EL127*(1+(EL33-EK33)/EK33)</f>
        <v>214.781819763165</v>
      </c>
      <c r="EN127" s="51" t="n">
        <f aca="false">EM127*(1+(EM33-EL33)/EL33)</f>
        <v>214.781819763165</v>
      </c>
      <c r="EO127" s="51" t="n">
        <f aca="false">EN127*(1+(EN33-EM33)/EM33)</f>
        <v>214.781819763165</v>
      </c>
      <c r="EP127" s="51" t="n">
        <f aca="false">EO127*(1+(EO33-EN33)/EN33)</f>
        <v>214.781819763165</v>
      </c>
      <c r="EQ127" s="51" t="n">
        <f aca="false">EP127*(1+(EP33-EO33)/EO33)</f>
        <v>214.781819763165</v>
      </c>
      <c r="ER127" s="51" t="n">
        <f aca="false">EQ127*(1+(EQ33-EP33)/EP33)</f>
        <v>214.781819763165</v>
      </c>
      <c r="ES127" s="51" t="n">
        <f aca="false">ER127*(1+(ER33-EQ33)/EQ33)</f>
        <v>214.781819763165</v>
      </c>
      <c r="ET127" s="51" t="n">
        <f aca="false">ES127*(1+(ES33-ER33)/ER33)</f>
        <v>214.781819763165</v>
      </c>
      <c r="EU127" s="51" t="n">
        <f aca="false">ET127*(1+(ET33-ES33)/ES33)</f>
        <v>214.781819763165</v>
      </c>
      <c r="EV127" s="51" t="n">
        <f aca="false">EU127*(1+(EU33-ET33)/ET33)</f>
        <v>214.781819763165</v>
      </c>
    </row>
    <row r="128" customFormat="false" ht="12.8" hidden="false" customHeight="false" outlineLevel="0" collapsed="false">
      <c r="A128" s="157" t="s">
        <v>274</v>
      </c>
      <c r="B128" s="157" t="n">
        <v>0</v>
      </c>
      <c r="C128" s="157" t="n">
        <v>0</v>
      </c>
      <c r="D128" s="157" t="n">
        <v>0</v>
      </c>
      <c r="E128" s="157" t="n">
        <v>0</v>
      </c>
      <c r="F128" s="157" t="n">
        <v>0</v>
      </c>
      <c r="G128" s="157" t="n">
        <v>0</v>
      </c>
      <c r="H128" s="157" t="n">
        <v>0</v>
      </c>
      <c r="I128" s="157" t="n">
        <v>0</v>
      </c>
      <c r="J128" s="157" t="n">
        <v>0</v>
      </c>
      <c r="K128" s="157" t="n">
        <v>0</v>
      </c>
      <c r="L128" s="157" t="n">
        <v>0</v>
      </c>
      <c r="M128" s="157" t="n">
        <v>0</v>
      </c>
      <c r="N128" s="157" t="n">
        <v>0</v>
      </c>
      <c r="O128" s="157" t="n">
        <v>0</v>
      </c>
      <c r="P128" s="157" t="n">
        <v>0</v>
      </c>
      <c r="Q128" s="157" t="n">
        <v>0</v>
      </c>
      <c r="R128" s="157" t="n">
        <v>0</v>
      </c>
      <c r="S128" s="157" t="n">
        <v>0</v>
      </c>
      <c r="T128" s="157" t="n">
        <v>0</v>
      </c>
      <c r="U128" s="157" t="n">
        <v>0</v>
      </c>
      <c r="V128" s="157" t="n">
        <v>0</v>
      </c>
      <c r="W128" s="157" t="n">
        <v>0</v>
      </c>
      <c r="X128" s="158" t="n">
        <v>0</v>
      </c>
      <c r="Y128" s="157" t="n">
        <v>0</v>
      </c>
      <c r="Z128" s="157" t="n">
        <v>0</v>
      </c>
      <c r="AA128" s="157" t="n">
        <v>0</v>
      </c>
      <c r="AB128" s="157" t="n">
        <v>0</v>
      </c>
      <c r="AC128" s="157" t="n">
        <v>0</v>
      </c>
      <c r="AD128" s="157" t="n">
        <v>0</v>
      </c>
      <c r="AE128" s="157" t="n">
        <v>0</v>
      </c>
      <c r="AF128" s="157" t="n">
        <v>0</v>
      </c>
      <c r="AG128" s="157" t="n">
        <v>0</v>
      </c>
      <c r="AH128" s="157" t="n">
        <v>0</v>
      </c>
      <c r="AI128" s="157" t="n">
        <v>0</v>
      </c>
      <c r="AJ128" s="157" t="n">
        <v>0</v>
      </c>
      <c r="AK128" s="157" t="n">
        <v>0</v>
      </c>
      <c r="AL128" s="157" t="n">
        <v>0</v>
      </c>
      <c r="AM128" s="157" t="n">
        <v>0</v>
      </c>
      <c r="AN128" s="157" t="n">
        <v>0</v>
      </c>
      <c r="AO128" s="157" t="n">
        <v>0</v>
      </c>
      <c r="AP128" s="157" t="n">
        <v>0</v>
      </c>
      <c r="AQ128" s="157" t="n">
        <v>0</v>
      </c>
      <c r="AR128" s="142"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3" t="n">
        <v>11601.1262642658</v>
      </c>
      <c r="BJ128" s="51" t="n">
        <v>10864.614357157</v>
      </c>
      <c r="BK128" s="51" t="n">
        <v>10174.8608230678</v>
      </c>
      <c r="BL128" s="51" t="n">
        <f aca="false">BK128*(1+(BK33-BJ33)/BJ33)</f>
        <v>9372.00505987501</v>
      </c>
      <c r="BM128" s="144" t="n">
        <f aca="false">BL128*(1+(BL33-BK33)/BK33)</f>
        <v>9223.45693173041</v>
      </c>
      <c r="BN128" s="51" t="n">
        <f aca="false">BM128*(1+(BM33-BL33)/BL33)</f>
        <v>9241.83364497585</v>
      </c>
      <c r="BO128" s="51" t="n">
        <f aca="false">BN128*(1+(BN33-BM33)/BM33)</f>
        <v>9378.49122895947</v>
      </c>
      <c r="BP128" s="51" t="n">
        <f aca="false">BO128*(1+(BO33-BN33)/BN33)</f>
        <v>9091.93150837809</v>
      </c>
      <c r="BQ128" s="51" t="n">
        <f aca="false">BP128*(1+(BP33-BO33)/BO33)</f>
        <v>9091.51495983332</v>
      </c>
      <c r="BR128" s="51" t="n">
        <f aca="false">BQ128*(1+(BQ33-BP33)/BP33)</f>
        <v>9355.61983307975</v>
      </c>
      <c r="BS128" s="51" t="n">
        <f aca="false">BR128*(1+(BR33-BQ33)/BQ33)</f>
        <v>9789.97832922871</v>
      </c>
      <c r="BT128" s="51" t="n">
        <f aca="false">BS128*(1+(BS33-BR33)/BR33)</f>
        <v>9916.1571436737</v>
      </c>
      <c r="BU128" s="51" t="n">
        <f aca="false">BT128*(1+(BT33-BS33)/BS33)</f>
        <v>9935.15996464446</v>
      </c>
      <c r="BV128" s="51" t="n">
        <f aca="false">BU128*(1+(BU33-BT33)/BT33)</f>
        <v>10098.0805497415</v>
      </c>
      <c r="BW128" s="51" t="n">
        <f aca="false">BV128*(1+(BV33-BU33)/BU33)</f>
        <v>10335.6588534625</v>
      </c>
      <c r="BX128" s="51" t="n">
        <f aca="false">BW128*(1+(BW33-BV33)/BV33)</f>
        <v>10355.0931571032</v>
      </c>
      <c r="BY128" s="51" t="n">
        <f aca="false">BX128*(1+(BX33-BW33)/BW33)</f>
        <v>10374.4427257026</v>
      </c>
      <c r="BZ128" s="51" t="n">
        <f aca="false">BY128*(1+(BY33-BX33)/BX33)</f>
        <v>10541.1365441875</v>
      </c>
      <c r="CA128" s="51" t="n">
        <f aca="false">BZ128*(1+(BZ33-BY33)/BY33)</f>
        <v>10764.7214290852</v>
      </c>
      <c r="CB128" s="51" t="n">
        <f aca="false">CA128*(1+(CA33-BZ33)/BZ33)</f>
        <v>10764.7214290852</v>
      </c>
      <c r="CC128" s="51" t="n">
        <f aca="false">CB128*(1+(CB33-CA33)/CA33)</f>
        <v>10764.7214290852</v>
      </c>
      <c r="CD128" s="51" t="n">
        <f aca="false">CC128*(1+(CC33-CB33)/CB33)</f>
        <v>10764.7214290852</v>
      </c>
      <c r="CE128" s="51" t="n">
        <f aca="false">CD128*(1+(CD33-CC33)/CC33)</f>
        <v>10764.7214290852</v>
      </c>
      <c r="CF128" s="51" t="n">
        <f aca="false">CE128*(1+(CE33-CD33)/CD33)</f>
        <v>10764.7214290852</v>
      </c>
      <c r="CG128" s="51" t="n">
        <f aca="false">CF128*(1+(CF33-CE33)/CE33)</f>
        <v>10764.7214290852</v>
      </c>
      <c r="CH128" s="51" t="n">
        <f aca="false">CG128*(1+(CG33-CF33)/CF33)</f>
        <v>10764.7214290852</v>
      </c>
      <c r="CI128" s="51" t="n">
        <f aca="false">CH128*(1+(CH33-CG33)/CG33)</f>
        <v>10764.7214290852</v>
      </c>
      <c r="CJ128" s="51" t="n">
        <f aca="false">CI128*(1+(CI33-CH33)/CH33)</f>
        <v>10764.7214290852</v>
      </c>
      <c r="CK128" s="51" t="n">
        <f aca="false">CJ128*(1+(CJ33-CI33)/CI33)</f>
        <v>10764.7214290852</v>
      </c>
      <c r="CL128" s="51" t="n">
        <f aca="false">CK128*(1+(CK33-CJ33)/CJ33)</f>
        <v>10764.7214290852</v>
      </c>
      <c r="CM128" s="51" t="n">
        <f aca="false">CL128*(1+(CL33-CK33)/CK33)</f>
        <v>10764.7214290852</v>
      </c>
      <c r="CN128" s="51" t="n">
        <f aca="false">CM128*(1+(CM33-CL33)/CL33)</f>
        <v>10764.7214290852</v>
      </c>
      <c r="CO128" s="51" t="n">
        <f aca="false">CN128*(1+(CN33-CM33)/CM33)</f>
        <v>10764.7214290852</v>
      </c>
      <c r="CP128" s="51" t="n">
        <f aca="false">CO128*(1+(CO33-CN33)/CN33)</f>
        <v>10764.7214290852</v>
      </c>
      <c r="CQ128" s="51" t="n">
        <f aca="false">CP128*(1+(CP33-CO33)/CO33)</f>
        <v>10764.7214290852</v>
      </c>
      <c r="CR128" s="51" t="n">
        <f aca="false">CQ128*(1+(CQ33-CP33)/CP33)</f>
        <v>10764.7214290852</v>
      </c>
      <c r="CS128" s="51" t="n">
        <f aca="false">CR128*(1+(CR33-CQ33)/CQ33)</f>
        <v>10764.7214290852</v>
      </c>
      <c r="CT128" s="51" t="n">
        <f aca="false">CS128*(1+(CS33-CR33)/CR33)</f>
        <v>10764.7214290852</v>
      </c>
      <c r="CU128" s="51" t="n">
        <f aca="false">CT128*(1+(CT33-CS33)/CS33)</f>
        <v>10764.7214290852</v>
      </c>
      <c r="CV128" s="51" t="n">
        <f aca="false">CU128*(1+(CU33-CT33)/CT33)</f>
        <v>10764.7214290852</v>
      </c>
      <c r="CW128" s="51" t="n">
        <f aca="false">CV128*(1+(CV33-CU33)/CU33)</f>
        <v>10764.7214290852</v>
      </c>
      <c r="CX128" s="51" t="n">
        <f aca="false">CW128*(1+(CW33-CV33)/CV33)</f>
        <v>10764.7214290852</v>
      </c>
      <c r="CY128" s="51" t="n">
        <f aca="false">CX128*(1+(CX33-CW33)/CW33)</f>
        <v>10764.7214290852</v>
      </c>
      <c r="CZ128" s="51" t="n">
        <f aca="false">CY128*(1+(CY33-CX33)/CX33)</f>
        <v>10764.7214290852</v>
      </c>
      <c r="DA128" s="51" t="n">
        <f aca="false">CZ128*(1+(CZ33-CY33)/CY33)</f>
        <v>10764.7214290852</v>
      </c>
      <c r="DB128" s="51" t="n">
        <f aca="false">DA128*(1+(DA33-CZ33)/CZ33)</f>
        <v>10764.7214290852</v>
      </c>
      <c r="DC128" s="51" t="n">
        <f aca="false">DB128*(1+(DB33-DA33)/DA33)</f>
        <v>10764.7214290852</v>
      </c>
      <c r="DD128" s="51" t="n">
        <f aca="false">DC128*(1+(DC33-DB33)/DB33)</f>
        <v>10764.7214290852</v>
      </c>
      <c r="DE128" s="51" t="n">
        <f aca="false">DD128*(1+(DD33-DC33)/DC33)</f>
        <v>10764.7214290852</v>
      </c>
      <c r="DF128" s="51" t="n">
        <f aca="false">DE128*(1+(DE33-DD33)/DD33)</f>
        <v>10764.7214290852</v>
      </c>
      <c r="DG128" s="51" t="n">
        <f aca="false">DF128*(1+(DF33-DE33)/DE33)</f>
        <v>10764.7214290852</v>
      </c>
      <c r="DH128" s="51" t="n">
        <f aca="false">DG128*(1+(DG33-DF33)/DF33)</f>
        <v>10764.7214290852</v>
      </c>
      <c r="DI128" s="51" t="n">
        <f aca="false">DH128*(1+(DH33-DG33)/DG33)</f>
        <v>10764.7214290852</v>
      </c>
      <c r="DJ128" s="51" t="n">
        <f aca="false">DI128*(1+(DI33-DH33)/DH33)</f>
        <v>10764.7214290852</v>
      </c>
      <c r="DK128" s="51" t="n">
        <f aca="false">DJ128*(1+(DJ33-DI33)/DI33)</f>
        <v>10764.7214290852</v>
      </c>
      <c r="DL128" s="51" t="n">
        <f aca="false">DK128*(1+(DK33-DJ33)/DJ33)</f>
        <v>10764.7214290852</v>
      </c>
      <c r="DM128" s="51" t="n">
        <f aca="false">DL128*(1+(DL33-DK33)/DK33)</f>
        <v>10764.7214290852</v>
      </c>
      <c r="DN128" s="51" t="n">
        <f aca="false">DM128*(1+(DM33-DL33)/DL33)</f>
        <v>10764.7214290852</v>
      </c>
      <c r="DO128" s="51" t="n">
        <f aca="false">DN128*(1+(DN33-DM33)/DM33)</f>
        <v>10764.7214290852</v>
      </c>
      <c r="DP128" s="51" t="n">
        <f aca="false">DO128*(1+(DO33-DN33)/DN33)</f>
        <v>10764.7214290852</v>
      </c>
      <c r="DQ128" s="51" t="n">
        <f aca="false">DP128*(1+(DP33-DO33)/DO33)</f>
        <v>10764.7214290852</v>
      </c>
      <c r="DR128" s="51" t="n">
        <f aca="false">DQ128*(1+(DQ33-DP33)/DP33)</f>
        <v>10764.7214290852</v>
      </c>
      <c r="DS128" s="51" t="n">
        <f aca="false">DR128*(1+(DR33-DQ33)/DQ33)</f>
        <v>10764.7214290852</v>
      </c>
      <c r="DT128" s="51" t="n">
        <f aca="false">DS128*(1+(DS33-DR33)/DR33)</f>
        <v>10764.7214290852</v>
      </c>
      <c r="DU128" s="51" t="n">
        <f aca="false">DT128*(1+(DT33-DS33)/DS33)</f>
        <v>10764.7214290852</v>
      </c>
      <c r="DV128" s="51" t="n">
        <f aca="false">DU128*(1+(DU33-DT33)/DT33)</f>
        <v>10764.7214290852</v>
      </c>
      <c r="DW128" s="51" t="n">
        <f aca="false">DV128*(1+(DV33-DU33)/DU33)</f>
        <v>10764.7214290852</v>
      </c>
      <c r="DX128" s="51" t="n">
        <f aca="false">DW128*(1+(DW33-DV33)/DV33)</f>
        <v>10764.7214290852</v>
      </c>
      <c r="DY128" s="51" t="n">
        <f aca="false">DX128*(1+(DX33-DW33)/DW33)</f>
        <v>10764.7214290852</v>
      </c>
      <c r="DZ128" s="51" t="n">
        <f aca="false">DY128*(1+(DY33-DX33)/DX33)</f>
        <v>10764.7214290852</v>
      </c>
      <c r="EA128" s="51" t="n">
        <f aca="false">DZ128*(1+(DZ33-DY33)/DY33)</f>
        <v>10764.7214290852</v>
      </c>
      <c r="EB128" s="51" t="n">
        <f aca="false">EA128*(1+(EA33-DZ33)/DZ33)</f>
        <v>10764.7214290852</v>
      </c>
      <c r="EC128" s="51" t="n">
        <f aca="false">EB128*(1+(EB33-EA33)/EA33)</f>
        <v>10764.7214290852</v>
      </c>
      <c r="ED128" s="51" t="n">
        <f aca="false">EC128*(1+(EC33-EB33)/EB33)</f>
        <v>10764.7214290852</v>
      </c>
      <c r="EE128" s="51" t="n">
        <f aca="false">ED128*(1+(ED33-EC33)/EC33)</f>
        <v>10764.7214290852</v>
      </c>
      <c r="EF128" s="51" t="n">
        <f aca="false">EE128*(1+(EE33-ED33)/ED33)</f>
        <v>10764.7214290852</v>
      </c>
      <c r="EG128" s="51" t="n">
        <f aca="false">EF128*(1+(EF33-EE33)/EE33)</f>
        <v>10764.7214290852</v>
      </c>
      <c r="EH128" s="51" t="n">
        <f aca="false">EG128*(1+(EG33-EF33)/EF33)</f>
        <v>10764.7214290852</v>
      </c>
      <c r="EI128" s="51" t="n">
        <f aca="false">EH128*(1+(EH33-EG33)/EG33)</f>
        <v>10764.7214290852</v>
      </c>
      <c r="EJ128" s="51" t="n">
        <f aca="false">EI128*(1+(EI33-EH33)/EH33)</f>
        <v>10764.7214290852</v>
      </c>
      <c r="EK128" s="51" t="n">
        <f aca="false">EJ128*(1+(EJ33-EI33)/EI33)</f>
        <v>10764.7214290852</v>
      </c>
      <c r="EL128" s="51" t="n">
        <f aca="false">EK128*(1+(EK33-EJ33)/EJ33)</f>
        <v>10764.7214290852</v>
      </c>
      <c r="EM128" s="51" t="n">
        <f aca="false">EL128*(1+(EL33-EK33)/EK33)</f>
        <v>10764.7214290852</v>
      </c>
      <c r="EN128" s="51" t="n">
        <f aca="false">EM128*(1+(EM33-EL33)/EL33)</f>
        <v>10764.7214290852</v>
      </c>
      <c r="EO128" s="51" t="n">
        <f aca="false">EN128*(1+(EN33-EM33)/EM33)</f>
        <v>10764.7214290852</v>
      </c>
      <c r="EP128" s="51" t="n">
        <f aca="false">EO128*(1+(EO33-EN33)/EN33)</f>
        <v>10764.7214290852</v>
      </c>
      <c r="EQ128" s="51" t="n">
        <f aca="false">EP128*(1+(EP33-EO33)/EO33)</f>
        <v>10764.7214290852</v>
      </c>
      <c r="ER128" s="51" t="n">
        <f aca="false">EQ128*(1+(EQ33-EP33)/EP33)</f>
        <v>10764.7214290852</v>
      </c>
      <c r="ES128" s="51" t="n">
        <f aca="false">ER128*(1+(ER33-EQ33)/EQ33)</f>
        <v>10764.7214290852</v>
      </c>
      <c r="ET128" s="51" t="n">
        <f aca="false">ES128*(1+(ES33-ER33)/ER33)</f>
        <v>10764.7214290852</v>
      </c>
      <c r="EU128" s="51" t="n">
        <f aca="false">ET128*(1+(ET33-ES33)/ES33)</f>
        <v>10764.7214290852</v>
      </c>
      <c r="EV128" s="51" t="n">
        <f aca="false">EU128*(1+(EU33-ET33)/ET33)</f>
        <v>10764.7214290852</v>
      </c>
    </row>
    <row r="129" customFormat="false" ht="12.8" hidden="false" customHeight="false" outlineLevel="0" collapsed="false">
      <c r="A129" s="157" t="s">
        <v>275</v>
      </c>
      <c r="B129" s="157" t="n">
        <v>0</v>
      </c>
      <c r="C129" s="157" t="n">
        <v>0</v>
      </c>
      <c r="D129" s="157" t="n">
        <v>0</v>
      </c>
      <c r="E129" s="157" t="n">
        <v>0</v>
      </c>
      <c r="F129" s="157" t="n">
        <v>0</v>
      </c>
      <c r="G129" s="157" t="n">
        <v>0</v>
      </c>
      <c r="H129" s="157" t="n">
        <v>0</v>
      </c>
      <c r="I129" s="157" t="n">
        <v>0</v>
      </c>
      <c r="J129" s="157" t="n">
        <v>0</v>
      </c>
      <c r="K129" s="157" t="n">
        <v>0</v>
      </c>
      <c r="L129" s="157" t="n">
        <v>0</v>
      </c>
      <c r="M129" s="157" t="n">
        <v>0</v>
      </c>
      <c r="N129" s="157" t="n">
        <v>0</v>
      </c>
      <c r="O129" s="157" t="n">
        <v>0</v>
      </c>
      <c r="P129" s="157" t="n">
        <v>0</v>
      </c>
      <c r="Q129" s="157" t="n">
        <v>0</v>
      </c>
      <c r="R129" s="157" t="n">
        <v>0</v>
      </c>
      <c r="S129" s="157" t="n">
        <v>0</v>
      </c>
      <c r="T129" s="157" t="n">
        <v>0</v>
      </c>
      <c r="U129" s="157" t="n">
        <v>0</v>
      </c>
      <c r="V129" s="157" t="n">
        <v>0</v>
      </c>
      <c r="W129" s="157" t="n">
        <v>0</v>
      </c>
      <c r="X129" s="158" t="n">
        <v>0</v>
      </c>
      <c r="Y129" s="157" t="n">
        <v>0</v>
      </c>
      <c r="Z129" s="157" t="n">
        <v>0</v>
      </c>
      <c r="AA129" s="157" t="n">
        <v>0</v>
      </c>
      <c r="AB129" s="157" t="n">
        <v>0</v>
      </c>
      <c r="AC129" s="157" t="n">
        <v>0</v>
      </c>
      <c r="AD129" s="157" t="n">
        <v>0</v>
      </c>
      <c r="AE129" s="157" t="n">
        <v>0</v>
      </c>
      <c r="AF129" s="157" t="n">
        <v>0</v>
      </c>
      <c r="AG129" s="157" t="n">
        <v>0</v>
      </c>
      <c r="AH129" s="157" t="n">
        <v>0</v>
      </c>
      <c r="AI129" s="157" t="n">
        <v>0</v>
      </c>
      <c r="AJ129" s="157" t="n">
        <v>0</v>
      </c>
      <c r="AK129" s="157" t="n">
        <v>0</v>
      </c>
      <c r="AL129" s="157" t="n">
        <v>0</v>
      </c>
      <c r="AM129" s="157" t="n">
        <v>0</v>
      </c>
      <c r="AN129" s="157" t="n">
        <v>0</v>
      </c>
      <c r="AO129" s="157" t="n">
        <v>0</v>
      </c>
      <c r="AP129" s="157" t="n">
        <v>0</v>
      </c>
      <c r="AQ129" s="157" t="n">
        <v>0</v>
      </c>
      <c r="AR129" s="142"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3" t="n">
        <v>195.561839975978</v>
      </c>
      <c r="BJ129" s="51" t="n">
        <v>183.146353717365</v>
      </c>
      <c r="BK129" s="51" t="n">
        <v>171.51908002137</v>
      </c>
      <c r="BL129" s="51" t="n">
        <f aca="false">BK129*(1+(BK33-BJ33)/BJ33)</f>
        <v>157.985225918866</v>
      </c>
      <c r="BM129" s="144" t="n">
        <f aca="false">BL129*(1+(BL33-BK33)/BK33)</f>
        <v>155.48112893697</v>
      </c>
      <c r="BN129" s="51" t="n">
        <f aca="false">BM129*(1+(BM33-BL33)/BL33)</f>
        <v>155.790907813014</v>
      </c>
      <c r="BO129" s="51" t="n">
        <f aca="false">BN129*(1+(BN33-BM33)/BM33)</f>
        <v>158.094564196173</v>
      </c>
      <c r="BP129" s="51" t="n">
        <f aca="false">BO129*(1+(BO33-BN33)/BN33)</f>
        <v>153.263986117516</v>
      </c>
      <c r="BQ129" s="51" t="n">
        <f aca="false">BP129*(1+(BP33-BO33)/BO33)</f>
        <v>153.256964299289</v>
      </c>
      <c r="BR129" s="51" t="n">
        <f aca="false">BQ129*(1+(BQ33-BP33)/BP33)</f>
        <v>157.709017813936</v>
      </c>
      <c r="BS129" s="51" t="n">
        <f aca="false">BR129*(1+(BR33-BQ33)/BQ33)</f>
        <v>165.031060931227</v>
      </c>
      <c r="BT129" s="51" t="n">
        <f aca="false">BS129*(1+(BS33-BR33)/BR33)</f>
        <v>167.158075201803</v>
      </c>
      <c r="BU129" s="51" t="n">
        <f aca="false">BT129*(1+(BT33-BS33)/BS33)</f>
        <v>167.478408465068</v>
      </c>
      <c r="BV129" s="51" t="n">
        <f aca="false">BU129*(1+(BU33-BT33)/BT33)</f>
        <v>170.224784003595</v>
      </c>
      <c r="BW129" s="51" t="n">
        <f aca="false">BV129*(1+(BV33-BU33)/BU33)</f>
        <v>174.229675352562</v>
      </c>
      <c r="BX129" s="51" t="n">
        <f aca="false">BW129*(1+(BW33-BV33)/BV33)</f>
        <v>174.557282180732</v>
      </c>
      <c r="BY129" s="51" t="n">
        <f aca="false">BX129*(1+(BX33-BW33)/BW33)</f>
        <v>174.883460618225</v>
      </c>
      <c r="BZ129" s="51" t="n">
        <f aca="false">BY129*(1+(BY33-BX33)/BX33)</f>
        <v>177.693442090105</v>
      </c>
      <c r="CA129" s="51" t="n">
        <f aca="false">BZ129*(1+(BZ33-BY33)/BY33)</f>
        <v>181.462444382245</v>
      </c>
      <c r="CB129" s="51" t="n">
        <f aca="false">CA129*(1+(CA33-BZ33)/BZ33)</f>
        <v>181.462444382245</v>
      </c>
      <c r="CC129" s="51" t="n">
        <f aca="false">CB129*(1+(CB33-CA33)/CA33)</f>
        <v>181.462444382245</v>
      </c>
      <c r="CD129" s="51" t="n">
        <f aca="false">CC129*(1+(CC33-CB33)/CB33)</f>
        <v>181.462444382245</v>
      </c>
      <c r="CE129" s="51" t="n">
        <f aca="false">CD129*(1+(CD33-CC33)/CC33)</f>
        <v>181.462444382245</v>
      </c>
      <c r="CF129" s="51" t="n">
        <f aca="false">CE129*(1+(CE33-CD33)/CD33)</f>
        <v>181.462444382245</v>
      </c>
      <c r="CG129" s="51" t="n">
        <f aca="false">CF129*(1+(CF33-CE33)/CE33)</f>
        <v>181.462444382245</v>
      </c>
      <c r="CH129" s="51" t="n">
        <f aca="false">CG129*(1+(CG33-CF33)/CF33)</f>
        <v>181.462444382245</v>
      </c>
      <c r="CI129" s="51" t="n">
        <f aca="false">CH129*(1+(CH33-CG33)/CG33)</f>
        <v>181.462444382245</v>
      </c>
      <c r="CJ129" s="51" t="n">
        <f aca="false">CI129*(1+(CI33-CH33)/CH33)</f>
        <v>181.462444382245</v>
      </c>
      <c r="CK129" s="51" t="n">
        <f aca="false">CJ129*(1+(CJ33-CI33)/CI33)</f>
        <v>181.462444382245</v>
      </c>
      <c r="CL129" s="51" t="n">
        <f aca="false">CK129*(1+(CK33-CJ33)/CJ33)</f>
        <v>181.462444382245</v>
      </c>
      <c r="CM129" s="51" t="n">
        <f aca="false">CL129*(1+(CL33-CK33)/CK33)</f>
        <v>181.462444382245</v>
      </c>
      <c r="CN129" s="51" t="n">
        <f aca="false">CM129*(1+(CM33-CL33)/CL33)</f>
        <v>181.462444382245</v>
      </c>
      <c r="CO129" s="51" t="n">
        <f aca="false">CN129*(1+(CN33-CM33)/CM33)</f>
        <v>181.462444382245</v>
      </c>
      <c r="CP129" s="51" t="n">
        <f aca="false">CO129*(1+(CO33-CN33)/CN33)</f>
        <v>181.462444382245</v>
      </c>
      <c r="CQ129" s="51" t="n">
        <f aca="false">CP129*(1+(CP33-CO33)/CO33)</f>
        <v>181.462444382245</v>
      </c>
      <c r="CR129" s="51" t="n">
        <f aca="false">CQ129*(1+(CQ33-CP33)/CP33)</f>
        <v>181.462444382245</v>
      </c>
      <c r="CS129" s="51" t="n">
        <f aca="false">CR129*(1+(CR33-CQ33)/CQ33)</f>
        <v>181.462444382245</v>
      </c>
      <c r="CT129" s="51" t="n">
        <f aca="false">CS129*(1+(CS33-CR33)/CR33)</f>
        <v>181.462444382245</v>
      </c>
      <c r="CU129" s="51" t="n">
        <f aca="false">CT129*(1+(CT33-CS33)/CS33)</f>
        <v>181.462444382245</v>
      </c>
      <c r="CV129" s="51" t="n">
        <f aca="false">CU129*(1+(CU33-CT33)/CT33)</f>
        <v>181.462444382245</v>
      </c>
      <c r="CW129" s="51" t="n">
        <f aca="false">CV129*(1+(CV33-CU33)/CU33)</f>
        <v>181.462444382245</v>
      </c>
      <c r="CX129" s="51" t="n">
        <f aca="false">CW129*(1+(CW33-CV33)/CV33)</f>
        <v>181.462444382245</v>
      </c>
      <c r="CY129" s="51" t="n">
        <f aca="false">CX129*(1+(CX33-CW33)/CW33)</f>
        <v>181.462444382245</v>
      </c>
      <c r="CZ129" s="51" t="n">
        <f aca="false">CY129*(1+(CY33-CX33)/CX33)</f>
        <v>181.462444382245</v>
      </c>
      <c r="DA129" s="51" t="n">
        <f aca="false">CZ129*(1+(CZ33-CY33)/CY33)</f>
        <v>181.462444382245</v>
      </c>
      <c r="DB129" s="51" t="n">
        <f aca="false">DA129*(1+(DA33-CZ33)/CZ33)</f>
        <v>181.462444382245</v>
      </c>
      <c r="DC129" s="51" t="n">
        <f aca="false">DB129*(1+(DB33-DA33)/DA33)</f>
        <v>181.462444382245</v>
      </c>
      <c r="DD129" s="51" t="n">
        <f aca="false">DC129*(1+(DC33-DB33)/DB33)</f>
        <v>181.462444382245</v>
      </c>
      <c r="DE129" s="51" t="n">
        <f aca="false">DD129*(1+(DD33-DC33)/DC33)</f>
        <v>181.462444382245</v>
      </c>
      <c r="DF129" s="51" t="n">
        <f aca="false">DE129*(1+(DE33-DD33)/DD33)</f>
        <v>181.462444382245</v>
      </c>
      <c r="DG129" s="51" t="n">
        <f aca="false">DF129*(1+(DF33-DE33)/DE33)</f>
        <v>181.462444382245</v>
      </c>
      <c r="DH129" s="51" t="n">
        <f aca="false">DG129*(1+(DG33-DF33)/DF33)</f>
        <v>181.462444382245</v>
      </c>
      <c r="DI129" s="51" t="n">
        <f aca="false">DH129*(1+(DH33-DG33)/DG33)</f>
        <v>181.462444382245</v>
      </c>
      <c r="DJ129" s="51" t="n">
        <f aca="false">DI129*(1+(DI33-DH33)/DH33)</f>
        <v>181.462444382245</v>
      </c>
      <c r="DK129" s="51" t="n">
        <f aca="false">DJ129*(1+(DJ33-DI33)/DI33)</f>
        <v>181.462444382245</v>
      </c>
      <c r="DL129" s="51" t="n">
        <f aca="false">DK129*(1+(DK33-DJ33)/DJ33)</f>
        <v>181.462444382245</v>
      </c>
      <c r="DM129" s="51" t="n">
        <f aca="false">DL129*(1+(DL33-DK33)/DK33)</f>
        <v>181.462444382245</v>
      </c>
      <c r="DN129" s="51" t="n">
        <f aca="false">DM129*(1+(DM33-DL33)/DL33)</f>
        <v>181.462444382245</v>
      </c>
      <c r="DO129" s="51" t="n">
        <f aca="false">DN129*(1+(DN33-DM33)/DM33)</f>
        <v>181.462444382245</v>
      </c>
      <c r="DP129" s="51" t="n">
        <f aca="false">DO129*(1+(DO33-DN33)/DN33)</f>
        <v>181.462444382245</v>
      </c>
      <c r="DQ129" s="51" t="n">
        <f aca="false">DP129*(1+(DP33-DO33)/DO33)</f>
        <v>181.462444382245</v>
      </c>
      <c r="DR129" s="51" t="n">
        <f aca="false">DQ129*(1+(DQ33-DP33)/DP33)</f>
        <v>181.462444382245</v>
      </c>
      <c r="DS129" s="51" t="n">
        <f aca="false">DR129*(1+(DR33-DQ33)/DQ33)</f>
        <v>181.462444382245</v>
      </c>
      <c r="DT129" s="51" t="n">
        <f aca="false">DS129*(1+(DS33-DR33)/DR33)</f>
        <v>181.462444382245</v>
      </c>
      <c r="DU129" s="51" t="n">
        <f aca="false">DT129*(1+(DT33-DS33)/DS33)</f>
        <v>181.462444382245</v>
      </c>
      <c r="DV129" s="51" t="n">
        <f aca="false">DU129*(1+(DU33-DT33)/DT33)</f>
        <v>181.462444382245</v>
      </c>
      <c r="DW129" s="51" t="n">
        <f aca="false">DV129*(1+(DV33-DU33)/DU33)</f>
        <v>181.462444382245</v>
      </c>
      <c r="DX129" s="51" t="n">
        <f aca="false">DW129*(1+(DW33-DV33)/DV33)</f>
        <v>181.462444382245</v>
      </c>
      <c r="DY129" s="51" t="n">
        <f aca="false">DX129*(1+(DX33-DW33)/DW33)</f>
        <v>181.462444382245</v>
      </c>
      <c r="DZ129" s="51" t="n">
        <f aca="false">DY129*(1+(DY33-DX33)/DX33)</f>
        <v>181.462444382245</v>
      </c>
      <c r="EA129" s="51" t="n">
        <f aca="false">DZ129*(1+(DZ33-DY33)/DY33)</f>
        <v>181.462444382245</v>
      </c>
      <c r="EB129" s="51" t="n">
        <f aca="false">EA129*(1+(EA33-DZ33)/DZ33)</f>
        <v>181.462444382245</v>
      </c>
      <c r="EC129" s="51" t="n">
        <f aca="false">EB129*(1+(EB33-EA33)/EA33)</f>
        <v>181.462444382245</v>
      </c>
      <c r="ED129" s="51" t="n">
        <f aca="false">EC129*(1+(EC33-EB33)/EB33)</f>
        <v>181.462444382245</v>
      </c>
      <c r="EE129" s="51" t="n">
        <f aca="false">ED129*(1+(ED33-EC33)/EC33)</f>
        <v>181.462444382245</v>
      </c>
      <c r="EF129" s="51" t="n">
        <f aca="false">EE129*(1+(EE33-ED33)/ED33)</f>
        <v>181.462444382245</v>
      </c>
      <c r="EG129" s="51" t="n">
        <f aca="false">EF129*(1+(EF33-EE33)/EE33)</f>
        <v>181.462444382245</v>
      </c>
      <c r="EH129" s="51" t="n">
        <f aca="false">EG129*(1+(EG33-EF33)/EF33)</f>
        <v>181.462444382245</v>
      </c>
      <c r="EI129" s="51" t="n">
        <f aca="false">EH129*(1+(EH33-EG33)/EG33)</f>
        <v>181.462444382245</v>
      </c>
      <c r="EJ129" s="51" t="n">
        <f aca="false">EI129*(1+(EI33-EH33)/EH33)</f>
        <v>181.462444382245</v>
      </c>
      <c r="EK129" s="51" t="n">
        <f aca="false">EJ129*(1+(EJ33-EI33)/EI33)</f>
        <v>181.462444382245</v>
      </c>
      <c r="EL129" s="51" t="n">
        <f aca="false">EK129*(1+(EK33-EJ33)/EJ33)</f>
        <v>181.462444382245</v>
      </c>
      <c r="EM129" s="51" t="n">
        <f aca="false">EL129*(1+(EL33-EK33)/EK33)</f>
        <v>181.462444382245</v>
      </c>
      <c r="EN129" s="51" t="n">
        <f aca="false">EM129*(1+(EM33-EL33)/EL33)</f>
        <v>181.462444382245</v>
      </c>
      <c r="EO129" s="51" t="n">
        <f aca="false">EN129*(1+(EN33-EM33)/EM33)</f>
        <v>181.462444382245</v>
      </c>
      <c r="EP129" s="51" t="n">
        <f aca="false">EO129*(1+(EO33-EN33)/EN33)</f>
        <v>181.462444382245</v>
      </c>
      <c r="EQ129" s="51" t="n">
        <f aca="false">EP129*(1+(EP33-EO33)/EO33)</f>
        <v>181.462444382245</v>
      </c>
      <c r="ER129" s="51" t="n">
        <f aca="false">EQ129*(1+(EQ33-EP33)/EP33)</f>
        <v>181.462444382245</v>
      </c>
      <c r="ES129" s="51" t="n">
        <f aca="false">ER129*(1+(ER33-EQ33)/EQ33)</f>
        <v>181.462444382245</v>
      </c>
      <c r="ET129" s="51" t="n">
        <f aca="false">ES129*(1+(ES33-ER33)/ER33)</f>
        <v>181.462444382245</v>
      </c>
      <c r="EU129" s="51" t="n">
        <f aca="false">ET129*(1+(ET33-ES33)/ES33)</f>
        <v>181.462444382245</v>
      </c>
      <c r="EV129" s="51" t="n">
        <f aca="false">EU129*(1+(EU33-ET33)/ET33)</f>
        <v>181.462444382245</v>
      </c>
    </row>
    <row r="130" customFormat="false" ht="12.8" hidden="false" customHeight="false" outlineLevel="0" collapsed="false">
      <c r="A130" s="157" t="s">
        <v>276</v>
      </c>
      <c r="B130" s="157" t="n">
        <v>0</v>
      </c>
      <c r="C130" s="157" t="n">
        <v>0</v>
      </c>
      <c r="D130" s="157" t="n">
        <v>0</v>
      </c>
      <c r="E130" s="157" t="n">
        <v>0</v>
      </c>
      <c r="F130" s="157" t="n">
        <v>0</v>
      </c>
      <c r="G130" s="157" t="n">
        <v>0</v>
      </c>
      <c r="H130" s="157" t="n">
        <v>0</v>
      </c>
      <c r="I130" s="157" t="n">
        <v>0</v>
      </c>
      <c r="J130" s="157" t="n">
        <v>0</v>
      </c>
      <c r="K130" s="157" t="n">
        <v>0</v>
      </c>
      <c r="L130" s="157" t="n">
        <v>0</v>
      </c>
      <c r="M130" s="157" t="n">
        <v>0</v>
      </c>
      <c r="N130" s="157" t="n">
        <v>0</v>
      </c>
      <c r="O130" s="157" t="n">
        <v>0</v>
      </c>
      <c r="P130" s="157" t="n">
        <v>0</v>
      </c>
      <c r="Q130" s="157" t="n">
        <v>0</v>
      </c>
      <c r="R130" s="157" t="n">
        <v>0</v>
      </c>
      <c r="S130" s="157" t="n">
        <v>0</v>
      </c>
      <c r="T130" s="157" t="n">
        <v>0</v>
      </c>
      <c r="U130" s="157" t="n">
        <v>0</v>
      </c>
      <c r="V130" s="157" t="n">
        <v>0</v>
      </c>
      <c r="W130" s="157" t="n">
        <v>0</v>
      </c>
      <c r="X130" s="158" t="n">
        <v>0</v>
      </c>
      <c r="Y130" s="157" t="n">
        <v>0</v>
      </c>
      <c r="Z130" s="157" t="n">
        <v>0</v>
      </c>
      <c r="AA130" s="157" t="n">
        <v>0</v>
      </c>
      <c r="AB130" s="157" t="n">
        <v>0</v>
      </c>
      <c r="AC130" s="157" t="n">
        <v>0</v>
      </c>
      <c r="AD130" s="157" t="n">
        <v>0</v>
      </c>
      <c r="AE130" s="157" t="n">
        <v>0</v>
      </c>
      <c r="AF130" s="157" t="n">
        <v>0</v>
      </c>
      <c r="AG130" s="157" t="n">
        <v>0</v>
      </c>
      <c r="AH130" s="157" t="n">
        <v>0</v>
      </c>
      <c r="AI130" s="157" t="n">
        <v>0</v>
      </c>
      <c r="AJ130" s="157" t="n">
        <v>0</v>
      </c>
      <c r="AK130" s="157" t="n">
        <v>0</v>
      </c>
      <c r="AL130" s="157" t="n">
        <v>0</v>
      </c>
      <c r="AM130" s="157" t="n">
        <v>0</v>
      </c>
      <c r="AN130" s="157" t="n">
        <v>0</v>
      </c>
      <c r="AO130" s="157" t="n">
        <v>0</v>
      </c>
      <c r="AP130" s="157" t="n">
        <v>0</v>
      </c>
      <c r="AQ130" s="157" t="n">
        <v>0</v>
      </c>
      <c r="AR130" s="142"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3" t="n">
        <v>220.587126277989</v>
      </c>
      <c r="BJ130" s="51" t="n">
        <v>206.582878642214</v>
      </c>
      <c r="BK130" s="51" t="n">
        <v>193.467708058003</v>
      </c>
      <c r="BL130" s="51" t="n">
        <f aca="false">BK130*(1+(BK33-BJ33)/BJ33)</f>
        <v>178.201979405094</v>
      </c>
      <c r="BM130" s="144" t="n">
        <f aca="false">BL130*(1+(BL33-BK33)/BK33)</f>
        <v>175.377442894158</v>
      </c>
      <c r="BN130" s="51" t="n">
        <f aca="false">BM130*(1+(BM33-BL33)/BL33)</f>
        <v>175.726862965357</v>
      </c>
      <c r="BO130" s="51" t="n">
        <f aca="false">BN130*(1+(BN33-BM33)/BM33)</f>
        <v>178.325309275514</v>
      </c>
      <c r="BP130" s="51" t="n">
        <f aca="false">BO130*(1+(BO33-BN33)/BN33)</f>
        <v>172.876580951198</v>
      </c>
      <c r="BQ130" s="51" t="n">
        <f aca="false">BP130*(1+(BP33-BO33)/BO33)</f>
        <v>172.868660578266</v>
      </c>
      <c r="BR130" s="51" t="n">
        <f aca="false">BQ130*(1+(BQ33-BP33)/BP33)</f>
        <v>177.89042602572</v>
      </c>
      <c r="BS130" s="51" t="n">
        <f aca="false">BR130*(1+(BR33-BQ33)/BQ33)</f>
        <v>186.149442457172</v>
      </c>
      <c r="BT130" s="51" t="n">
        <f aca="false">BS130*(1+(BS33-BR33)/BR33)</f>
        <v>188.548642452204</v>
      </c>
      <c r="BU130" s="51" t="n">
        <f aca="false">BT130*(1+(BT33-BS33)/BS33)</f>
        <v>188.909967514411</v>
      </c>
      <c r="BV130" s="51" t="n">
        <f aca="false">BU130*(1+(BU33-BT33)/BT33)</f>
        <v>192.007786024394</v>
      </c>
      <c r="BW130" s="51" t="n">
        <f aca="false">BV130*(1+(BV33-BU33)/BU33)</f>
        <v>196.525167707001</v>
      </c>
      <c r="BX130" s="51" t="n">
        <f aca="false">BW130*(1+(BW33-BV33)/BV33)</f>
        <v>196.89469710386</v>
      </c>
      <c r="BY130" s="51" t="n">
        <f aca="false">BX130*(1+(BX33-BW33)/BW33)</f>
        <v>197.262615324456</v>
      </c>
      <c r="BZ130" s="51" t="n">
        <f aca="false">BY130*(1+(BY33-BX33)/BX33)</f>
        <v>200.432179171127</v>
      </c>
      <c r="CA130" s="51" t="n">
        <f aca="false">BZ130*(1+(BZ33-BY33)/BY33)</f>
        <v>204.683485993872</v>
      </c>
      <c r="CB130" s="51" t="n">
        <f aca="false">CA130*(1+(CA33-BZ33)/BZ33)</f>
        <v>204.683485993872</v>
      </c>
      <c r="CC130" s="51" t="n">
        <f aca="false">CB130*(1+(CB33-CA33)/CA33)</f>
        <v>204.683485993872</v>
      </c>
      <c r="CD130" s="51" t="n">
        <f aca="false">CC130*(1+(CC33-CB33)/CB33)</f>
        <v>204.683485993872</v>
      </c>
      <c r="CE130" s="51" t="n">
        <f aca="false">CD130*(1+(CD33-CC33)/CC33)</f>
        <v>204.683485993872</v>
      </c>
      <c r="CF130" s="51" t="n">
        <f aca="false">CE130*(1+(CE33-CD33)/CD33)</f>
        <v>204.683485993872</v>
      </c>
      <c r="CG130" s="51" t="n">
        <f aca="false">CF130*(1+(CF33-CE33)/CE33)</f>
        <v>204.683485993872</v>
      </c>
      <c r="CH130" s="51" t="n">
        <f aca="false">CG130*(1+(CG33-CF33)/CF33)</f>
        <v>204.683485993872</v>
      </c>
      <c r="CI130" s="51" t="n">
        <f aca="false">CH130*(1+(CH33-CG33)/CG33)</f>
        <v>204.683485993872</v>
      </c>
      <c r="CJ130" s="51" t="n">
        <f aca="false">CI130*(1+(CI33-CH33)/CH33)</f>
        <v>204.683485993872</v>
      </c>
      <c r="CK130" s="51" t="n">
        <f aca="false">CJ130*(1+(CJ33-CI33)/CI33)</f>
        <v>204.683485993872</v>
      </c>
      <c r="CL130" s="51" t="n">
        <f aca="false">CK130*(1+(CK33-CJ33)/CJ33)</f>
        <v>204.683485993872</v>
      </c>
      <c r="CM130" s="51" t="n">
        <f aca="false">CL130*(1+(CL33-CK33)/CK33)</f>
        <v>204.683485993872</v>
      </c>
      <c r="CN130" s="51" t="n">
        <f aca="false">CM130*(1+(CM33-CL33)/CL33)</f>
        <v>204.683485993872</v>
      </c>
      <c r="CO130" s="51" t="n">
        <f aca="false">CN130*(1+(CN33-CM33)/CM33)</f>
        <v>204.683485993872</v>
      </c>
      <c r="CP130" s="51" t="n">
        <f aca="false">CO130*(1+(CO33-CN33)/CN33)</f>
        <v>204.683485993872</v>
      </c>
      <c r="CQ130" s="51" t="n">
        <f aca="false">CP130*(1+(CP33-CO33)/CO33)</f>
        <v>204.683485993872</v>
      </c>
      <c r="CR130" s="51" t="n">
        <f aca="false">CQ130*(1+(CQ33-CP33)/CP33)</f>
        <v>204.683485993872</v>
      </c>
      <c r="CS130" s="51" t="n">
        <f aca="false">CR130*(1+(CR33-CQ33)/CQ33)</f>
        <v>204.683485993872</v>
      </c>
      <c r="CT130" s="51" t="n">
        <f aca="false">CS130*(1+(CS33-CR33)/CR33)</f>
        <v>204.683485993872</v>
      </c>
      <c r="CU130" s="51" t="n">
        <f aca="false">CT130*(1+(CT33-CS33)/CS33)</f>
        <v>204.683485993872</v>
      </c>
      <c r="CV130" s="51" t="n">
        <f aca="false">CU130*(1+(CU33-CT33)/CT33)</f>
        <v>204.683485993872</v>
      </c>
      <c r="CW130" s="51" t="n">
        <f aca="false">CV130*(1+(CV33-CU33)/CU33)</f>
        <v>204.683485993872</v>
      </c>
      <c r="CX130" s="51" t="n">
        <f aca="false">CW130*(1+(CW33-CV33)/CV33)</f>
        <v>204.683485993872</v>
      </c>
      <c r="CY130" s="51" t="n">
        <f aca="false">CX130*(1+(CX33-CW33)/CW33)</f>
        <v>204.683485993872</v>
      </c>
      <c r="CZ130" s="51" t="n">
        <f aca="false">CY130*(1+(CY33-CX33)/CX33)</f>
        <v>204.683485993872</v>
      </c>
      <c r="DA130" s="51" t="n">
        <f aca="false">CZ130*(1+(CZ33-CY33)/CY33)</f>
        <v>204.683485993872</v>
      </c>
      <c r="DB130" s="51" t="n">
        <f aca="false">DA130*(1+(DA33-CZ33)/CZ33)</f>
        <v>204.683485993872</v>
      </c>
      <c r="DC130" s="51" t="n">
        <f aca="false">DB130*(1+(DB33-DA33)/DA33)</f>
        <v>204.683485993872</v>
      </c>
      <c r="DD130" s="51" t="n">
        <f aca="false">DC130*(1+(DC33-DB33)/DB33)</f>
        <v>204.683485993872</v>
      </c>
      <c r="DE130" s="51" t="n">
        <f aca="false">DD130*(1+(DD33-DC33)/DC33)</f>
        <v>204.683485993872</v>
      </c>
      <c r="DF130" s="51" t="n">
        <f aca="false">DE130*(1+(DE33-DD33)/DD33)</f>
        <v>204.683485993872</v>
      </c>
      <c r="DG130" s="51" t="n">
        <f aca="false">DF130*(1+(DF33-DE33)/DE33)</f>
        <v>204.683485993872</v>
      </c>
      <c r="DH130" s="51" t="n">
        <f aca="false">DG130*(1+(DG33-DF33)/DF33)</f>
        <v>204.683485993872</v>
      </c>
      <c r="DI130" s="51" t="n">
        <f aca="false">DH130*(1+(DH33-DG33)/DG33)</f>
        <v>204.683485993872</v>
      </c>
      <c r="DJ130" s="51" t="n">
        <f aca="false">DI130*(1+(DI33-DH33)/DH33)</f>
        <v>204.683485993872</v>
      </c>
      <c r="DK130" s="51" t="n">
        <f aca="false">DJ130*(1+(DJ33-DI33)/DI33)</f>
        <v>204.683485993872</v>
      </c>
      <c r="DL130" s="51" t="n">
        <f aca="false">DK130*(1+(DK33-DJ33)/DJ33)</f>
        <v>204.683485993872</v>
      </c>
      <c r="DM130" s="51" t="n">
        <f aca="false">DL130*(1+(DL33-DK33)/DK33)</f>
        <v>204.683485993872</v>
      </c>
      <c r="DN130" s="51" t="n">
        <f aca="false">DM130*(1+(DM33-DL33)/DL33)</f>
        <v>204.683485993872</v>
      </c>
      <c r="DO130" s="51" t="n">
        <f aca="false">DN130*(1+(DN33-DM33)/DM33)</f>
        <v>204.683485993872</v>
      </c>
      <c r="DP130" s="51" t="n">
        <f aca="false">DO130*(1+(DO33-DN33)/DN33)</f>
        <v>204.683485993872</v>
      </c>
      <c r="DQ130" s="51" t="n">
        <f aca="false">DP130*(1+(DP33-DO33)/DO33)</f>
        <v>204.683485993872</v>
      </c>
      <c r="DR130" s="51" t="n">
        <f aca="false">DQ130*(1+(DQ33-DP33)/DP33)</f>
        <v>204.683485993872</v>
      </c>
      <c r="DS130" s="51" t="n">
        <f aca="false">DR130*(1+(DR33-DQ33)/DQ33)</f>
        <v>204.683485993872</v>
      </c>
      <c r="DT130" s="51" t="n">
        <f aca="false">DS130*(1+(DS33-DR33)/DR33)</f>
        <v>204.683485993872</v>
      </c>
      <c r="DU130" s="51" t="n">
        <f aca="false">DT130*(1+(DT33-DS33)/DS33)</f>
        <v>204.683485993872</v>
      </c>
      <c r="DV130" s="51" t="n">
        <f aca="false">DU130*(1+(DU33-DT33)/DT33)</f>
        <v>204.683485993872</v>
      </c>
      <c r="DW130" s="51" t="n">
        <f aca="false">DV130*(1+(DV33-DU33)/DU33)</f>
        <v>204.683485993872</v>
      </c>
      <c r="DX130" s="51" t="n">
        <f aca="false">DW130*(1+(DW33-DV33)/DV33)</f>
        <v>204.683485993872</v>
      </c>
      <c r="DY130" s="51" t="n">
        <f aca="false">DX130*(1+(DX33-DW33)/DW33)</f>
        <v>204.683485993872</v>
      </c>
      <c r="DZ130" s="51" t="n">
        <f aca="false">DY130*(1+(DY33-DX33)/DX33)</f>
        <v>204.683485993872</v>
      </c>
      <c r="EA130" s="51" t="n">
        <f aca="false">DZ130*(1+(DZ33-DY33)/DY33)</f>
        <v>204.683485993872</v>
      </c>
      <c r="EB130" s="51" t="n">
        <f aca="false">EA130*(1+(EA33-DZ33)/DZ33)</f>
        <v>204.683485993872</v>
      </c>
      <c r="EC130" s="51" t="n">
        <f aca="false">EB130*(1+(EB33-EA33)/EA33)</f>
        <v>204.683485993872</v>
      </c>
      <c r="ED130" s="51" t="n">
        <f aca="false">EC130*(1+(EC33-EB33)/EB33)</f>
        <v>204.683485993872</v>
      </c>
      <c r="EE130" s="51" t="n">
        <f aca="false">ED130*(1+(ED33-EC33)/EC33)</f>
        <v>204.683485993872</v>
      </c>
      <c r="EF130" s="51" t="n">
        <f aca="false">EE130*(1+(EE33-ED33)/ED33)</f>
        <v>204.683485993872</v>
      </c>
      <c r="EG130" s="51" t="n">
        <f aca="false">EF130*(1+(EF33-EE33)/EE33)</f>
        <v>204.683485993872</v>
      </c>
      <c r="EH130" s="51" t="n">
        <f aca="false">EG130*(1+(EG33-EF33)/EF33)</f>
        <v>204.683485993872</v>
      </c>
      <c r="EI130" s="51" t="n">
        <f aca="false">EH130*(1+(EH33-EG33)/EG33)</f>
        <v>204.683485993872</v>
      </c>
      <c r="EJ130" s="51" t="n">
        <f aca="false">EI130*(1+(EI33-EH33)/EH33)</f>
        <v>204.683485993872</v>
      </c>
      <c r="EK130" s="51" t="n">
        <f aca="false">EJ130*(1+(EJ33-EI33)/EI33)</f>
        <v>204.683485993872</v>
      </c>
      <c r="EL130" s="51" t="n">
        <f aca="false">EK130*(1+(EK33-EJ33)/EJ33)</f>
        <v>204.683485993872</v>
      </c>
      <c r="EM130" s="51" t="n">
        <f aca="false">EL130*(1+(EL33-EK33)/EK33)</f>
        <v>204.683485993872</v>
      </c>
      <c r="EN130" s="51" t="n">
        <f aca="false">EM130*(1+(EM33-EL33)/EL33)</f>
        <v>204.683485993872</v>
      </c>
      <c r="EO130" s="51" t="n">
        <f aca="false">EN130*(1+(EN33-EM33)/EM33)</f>
        <v>204.683485993872</v>
      </c>
      <c r="EP130" s="51" t="n">
        <f aca="false">EO130*(1+(EO33-EN33)/EN33)</f>
        <v>204.683485993872</v>
      </c>
      <c r="EQ130" s="51" t="n">
        <f aca="false">EP130*(1+(EP33-EO33)/EO33)</f>
        <v>204.683485993872</v>
      </c>
      <c r="ER130" s="51" t="n">
        <f aca="false">EQ130*(1+(EQ33-EP33)/EP33)</f>
        <v>204.683485993872</v>
      </c>
      <c r="ES130" s="51" t="n">
        <f aca="false">ER130*(1+(ER33-EQ33)/EQ33)</f>
        <v>204.683485993872</v>
      </c>
      <c r="ET130" s="51" t="n">
        <f aca="false">ES130*(1+(ES33-ER33)/ER33)</f>
        <v>204.683485993872</v>
      </c>
      <c r="EU130" s="51" t="n">
        <f aca="false">ET130*(1+(ET33-ES33)/ES33)</f>
        <v>204.683485993872</v>
      </c>
      <c r="EV130" s="51" t="n">
        <f aca="false">EU130*(1+(EU33-ET33)/ET33)</f>
        <v>204.683485993872</v>
      </c>
    </row>
    <row r="131" customFormat="false" ht="12.8" hidden="false" customHeight="false" outlineLevel="0" collapsed="false">
      <c r="A131" s="157" t="s">
        <v>277</v>
      </c>
      <c r="B131" s="157" t="n">
        <v>0</v>
      </c>
      <c r="C131" s="157" t="n">
        <v>0</v>
      </c>
      <c r="D131" s="157" t="n">
        <v>0</v>
      </c>
      <c r="E131" s="157" t="n">
        <v>0</v>
      </c>
      <c r="F131" s="157" t="n">
        <v>0</v>
      </c>
      <c r="G131" s="157" t="n">
        <v>0</v>
      </c>
      <c r="H131" s="157" t="n">
        <v>0</v>
      </c>
      <c r="I131" s="157" t="n">
        <v>0</v>
      </c>
      <c r="J131" s="157" t="n">
        <v>0</v>
      </c>
      <c r="K131" s="157" t="n">
        <v>0</v>
      </c>
      <c r="L131" s="157" t="n">
        <v>0</v>
      </c>
      <c r="M131" s="157" t="n">
        <v>0</v>
      </c>
      <c r="N131" s="157" t="n">
        <v>0</v>
      </c>
      <c r="O131" s="157" t="n">
        <v>0</v>
      </c>
      <c r="P131" s="157" t="n">
        <v>0</v>
      </c>
      <c r="Q131" s="157" t="n">
        <v>0</v>
      </c>
      <c r="R131" s="157" t="n">
        <v>0</v>
      </c>
      <c r="S131" s="157" t="n">
        <v>0</v>
      </c>
      <c r="T131" s="157" t="n">
        <v>0</v>
      </c>
      <c r="U131" s="157" t="n">
        <v>0</v>
      </c>
      <c r="V131" s="157" t="n">
        <v>0</v>
      </c>
      <c r="W131" s="157" t="n">
        <v>0</v>
      </c>
      <c r="X131" s="158" t="n">
        <v>0</v>
      </c>
      <c r="Y131" s="157" t="n">
        <v>0</v>
      </c>
      <c r="Z131" s="157" t="n">
        <v>0</v>
      </c>
      <c r="AA131" s="157" t="n">
        <v>0</v>
      </c>
      <c r="AB131" s="157" t="n">
        <v>0</v>
      </c>
      <c r="AC131" s="157" t="n">
        <v>0</v>
      </c>
      <c r="AD131" s="157" t="n">
        <v>0</v>
      </c>
      <c r="AE131" s="157" t="n">
        <v>0</v>
      </c>
      <c r="AF131" s="157" t="n">
        <v>0</v>
      </c>
      <c r="AG131" s="157" t="n">
        <v>0</v>
      </c>
      <c r="AH131" s="157" t="n">
        <v>0</v>
      </c>
      <c r="AI131" s="157" t="n">
        <v>0</v>
      </c>
      <c r="AJ131" s="157" t="n">
        <v>0</v>
      </c>
      <c r="AK131" s="157" t="n">
        <v>0</v>
      </c>
      <c r="AL131" s="157" t="n">
        <v>0</v>
      </c>
      <c r="AM131" s="157" t="n">
        <v>0</v>
      </c>
      <c r="AN131" s="157" t="n">
        <v>0</v>
      </c>
      <c r="AO131" s="157" t="n">
        <v>0</v>
      </c>
      <c r="AP131" s="157" t="n">
        <v>0</v>
      </c>
      <c r="AQ131" s="157" t="n">
        <v>0</v>
      </c>
      <c r="AR131" s="142"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3" t="n">
        <v>231.470087429195</v>
      </c>
      <c r="BJ131" s="51" t="n">
        <v>216.774921490327</v>
      </c>
      <c r="BK131" s="51" t="n">
        <v>203.012696409474</v>
      </c>
      <c r="BL131" s="51" t="n">
        <f aca="false">BK131*(1+(BK33-BJ33)/BJ33)</f>
        <v>186.993812598883</v>
      </c>
      <c r="BM131" s="144" t="n">
        <f aca="false">BL131*(1+(BL33-BK33)/BK33)</f>
        <v>184.029923798277</v>
      </c>
      <c r="BN131" s="51" t="n">
        <f aca="false">BM131*(1+(BM33-BL33)/BL33)</f>
        <v>184.39658297642</v>
      </c>
      <c r="BO131" s="51" t="n">
        <f aca="false">BN131*(1+(BN33-BM33)/BM33)</f>
        <v>187.123227113548</v>
      </c>
      <c r="BP131" s="51" t="n">
        <f aca="false">BO131*(1+(BO33-BN33)/BN33)</f>
        <v>181.405678483725</v>
      </c>
      <c r="BQ131" s="51" t="n">
        <f aca="false">BP131*(1+(BP33-BO33)/BO33)</f>
        <v>181.397367348592</v>
      </c>
      <c r="BR131" s="51" t="n">
        <f aca="false">BQ131*(1+(BQ33-BP33)/BP33)</f>
        <v>186.666888316494</v>
      </c>
      <c r="BS131" s="51" t="n">
        <f aca="false">BR131*(1+(BR33-BQ33)/BQ33)</f>
        <v>195.33337437905</v>
      </c>
      <c r="BT131" s="51" t="n">
        <f aca="false">BS131*(1+(BS33-BR33)/BR33)</f>
        <v>197.850942117388</v>
      </c>
      <c r="BU131" s="51" t="n">
        <f aca="false">BT131*(1+(BT33-BS33)/BS33)</f>
        <v>198.230093635206</v>
      </c>
      <c r="BV131" s="51" t="n">
        <f aca="false">BU131*(1+(BU33-BT33)/BT33)</f>
        <v>201.480747168096</v>
      </c>
      <c r="BW131" s="51" t="n">
        <f aca="false">BV131*(1+(BV33-BU33)/BU33)</f>
        <v>206.220999922947</v>
      </c>
      <c r="BX131" s="51" t="n">
        <f aca="false">BW131*(1+(BW33-BV33)/BV33)</f>
        <v>206.60876054725</v>
      </c>
      <c r="BY131" s="51" t="n">
        <f aca="false">BX131*(1+(BX33-BW33)/BW33)</f>
        <v>206.994830505752</v>
      </c>
      <c r="BZ131" s="51" t="n">
        <f aca="false">BY131*(1+(BY33-BX33)/BX33)</f>
        <v>210.320769027552</v>
      </c>
      <c r="CA131" s="51" t="n">
        <f aca="false">BZ131*(1+(BZ33-BY33)/BY33)</f>
        <v>214.781819763165</v>
      </c>
      <c r="CB131" s="51" t="n">
        <f aca="false">CA131*(1+(CA33-BZ33)/BZ33)</f>
        <v>214.781819763165</v>
      </c>
      <c r="CC131" s="51" t="n">
        <f aca="false">CB131*(1+(CB33-CA33)/CA33)</f>
        <v>214.781819763165</v>
      </c>
      <c r="CD131" s="51" t="n">
        <f aca="false">CC131*(1+(CC33-CB33)/CB33)</f>
        <v>214.781819763165</v>
      </c>
      <c r="CE131" s="51" t="n">
        <f aca="false">CD131*(1+(CD33-CC33)/CC33)</f>
        <v>214.781819763165</v>
      </c>
      <c r="CF131" s="51" t="n">
        <f aca="false">CE131*(1+(CE33-CD33)/CD33)</f>
        <v>214.781819763165</v>
      </c>
      <c r="CG131" s="51" t="n">
        <f aca="false">CF131*(1+(CF33-CE33)/CE33)</f>
        <v>214.781819763165</v>
      </c>
      <c r="CH131" s="51" t="n">
        <f aca="false">CG131*(1+(CG33-CF33)/CF33)</f>
        <v>214.781819763165</v>
      </c>
      <c r="CI131" s="51" t="n">
        <f aca="false">CH131*(1+(CH33-CG33)/CG33)</f>
        <v>214.781819763165</v>
      </c>
      <c r="CJ131" s="51" t="n">
        <f aca="false">CI131*(1+(CI33-CH33)/CH33)</f>
        <v>214.781819763165</v>
      </c>
      <c r="CK131" s="51" t="n">
        <f aca="false">CJ131*(1+(CJ33-CI33)/CI33)</f>
        <v>214.781819763165</v>
      </c>
      <c r="CL131" s="51" t="n">
        <f aca="false">CK131*(1+(CK33-CJ33)/CJ33)</f>
        <v>214.781819763165</v>
      </c>
      <c r="CM131" s="51" t="n">
        <f aca="false">CL131*(1+(CL33-CK33)/CK33)</f>
        <v>214.781819763165</v>
      </c>
      <c r="CN131" s="51" t="n">
        <f aca="false">CM131*(1+(CM33-CL33)/CL33)</f>
        <v>214.781819763165</v>
      </c>
      <c r="CO131" s="51" t="n">
        <f aca="false">CN131*(1+(CN33-CM33)/CM33)</f>
        <v>214.781819763165</v>
      </c>
      <c r="CP131" s="51" t="n">
        <f aca="false">CO131*(1+(CO33-CN33)/CN33)</f>
        <v>214.781819763165</v>
      </c>
      <c r="CQ131" s="51" t="n">
        <f aca="false">CP131*(1+(CP33-CO33)/CO33)</f>
        <v>214.781819763165</v>
      </c>
      <c r="CR131" s="51" t="n">
        <f aca="false">CQ131*(1+(CQ33-CP33)/CP33)</f>
        <v>214.781819763165</v>
      </c>
      <c r="CS131" s="51" t="n">
        <f aca="false">CR131*(1+(CR33-CQ33)/CQ33)</f>
        <v>214.781819763165</v>
      </c>
      <c r="CT131" s="51" t="n">
        <f aca="false">CS131*(1+(CS33-CR33)/CR33)</f>
        <v>214.781819763165</v>
      </c>
      <c r="CU131" s="51" t="n">
        <f aca="false">CT131*(1+(CT33-CS33)/CS33)</f>
        <v>214.781819763165</v>
      </c>
      <c r="CV131" s="51" t="n">
        <f aca="false">CU131*(1+(CU33-CT33)/CT33)</f>
        <v>214.781819763165</v>
      </c>
      <c r="CW131" s="51" t="n">
        <f aca="false">CV131*(1+(CV33-CU33)/CU33)</f>
        <v>214.781819763165</v>
      </c>
      <c r="CX131" s="51" t="n">
        <f aca="false">CW131*(1+(CW33-CV33)/CV33)</f>
        <v>214.781819763165</v>
      </c>
      <c r="CY131" s="51" t="n">
        <f aca="false">CX131*(1+(CX33-CW33)/CW33)</f>
        <v>214.781819763165</v>
      </c>
      <c r="CZ131" s="51" t="n">
        <f aca="false">CY131*(1+(CY33-CX33)/CX33)</f>
        <v>214.781819763165</v>
      </c>
      <c r="DA131" s="51" t="n">
        <f aca="false">CZ131*(1+(CZ33-CY33)/CY33)</f>
        <v>214.781819763165</v>
      </c>
      <c r="DB131" s="51" t="n">
        <f aca="false">DA131*(1+(DA33-CZ33)/CZ33)</f>
        <v>214.781819763165</v>
      </c>
      <c r="DC131" s="51" t="n">
        <f aca="false">DB131*(1+(DB33-DA33)/DA33)</f>
        <v>214.781819763165</v>
      </c>
      <c r="DD131" s="51" t="n">
        <f aca="false">DC131*(1+(DC33-DB33)/DB33)</f>
        <v>214.781819763165</v>
      </c>
      <c r="DE131" s="51" t="n">
        <f aca="false">DD131*(1+(DD33-DC33)/DC33)</f>
        <v>214.781819763165</v>
      </c>
      <c r="DF131" s="51" t="n">
        <f aca="false">DE131*(1+(DE33-DD33)/DD33)</f>
        <v>214.781819763165</v>
      </c>
      <c r="DG131" s="51" t="n">
        <f aca="false">DF131*(1+(DF33-DE33)/DE33)</f>
        <v>214.781819763165</v>
      </c>
      <c r="DH131" s="51" t="n">
        <f aca="false">DG131*(1+(DG33-DF33)/DF33)</f>
        <v>214.781819763165</v>
      </c>
      <c r="DI131" s="51" t="n">
        <f aca="false">DH131*(1+(DH33-DG33)/DG33)</f>
        <v>214.781819763165</v>
      </c>
      <c r="DJ131" s="51" t="n">
        <f aca="false">DI131*(1+(DI33-DH33)/DH33)</f>
        <v>214.781819763165</v>
      </c>
      <c r="DK131" s="51" t="n">
        <f aca="false">DJ131*(1+(DJ33-DI33)/DI33)</f>
        <v>214.781819763165</v>
      </c>
      <c r="DL131" s="51" t="n">
        <f aca="false">DK131*(1+(DK33-DJ33)/DJ33)</f>
        <v>214.781819763165</v>
      </c>
      <c r="DM131" s="51" t="n">
        <f aca="false">DL131*(1+(DL33-DK33)/DK33)</f>
        <v>214.781819763165</v>
      </c>
      <c r="DN131" s="51" t="n">
        <f aca="false">DM131*(1+(DM33-DL33)/DL33)</f>
        <v>214.781819763165</v>
      </c>
      <c r="DO131" s="51" t="n">
        <f aca="false">DN131*(1+(DN33-DM33)/DM33)</f>
        <v>214.781819763165</v>
      </c>
      <c r="DP131" s="51" t="n">
        <f aca="false">DO131*(1+(DO33-DN33)/DN33)</f>
        <v>214.781819763165</v>
      </c>
      <c r="DQ131" s="51" t="n">
        <f aca="false">DP131*(1+(DP33-DO33)/DO33)</f>
        <v>214.781819763165</v>
      </c>
      <c r="DR131" s="51" t="n">
        <f aca="false">DQ131*(1+(DQ33-DP33)/DP33)</f>
        <v>214.781819763165</v>
      </c>
      <c r="DS131" s="51" t="n">
        <f aca="false">DR131*(1+(DR33-DQ33)/DQ33)</f>
        <v>214.781819763165</v>
      </c>
      <c r="DT131" s="51" t="n">
        <f aca="false">DS131*(1+(DS33-DR33)/DR33)</f>
        <v>214.781819763165</v>
      </c>
      <c r="DU131" s="51" t="n">
        <f aca="false">DT131*(1+(DT33-DS33)/DS33)</f>
        <v>214.781819763165</v>
      </c>
      <c r="DV131" s="51" t="n">
        <f aca="false">DU131*(1+(DU33-DT33)/DT33)</f>
        <v>214.781819763165</v>
      </c>
      <c r="DW131" s="51" t="n">
        <f aca="false">DV131*(1+(DV33-DU33)/DU33)</f>
        <v>214.781819763165</v>
      </c>
      <c r="DX131" s="51" t="n">
        <f aca="false">DW131*(1+(DW33-DV33)/DV33)</f>
        <v>214.781819763165</v>
      </c>
      <c r="DY131" s="51" t="n">
        <f aca="false">DX131*(1+(DX33-DW33)/DW33)</f>
        <v>214.781819763165</v>
      </c>
      <c r="DZ131" s="51" t="n">
        <f aca="false">DY131*(1+(DY33-DX33)/DX33)</f>
        <v>214.781819763165</v>
      </c>
      <c r="EA131" s="51" t="n">
        <f aca="false">DZ131*(1+(DZ33-DY33)/DY33)</f>
        <v>214.781819763165</v>
      </c>
      <c r="EB131" s="51" t="n">
        <f aca="false">EA131*(1+(EA33-DZ33)/DZ33)</f>
        <v>214.781819763165</v>
      </c>
      <c r="EC131" s="51" t="n">
        <f aca="false">EB131*(1+(EB33-EA33)/EA33)</f>
        <v>214.781819763165</v>
      </c>
      <c r="ED131" s="51" t="n">
        <f aca="false">EC131*(1+(EC33-EB33)/EB33)</f>
        <v>214.781819763165</v>
      </c>
      <c r="EE131" s="51" t="n">
        <f aca="false">ED131*(1+(ED33-EC33)/EC33)</f>
        <v>214.781819763165</v>
      </c>
      <c r="EF131" s="51" t="n">
        <f aca="false">EE131*(1+(EE33-ED33)/ED33)</f>
        <v>214.781819763165</v>
      </c>
      <c r="EG131" s="51" t="n">
        <f aca="false">EF131*(1+(EF33-EE33)/EE33)</f>
        <v>214.781819763165</v>
      </c>
      <c r="EH131" s="51" t="n">
        <f aca="false">EG131*(1+(EG33-EF33)/EF33)</f>
        <v>214.781819763165</v>
      </c>
      <c r="EI131" s="51" t="n">
        <f aca="false">EH131*(1+(EH33-EG33)/EG33)</f>
        <v>214.781819763165</v>
      </c>
      <c r="EJ131" s="51" t="n">
        <f aca="false">EI131*(1+(EI33-EH33)/EH33)</f>
        <v>214.781819763165</v>
      </c>
      <c r="EK131" s="51" t="n">
        <f aca="false">EJ131*(1+(EJ33-EI33)/EI33)</f>
        <v>214.781819763165</v>
      </c>
      <c r="EL131" s="51" t="n">
        <f aca="false">EK131*(1+(EK33-EJ33)/EJ33)</f>
        <v>214.781819763165</v>
      </c>
      <c r="EM131" s="51" t="n">
        <f aca="false">EL131*(1+(EL33-EK33)/EK33)</f>
        <v>214.781819763165</v>
      </c>
      <c r="EN131" s="51" t="n">
        <f aca="false">EM131*(1+(EM33-EL33)/EL33)</f>
        <v>214.781819763165</v>
      </c>
      <c r="EO131" s="51" t="n">
        <f aca="false">EN131*(1+(EN33-EM33)/EM33)</f>
        <v>214.781819763165</v>
      </c>
      <c r="EP131" s="51" t="n">
        <f aca="false">EO131*(1+(EO33-EN33)/EN33)</f>
        <v>214.781819763165</v>
      </c>
      <c r="EQ131" s="51" t="n">
        <f aca="false">EP131*(1+(EP33-EO33)/EO33)</f>
        <v>214.781819763165</v>
      </c>
      <c r="ER131" s="51" t="n">
        <f aca="false">EQ131*(1+(EQ33-EP33)/EP33)</f>
        <v>214.781819763165</v>
      </c>
      <c r="ES131" s="51" t="n">
        <f aca="false">ER131*(1+(ER33-EQ33)/EQ33)</f>
        <v>214.781819763165</v>
      </c>
      <c r="ET131" s="51" t="n">
        <f aca="false">ES131*(1+(ES33-ER33)/ER33)</f>
        <v>214.781819763165</v>
      </c>
      <c r="EU131" s="51" t="n">
        <f aca="false">ET131*(1+(ET33-ES33)/ES33)</f>
        <v>214.781819763165</v>
      </c>
      <c r="EV131" s="51" t="n">
        <f aca="false">EU131*(1+(EU33-ET33)/ET33)</f>
        <v>214.781819763165</v>
      </c>
    </row>
    <row r="132" customFormat="false" ht="12.8" hidden="false" customHeight="false" outlineLevel="0" collapsed="false">
      <c r="A132" s="157" t="s">
        <v>278</v>
      </c>
      <c r="B132" s="157" t="n">
        <v>0</v>
      </c>
      <c r="C132" s="157" t="n">
        <v>0</v>
      </c>
      <c r="D132" s="157" t="n">
        <v>0</v>
      </c>
      <c r="E132" s="157" t="n">
        <v>0</v>
      </c>
      <c r="F132" s="157" t="n">
        <v>0</v>
      </c>
      <c r="G132" s="157" t="n">
        <v>0</v>
      </c>
      <c r="H132" s="157" t="n">
        <v>0</v>
      </c>
      <c r="I132" s="157" t="n">
        <v>0</v>
      </c>
      <c r="J132" s="157" t="n">
        <v>0</v>
      </c>
      <c r="K132" s="157" t="n">
        <v>0</v>
      </c>
      <c r="L132" s="157" t="n">
        <v>0</v>
      </c>
      <c r="M132" s="157" t="n">
        <v>0</v>
      </c>
      <c r="N132" s="157" t="n">
        <v>0</v>
      </c>
      <c r="O132" s="157" t="n">
        <v>0</v>
      </c>
      <c r="P132" s="157" t="n">
        <v>0</v>
      </c>
      <c r="Q132" s="157" t="n">
        <v>0</v>
      </c>
      <c r="R132" s="157" t="n">
        <v>0</v>
      </c>
      <c r="S132" s="157" t="n">
        <v>0</v>
      </c>
      <c r="T132" s="157" t="n">
        <v>0</v>
      </c>
      <c r="U132" s="157" t="n">
        <v>0</v>
      </c>
      <c r="V132" s="157" t="n">
        <v>0</v>
      </c>
      <c r="W132" s="157" t="n">
        <v>0</v>
      </c>
      <c r="X132" s="158" t="n">
        <v>0</v>
      </c>
      <c r="Y132" s="157" t="n">
        <v>0</v>
      </c>
      <c r="Z132" s="157" t="n">
        <v>0</v>
      </c>
      <c r="AA132" s="157" t="n">
        <v>0</v>
      </c>
      <c r="AB132" s="157" t="n">
        <v>0</v>
      </c>
      <c r="AC132" s="157" t="n">
        <v>0</v>
      </c>
      <c r="AD132" s="157" t="n">
        <v>0</v>
      </c>
      <c r="AE132" s="157" t="n">
        <v>0</v>
      </c>
      <c r="AF132" s="157" t="n">
        <v>0</v>
      </c>
      <c r="AG132" s="157" t="n">
        <v>0</v>
      </c>
      <c r="AH132" s="157" t="n">
        <v>0</v>
      </c>
      <c r="AI132" s="157" t="n">
        <v>0</v>
      </c>
      <c r="AJ132" s="157" t="n">
        <v>0</v>
      </c>
      <c r="AK132" s="157" t="n">
        <v>0</v>
      </c>
      <c r="AL132" s="157" t="n">
        <v>0</v>
      </c>
      <c r="AM132" s="157" t="n">
        <v>0</v>
      </c>
      <c r="AN132" s="157" t="n">
        <v>0</v>
      </c>
      <c r="AO132" s="157" t="n">
        <v>0</v>
      </c>
      <c r="AP132" s="157" t="n">
        <v>0</v>
      </c>
      <c r="AQ132" s="157" t="n">
        <v>0</v>
      </c>
      <c r="AR132" s="142"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3" t="n">
        <v>15468.1679927142</v>
      </c>
      <c r="BJ132" s="51" t="n">
        <v>14486.1521394012</v>
      </c>
      <c r="BK132" s="51" t="n">
        <v>13566.4807819983</v>
      </c>
      <c r="BL132" s="51" t="n">
        <f aca="false">BK132*(1+(BK33-BJ33)/BJ33)</f>
        <v>12496.0064559635</v>
      </c>
      <c r="BM132" s="144" t="n">
        <f aca="false">BL132*(1+(BL33-BK33)/BK33)</f>
        <v>12297.9422897091</v>
      </c>
      <c r="BN132" s="51" t="n">
        <f aca="false">BM132*(1+(BM33-BL33)/BL33)</f>
        <v>12322.4445734667</v>
      </c>
      <c r="BO132" s="51" t="n">
        <f aca="false">BN132*(1+(BN33-BM33)/BM33)</f>
        <v>12504.6546812084</v>
      </c>
      <c r="BP132" s="51" t="n">
        <f aca="false">BO132*(1+(BO33-BN33)/BN33)</f>
        <v>12122.57506265</v>
      </c>
      <c r="BQ132" s="51" t="n">
        <f aca="false">BP132*(1+(BP33-BO33)/BO33)</f>
        <v>12122.0196646032</v>
      </c>
      <c r="BR132" s="51" t="n">
        <f aca="false">BQ132*(1+(BQ33-BP33)/BP33)</f>
        <v>12474.1594874111</v>
      </c>
      <c r="BS132" s="51" t="n">
        <f aca="false">BR132*(1+(BR33-BQ33)/BQ33)</f>
        <v>13053.3041354777</v>
      </c>
      <c r="BT132" s="51" t="n">
        <f aca="false">BS132*(1+(BS33-BR33)/BR33)</f>
        <v>13221.5425508261</v>
      </c>
      <c r="BU132" s="51" t="n">
        <f aca="false">BT132*(1+(BT33-BS33)/BS33)</f>
        <v>13246.8796448647</v>
      </c>
      <c r="BV132" s="51" t="n">
        <f aca="false">BU132*(1+(BU33-BT33)/BT33)</f>
        <v>13464.1070866102</v>
      </c>
      <c r="BW132" s="51" t="n">
        <f aca="false">BV132*(1+(BV33-BU33)/BU33)</f>
        <v>13780.878150873</v>
      </c>
      <c r="BX132" s="51" t="n">
        <f aca="false">BW132*(1+(BW33-BV33)/BV33)</f>
        <v>13806.7905551249</v>
      </c>
      <c r="BY132" s="51" t="n">
        <f aca="false">BX132*(1+(BX33-BW33)/BW33)</f>
        <v>13832.5899793242</v>
      </c>
      <c r="BZ132" s="51" t="n">
        <f aca="false">BY132*(1+(BY33-BX33)/BX33)</f>
        <v>14054.8483988031</v>
      </c>
      <c r="CA132" s="51" t="n">
        <f aca="false">BZ132*(1+(BZ33-BY33)/BY33)</f>
        <v>14352.9615717356</v>
      </c>
      <c r="CB132" s="51" t="n">
        <f aca="false">CA132*(1+(CA33-BZ33)/BZ33)</f>
        <v>14352.9615717356</v>
      </c>
      <c r="CC132" s="51" t="n">
        <f aca="false">CB132*(1+(CB33-CA33)/CA33)</f>
        <v>14352.9615717356</v>
      </c>
      <c r="CD132" s="51" t="n">
        <f aca="false">CC132*(1+(CC33-CB33)/CB33)</f>
        <v>14352.9615717356</v>
      </c>
      <c r="CE132" s="51" t="n">
        <f aca="false">CD132*(1+(CD33-CC33)/CC33)</f>
        <v>14352.9615717356</v>
      </c>
      <c r="CF132" s="51" t="n">
        <f aca="false">CE132*(1+(CE33-CD33)/CD33)</f>
        <v>14352.9615717356</v>
      </c>
      <c r="CG132" s="51" t="n">
        <f aca="false">CF132*(1+(CF33-CE33)/CE33)</f>
        <v>14352.9615717356</v>
      </c>
      <c r="CH132" s="51" t="n">
        <f aca="false">CG132*(1+(CG33-CF33)/CF33)</f>
        <v>14352.9615717356</v>
      </c>
      <c r="CI132" s="51" t="n">
        <f aca="false">CH132*(1+(CH33-CG33)/CG33)</f>
        <v>14352.9615717356</v>
      </c>
      <c r="CJ132" s="51" t="n">
        <f aca="false">CI132*(1+(CI33-CH33)/CH33)</f>
        <v>14352.9615717356</v>
      </c>
      <c r="CK132" s="51" t="n">
        <f aca="false">CJ132*(1+(CJ33-CI33)/CI33)</f>
        <v>14352.9615717356</v>
      </c>
      <c r="CL132" s="51" t="n">
        <f aca="false">CK132*(1+(CK33-CJ33)/CJ33)</f>
        <v>14352.9615717356</v>
      </c>
      <c r="CM132" s="51" t="n">
        <f aca="false">CL132*(1+(CL33-CK33)/CK33)</f>
        <v>14352.9615717356</v>
      </c>
      <c r="CN132" s="51" t="n">
        <f aca="false">CM132*(1+(CM33-CL33)/CL33)</f>
        <v>14352.9615717356</v>
      </c>
      <c r="CO132" s="51" t="n">
        <f aca="false">CN132*(1+(CN33-CM33)/CM33)</f>
        <v>14352.9615717356</v>
      </c>
      <c r="CP132" s="51" t="n">
        <f aca="false">CO132*(1+(CO33-CN33)/CN33)</f>
        <v>14352.9615717356</v>
      </c>
      <c r="CQ132" s="51" t="n">
        <f aca="false">CP132*(1+(CP33-CO33)/CO33)</f>
        <v>14352.9615717356</v>
      </c>
      <c r="CR132" s="51" t="n">
        <f aca="false">CQ132*(1+(CQ33-CP33)/CP33)</f>
        <v>14352.9615717356</v>
      </c>
      <c r="CS132" s="51" t="n">
        <f aca="false">CR132*(1+(CR33-CQ33)/CQ33)</f>
        <v>14352.9615717356</v>
      </c>
      <c r="CT132" s="51" t="n">
        <f aca="false">CS132*(1+(CS33-CR33)/CR33)</f>
        <v>14352.9615717356</v>
      </c>
      <c r="CU132" s="51" t="n">
        <f aca="false">CT132*(1+(CT33-CS33)/CS33)</f>
        <v>14352.9615717356</v>
      </c>
      <c r="CV132" s="51" t="n">
        <f aca="false">CU132*(1+(CU33-CT33)/CT33)</f>
        <v>14352.9615717356</v>
      </c>
      <c r="CW132" s="51" t="n">
        <f aca="false">CV132*(1+(CV33-CU33)/CU33)</f>
        <v>14352.9615717356</v>
      </c>
      <c r="CX132" s="51" t="n">
        <f aca="false">CW132*(1+(CW33-CV33)/CV33)</f>
        <v>14352.9615717356</v>
      </c>
      <c r="CY132" s="51" t="n">
        <f aca="false">CX132*(1+(CX33-CW33)/CW33)</f>
        <v>14352.9615717356</v>
      </c>
      <c r="CZ132" s="51" t="n">
        <f aca="false">CY132*(1+(CY33-CX33)/CX33)</f>
        <v>14352.9615717356</v>
      </c>
      <c r="DA132" s="51" t="n">
        <f aca="false">CZ132*(1+(CZ33-CY33)/CY33)</f>
        <v>14352.9615717356</v>
      </c>
      <c r="DB132" s="51" t="n">
        <f aca="false">DA132*(1+(DA33-CZ33)/CZ33)</f>
        <v>14352.9615717356</v>
      </c>
      <c r="DC132" s="51" t="n">
        <f aca="false">DB132*(1+(DB33-DA33)/DA33)</f>
        <v>14352.9615717356</v>
      </c>
      <c r="DD132" s="51" t="n">
        <f aca="false">DC132*(1+(DC33-DB33)/DB33)</f>
        <v>14352.9615717356</v>
      </c>
      <c r="DE132" s="51" t="n">
        <f aca="false">DD132*(1+(DD33-DC33)/DC33)</f>
        <v>14352.9615717356</v>
      </c>
      <c r="DF132" s="51" t="n">
        <f aca="false">DE132*(1+(DE33-DD33)/DD33)</f>
        <v>14352.9615717356</v>
      </c>
      <c r="DG132" s="51" t="n">
        <f aca="false">DF132*(1+(DF33-DE33)/DE33)</f>
        <v>14352.9615717356</v>
      </c>
      <c r="DH132" s="51" t="n">
        <f aca="false">DG132*(1+(DG33-DF33)/DF33)</f>
        <v>14352.9615717356</v>
      </c>
      <c r="DI132" s="51" t="n">
        <f aca="false">DH132*(1+(DH33-DG33)/DG33)</f>
        <v>14352.9615717356</v>
      </c>
      <c r="DJ132" s="51" t="n">
        <f aca="false">DI132*(1+(DI33-DH33)/DH33)</f>
        <v>14352.9615717356</v>
      </c>
      <c r="DK132" s="51" t="n">
        <f aca="false">DJ132*(1+(DJ33-DI33)/DI33)</f>
        <v>14352.9615717356</v>
      </c>
      <c r="DL132" s="51" t="n">
        <f aca="false">DK132*(1+(DK33-DJ33)/DJ33)</f>
        <v>14352.9615717356</v>
      </c>
      <c r="DM132" s="51" t="n">
        <f aca="false">DL132*(1+(DL33-DK33)/DK33)</f>
        <v>14352.9615717356</v>
      </c>
      <c r="DN132" s="51" t="n">
        <f aca="false">DM132*(1+(DM33-DL33)/DL33)</f>
        <v>14352.9615717356</v>
      </c>
      <c r="DO132" s="51" t="n">
        <f aca="false">DN132*(1+(DN33-DM33)/DM33)</f>
        <v>14352.9615717356</v>
      </c>
      <c r="DP132" s="51" t="n">
        <f aca="false">DO132*(1+(DO33-DN33)/DN33)</f>
        <v>14352.9615717356</v>
      </c>
      <c r="DQ132" s="51" t="n">
        <f aca="false">DP132*(1+(DP33-DO33)/DO33)</f>
        <v>14352.9615717356</v>
      </c>
      <c r="DR132" s="51" t="n">
        <f aca="false">DQ132*(1+(DQ33-DP33)/DP33)</f>
        <v>14352.9615717356</v>
      </c>
      <c r="DS132" s="51" t="n">
        <f aca="false">DR132*(1+(DR33-DQ33)/DQ33)</f>
        <v>14352.9615717356</v>
      </c>
      <c r="DT132" s="51" t="n">
        <f aca="false">DS132*(1+(DS33-DR33)/DR33)</f>
        <v>14352.9615717356</v>
      </c>
      <c r="DU132" s="51" t="n">
        <f aca="false">DT132*(1+(DT33-DS33)/DS33)</f>
        <v>14352.9615717356</v>
      </c>
      <c r="DV132" s="51" t="n">
        <f aca="false">DU132*(1+(DU33-DT33)/DT33)</f>
        <v>14352.9615717356</v>
      </c>
      <c r="DW132" s="51" t="n">
        <f aca="false">DV132*(1+(DV33-DU33)/DU33)</f>
        <v>14352.9615717356</v>
      </c>
      <c r="DX132" s="51" t="n">
        <f aca="false">DW132*(1+(DW33-DV33)/DV33)</f>
        <v>14352.9615717356</v>
      </c>
      <c r="DY132" s="51" t="n">
        <f aca="false">DX132*(1+(DX33-DW33)/DW33)</f>
        <v>14352.9615717356</v>
      </c>
      <c r="DZ132" s="51" t="n">
        <f aca="false">DY132*(1+(DY33-DX33)/DX33)</f>
        <v>14352.9615717356</v>
      </c>
      <c r="EA132" s="51" t="n">
        <f aca="false">DZ132*(1+(DZ33-DY33)/DY33)</f>
        <v>14352.9615717356</v>
      </c>
      <c r="EB132" s="51" t="n">
        <f aca="false">EA132*(1+(EA33-DZ33)/DZ33)</f>
        <v>14352.9615717356</v>
      </c>
      <c r="EC132" s="51" t="n">
        <f aca="false">EB132*(1+(EB33-EA33)/EA33)</f>
        <v>14352.9615717356</v>
      </c>
      <c r="ED132" s="51" t="n">
        <f aca="false">EC132*(1+(EC33-EB33)/EB33)</f>
        <v>14352.9615717356</v>
      </c>
      <c r="EE132" s="51" t="n">
        <f aca="false">ED132*(1+(ED33-EC33)/EC33)</f>
        <v>14352.9615717356</v>
      </c>
      <c r="EF132" s="51" t="n">
        <f aca="false">EE132*(1+(EE33-ED33)/ED33)</f>
        <v>14352.9615717356</v>
      </c>
      <c r="EG132" s="51" t="n">
        <f aca="false">EF132*(1+(EF33-EE33)/EE33)</f>
        <v>14352.9615717356</v>
      </c>
      <c r="EH132" s="51" t="n">
        <f aca="false">EG132*(1+(EG33-EF33)/EF33)</f>
        <v>14352.9615717356</v>
      </c>
      <c r="EI132" s="51" t="n">
        <f aca="false">EH132*(1+(EH33-EG33)/EG33)</f>
        <v>14352.9615717356</v>
      </c>
      <c r="EJ132" s="51" t="n">
        <f aca="false">EI132*(1+(EI33-EH33)/EH33)</f>
        <v>14352.9615717356</v>
      </c>
      <c r="EK132" s="51" t="n">
        <f aca="false">EJ132*(1+(EJ33-EI33)/EI33)</f>
        <v>14352.9615717356</v>
      </c>
      <c r="EL132" s="51" t="n">
        <f aca="false">EK132*(1+(EK33-EJ33)/EJ33)</f>
        <v>14352.9615717356</v>
      </c>
      <c r="EM132" s="51" t="n">
        <f aca="false">EL132*(1+(EL33-EK33)/EK33)</f>
        <v>14352.9615717356</v>
      </c>
      <c r="EN132" s="51" t="n">
        <f aca="false">EM132*(1+(EM33-EL33)/EL33)</f>
        <v>14352.9615717356</v>
      </c>
      <c r="EO132" s="51" t="n">
        <f aca="false">EN132*(1+(EN33-EM33)/EM33)</f>
        <v>14352.9615717356</v>
      </c>
      <c r="EP132" s="51" t="n">
        <f aca="false">EO132*(1+(EO33-EN33)/EN33)</f>
        <v>14352.9615717356</v>
      </c>
      <c r="EQ132" s="51" t="n">
        <f aca="false">EP132*(1+(EP33-EO33)/EO33)</f>
        <v>14352.9615717356</v>
      </c>
      <c r="ER132" s="51" t="n">
        <f aca="false">EQ132*(1+(EQ33-EP33)/EP33)</f>
        <v>14352.9615717356</v>
      </c>
      <c r="ES132" s="51" t="n">
        <f aca="false">ER132*(1+(ER33-EQ33)/EQ33)</f>
        <v>14352.9615717356</v>
      </c>
      <c r="ET132" s="51" t="n">
        <f aca="false">ES132*(1+(ES33-ER33)/ER33)</f>
        <v>14352.9615717356</v>
      </c>
      <c r="EU132" s="51" t="n">
        <f aca="false">ET132*(1+(ET33-ES33)/ES33)</f>
        <v>14352.9615717356</v>
      </c>
      <c r="EV132" s="51" t="n">
        <f aca="false">EU132*(1+(EU33-ET33)/ET33)</f>
        <v>14352.9615717356</v>
      </c>
    </row>
    <row r="133" customFormat="false" ht="12.8" hidden="false" customHeight="false" outlineLevel="0" collapsed="false">
      <c r="A133" s="157" t="s">
        <v>279</v>
      </c>
      <c r="B133" s="157" t="n">
        <v>0</v>
      </c>
      <c r="C133" s="157" t="n">
        <v>0</v>
      </c>
      <c r="D133" s="157" t="n">
        <v>0</v>
      </c>
      <c r="E133" s="157" t="n">
        <v>0</v>
      </c>
      <c r="F133" s="157" t="n">
        <v>0</v>
      </c>
      <c r="G133" s="157" t="n">
        <v>0</v>
      </c>
      <c r="H133" s="157" t="n">
        <v>0</v>
      </c>
      <c r="I133" s="157" t="n">
        <v>0</v>
      </c>
      <c r="J133" s="157" t="n">
        <v>0</v>
      </c>
      <c r="K133" s="157" t="n">
        <v>0</v>
      </c>
      <c r="L133" s="157" t="n">
        <v>0</v>
      </c>
      <c r="M133" s="157" t="n">
        <v>0</v>
      </c>
      <c r="N133" s="157" t="n">
        <v>0</v>
      </c>
      <c r="O133" s="157" t="n">
        <v>0</v>
      </c>
      <c r="P133" s="157" t="n">
        <v>0</v>
      </c>
      <c r="Q133" s="157" t="n">
        <v>0</v>
      </c>
      <c r="R133" s="157" t="n">
        <v>0</v>
      </c>
      <c r="S133" s="157" t="n">
        <v>0</v>
      </c>
      <c r="T133" s="157" t="n">
        <v>0</v>
      </c>
      <c r="U133" s="157" t="n">
        <v>0</v>
      </c>
      <c r="V133" s="157" t="n">
        <v>0</v>
      </c>
      <c r="W133" s="157" t="n">
        <v>0</v>
      </c>
      <c r="X133" s="158" t="n">
        <v>0</v>
      </c>
      <c r="Y133" s="157" t="n">
        <v>0</v>
      </c>
      <c r="Z133" s="157" t="n">
        <v>0</v>
      </c>
      <c r="AA133" s="157" t="n">
        <v>0</v>
      </c>
      <c r="AB133" s="157" t="n">
        <v>0</v>
      </c>
      <c r="AC133" s="157" t="n">
        <v>0</v>
      </c>
      <c r="AD133" s="157" t="n">
        <v>0</v>
      </c>
      <c r="AE133" s="157" t="n">
        <v>0</v>
      </c>
      <c r="AF133" s="157" t="n">
        <v>0</v>
      </c>
      <c r="AG133" s="157" t="n">
        <v>0</v>
      </c>
      <c r="AH133" s="157" t="n">
        <v>0</v>
      </c>
      <c r="AI133" s="157" t="n">
        <v>0</v>
      </c>
      <c r="AJ133" s="157" t="n">
        <v>0</v>
      </c>
      <c r="AK133" s="157" t="n">
        <v>0</v>
      </c>
      <c r="AL133" s="157" t="n">
        <v>0</v>
      </c>
      <c r="AM133" s="157" t="n">
        <v>0</v>
      </c>
      <c r="AN133" s="157" t="n">
        <v>0</v>
      </c>
      <c r="AO133" s="157" t="n">
        <v>0</v>
      </c>
      <c r="AP133" s="157" t="n">
        <v>0</v>
      </c>
      <c r="AQ133" s="157" t="n">
        <v>0</v>
      </c>
      <c r="AR133" s="142"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3" t="n">
        <v>343.338089110369</v>
      </c>
      <c r="BJ133" s="51" t="n">
        <v>321.540844167633</v>
      </c>
      <c r="BK133" s="51" t="n">
        <v>301.1274243878</v>
      </c>
      <c r="BL133" s="51" t="n">
        <f aca="false">BK133*(1+(BK33-BJ33)/BJ33)</f>
        <v>277.366717255862</v>
      </c>
      <c r="BM133" s="144" t="n">
        <f aca="false">BL133*(1+(BL33-BK33)/BK33)</f>
        <v>272.970400096968</v>
      </c>
      <c r="BN133" s="51" t="n">
        <f aca="false">BM133*(1+(BM33-BL33)/BL33)</f>
        <v>273.514263293186</v>
      </c>
      <c r="BO133" s="51" t="n">
        <f aca="false">BN133*(1+(BN33-BM33)/BM33)</f>
        <v>277.558676971529</v>
      </c>
      <c r="BP133" s="51" t="n">
        <f aca="false">BO133*(1+(BO33-BN33)/BN33)</f>
        <v>269.077873932305</v>
      </c>
      <c r="BQ133" s="51" t="n">
        <f aca="false">BP133*(1+(BP33-BO33)/BO33)</f>
        <v>269.065546079118</v>
      </c>
      <c r="BR133" s="51" t="n">
        <f aca="false">BQ133*(1+(BQ33-BP33)/BP33)</f>
        <v>276.881792574467</v>
      </c>
      <c r="BS133" s="51" t="n">
        <f aca="false">BR133*(1+(BR33-BQ33)/BQ33)</f>
        <v>289.736735504965</v>
      </c>
      <c r="BT133" s="51" t="n">
        <f aca="false">BS133*(1+(BS33-BR33)/BR33)</f>
        <v>293.47102750825</v>
      </c>
      <c r="BU133" s="51" t="n">
        <f aca="false">BT133*(1+(BT33-BS33)/BS33)</f>
        <v>294.033420511411</v>
      </c>
      <c r="BV133" s="51" t="n">
        <f aca="false">BU133*(1+(BU33-BT33)/BT33)</f>
        <v>298.855093949814</v>
      </c>
      <c r="BW133" s="51" t="n">
        <f aca="false">BV133*(1+(BV33-BU33)/BU33)</f>
        <v>305.886280315303</v>
      </c>
      <c r="BX133" s="51" t="n">
        <f aca="false">BW133*(1+(BW33-BV33)/BV33)</f>
        <v>306.461443150636</v>
      </c>
      <c r="BY133" s="51" t="n">
        <f aca="false">BX133*(1+(BX33-BW33)/BW33)</f>
        <v>307.03409823228</v>
      </c>
      <c r="BZ133" s="51" t="n">
        <f aca="false">BY133*(1+(BY33-BX33)/BX33)</f>
        <v>311.967441409605</v>
      </c>
      <c r="CA133" s="51" t="n">
        <f aca="false">BZ133*(1+(BZ33-BY33)/BY33)</f>
        <v>318.584489219111</v>
      </c>
      <c r="CB133" s="51" t="n">
        <f aca="false">CA133*(1+(CA33-BZ33)/BZ33)</f>
        <v>318.584489219111</v>
      </c>
      <c r="CC133" s="51" t="n">
        <f aca="false">CB133*(1+(CB33-CA33)/CA33)</f>
        <v>318.584489219111</v>
      </c>
      <c r="CD133" s="51" t="n">
        <f aca="false">CC133*(1+(CC33-CB33)/CB33)</f>
        <v>318.584489219111</v>
      </c>
      <c r="CE133" s="51" t="n">
        <f aca="false">CD133*(1+(CD33-CC33)/CC33)</f>
        <v>318.584489219111</v>
      </c>
      <c r="CF133" s="51" t="n">
        <f aca="false">CE133*(1+(CE33-CD33)/CD33)</f>
        <v>318.584489219111</v>
      </c>
      <c r="CG133" s="51" t="n">
        <f aca="false">CF133*(1+(CF33-CE33)/CE33)</f>
        <v>318.584489219111</v>
      </c>
      <c r="CH133" s="51" t="n">
        <f aca="false">CG133*(1+(CG33-CF33)/CF33)</f>
        <v>318.584489219111</v>
      </c>
      <c r="CI133" s="51" t="n">
        <f aca="false">CH133*(1+(CH33-CG33)/CG33)</f>
        <v>318.584489219111</v>
      </c>
      <c r="CJ133" s="51" t="n">
        <f aca="false">CI133*(1+(CI33-CH33)/CH33)</f>
        <v>318.584489219111</v>
      </c>
      <c r="CK133" s="51" t="n">
        <f aca="false">CJ133*(1+(CJ33-CI33)/CI33)</f>
        <v>318.584489219111</v>
      </c>
      <c r="CL133" s="51" t="n">
        <f aca="false">CK133*(1+(CK33-CJ33)/CJ33)</f>
        <v>318.584489219111</v>
      </c>
      <c r="CM133" s="51" t="n">
        <f aca="false">CL133*(1+(CL33-CK33)/CK33)</f>
        <v>318.584489219111</v>
      </c>
      <c r="CN133" s="51" t="n">
        <f aca="false">CM133*(1+(CM33-CL33)/CL33)</f>
        <v>318.584489219111</v>
      </c>
      <c r="CO133" s="51" t="n">
        <f aca="false">CN133*(1+(CN33-CM33)/CM33)</f>
        <v>318.584489219111</v>
      </c>
      <c r="CP133" s="51" t="n">
        <f aca="false">CO133*(1+(CO33-CN33)/CN33)</f>
        <v>318.584489219111</v>
      </c>
      <c r="CQ133" s="51" t="n">
        <f aca="false">CP133*(1+(CP33-CO33)/CO33)</f>
        <v>318.584489219111</v>
      </c>
      <c r="CR133" s="51" t="n">
        <f aca="false">CQ133*(1+(CQ33-CP33)/CP33)</f>
        <v>318.584489219111</v>
      </c>
      <c r="CS133" s="51" t="n">
        <f aca="false">CR133*(1+(CR33-CQ33)/CQ33)</f>
        <v>318.584489219111</v>
      </c>
      <c r="CT133" s="51" t="n">
        <f aca="false">CS133*(1+(CS33-CR33)/CR33)</f>
        <v>318.584489219111</v>
      </c>
      <c r="CU133" s="51" t="n">
        <f aca="false">CT133*(1+(CT33-CS33)/CS33)</f>
        <v>318.584489219111</v>
      </c>
      <c r="CV133" s="51" t="n">
        <f aca="false">CU133*(1+(CU33-CT33)/CT33)</f>
        <v>318.584489219111</v>
      </c>
      <c r="CW133" s="51" t="n">
        <f aca="false">CV133*(1+(CV33-CU33)/CU33)</f>
        <v>318.584489219111</v>
      </c>
      <c r="CX133" s="51" t="n">
        <f aca="false">CW133*(1+(CW33-CV33)/CV33)</f>
        <v>318.584489219111</v>
      </c>
      <c r="CY133" s="51" t="n">
        <f aca="false">CX133*(1+(CX33-CW33)/CW33)</f>
        <v>318.584489219111</v>
      </c>
      <c r="CZ133" s="51" t="n">
        <f aca="false">CY133*(1+(CY33-CX33)/CX33)</f>
        <v>318.584489219111</v>
      </c>
      <c r="DA133" s="51" t="n">
        <f aca="false">CZ133*(1+(CZ33-CY33)/CY33)</f>
        <v>318.584489219111</v>
      </c>
      <c r="DB133" s="51" t="n">
        <f aca="false">DA133*(1+(DA33-CZ33)/CZ33)</f>
        <v>318.584489219111</v>
      </c>
      <c r="DC133" s="51" t="n">
        <f aca="false">DB133*(1+(DB33-DA33)/DA33)</f>
        <v>318.584489219111</v>
      </c>
      <c r="DD133" s="51" t="n">
        <f aca="false">DC133*(1+(DC33-DB33)/DB33)</f>
        <v>318.584489219111</v>
      </c>
      <c r="DE133" s="51" t="n">
        <f aca="false">DD133*(1+(DD33-DC33)/DC33)</f>
        <v>318.584489219111</v>
      </c>
      <c r="DF133" s="51" t="n">
        <f aca="false">DE133*(1+(DE33-DD33)/DD33)</f>
        <v>318.584489219111</v>
      </c>
      <c r="DG133" s="51" t="n">
        <f aca="false">DF133*(1+(DF33-DE33)/DE33)</f>
        <v>318.584489219111</v>
      </c>
      <c r="DH133" s="51" t="n">
        <f aca="false">DG133*(1+(DG33-DF33)/DF33)</f>
        <v>318.584489219111</v>
      </c>
      <c r="DI133" s="51" t="n">
        <f aca="false">DH133*(1+(DH33-DG33)/DG33)</f>
        <v>318.584489219111</v>
      </c>
      <c r="DJ133" s="51" t="n">
        <f aca="false">DI133*(1+(DI33-DH33)/DH33)</f>
        <v>318.584489219111</v>
      </c>
      <c r="DK133" s="51" t="n">
        <f aca="false">DJ133*(1+(DJ33-DI33)/DI33)</f>
        <v>318.584489219111</v>
      </c>
      <c r="DL133" s="51" t="n">
        <f aca="false">DK133*(1+(DK33-DJ33)/DJ33)</f>
        <v>318.584489219111</v>
      </c>
      <c r="DM133" s="51" t="n">
        <f aca="false">DL133*(1+(DL33-DK33)/DK33)</f>
        <v>318.584489219111</v>
      </c>
      <c r="DN133" s="51" t="n">
        <f aca="false">DM133*(1+(DM33-DL33)/DL33)</f>
        <v>318.584489219111</v>
      </c>
      <c r="DO133" s="51" t="n">
        <f aca="false">DN133*(1+(DN33-DM33)/DM33)</f>
        <v>318.584489219111</v>
      </c>
      <c r="DP133" s="51" t="n">
        <f aca="false">DO133*(1+(DO33-DN33)/DN33)</f>
        <v>318.584489219111</v>
      </c>
      <c r="DQ133" s="51" t="n">
        <f aca="false">DP133*(1+(DP33-DO33)/DO33)</f>
        <v>318.584489219111</v>
      </c>
      <c r="DR133" s="51" t="n">
        <f aca="false">DQ133*(1+(DQ33-DP33)/DP33)</f>
        <v>318.584489219111</v>
      </c>
      <c r="DS133" s="51" t="n">
        <f aca="false">DR133*(1+(DR33-DQ33)/DQ33)</f>
        <v>318.584489219111</v>
      </c>
      <c r="DT133" s="51" t="n">
        <f aca="false">DS133*(1+(DS33-DR33)/DR33)</f>
        <v>318.584489219111</v>
      </c>
      <c r="DU133" s="51" t="n">
        <f aca="false">DT133*(1+(DT33-DS33)/DS33)</f>
        <v>318.584489219111</v>
      </c>
      <c r="DV133" s="51" t="n">
        <f aca="false">DU133*(1+(DU33-DT33)/DT33)</f>
        <v>318.584489219111</v>
      </c>
      <c r="DW133" s="51" t="n">
        <f aca="false">DV133*(1+(DV33-DU33)/DU33)</f>
        <v>318.584489219111</v>
      </c>
      <c r="DX133" s="51" t="n">
        <f aca="false">DW133*(1+(DW33-DV33)/DV33)</f>
        <v>318.584489219111</v>
      </c>
      <c r="DY133" s="51" t="n">
        <f aca="false">DX133*(1+(DX33-DW33)/DW33)</f>
        <v>318.584489219111</v>
      </c>
      <c r="DZ133" s="51" t="n">
        <f aca="false">DY133*(1+(DY33-DX33)/DX33)</f>
        <v>318.584489219111</v>
      </c>
      <c r="EA133" s="51" t="n">
        <f aca="false">DZ133*(1+(DZ33-DY33)/DY33)</f>
        <v>318.584489219111</v>
      </c>
      <c r="EB133" s="51" t="n">
        <f aca="false">EA133*(1+(EA33-DZ33)/DZ33)</f>
        <v>318.584489219111</v>
      </c>
      <c r="EC133" s="51" t="n">
        <f aca="false">EB133*(1+(EB33-EA33)/EA33)</f>
        <v>318.584489219111</v>
      </c>
      <c r="ED133" s="51" t="n">
        <f aca="false">EC133*(1+(EC33-EB33)/EB33)</f>
        <v>318.584489219111</v>
      </c>
      <c r="EE133" s="51" t="n">
        <f aca="false">ED133*(1+(ED33-EC33)/EC33)</f>
        <v>318.584489219111</v>
      </c>
      <c r="EF133" s="51" t="n">
        <f aca="false">EE133*(1+(EE33-ED33)/ED33)</f>
        <v>318.584489219111</v>
      </c>
      <c r="EG133" s="51" t="n">
        <f aca="false">EF133*(1+(EF33-EE33)/EE33)</f>
        <v>318.584489219111</v>
      </c>
      <c r="EH133" s="51" t="n">
        <f aca="false">EG133*(1+(EG33-EF33)/EF33)</f>
        <v>318.584489219111</v>
      </c>
      <c r="EI133" s="51" t="n">
        <f aca="false">EH133*(1+(EH33-EG33)/EG33)</f>
        <v>318.584489219111</v>
      </c>
      <c r="EJ133" s="51" t="n">
        <f aca="false">EI133*(1+(EI33-EH33)/EH33)</f>
        <v>318.584489219111</v>
      </c>
      <c r="EK133" s="51" t="n">
        <f aca="false">EJ133*(1+(EJ33-EI33)/EI33)</f>
        <v>318.584489219111</v>
      </c>
      <c r="EL133" s="51" t="n">
        <f aca="false">EK133*(1+(EK33-EJ33)/EJ33)</f>
        <v>318.584489219111</v>
      </c>
      <c r="EM133" s="51" t="n">
        <f aca="false">EL133*(1+(EL33-EK33)/EK33)</f>
        <v>318.584489219111</v>
      </c>
      <c r="EN133" s="51" t="n">
        <f aca="false">EM133*(1+(EM33-EL33)/EL33)</f>
        <v>318.584489219111</v>
      </c>
      <c r="EO133" s="51" t="n">
        <f aca="false">EN133*(1+(EN33-EM33)/EM33)</f>
        <v>318.584489219111</v>
      </c>
      <c r="EP133" s="51" t="n">
        <f aca="false">EO133*(1+(EO33-EN33)/EN33)</f>
        <v>318.584489219111</v>
      </c>
      <c r="EQ133" s="51" t="n">
        <f aca="false">EP133*(1+(EP33-EO33)/EO33)</f>
        <v>318.584489219111</v>
      </c>
      <c r="ER133" s="51" t="n">
        <f aca="false">EQ133*(1+(EQ33-EP33)/EP33)</f>
        <v>318.584489219111</v>
      </c>
      <c r="ES133" s="51" t="n">
        <f aca="false">ER133*(1+(ER33-EQ33)/EQ33)</f>
        <v>318.584489219111</v>
      </c>
      <c r="ET133" s="51" t="n">
        <f aca="false">ES133*(1+(ES33-ER33)/ER33)</f>
        <v>318.584489219111</v>
      </c>
      <c r="EU133" s="51" t="n">
        <f aca="false">ET133*(1+(ET33-ES33)/ES33)</f>
        <v>318.584489219111</v>
      </c>
      <c r="EV133" s="51" t="n">
        <f aca="false">EU133*(1+(EU33-ET33)/ET33)</f>
        <v>318.584489219111</v>
      </c>
    </row>
    <row r="134" customFormat="false" ht="12.8" hidden="false" customHeight="false" outlineLevel="0" collapsed="false">
      <c r="A134" s="157" t="s">
        <v>280</v>
      </c>
      <c r="B134" s="157" t="n">
        <v>0</v>
      </c>
      <c r="C134" s="157" t="n">
        <v>0</v>
      </c>
      <c r="D134" s="157" t="n">
        <v>0</v>
      </c>
      <c r="E134" s="157" t="n">
        <v>0</v>
      </c>
      <c r="F134" s="157" t="n">
        <v>0</v>
      </c>
      <c r="G134" s="157" t="n">
        <v>0</v>
      </c>
      <c r="H134" s="157" t="n">
        <v>0</v>
      </c>
      <c r="I134" s="157" t="n">
        <v>0</v>
      </c>
      <c r="J134" s="157" t="n">
        <v>0</v>
      </c>
      <c r="K134" s="157" t="n">
        <v>0</v>
      </c>
      <c r="L134" s="157" t="n">
        <v>0</v>
      </c>
      <c r="M134" s="157" t="n">
        <v>0</v>
      </c>
      <c r="N134" s="157" t="n">
        <v>0</v>
      </c>
      <c r="O134" s="157" t="n">
        <v>0</v>
      </c>
      <c r="P134" s="157" t="n">
        <v>0</v>
      </c>
      <c r="Q134" s="157" t="n">
        <v>0</v>
      </c>
      <c r="R134" s="157" t="n">
        <v>0</v>
      </c>
      <c r="S134" s="157" t="n">
        <v>0</v>
      </c>
      <c r="T134" s="157" t="n">
        <v>0</v>
      </c>
      <c r="U134" s="157" t="n">
        <v>0</v>
      </c>
      <c r="V134" s="157" t="n">
        <v>0</v>
      </c>
      <c r="W134" s="157" t="n">
        <v>0</v>
      </c>
      <c r="X134" s="158" t="n">
        <v>0</v>
      </c>
      <c r="Y134" s="157" t="n">
        <v>0</v>
      </c>
      <c r="Z134" s="157" t="n">
        <v>0</v>
      </c>
      <c r="AA134" s="157" t="n">
        <v>0</v>
      </c>
      <c r="AB134" s="157" t="n">
        <v>0</v>
      </c>
      <c r="AC134" s="157" t="n">
        <v>0</v>
      </c>
      <c r="AD134" s="157" t="n">
        <v>0</v>
      </c>
      <c r="AE134" s="157" t="n">
        <v>0</v>
      </c>
      <c r="AF134" s="157" t="n">
        <v>0</v>
      </c>
      <c r="AG134" s="157" t="n">
        <v>0</v>
      </c>
      <c r="AH134" s="157" t="n">
        <v>0</v>
      </c>
      <c r="AI134" s="157" t="n">
        <v>0</v>
      </c>
      <c r="AJ134" s="157" t="n">
        <v>0</v>
      </c>
      <c r="AK134" s="157" t="n">
        <v>0</v>
      </c>
      <c r="AL134" s="157" t="n">
        <v>0</v>
      </c>
      <c r="AM134" s="157" t="n">
        <v>0</v>
      </c>
      <c r="AN134" s="157" t="n">
        <v>0</v>
      </c>
      <c r="AO134" s="157" t="n">
        <v>0</v>
      </c>
      <c r="AP134" s="157" t="n">
        <v>0</v>
      </c>
      <c r="AQ134" s="157" t="n">
        <v>0</v>
      </c>
      <c r="AR134" s="142"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3" t="n">
        <v>242.645838905788</v>
      </c>
      <c r="BJ134" s="51" t="n">
        <v>227.241166506435</v>
      </c>
      <c r="BK134" s="51" t="n">
        <v>212.814478863803</v>
      </c>
      <c r="BL134" s="51" t="n">
        <f aca="false">BK134*(1+(BK33-BJ33)/BJ33)</f>
        <v>196.022177345603</v>
      </c>
      <c r="BM134" s="144" t="n">
        <f aca="false">BL134*(1+(BL33-BK33)/BK33)</f>
        <v>192.915187183574</v>
      </c>
      <c r="BN134" s="51" t="n">
        <f aca="false">BM134*(1+(BM33-BL33)/BL33)</f>
        <v>193.299549261893</v>
      </c>
      <c r="BO134" s="51" t="n">
        <f aca="false">BN134*(1+(BN33-BM33)/BM33)</f>
        <v>196.157840203065</v>
      </c>
      <c r="BP134" s="51" t="n">
        <f aca="false">BO134*(1+(BO33-BN33)/BN33)</f>
        <v>190.164239046317</v>
      </c>
      <c r="BQ134" s="51" t="n">
        <f aca="false">BP134*(1+(BP33-BO33)/BO33)</f>
        <v>190.155526636092</v>
      </c>
      <c r="BR134" s="51" t="n">
        <f aca="false">BQ134*(1+(BQ33-BP33)/BP33)</f>
        <v>195.679468628291</v>
      </c>
      <c r="BS134" s="51" t="n">
        <f aca="false">BR134*(1+(BR33-BQ33)/BQ33)</f>
        <v>204.764386702889</v>
      </c>
      <c r="BT134" s="51" t="n">
        <f aca="false">BS134*(1+(BS33-BR33)/BR33)</f>
        <v>207.403506697424</v>
      </c>
      <c r="BU134" s="51" t="n">
        <f aca="false">BT134*(1+(BT33-BS33)/BS33)</f>
        <v>207.800964265852</v>
      </c>
      <c r="BV134" s="51" t="n">
        <f aca="false">BU134*(1+(BU33-BT33)/BT33)</f>
        <v>211.208564626833</v>
      </c>
      <c r="BW134" s="51" t="n">
        <f aca="false">BV134*(1+(BV33-BU33)/BU33)</f>
        <v>216.1776844777</v>
      </c>
      <c r="BX134" s="51" t="n">
        <f aca="false">BW134*(1+(BW33-BV33)/BV33)</f>
        <v>216.584166814246</v>
      </c>
      <c r="BY134" s="51" t="n">
        <f aca="false">BX134*(1+(BX33-BW33)/BW33)</f>
        <v>216.988876856901</v>
      </c>
      <c r="BZ134" s="51" t="n">
        <f aca="false">BY134*(1+(BY33-BX33)/BX33)</f>
        <v>220.475397088239</v>
      </c>
      <c r="CA134" s="51" t="n">
        <f aca="false">BZ134*(1+(BZ33-BY33)/BY33)</f>
        <v>225.151834593259</v>
      </c>
      <c r="CB134" s="51" t="n">
        <f aca="false">CA134*(1+(CA33-BZ33)/BZ33)</f>
        <v>225.151834593259</v>
      </c>
      <c r="CC134" s="51" t="n">
        <f aca="false">CB134*(1+(CB33-CA33)/CA33)</f>
        <v>225.151834593259</v>
      </c>
      <c r="CD134" s="51" t="n">
        <f aca="false">CC134*(1+(CC33-CB33)/CB33)</f>
        <v>225.151834593259</v>
      </c>
      <c r="CE134" s="51" t="n">
        <f aca="false">CD134*(1+(CD33-CC33)/CC33)</f>
        <v>225.151834593259</v>
      </c>
      <c r="CF134" s="51" t="n">
        <f aca="false">CE134*(1+(CE33-CD33)/CD33)</f>
        <v>225.151834593259</v>
      </c>
      <c r="CG134" s="51" t="n">
        <f aca="false">CF134*(1+(CF33-CE33)/CE33)</f>
        <v>225.151834593259</v>
      </c>
      <c r="CH134" s="51" t="n">
        <f aca="false">CG134*(1+(CG33-CF33)/CF33)</f>
        <v>225.151834593259</v>
      </c>
      <c r="CI134" s="51" t="n">
        <f aca="false">CH134*(1+(CH33-CG33)/CG33)</f>
        <v>225.151834593259</v>
      </c>
      <c r="CJ134" s="51" t="n">
        <f aca="false">CI134*(1+(CI33-CH33)/CH33)</f>
        <v>225.151834593259</v>
      </c>
      <c r="CK134" s="51" t="n">
        <f aca="false">CJ134*(1+(CJ33-CI33)/CI33)</f>
        <v>225.151834593259</v>
      </c>
      <c r="CL134" s="51" t="n">
        <f aca="false">CK134*(1+(CK33-CJ33)/CJ33)</f>
        <v>225.151834593259</v>
      </c>
      <c r="CM134" s="51" t="n">
        <f aca="false">CL134*(1+(CL33-CK33)/CK33)</f>
        <v>225.151834593259</v>
      </c>
      <c r="CN134" s="51" t="n">
        <f aca="false">CM134*(1+(CM33-CL33)/CL33)</f>
        <v>225.151834593259</v>
      </c>
      <c r="CO134" s="51" t="n">
        <f aca="false">CN134*(1+(CN33-CM33)/CM33)</f>
        <v>225.151834593259</v>
      </c>
      <c r="CP134" s="51" t="n">
        <f aca="false">CO134*(1+(CO33-CN33)/CN33)</f>
        <v>225.151834593259</v>
      </c>
      <c r="CQ134" s="51" t="n">
        <f aca="false">CP134*(1+(CP33-CO33)/CO33)</f>
        <v>225.151834593259</v>
      </c>
      <c r="CR134" s="51" t="n">
        <f aca="false">CQ134*(1+(CQ33-CP33)/CP33)</f>
        <v>225.151834593259</v>
      </c>
      <c r="CS134" s="51" t="n">
        <f aca="false">CR134*(1+(CR33-CQ33)/CQ33)</f>
        <v>225.151834593259</v>
      </c>
      <c r="CT134" s="51" t="n">
        <f aca="false">CS134*(1+(CS33-CR33)/CR33)</f>
        <v>225.151834593259</v>
      </c>
      <c r="CU134" s="51" t="n">
        <f aca="false">CT134*(1+(CT33-CS33)/CS33)</f>
        <v>225.151834593259</v>
      </c>
      <c r="CV134" s="51" t="n">
        <f aca="false">CU134*(1+(CU33-CT33)/CT33)</f>
        <v>225.151834593259</v>
      </c>
      <c r="CW134" s="51" t="n">
        <f aca="false">CV134*(1+(CV33-CU33)/CU33)</f>
        <v>225.151834593259</v>
      </c>
      <c r="CX134" s="51" t="n">
        <f aca="false">CW134*(1+(CW33-CV33)/CV33)</f>
        <v>225.151834593259</v>
      </c>
      <c r="CY134" s="51" t="n">
        <f aca="false">CX134*(1+(CX33-CW33)/CW33)</f>
        <v>225.151834593259</v>
      </c>
      <c r="CZ134" s="51" t="n">
        <f aca="false">CY134*(1+(CY33-CX33)/CX33)</f>
        <v>225.151834593259</v>
      </c>
      <c r="DA134" s="51" t="n">
        <f aca="false">CZ134*(1+(CZ33-CY33)/CY33)</f>
        <v>225.151834593259</v>
      </c>
      <c r="DB134" s="51" t="n">
        <f aca="false">DA134*(1+(DA33-CZ33)/CZ33)</f>
        <v>225.151834593259</v>
      </c>
      <c r="DC134" s="51" t="n">
        <f aca="false">DB134*(1+(DB33-DA33)/DA33)</f>
        <v>225.151834593259</v>
      </c>
      <c r="DD134" s="51" t="n">
        <f aca="false">DC134*(1+(DC33-DB33)/DB33)</f>
        <v>225.151834593259</v>
      </c>
      <c r="DE134" s="51" t="n">
        <f aca="false">DD134*(1+(DD33-DC33)/DC33)</f>
        <v>225.151834593259</v>
      </c>
      <c r="DF134" s="51" t="n">
        <f aca="false">DE134*(1+(DE33-DD33)/DD33)</f>
        <v>225.151834593259</v>
      </c>
      <c r="DG134" s="51" t="n">
        <f aca="false">DF134*(1+(DF33-DE33)/DE33)</f>
        <v>225.151834593259</v>
      </c>
      <c r="DH134" s="51" t="n">
        <f aca="false">DG134*(1+(DG33-DF33)/DF33)</f>
        <v>225.151834593259</v>
      </c>
      <c r="DI134" s="51" t="n">
        <f aca="false">DH134*(1+(DH33-DG33)/DG33)</f>
        <v>225.151834593259</v>
      </c>
      <c r="DJ134" s="51" t="n">
        <f aca="false">DI134*(1+(DI33-DH33)/DH33)</f>
        <v>225.151834593259</v>
      </c>
      <c r="DK134" s="51" t="n">
        <f aca="false">DJ134*(1+(DJ33-DI33)/DI33)</f>
        <v>225.151834593259</v>
      </c>
      <c r="DL134" s="51" t="n">
        <f aca="false">DK134*(1+(DK33-DJ33)/DJ33)</f>
        <v>225.151834593259</v>
      </c>
      <c r="DM134" s="51" t="n">
        <f aca="false">DL134*(1+(DL33-DK33)/DK33)</f>
        <v>225.151834593259</v>
      </c>
      <c r="DN134" s="51" t="n">
        <f aca="false">DM134*(1+(DM33-DL33)/DL33)</f>
        <v>225.151834593259</v>
      </c>
      <c r="DO134" s="51" t="n">
        <f aca="false">DN134*(1+(DN33-DM33)/DM33)</f>
        <v>225.151834593259</v>
      </c>
      <c r="DP134" s="51" t="n">
        <f aca="false">DO134*(1+(DO33-DN33)/DN33)</f>
        <v>225.151834593259</v>
      </c>
      <c r="DQ134" s="51" t="n">
        <f aca="false">DP134*(1+(DP33-DO33)/DO33)</f>
        <v>225.151834593259</v>
      </c>
      <c r="DR134" s="51" t="n">
        <f aca="false">DQ134*(1+(DQ33-DP33)/DP33)</f>
        <v>225.151834593259</v>
      </c>
      <c r="DS134" s="51" t="n">
        <f aca="false">DR134*(1+(DR33-DQ33)/DQ33)</f>
        <v>225.151834593259</v>
      </c>
      <c r="DT134" s="51" t="n">
        <f aca="false">DS134*(1+(DS33-DR33)/DR33)</f>
        <v>225.151834593259</v>
      </c>
      <c r="DU134" s="51" t="n">
        <f aca="false">DT134*(1+(DT33-DS33)/DS33)</f>
        <v>225.151834593259</v>
      </c>
      <c r="DV134" s="51" t="n">
        <f aca="false">DU134*(1+(DU33-DT33)/DT33)</f>
        <v>225.151834593259</v>
      </c>
      <c r="DW134" s="51" t="n">
        <f aca="false">DV134*(1+(DV33-DU33)/DU33)</f>
        <v>225.151834593259</v>
      </c>
      <c r="DX134" s="51" t="n">
        <f aca="false">DW134*(1+(DW33-DV33)/DV33)</f>
        <v>225.151834593259</v>
      </c>
      <c r="DY134" s="51" t="n">
        <f aca="false">DX134*(1+(DX33-DW33)/DW33)</f>
        <v>225.151834593259</v>
      </c>
      <c r="DZ134" s="51" t="n">
        <f aca="false">DY134*(1+(DY33-DX33)/DX33)</f>
        <v>225.151834593259</v>
      </c>
      <c r="EA134" s="51" t="n">
        <f aca="false">DZ134*(1+(DZ33-DY33)/DY33)</f>
        <v>225.151834593259</v>
      </c>
      <c r="EB134" s="51" t="n">
        <f aca="false">EA134*(1+(EA33-DZ33)/DZ33)</f>
        <v>225.151834593259</v>
      </c>
      <c r="EC134" s="51" t="n">
        <f aca="false">EB134*(1+(EB33-EA33)/EA33)</f>
        <v>225.151834593259</v>
      </c>
      <c r="ED134" s="51" t="n">
        <f aca="false">EC134*(1+(EC33-EB33)/EB33)</f>
        <v>225.151834593259</v>
      </c>
      <c r="EE134" s="51" t="n">
        <f aca="false">ED134*(1+(ED33-EC33)/EC33)</f>
        <v>225.151834593259</v>
      </c>
      <c r="EF134" s="51" t="n">
        <f aca="false">EE134*(1+(EE33-ED33)/ED33)</f>
        <v>225.151834593259</v>
      </c>
      <c r="EG134" s="51" t="n">
        <f aca="false">EF134*(1+(EF33-EE33)/EE33)</f>
        <v>225.151834593259</v>
      </c>
      <c r="EH134" s="51" t="n">
        <f aca="false">EG134*(1+(EG33-EF33)/EF33)</f>
        <v>225.151834593259</v>
      </c>
      <c r="EI134" s="51" t="n">
        <f aca="false">EH134*(1+(EH33-EG33)/EG33)</f>
        <v>225.151834593259</v>
      </c>
      <c r="EJ134" s="51" t="n">
        <f aca="false">EI134*(1+(EI33-EH33)/EH33)</f>
        <v>225.151834593259</v>
      </c>
      <c r="EK134" s="51" t="n">
        <f aca="false">EJ134*(1+(EJ33-EI33)/EI33)</f>
        <v>225.151834593259</v>
      </c>
      <c r="EL134" s="51" t="n">
        <f aca="false">EK134*(1+(EK33-EJ33)/EJ33)</f>
        <v>225.151834593259</v>
      </c>
      <c r="EM134" s="51" t="n">
        <f aca="false">EL134*(1+(EL33-EK33)/EK33)</f>
        <v>225.151834593259</v>
      </c>
      <c r="EN134" s="51" t="n">
        <f aca="false">EM134*(1+(EM33-EL33)/EL33)</f>
        <v>225.151834593259</v>
      </c>
      <c r="EO134" s="51" t="n">
        <f aca="false">EN134*(1+(EN33-EM33)/EM33)</f>
        <v>225.151834593259</v>
      </c>
      <c r="EP134" s="51" t="n">
        <f aca="false">EO134*(1+(EO33-EN33)/EN33)</f>
        <v>225.151834593259</v>
      </c>
      <c r="EQ134" s="51" t="n">
        <f aca="false">EP134*(1+(EP33-EO33)/EO33)</f>
        <v>225.151834593259</v>
      </c>
      <c r="ER134" s="51" t="n">
        <f aca="false">EQ134*(1+(EQ33-EP33)/EP33)</f>
        <v>225.151834593259</v>
      </c>
      <c r="ES134" s="51" t="n">
        <f aca="false">ER134*(1+(ER33-EQ33)/EQ33)</f>
        <v>225.151834593259</v>
      </c>
      <c r="ET134" s="51" t="n">
        <f aca="false">ES134*(1+(ES33-ER33)/ER33)</f>
        <v>225.151834593259</v>
      </c>
      <c r="EU134" s="51" t="n">
        <f aca="false">ET134*(1+(ET33-ES33)/ES33)</f>
        <v>225.151834593259</v>
      </c>
      <c r="EV134" s="51" t="n">
        <f aca="false">EU134*(1+(EU33-ET33)/ET33)</f>
        <v>225.151834593259</v>
      </c>
    </row>
    <row r="135" customFormat="false" ht="12.8" hidden="false" customHeight="false" outlineLevel="0" collapsed="false">
      <c r="A135" s="157" t="s">
        <v>281</v>
      </c>
      <c r="B135" s="157" t="n">
        <v>0</v>
      </c>
      <c r="C135" s="157" t="n">
        <v>0</v>
      </c>
      <c r="D135" s="157" t="n">
        <v>0</v>
      </c>
      <c r="E135" s="157" t="n">
        <v>0</v>
      </c>
      <c r="F135" s="157" t="n">
        <v>0</v>
      </c>
      <c r="G135" s="157" t="n">
        <v>0</v>
      </c>
      <c r="H135" s="157" t="n">
        <v>0</v>
      </c>
      <c r="I135" s="157" t="n">
        <v>0</v>
      </c>
      <c r="J135" s="157" t="n">
        <v>0</v>
      </c>
      <c r="K135" s="157" t="n">
        <v>0</v>
      </c>
      <c r="L135" s="157" t="n">
        <v>0</v>
      </c>
      <c r="M135" s="157" t="n">
        <v>0</v>
      </c>
      <c r="N135" s="157" t="n">
        <v>0</v>
      </c>
      <c r="O135" s="157" t="n">
        <v>0</v>
      </c>
      <c r="P135" s="157" t="n">
        <v>0</v>
      </c>
      <c r="Q135" s="157" t="n">
        <v>0</v>
      </c>
      <c r="R135" s="157" t="n">
        <v>0</v>
      </c>
      <c r="S135" s="157" t="n">
        <v>0</v>
      </c>
      <c r="T135" s="157" t="n">
        <v>0</v>
      </c>
      <c r="U135" s="157" t="n">
        <v>0</v>
      </c>
      <c r="V135" s="157" t="n">
        <v>0</v>
      </c>
      <c r="W135" s="157" t="n">
        <v>0</v>
      </c>
      <c r="X135" s="158" t="n">
        <v>0</v>
      </c>
      <c r="Y135" s="157" t="n">
        <v>0</v>
      </c>
      <c r="Z135" s="157" t="n">
        <v>0</v>
      </c>
      <c r="AA135" s="157" t="n">
        <v>0</v>
      </c>
      <c r="AB135" s="157" t="n">
        <v>0</v>
      </c>
      <c r="AC135" s="157" t="n">
        <v>0</v>
      </c>
      <c r="AD135" s="157" t="n">
        <v>0</v>
      </c>
      <c r="AE135" s="157" t="n">
        <v>0</v>
      </c>
      <c r="AF135" s="157" t="n">
        <v>0</v>
      </c>
      <c r="AG135" s="157" t="n">
        <v>0</v>
      </c>
      <c r="AH135" s="157" t="n">
        <v>0</v>
      </c>
      <c r="AI135" s="157" t="n">
        <v>0</v>
      </c>
      <c r="AJ135" s="157" t="n">
        <v>0</v>
      </c>
      <c r="AK135" s="157" t="n">
        <v>0</v>
      </c>
      <c r="AL135" s="157" t="n">
        <v>0</v>
      </c>
      <c r="AM135" s="157" t="n">
        <v>0</v>
      </c>
      <c r="AN135" s="157" t="n">
        <v>0</v>
      </c>
      <c r="AO135" s="157" t="n">
        <v>0</v>
      </c>
      <c r="AP135" s="157" t="n">
        <v>0</v>
      </c>
      <c r="AQ135" s="157" t="n">
        <v>0</v>
      </c>
      <c r="AR135" s="142"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3" t="n">
        <v>231.470087429195</v>
      </c>
      <c r="BJ135" s="51" t="n">
        <v>216.774921490327</v>
      </c>
      <c r="BK135" s="51" t="n">
        <v>203.012696409474</v>
      </c>
      <c r="BL135" s="51" t="n">
        <f aca="false">BK135*(1+(BK33-BJ33)/BJ33)</f>
        <v>186.993812598883</v>
      </c>
      <c r="BM135" s="144" t="n">
        <f aca="false">BL135*(1+(BL33-BK33)/BK33)</f>
        <v>184.029923798277</v>
      </c>
      <c r="BN135" s="51" t="n">
        <f aca="false">BM135*(1+(BM33-BL33)/BL33)</f>
        <v>184.39658297642</v>
      </c>
      <c r="BO135" s="51" t="n">
        <f aca="false">BN135*(1+(BN33-BM33)/BM33)</f>
        <v>187.123227113548</v>
      </c>
      <c r="BP135" s="51" t="n">
        <f aca="false">BO135*(1+(BO33-BN33)/BN33)</f>
        <v>181.405678483725</v>
      </c>
      <c r="BQ135" s="51" t="n">
        <f aca="false">BP135*(1+(BP33-BO33)/BO33)</f>
        <v>181.397367348592</v>
      </c>
      <c r="BR135" s="51" t="n">
        <f aca="false">BQ135*(1+(BQ33-BP33)/BP33)</f>
        <v>186.666888316494</v>
      </c>
      <c r="BS135" s="51" t="n">
        <f aca="false">BR135*(1+(BR33-BQ33)/BQ33)</f>
        <v>195.33337437905</v>
      </c>
      <c r="BT135" s="51" t="n">
        <f aca="false">BS135*(1+(BS33-BR33)/BR33)</f>
        <v>197.850942117388</v>
      </c>
      <c r="BU135" s="51" t="n">
        <f aca="false">BT135*(1+(BT33-BS33)/BS33)</f>
        <v>198.230093635206</v>
      </c>
      <c r="BV135" s="51" t="n">
        <f aca="false">BU135*(1+(BU33-BT33)/BT33)</f>
        <v>201.480747168096</v>
      </c>
      <c r="BW135" s="51" t="n">
        <f aca="false">BV135*(1+(BV33-BU33)/BU33)</f>
        <v>206.220999922947</v>
      </c>
      <c r="BX135" s="51" t="n">
        <f aca="false">BW135*(1+(BW33-BV33)/BV33)</f>
        <v>206.60876054725</v>
      </c>
      <c r="BY135" s="51" t="n">
        <f aca="false">BX135*(1+(BX33-BW33)/BW33)</f>
        <v>206.994830505752</v>
      </c>
      <c r="BZ135" s="51" t="n">
        <f aca="false">BY135*(1+(BY33-BX33)/BX33)</f>
        <v>210.320769027552</v>
      </c>
      <c r="CA135" s="51" t="n">
        <f aca="false">BZ135*(1+(BZ33-BY33)/BY33)</f>
        <v>214.781819763165</v>
      </c>
      <c r="CB135" s="51" t="n">
        <f aca="false">CA135*(1+(CA33-BZ33)/BZ33)</f>
        <v>214.781819763165</v>
      </c>
      <c r="CC135" s="51" t="n">
        <f aca="false">CB135*(1+(CB33-CA33)/CA33)</f>
        <v>214.781819763165</v>
      </c>
      <c r="CD135" s="51" t="n">
        <f aca="false">CC135*(1+(CC33-CB33)/CB33)</f>
        <v>214.781819763165</v>
      </c>
      <c r="CE135" s="51" t="n">
        <f aca="false">CD135*(1+(CD33-CC33)/CC33)</f>
        <v>214.781819763165</v>
      </c>
      <c r="CF135" s="51" t="n">
        <f aca="false">CE135*(1+(CE33-CD33)/CD33)</f>
        <v>214.781819763165</v>
      </c>
      <c r="CG135" s="51" t="n">
        <f aca="false">CF135*(1+(CF33-CE33)/CE33)</f>
        <v>214.781819763165</v>
      </c>
      <c r="CH135" s="51" t="n">
        <f aca="false">CG135*(1+(CG33-CF33)/CF33)</f>
        <v>214.781819763165</v>
      </c>
      <c r="CI135" s="51" t="n">
        <f aca="false">CH135*(1+(CH33-CG33)/CG33)</f>
        <v>214.781819763165</v>
      </c>
      <c r="CJ135" s="51" t="n">
        <f aca="false">CI135*(1+(CI33-CH33)/CH33)</f>
        <v>214.781819763165</v>
      </c>
      <c r="CK135" s="51" t="n">
        <f aca="false">CJ135*(1+(CJ33-CI33)/CI33)</f>
        <v>214.781819763165</v>
      </c>
      <c r="CL135" s="51" t="n">
        <f aca="false">CK135*(1+(CK33-CJ33)/CJ33)</f>
        <v>214.781819763165</v>
      </c>
      <c r="CM135" s="51" t="n">
        <f aca="false">CL135*(1+(CL33-CK33)/CK33)</f>
        <v>214.781819763165</v>
      </c>
      <c r="CN135" s="51" t="n">
        <f aca="false">CM135*(1+(CM33-CL33)/CL33)</f>
        <v>214.781819763165</v>
      </c>
      <c r="CO135" s="51" t="n">
        <f aca="false">CN135*(1+(CN33-CM33)/CM33)</f>
        <v>214.781819763165</v>
      </c>
      <c r="CP135" s="51" t="n">
        <f aca="false">CO135*(1+(CO33-CN33)/CN33)</f>
        <v>214.781819763165</v>
      </c>
      <c r="CQ135" s="51" t="n">
        <f aca="false">CP135*(1+(CP33-CO33)/CO33)</f>
        <v>214.781819763165</v>
      </c>
      <c r="CR135" s="51" t="n">
        <f aca="false">CQ135*(1+(CQ33-CP33)/CP33)</f>
        <v>214.781819763165</v>
      </c>
      <c r="CS135" s="51" t="n">
        <f aca="false">CR135*(1+(CR33-CQ33)/CQ33)</f>
        <v>214.781819763165</v>
      </c>
      <c r="CT135" s="51" t="n">
        <f aca="false">CS135*(1+(CS33-CR33)/CR33)</f>
        <v>214.781819763165</v>
      </c>
      <c r="CU135" s="51" t="n">
        <f aca="false">CT135*(1+(CT33-CS33)/CS33)</f>
        <v>214.781819763165</v>
      </c>
      <c r="CV135" s="51" t="n">
        <f aca="false">CU135*(1+(CU33-CT33)/CT33)</f>
        <v>214.781819763165</v>
      </c>
      <c r="CW135" s="51" t="n">
        <f aca="false">CV135*(1+(CV33-CU33)/CU33)</f>
        <v>214.781819763165</v>
      </c>
      <c r="CX135" s="51" t="n">
        <f aca="false">CW135*(1+(CW33-CV33)/CV33)</f>
        <v>214.781819763165</v>
      </c>
      <c r="CY135" s="51" t="n">
        <f aca="false">CX135*(1+(CX33-CW33)/CW33)</f>
        <v>214.781819763165</v>
      </c>
      <c r="CZ135" s="51" t="n">
        <f aca="false">CY135*(1+(CY33-CX33)/CX33)</f>
        <v>214.781819763165</v>
      </c>
      <c r="DA135" s="51" t="n">
        <f aca="false">CZ135*(1+(CZ33-CY33)/CY33)</f>
        <v>214.781819763165</v>
      </c>
      <c r="DB135" s="51" t="n">
        <f aca="false">DA135*(1+(DA33-CZ33)/CZ33)</f>
        <v>214.781819763165</v>
      </c>
      <c r="DC135" s="51" t="n">
        <f aca="false">DB135*(1+(DB33-DA33)/DA33)</f>
        <v>214.781819763165</v>
      </c>
      <c r="DD135" s="51" t="n">
        <f aca="false">DC135*(1+(DC33-DB33)/DB33)</f>
        <v>214.781819763165</v>
      </c>
      <c r="DE135" s="51" t="n">
        <f aca="false">DD135*(1+(DD33-DC33)/DC33)</f>
        <v>214.781819763165</v>
      </c>
      <c r="DF135" s="51" t="n">
        <f aca="false">DE135*(1+(DE33-DD33)/DD33)</f>
        <v>214.781819763165</v>
      </c>
      <c r="DG135" s="51" t="n">
        <f aca="false">DF135*(1+(DF33-DE33)/DE33)</f>
        <v>214.781819763165</v>
      </c>
      <c r="DH135" s="51" t="n">
        <f aca="false">DG135*(1+(DG33-DF33)/DF33)</f>
        <v>214.781819763165</v>
      </c>
      <c r="DI135" s="51" t="n">
        <f aca="false">DH135*(1+(DH33-DG33)/DG33)</f>
        <v>214.781819763165</v>
      </c>
      <c r="DJ135" s="51" t="n">
        <f aca="false">DI135*(1+(DI33-DH33)/DH33)</f>
        <v>214.781819763165</v>
      </c>
      <c r="DK135" s="51" t="n">
        <f aca="false">DJ135*(1+(DJ33-DI33)/DI33)</f>
        <v>214.781819763165</v>
      </c>
      <c r="DL135" s="51" t="n">
        <f aca="false">DK135*(1+(DK33-DJ33)/DJ33)</f>
        <v>214.781819763165</v>
      </c>
      <c r="DM135" s="51" t="n">
        <f aca="false">DL135*(1+(DL33-DK33)/DK33)</f>
        <v>214.781819763165</v>
      </c>
      <c r="DN135" s="51" t="n">
        <f aca="false">DM135*(1+(DM33-DL33)/DL33)</f>
        <v>214.781819763165</v>
      </c>
      <c r="DO135" s="51" t="n">
        <f aca="false">DN135*(1+(DN33-DM33)/DM33)</f>
        <v>214.781819763165</v>
      </c>
      <c r="DP135" s="51" t="n">
        <f aca="false">DO135*(1+(DO33-DN33)/DN33)</f>
        <v>214.781819763165</v>
      </c>
      <c r="DQ135" s="51" t="n">
        <f aca="false">DP135*(1+(DP33-DO33)/DO33)</f>
        <v>214.781819763165</v>
      </c>
      <c r="DR135" s="51" t="n">
        <f aca="false">DQ135*(1+(DQ33-DP33)/DP33)</f>
        <v>214.781819763165</v>
      </c>
      <c r="DS135" s="51" t="n">
        <f aca="false">DR135*(1+(DR33-DQ33)/DQ33)</f>
        <v>214.781819763165</v>
      </c>
      <c r="DT135" s="51" t="n">
        <f aca="false">DS135*(1+(DS33-DR33)/DR33)</f>
        <v>214.781819763165</v>
      </c>
      <c r="DU135" s="51" t="n">
        <f aca="false">DT135*(1+(DT33-DS33)/DS33)</f>
        <v>214.781819763165</v>
      </c>
      <c r="DV135" s="51" t="n">
        <f aca="false">DU135*(1+(DU33-DT33)/DT33)</f>
        <v>214.781819763165</v>
      </c>
      <c r="DW135" s="51" t="n">
        <f aca="false">DV135*(1+(DV33-DU33)/DU33)</f>
        <v>214.781819763165</v>
      </c>
      <c r="DX135" s="51" t="n">
        <f aca="false">DW135*(1+(DW33-DV33)/DV33)</f>
        <v>214.781819763165</v>
      </c>
      <c r="DY135" s="51" t="n">
        <f aca="false">DX135*(1+(DX33-DW33)/DW33)</f>
        <v>214.781819763165</v>
      </c>
      <c r="DZ135" s="51" t="n">
        <f aca="false">DY135*(1+(DY33-DX33)/DX33)</f>
        <v>214.781819763165</v>
      </c>
      <c r="EA135" s="51" t="n">
        <f aca="false">DZ135*(1+(DZ33-DY33)/DY33)</f>
        <v>214.781819763165</v>
      </c>
      <c r="EB135" s="51" t="n">
        <f aca="false">EA135*(1+(EA33-DZ33)/DZ33)</f>
        <v>214.781819763165</v>
      </c>
      <c r="EC135" s="51" t="n">
        <f aca="false">EB135*(1+(EB33-EA33)/EA33)</f>
        <v>214.781819763165</v>
      </c>
      <c r="ED135" s="51" t="n">
        <f aca="false">EC135*(1+(EC33-EB33)/EB33)</f>
        <v>214.781819763165</v>
      </c>
      <c r="EE135" s="51" t="n">
        <f aca="false">ED135*(1+(ED33-EC33)/EC33)</f>
        <v>214.781819763165</v>
      </c>
      <c r="EF135" s="51" t="n">
        <f aca="false">EE135*(1+(EE33-ED33)/ED33)</f>
        <v>214.781819763165</v>
      </c>
      <c r="EG135" s="51" t="n">
        <f aca="false">EF135*(1+(EF33-EE33)/EE33)</f>
        <v>214.781819763165</v>
      </c>
      <c r="EH135" s="51" t="n">
        <f aca="false">EG135*(1+(EG33-EF33)/EF33)</f>
        <v>214.781819763165</v>
      </c>
      <c r="EI135" s="51" t="n">
        <f aca="false">EH135*(1+(EH33-EG33)/EG33)</f>
        <v>214.781819763165</v>
      </c>
      <c r="EJ135" s="51" t="n">
        <f aca="false">EI135*(1+(EI33-EH33)/EH33)</f>
        <v>214.781819763165</v>
      </c>
      <c r="EK135" s="51" t="n">
        <f aca="false">EJ135*(1+(EJ33-EI33)/EI33)</f>
        <v>214.781819763165</v>
      </c>
      <c r="EL135" s="51" t="n">
        <f aca="false">EK135*(1+(EK33-EJ33)/EJ33)</f>
        <v>214.781819763165</v>
      </c>
      <c r="EM135" s="51" t="n">
        <f aca="false">EL135*(1+(EL33-EK33)/EK33)</f>
        <v>214.781819763165</v>
      </c>
      <c r="EN135" s="51" t="n">
        <f aca="false">EM135*(1+(EM33-EL33)/EL33)</f>
        <v>214.781819763165</v>
      </c>
      <c r="EO135" s="51" t="n">
        <f aca="false">EN135*(1+(EN33-EM33)/EM33)</f>
        <v>214.781819763165</v>
      </c>
      <c r="EP135" s="51" t="n">
        <f aca="false">EO135*(1+(EO33-EN33)/EN33)</f>
        <v>214.781819763165</v>
      </c>
      <c r="EQ135" s="51" t="n">
        <f aca="false">EP135*(1+(EP33-EO33)/EO33)</f>
        <v>214.781819763165</v>
      </c>
      <c r="ER135" s="51" t="n">
        <f aca="false">EQ135*(1+(EQ33-EP33)/EP33)</f>
        <v>214.781819763165</v>
      </c>
      <c r="ES135" s="51" t="n">
        <f aca="false">ER135*(1+(ER33-EQ33)/EQ33)</f>
        <v>214.781819763165</v>
      </c>
      <c r="ET135" s="51" t="n">
        <f aca="false">ES135*(1+(ES33-ER33)/ER33)</f>
        <v>214.781819763165</v>
      </c>
      <c r="EU135" s="51" t="n">
        <f aca="false">ET135*(1+(ET33-ES33)/ES33)</f>
        <v>214.781819763165</v>
      </c>
      <c r="EV135" s="51" t="n">
        <f aca="false">EU135*(1+(EU33-ET33)/ET33)</f>
        <v>214.781819763165</v>
      </c>
    </row>
    <row r="136" customFormat="false" ht="12.8" hidden="false" customHeight="false" outlineLevel="0" collapsed="false">
      <c r="A136" s="157" t="s">
        <v>282</v>
      </c>
      <c r="B136" s="157" t="n">
        <v>0</v>
      </c>
      <c r="C136" s="157" t="n">
        <v>0</v>
      </c>
      <c r="D136" s="157" t="n">
        <v>0</v>
      </c>
      <c r="E136" s="157" t="n">
        <v>0</v>
      </c>
      <c r="F136" s="157" t="n">
        <v>0</v>
      </c>
      <c r="G136" s="157" t="n">
        <v>0</v>
      </c>
      <c r="H136" s="157" t="n">
        <v>0</v>
      </c>
      <c r="I136" s="157" t="n">
        <v>0</v>
      </c>
      <c r="J136" s="157" t="n">
        <v>0</v>
      </c>
      <c r="K136" s="157" t="n">
        <v>0</v>
      </c>
      <c r="L136" s="157" t="n">
        <v>0</v>
      </c>
      <c r="M136" s="157" t="n">
        <v>0</v>
      </c>
      <c r="N136" s="157" t="n">
        <v>0</v>
      </c>
      <c r="O136" s="157" t="n">
        <v>0</v>
      </c>
      <c r="P136" s="157" t="n">
        <v>0</v>
      </c>
      <c r="Q136" s="157" t="n">
        <v>0</v>
      </c>
      <c r="R136" s="157" t="n">
        <v>0</v>
      </c>
      <c r="S136" s="157" t="n">
        <v>0</v>
      </c>
      <c r="T136" s="157" t="n">
        <v>0</v>
      </c>
      <c r="U136" s="157" t="n">
        <v>0</v>
      </c>
      <c r="V136" s="157" t="n">
        <v>0</v>
      </c>
      <c r="W136" s="157" t="n">
        <v>0</v>
      </c>
      <c r="X136" s="158" t="n">
        <v>0</v>
      </c>
      <c r="Y136" s="157" t="n">
        <v>0</v>
      </c>
      <c r="Z136" s="157" t="n">
        <v>0</v>
      </c>
      <c r="AA136" s="157" t="n">
        <v>0</v>
      </c>
      <c r="AB136" s="157" t="n">
        <v>0</v>
      </c>
      <c r="AC136" s="157" t="n">
        <v>0</v>
      </c>
      <c r="AD136" s="157" t="n">
        <v>0</v>
      </c>
      <c r="AE136" s="157" t="n">
        <v>0</v>
      </c>
      <c r="AF136" s="157" t="n">
        <v>0</v>
      </c>
      <c r="AG136" s="157" t="n">
        <v>0</v>
      </c>
      <c r="AH136" s="157" t="n">
        <v>0</v>
      </c>
      <c r="AI136" s="157" t="n">
        <v>0</v>
      </c>
      <c r="AJ136" s="157" t="n">
        <v>0</v>
      </c>
      <c r="AK136" s="157" t="n">
        <v>0</v>
      </c>
      <c r="AL136" s="157" t="n">
        <v>0</v>
      </c>
      <c r="AM136" s="157" t="n">
        <v>0</v>
      </c>
      <c r="AN136" s="157" t="n">
        <v>0</v>
      </c>
      <c r="AO136" s="157" t="n">
        <v>0</v>
      </c>
      <c r="AP136" s="157" t="n">
        <v>0</v>
      </c>
      <c r="AQ136" s="157" t="n">
        <v>0</v>
      </c>
      <c r="AR136" s="142"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3" t="n">
        <v>19335.2100808028</v>
      </c>
      <c r="BJ136" s="51" t="n">
        <v>18107.6902584535</v>
      </c>
      <c r="BK136" s="51" t="n">
        <v>16958.1010563542</v>
      </c>
      <c r="BL136" s="51" t="n">
        <f aca="false">BK136*(1+(BK33-BJ33)/BJ33)</f>
        <v>15620.0081425885</v>
      </c>
      <c r="BM136" s="144" t="n">
        <f aca="false">BL136*(1+(BL33-BK33)/BK33)</f>
        <v>15372.4279336192</v>
      </c>
      <c r="BN136" s="51" t="n">
        <f aca="false">BM136*(1+(BM33-BL33)/BL33)</f>
        <v>15403.0557884586</v>
      </c>
      <c r="BO136" s="51" t="n">
        <f aca="false">BN136*(1+(BN33-BM33)/BM33)</f>
        <v>15630.8184241949</v>
      </c>
      <c r="BP136" s="51" t="n">
        <f aca="false">BO136*(1+(BO33-BN33)/BN33)</f>
        <v>15153.218898776</v>
      </c>
      <c r="BQ136" s="51" t="n">
        <f aca="false">BP136*(1+(BP33-BO33)/BO33)</f>
        <v>15152.5246512143</v>
      </c>
      <c r="BR136" s="51" t="n">
        <f aca="false">BQ136*(1+(BQ33-BP33)/BP33)</f>
        <v>15592.699431771</v>
      </c>
      <c r="BS136" s="51" t="n">
        <f aca="false">BR136*(1+(BR33-BQ33)/BQ33)</f>
        <v>16316.6302452206</v>
      </c>
      <c r="BT136" s="51" t="n">
        <f aca="false">BS136*(1+(BS33-BR33)/BR33)</f>
        <v>16526.928265384</v>
      </c>
      <c r="BU136" s="51" t="n">
        <f aca="false">BT136*(1+(BT33-BS33)/BS33)</f>
        <v>16558.5996330795</v>
      </c>
      <c r="BV136" s="51" t="n">
        <f aca="false">BU136*(1+(BU33-BT33)/BT33)</f>
        <v>16830.133936524</v>
      </c>
      <c r="BW136" s="51" t="n">
        <f aca="false">BV136*(1+(BV33-BU33)/BU33)</f>
        <v>17226.0977686939</v>
      </c>
      <c r="BX136" s="51" t="n">
        <f aca="false">BW136*(1+(BW33-BV33)/BV33)</f>
        <v>17258.4882741593</v>
      </c>
      <c r="BY136" s="51" t="n">
        <f aca="false">BX136*(1+(BX33-BW33)/BW33)</f>
        <v>17290.7375545584</v>
      </c>
      <c r="BZ136" s="51" t="n">
        <f aca="false">BY136*(1+(BY33-BX33)/BX33)</f>
        <v>17568.5605801989</v>
      </c>
      <c r="CA136" s="51" t="n">
        <f aca="false">BZ136*(1+(BZ33-BY33)/BY33)</f>
        <v>17941.2020480974</v>
      </c>
      <c r="CB136" s="51" t="n">
        <f aca="false">CA136*(1+(CA33-BZ33)/BZ33)</f>
        <v>17941.2020480974</v>
      </c>
      <c r="CC136" s="51" t="n">
        <f aca="false">CB136*(1+(CB33-CA33)/CA33)</f>
        <v>17941.2020480974</v>
      </c>
      <c r="CD136" s="51" t="n">
        <f aca="false">CC136*(1+(CC33-CB33)/CB33)</f>
        <v>17941.2020480974</v>
      </c>
      <c r="CE136" s="51" t="n">
        <f aca="false">CD136*(1+(CD33-CC33)/CC33)</f>
        <v>17941.2020480974</v>
      </c>
      <c r="CF136" s="51" t="n">
        <f aca="false">CE136*(1+(CE33-CD33)/CD33)</f>
        <v>17941.2020480974</v>
      </c>
      <c r="CG136" s="51" t="n">
        <f aca="false">CF136*(1+(CF33-CE33)/CE33)</f>
        <v>17941.2020480974</v>
      </c>
      <c r="CH136" s="51" t="n">
        <f aca="false">CG136*(1+(CG33-CF33)/CF33)</f>
        <v>17941.2020480974</v>
      </c>
      <c r="CI136" s="51" t="n">
        <f aca="false">CH136*(1+(CH33-CG33)/CG33)</f>
        <v>17941.2020480974</v>
      </c>
      <c r="CJ136" s="51" t="n">
        <f aca="false">CI136*(1+(CI33-CH33)/CH33)</f>
        <v>17941.2020480974</v>
      </c>
      <c r="CK136" s="51" t="n">
        <f aca="false">CJ136*(1+(CJ33-CI33)/CI33)</f>
        <v>17941.2020480974</v>
      </c>
      <c r="CL136" s="51" t="n">
        <f aca="false">CK136*(1+(CK33-CJ33)/CJ33)</f>
        <v>17941.2020480974</v>
      </c>
      <c r="CM136" s="51" t="n">
        <f aca="false">CL136*(1+(CL33-CK33)/CK33)</f>
        <v>17941.2020480974</v>
      </c>
      <c r="CN136" s="51" t="n">
        <f aca="false">CM136*(1+(CM33-CL33)/CL33)</f>
        <v>17941.2020480974</v>
      </c>
      <c r="CO136" s="51" t="n">
        <f aca="false">CN136*(1+(CN33-CM33)/CM33)</f>
        <v>17941.2020480974</v>
      </c>
      <c r="CP136" s="51" t="n">
        <f aca="false">CO136*(1+(CO33-CN33)/CN33)</f>
        <v>17941.2020480974</v>
      </c>
      <c r="CQ136" s="51" t="n">
        <f aca="false">CP136*(1+(CP33-CO33)/CO33)</f>
        <v>17941.2020480974</v>
      </c>
      <c r="CR136" s="51" t="n">
        <f aca="false">CQ136*(1+(CQ33-CP33)/CP33)</f>
        <v>17941.2020480974</v>
      </c>
      <c r="CS136" s="51" t="n">
        <f aca="false">CR136*(1+(CR33-CQ33)/CQ33)</f>
        <v>17941.2020480974</v>
      </c>
      <c r="CT136" s="51" t="n">
        <f aca="false">CS136*(1+(CS33-CR33)/CR33)</f>
        <v>17941.2020480974</v>
      </c>
      <c r="CU136" s="51" t="n">
        <f aca="false">CT136*(1+(CT33-CS33)/CS33)</f>
        <v>17941.2020480974</v>
      </c>
      <c r="CV136" s="51" t="n">
        <f aca="false">CU136*(1+(CU33-CT33)/CT33)</f>
        <v>17941.2020480974</v>
      </c>
      <c r="CW136" s="51" t="n">
        <f aca="false">CV136*(1+(CV33-CU33)/CU33)</f>
        <v>17941.2020480974</v>
      </c>
      <c r="CX136" s="51" t="n">
        <f aca="false">CW136*(1+(CW33-CV33)/CV33)</f>
        <v>17941.2020480974</v>
      </c>
      <c r="CY136" s="51" t="n">
        <f aca="false">CX136*(1+(CX33-CW33)/CW33)</f>
        <v>17941.2020480974</v>
      </c>
      <c r="CZ136" s="51" t="n">
        <f aca="false">CY136*(1+(CY33-CX33)/CX33)</f>
        <v>17941.2020480974</v>
      </c>
      <c r="DA136" s="51" t="n">
        <f aca="false">CZ136*(1+(CZ33-CY33)/CY33)</f>
        <v>17941.2020480974</v>
      </c>
      <c r="DB136" s="51" t="n">
        <f aca="false">DA136*(1+(DA33-CZ33)/CZ33)</f>
        <v>17941.2020480974</v>
      </c>
      <c r="DC136" s="51" t="n">
        <f aca="false">DB136*(1+(DB33-DA33)/DA33)</f>
        <v>17941.2020480974</v>
      </c>
      <c r="DD136" s="51" t="n">
        <f aca="false">DC136*(1+(DC33-DB33)/DB33)</f>
        <v>17941.2020480974</v>
      </c>
      <c r="DE136" s="51" t="n">
        <f aca="false">DD136*(1+(DD33-DC33)/DC33)</f>
        <v>17941.2020480974</v>
      </c>
      <c r="DF136" s="51" t="n">
        <f aca="false">DE136*(1+(DE33-DD33)/DD33)</f>
        <v>17941.2020480974</v>
      </c>
      <c r="DG136" s="51" t="n">
        <f aca="false">DF136*(1+(DF33-DE33)/DE33)</f>
        <v>17941.2020480974</v>
      </c>
      <c r="DH136" s="51" t="n">
        <f aca="false">DG136*(1+(DG33-DF33)/DF33)</f>
        <v>17941.2020480974</v>
      </c>
      <c r="DI136" s="51" t="n">
        <f aca="false">DH136*(1+(DH33-DG33)/DG33)</f>
        <v>17941.2020480974</v>
      </c>
      <c r="DJ136" s="51" t="n">
        <f aca="false">DI136*(1+(DI33-DH33)/DH33)</f>
        <v>17941.2020480974</v>
      </c>
      <c r="DK136" s="51" t="n">
        <f aca="false">DJ136*(1+(DJ33-DI33)/DI33)</f>
        <v>17941.2020480974</v>
      </c>
      <c r="DL136" s="51" t="n">
        <f aca="false">DK136*(1+(DK33-DJ33)/DJ33)</f>
        <v>17941.2020480974</v>
      </c>
      <c r="DM136" s="51" t="n">
        <f aca="false">DL136*(1+(DL33-DK33)/DK33)</f>
        <v>17941.2020480974</v>
      </c>
      <c r="DN136" s="51" t="n">
        <f aca="false">DM136*(1+(DM33-DL33)/DL33)</f>
        <v>17941.2020480974</v>
      </c>
      <c r="DO136" s="51" t="n">
        <f aca="false">DN136*(1+(DN33-DM33)/DM33)</f>
        <v>17941.2020480974</v>
      </c>
      <c r="DP136" s="51" t="n">
        <f aca="false">DO136*(1+(DO33-DN33)/DN33)</f>
        <v>17941.2020480974</v>
      </c>
      <c r="DQ136" s="51" t="n">
        <f aca="false">DP136*(1+(DP33-DO33)/DO33)</f>
        <v>17941.2020480974</v>
      </c>
      <c r="DR136" s="51" t="n">
        <f aca="false">DQ136*(1+(DQ33-DP33)/DP33)</f>
        <v>17941.2020480974</v>
      </c>
      <c r="DS136" s="51" t="n">
        <f aca="false">DR136*(1+(DR33-DQ33)/DQ33)</f>
        <v>17941.2020480974</v>
      </c>
      <c r="DT136" s="51" t="n">
        <f aca="false">DS136*(1+(DS33-DR33)/DR33)</f>
        <v>17941.2020480974</v>
      </c>
      <c r="DU136" s="51" t="n">
        <f aca="false">DT136*(1+(DT33-DS33)/DS33)</f>
        <v>17941.2020480974</v>
      </c>
      <c r="DV136" s="51" t="n">
        <f aca="false">DU136*(1+(DU33-DT33)/DT33)</f>
        <v>17941.2020480974</v>
      </c>
      <c r="DW136" s="51" t="n">
        <f aca="false">DV136*(1+(DV33-DU33)/DU33)</f>
        <v>17941.2020480974</v>
      </c>
      <c r="DX136" s="51" t="n">
        <f aca="false">DW136*(1+(DW33-DV33)/DV33)</f>
        <v>17941.2020480974</v>
      </c>
      <c r="DY136" s="51" t="n">
        <f aca="false">DX136*(1+(DX33-DW33)/DW33)</f>
        <v>17941.2020480974</v>
      </c>
      <c r="DZ136" s="51" t="n">
        <f aca="false">DY136*(1+(DY33-DX33)/DX33)</f>
        <v>17941.2020480974</v>
      </c>
      <c r="EA136" s="51" t="n">
        <f aca="false">DZ136*(1+(DZ33-DY33)/DY33)</f>
        <v>17941.2020480974</v>
      </c>
      <c r="EB136" s="51" t="n">
        <f aca="false">EA136*(1+(EA33-DZ33)/DZ33)</f>
        <v>17941.2020480974</v>
      </c>
      <c r="EC136" s="51" t="n">
        <f aca="false">EB136*(1+(EB33-EA33)/EA33)</f>
        <v>17941.2020480974</v>
      </c>
      <c r="ED136" s="51" t="n">
        <f aca="false">EC136*(1+(EC33-EB33)/EB33)</f>
        <v>17941.2020480974</v>
      </c>
      <c r="EE136" s="51" t="n">
        <f aca="false">ED136*(1+(ED33-EC33)/EC33)</f>
        <v>17941.2020480974</v>
      </c>
      <c r="EF136" s="51" t="n">
        <f aca="false">EE136*(1+(EE33-ED33)/ED33)</f>
        <v>17941.2020480974</v>
      </c>
      <c r="EG136" s="51" t="n">
        <f aca="false">EF136*(1+(EF33-EE33)/EE33)</f>
        <v>17941.2020480974</v>
      </c>
      <c r="EH136" s="51" t="n">
        <f aca="false">EG136*(1+(EG33-EF33)/EF33)</f>
        <v>17941.2020480974</v>
      </c>
      <c r="EI136" s="51" t="n">
        <f aca="false">EH136*(1+(EH33-EG33)/EG33)</f>
        <v>17941.2020480974</v>
      </c>
      <c r="EJ136" s="51" t="n">
        <f aca="false">EI136*(1+(EI33-EH33)/EH33)</f>
        <v>17941.2020480974</v>
      </c>
      <c r="EK136" s="51" t="n">
        <f aca="false">EJ136*(1+(EJ33-EI33)/EI33)</f>
        <v>17941.2020480974</v>
      </c>
      <c r="EL136" s="51" t="n">
        <f aca="false">EK136*(1+(EK33-EJ33)/EJ33)</f>
        <v>17941.2020480974</v>
      </c>
      <c r="EM136" s="51" t="n">
        <f aca="false">EL136*(1+(EL33-EK33)/EK33)</f>
        <v>17941.2020480974</v>
      </c>
      <c r="EN136" s="51" t="n">
        <f aca="false">EM136*(1+(EM33-EL33)/EL33)</f>
        <v>17941.2020480974</v>
      </c>
      <c r="EO136" s="51" t="n">
        <f aca="false">EN136*(1+(EN33-EM33)/EM33)</f>
        <v>17941.2020480974</v>
      </c>
      <c r="EP136" s="51" t="n">
        <f aca="false">EO136*(1+(EO33-EN33)/EN33)</f>
        <v>17941.2020480974</v>
      </c>
      <c r="EQ136" s="51" t="n">
        <f aca="false">EP136*(1+(EP33-EO33)/EO33)</f>
        <v>17941.2020480974</v>
      </c>
      <c r="ER136" s="51" t="n">
        <f aca="false">EQ136*(1+(EQ33-EP33)/EP33)</f>
        <v>17941.2020480974</v>
      </c>
      <c r="ES136" s="51" t="n">
        <f aca="false">ER136*(1+(ER33-EQ33)/EQ33)</f>
        <v>17941.2020480974</v>
      </c>
      <c r="ET136" s="51" t="n">
        <f aca="false">ES136*(1+(ES33-ER33)/ER33)</f>
        <v>17941.2020480974</v>
      </c>
      <c r="EU136" s="51" t="n">
        <f aca="false">ET136*(1+(ET33-ES33)/ES33)</f>
        <v>17941.2020480974</v>
      </c>
      <c r="EV136" s="51" t="n">
        <f aca="false">EU136*(1+(EU33-ET33)/ET33)</f>
        <v>17941.2020480974</v>
      </c>
    </row>
    <row r="137" customFormat="false" ht="12.8" hidden="false" customHeight="false" outlineLevel="0" collapsed="false">
      <c r="A137" s="157" t="s">
        <v>283</v>
      </c>
      <c r="B137" s="157" t="n">
        <v>0</v>
      </c>
      <c r="C137" s="157" t="n">
        <v>0</v>
      </c>
      <c r="D137" s="157" t="n">
        <v>0</v>
      </c>
      <c r="E137" s="157" t="n">
        <v>0</v>
      </c>
      <c r="F137" s="157" t="n">
        <v>0</v>
      </c>
      <c r="G137" s="157" t="n">
        <v>0</v>
      </c>
      <c r="H137" s="157" t="n">
        <v>0</v>
      </c>
      <c r="I137" s="157" t="n">
        <v>0</v>
      </c>
      <c r="J137" s="157" t="n">
        <v>0</v>
      </c>
      <c r="K137" s="157" t="n">
        <v>0</v>
      </c>
      <c r="L137" s="157" t="n">
        <v>0</v>
      </c>
      <c r="M137" s="157" t="n">
        <v>0</v>
      </c>
      <c r="N137" s="157" t="n">
        <v>0</v>
      </c>
      <c r="O137" s="157" t="n">
        <v>0</v>
      </c>
      <c r="P137" s="157" t="n">
        <v>0</v>
      </c>
      <c r="Q137" s="157" t="n">
        <v>0</v>
      </c>
      <c r="R137" s="157" t="n">
        <v>0</v>
      </c>
      <c r="S137" s="157" t="n">
        <v>0</v>
      </c>
      <c r="T137" s="157" t="n">
        <v>0</v>
      </c>
      <c r="U137" s="157" t="n">
        <v>0</v>
      </c>
      <c r="V137" s="157" t="n">
        <v>0</v>
      </c>
      <c r="W137" s="157" t="n">
        <v>0</v>
      </c>
      <c r="X137" s="158" t="n">
        <v>0</v>
      </c>
      <c r="Y137" s="157" t="n">
        <v>0</v>
      </c>
      <c r="Z137" s="157" t="n">
        <v>0</v>
      </c>
      <c r="AA137" s="157" t="n">
        <v>0</v>
      </c>
      <c r="AB137" s="157" t="n">
        <v>0</v>
      </c>
      <c r="AC137" s="157" t="n">
        <v>0</v>
      </c>
      <c r="AD137" s="157" t="n">
        <v>0</v>
      </c>
      <c r="AE137" s="157" t="n">
        <v>0</v>
      </c>
      <c r="AF137" s="157" t="n">
        <v>0</v>
      </c>
      <c r="AG137" s="157" t="n">
        <v>0</v>
      </c>
      <c r="AH137" s="157" t="n">
        <v>0</v>
      </c>
      <c r="AI137" s="157" t="n">
        <v>0</v>
      </c>
      <c r="AJ137" s="157" t="n">
        <v>0</v>
      </c>
      <c r="AK137" s="157" t="n">
        <v>0</v>
      </c>
      <c r="AL137" s="157" t="n">
        <v>0</v>
      </c>
      <c r="AM137" s="157" t="n">
        <v>0</v>
      </c>
      <c r="AN137" s="157" t="n">
        <v>0</v>
      </c>
      <c r="AO137" s="157" t="n">
        <v>0</v>
      </c>
      <c r="AP137" s="157" t="n">
        <v>0</v>
      </c>
      <c r="AQ137" s="157" t="n">
        <v>0</v>
      </c>
      <c r="AR137" s="142"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3" t="n">
        <v>461.835305705983</v>
      </c>
      <c r="BJ137" s="51" t="n">
        <v>432.515117818409</v>
      </c>
      <c r="BK137" s="51" t="n">
        <v>405.056358468546</v>
      </c>
      <c r="BL137" s="51" t="n">
        <f aca="false">BK137*(1+(BK33-BJ33)/BJ33)</f>
        <v>373.095053299921</v>
      </c>
      <c r="BM137" s="144" t="n">
        <f aca="false">BL137*(1+(BL33-BK33)/BK33)</f>
        <v>367.181423139285</v>
      </c>
      <c r="BN137" s="51" t="n">
        <f aca="false">BM137*(1+(BM33-BL33)/BL33)</f>
        <v>367.912991332428</v>
      </c>
      <c r="BO137" s="51" t="n">
        <f aca="false">BN137*(1+(BN33-BM33)/BM33)</f>
        <v>373.353264598871</v>
      </c>
      <c r="BP137" s="51" t="n">
        <f aca="false">BO137*(1+(BO33-BN33)/BN33)</f>
        <v>361.945458740799</v>
      </c>
      <c r="BQ137" s="51" t="n">
        <f aca="false">BP137*(1+(BP33-BO33)/BO33)</f>
        <v>361.928876141823</v>
      </c>
      <c r="BR137" s="51" t="n">
        <f aca="false">BQ137*(1+(BQ33-BP33)/BP33)</f>
        <v>372.442765232911</v>
      </c>
      <c r="BS137" s="51" t="n">
        <f aca="false">BR137*(1+(BR33-BQ33)/BQ33)</f>
        <v>389.734369882785</v>
      </c>
      <c r="BT137" s="51" t="n">
        <f aca="false">BS137*(1+(BS33-BR33)/BR33)</f>
        <v>394.757488329682</v>
      </c>
      <c r="BU137" s="51" t="n">
        <f aca="false">BT137*(1+(BT33-BS33)/BS33)</f>
        <v>395.513981572872</v>
      </c>
      <c r="BV137" s="51" t="n">
        <f aca="false">BU137*(1+(BU33-BT33)/BT33)</f>
        <v>401.99977239267</v>
      </c>
      <c r="BW137" s="51" t="n">
        <f aca="false">BV137*(1+(BV33-BU33)/BU33)</f>
        <v>411.457651397577</v>
      </c>
      <c r="BX137" s="51" t="n">
        <f aca="false">BW137*(1+(BW33-BV33)/BV33)</f>
        <v>412.231321760147</v>
      </c>
      <c r="BY137" s="51" t="n">
        <f aca="false">BX137*(1+(BX33-BW33)/BW33)</f>
        <v>413.00161886112</v>
      </c>
      <c r="BZ137" s="51" t="n">
        <f aca="false">BY137*(1+(BY33-BX33)/BX33)</f>
        <v>419.637620303185</v>
      </c>
      <c r="CA137" s="51" t="n">
        <f aca="false">BZ137*(1+(BZ33-BY33)/BY33)</f>
        <v>428.53842797615</v>
      </c>
      <c r="CB137" s="51" t="n">
        <f aca="false">CA137*(1+(CA33-BZ33)/BZ33)</f>
        <v>428.53842797615</v>
      </c>
      <c r="CC137" s="51" t="n">
        <f aca="false">CB137*(1+(CB33-CA33)/CA33)</f>
        <v>428.53842797615</v>
      </c>
      <c r="CD137" s="51" t="n">
        <f aca="false">CC137*(1+(CC33-CB33)/CB33)</f>
        <v>428.53842797615</v>
      </c>
      <c r="CE137" s="51" t="n">
        <f aca="false">CD137*(1+(CD33-CC33)/CC33)</f>
        <v>428.53842797615</v>
      </c>
      <c r="CF137" s="51" t="n">
        <f aca="false">CE137*(1+(CE33-CD33)/CD33)</f>
        <v>428.53842797615</v>
      </c>
      <c r="CG137" s="51" t="n">
        <f aca="false">CF137*(1+(CF33-CE33)/CE33)</f>
        <v>428.53842797615</v>
      </c>
      <c r="CH137" s="51" t="n">
        <f aca="false">CG137*(1+(CG33-CF33)/CF33)</f>
        <v>428.53842797615</v>
      </c>
      <c r="CI137" s="51" t="n">
        <f aca="false">CH137*(1+(CH33-CG33)/CG33)</f>
        <v>428.53842797615</v>
      </c>
      <c r="CJ137" s="51" t="n">
        <f aca="false">CI137*(1+(CI33-CH33)/CH33)</f>
        <v>428.53842797615</v>
      </c>
      <c r="CK137" s="51" t="n">
        <f aca="false">CJ137*(1+(CJ33-CI33)/CI33)</f>
        <v>428.53842797615</v>
      </c>
      <c r="CL137" s="51" t="n">
        <f aca="false">CK137*(1+(CK33-CJ33)/CJ33)</f>
        <v>428.53842797615</v>
      </c>
      <c r="CM137" s="51" t="n">
        <f aca="false">CL137*(1+(CL33-CK33)/CK33)</f>
        <v>428.53842797615</v>
      </c>
      <c r="CN137" s="51" t="n">
        <f aca="false">CM137*(1+(CM33-CL33)/CL33)</f>
        <v>428.53842797615</v>
      </c>
      <c r="CO137" s="51" t="n">
        <f aca="false">CN137*(1+(CN33-CM33)/CM33)</f>
        <v>428.53842797615</v>
      </c>
      <c r="CP137" s="51" t="n">
        <f aca="false">CO137*(1+(CO33-CN33)/CN33)</f>
        <v>428.53842797615</v>
      </c>
      <c r="CQ137" s="51" t="n">
        <f aca="false">CP137*(1+(CP33-CO33)/CO33)</f>
        <v>428.53842797615</v>
      </c>
      <c r="CR137" s="51" t="n">
        <f aca="false">CQ137*(1+(CQ33-CP33)/CP33)</f>
        <v>428.53842797615</v>
      </c>
      <c r="CS137" s="51" t="n">
        <f aca="false">CR137*(1+(CR33-CQ33)/CQ33)</f>
        <v>428.53842797615</v>
      </c>
      <c r="CT137" s="51" t="n">
        <f aca="false">CS137*(1+(CS33-CR33)/CR33)</f>
        <v>428.53842797615</v>
      </c>
      <c r="CU137" s="51" t="n">
        <f aca="false">CT137*(1+(CT33-CS33)/CS33)</f>
        <v>428.53842797615</v>
      </c>
      <c r="CV137" s="51" t="n">
        <f aca="false">CU137*(1+(CU33-CT33)/CT33)</f>
        <v>428.53842797615</v>
      </c>
      <c r="CW137" s="51" t="n">
        <f aca="false">CV137*(1+(CV33-CU33)/CU33)</f>
        <v>428.53842797615</v>
      </c>
      <c r="CX137" s="51" t="n">
        <f aca="false">CW137*(1+(CW33-CV33)/CV33)</f>
        <v>428.53842797615</v>
      </c>
      <c r="CY137" s="51" t="n">
        <f aca="false">CX137*(1+(CX33-CW33)/CW33)</f>
        <v>428.53842797615</v>
      </c>
      <c r="CZ137" s="51" t="n">
        <f aca="false">CY137*(1+(CY33-CX33)/CX33)</f>
        <v>428.53842797615</v>
      </c>
      <c r="DA137" s="51" t="n">
        <f aca="false">CZ137*(1+(CZ33-CY33)/CY33)</f>
        <v>428.53842797615</v>
      </c>
      <c r="DB137" s="51" t="n">
        <f aca="false">DA137*(1+(DA33-CZ33)/CZ33)</f>
        <v>428.53842797615</v>
      </c>
      <c r="DC137" s="51" t="n">
        <f aca="false">DB137*(1+(DB33-DA33)/DA33)</f>
        <v>428.53842797615</v>
      </c>
      <c r="DD137" s="51" t="n">
        <f aca="false">DC137*(1+(DC33-DB33)/DB33)</f>
        <v>428.53842797615</v>
      </c>
      <c r="DE137" s="51" t="n">
        <f aca="false">DD137*(1+(DD33-DC33)/DC33)</f>
        <v>428.53842797615</v>
      </c>
      <c r="DF137" s="51" t="n">
        <f aca="false">DE137*(1+(DE33-DD33)/DD33)</f>
        <v>428.53842797615</v>
      </c>
      <c r="DG137" s="51" t="n">
        <f aca="false">DF137*(1+(DF33-DE33)/DE33)</f>
        <v>428.53842797615</v>
      </c>
      <c r="DH137" s="51" t="n">
        <f aca="false">DG137*(1+(DG33-DF33)/DF33)</f>
        <v>428.53842797615</v>
      </c>
      <c r="DI137" s="51" t="n">
        <f aca="false">DH137*(1+(DH33-DG33)/DG33)</f>
        <v>428.53842797615</v>
      </c>
      <c r="DJ137" s="51" t="n">
        <f aca="false">DI137*(1+(DI33-DH33)/DH33)</f>
        <v>428.53842797615</v>
      </c>
      <c r="DK137" s="51" t="n">
        <f aca="false">DJ137*(1+(DJ33-DI33)/DI33)</f>
        <v>428.53842797615</v>
      </c>
      <c r="DL137" s="51" t="n">
        <f aca="false">DK137*(1+(DK33-DJ33)/DJ33)</f>
        <v>428.53842797615</v>
      </c>
      <c r="DM137" s="51" t="n">
        <f aca="false">DL137*(1+(DL33-DK33)/DK33)</f>
        <v>428.53842797615</v>
      </c>
      <c r="DN137" s="51" t="n">
        <f aca="false">DM137*(1+(DM33-DL33)/DL33)</f>
        <v>428.53842797615</v>
      </c>
      <c r="DO137" s="51" t="n">
        <f aca="false">DN137*(1+(DN33-DM33)/DM33)</f>
        <v>428.53842797615</v>
      </c>
      <c r="DP137" s="51" t="n">
        <f aca="false">DO137*(1+(DO33-DN33)/DN33)</f>
        <v>428.53842797615</v>
      </c>
      <c r="DQ137" s="51" t="n">
        <f aca="false">DP137*(1+(DP33-DO33)/DO33)</f>
        <v>428.53842797615</v>
      </c>
      <c r="DR137" s="51" t="n">
        <f aca="false">DQ137*(1+(DQ33-DP33)/DP33)</f>
        <v>428.53842797615</v>
      </c>
      <c r="DS137" s="51" t="n">
        <f aca="false">DR137*(1+(DR33-DQ33)/DQ33)</f>
        <v>428.53842797615</v>
      </c>
      <c r="DT137" s="51" t="n">
        <f aca="false">DS137*(1+(DS33-DR33)/DR33)</f>
        <v>428.53842797615</v>
      </c>
      <c r="DU137" s="51" t="n">
        <f aca="false">DT137*(1+(DT33-DS33)/DS33)</f>
        <v>428.53842797615</v>
      </c>
      <c r="DV137" s="51" t="n">
        <f aca="false">DU137*(1+(DU33-DT33)/DT33)</f>
        <v>428.53842797615</v>
      </c>
      <c r="DW137" s="51" t="n">
        <f aca="false">DV137*(1+(DV33-DU33)/DU33)</f>
        <v>428.53842797615</v>
      </c>
      <c r="DX137" s="51" t="n">
        <f aca="false">DW137*(1+(DW33-DV33)/DV33)</f>
        <v>428.53842797615</v>
      </c>
      <c r="DY137" s="51" t="n">
        <f aca="false">DX137*(1+(DX33-DW33)/DW33)</f>
        <v>428.53842797615</v>
      </c>
      <c r="DZ137" s="51" t="n">
        <f aca="false">DY137*(1+(DY33-DX33)/DX33)</f>
        <v>428.53842797615</v>
      </c>
      <c r="EA137" s="51" t="n">
        <f aca="false">DZ137*(1+(DZ33-DY33)/DY33)</f>
        <v>428.53842797615</v>
      </c>
      <c r="EB137" s="51" t="n">
        <f aca="false">EA137*(1+(EA33-DZ33)/DZ33)</f>
        <v>428.53842797615</v>
      </c>
      <c r="EC137" s="51" t="n">
        <f aca="false">EB137*(1+(EB33-EA33)/EA33)</f>
        <v>428.53842797615</v>
      </c>
      <c r="ED137" s="51" t="n">
        <f aca="false">EC137*(1+(EC33-EB33)/EB33)</f>
        <v>428.53842797615</v>
      </c>
      <c r="EE137" s="51" t="n">
        <f aca="false">ED137*(1+(ED33-EC33)/EC33)</f>
        <v>428.53842797615</v>
      </c>
      <c r="EF137" s="51" t="n">
        <f aca="false">EE137*(1+(EE33-ED33)/ED33)</f>
        <v>428.53842797615</v>
      </c>
      <c r="EG137" s="51" t="n">
        <f aca="false">EF137*(1+(EF33-EE33)/EE33)</f>
        <v>428.53842797615</v>
      </c>
      <c r="EH137" s="51" t="n">
        <f aca="false">EG137*(1+(EG33-EF33)/EF33)</f>
        <v>428.53842797615</v>
      </c>
      <c r="EI137" s="51" t="n">
        <f aca="false">EH137*(1+(EH33-EG33)/EG33)</f>
        <v>428.53842797615</v>
      </c>
      <c r="EJ137" s="51" t="n">
        <f aca="false">EI137*(1+(EI33-EH33)/EH33)</f>
        <v>428.53842797615</v>
      </c>
      <c r="EK137" s="51" t="n">
        <f aca="false">EJ137*(1+(EJ33-EI33)/EI33)</f>
        <v>428.53842797615</v>
      </c>
      <c r="EL137" s="51" t="n">
        <f aca="false">EK137*(1+(EK33-EJ33)/EJ33)</f>
        <v>428.53842797615</v>
      </c>
      <c r="EM137" s="51" t="n">
        <f aca="false">EL137*(1+(EL33-EK33)/EK33)</f>
        <v>428.53842797615</v>
      </c>
      <c r="EN137" s="51" t="n">
        <f aca="false">EM137*(1+(EM33-EL33)/EL33)</f>
        <v>428.53842797615</v>
      </c>
      <c r="EO137" s="51" t="n">
        <f aca="false">EN137*(1+(EN33-EM33)/EM33)</f>
        <v>428.53842797615</v>
      </c>
      <c r="EP137" s="51" t="n">
        <f aca="false">EO137*(1+(EO33-EN33)/EN33)</f>
        <v>428.53842797615</v>
      </c>
      <c r="EQ137" s="51" t="n">
        <f aca="false">EP137*(1+(EP33-EO33)/EO33)</f>
        <v>428.53842797615</v>
      </c>
      <c r="ER137" s="51" t="n">
        <f aca="false">EQ137*(1+(EQ33-EP33)/EP33)</f>
        <v>428.53842797615</v>
      </c>
      <c r="ES137" s="51" t="n">
        <f aca="false">ER137*(1+(ER33-EQ33)/EQ33)</f>
        <v>428.53842797615</v>
      </c>
      <c r="ET137" s="51" t="n">
        <f aca="false">ES137*(1+(ES33-ER33)/ER33)</f>
        <v>428.53842797615</v>
      </c>
      <c r="EU137" s="51" t="n">
        <f aca="false">ET137*(1+(ET33-ES33)/ES33)</f>
        <v>428.53842797615</v>
      </c>
      <c r="EV137" s="51" t="n">
        <f aca="false">EU137*(1+(EU33-ET33)/ET33)</f>
        <v>428.53842797615</v>
      </c>
    </row>
    <row r="138" customFormat="false" ht="12.8" hidden="false" customHeight="false" outlineLevel="0" collapsed="false">
      <c r="A138" s="157" t="s">
        <v>284</v>
      </c>
      <c r="B138" s="157" t="n">
        <v>0</v>
      </c>
      <c r="C138" s="157" t="n">
        <v>0</v>
      </c>
      <c r="D138" s="157" t="n">
        <v>0</v>
      </c>
      <c r="E138" s="157" t="n">
        <v>0</v>
      </c>
      <c r="F138" s="157" t="n">
        <v>0</v>
      </c>
      <c r="G138" s="157" t="n">
        <v>0</v>
      </c>
      <c r="H138" s="157" t="n">
        <v>0</v>
      </c>
      <c r="I138" s="157" t="n">
        <v>0</v>
      </c>
      <c r="J138" s="157" t="n">
        <v>0</v>
      </c>
      <c r="K138" s="157" t="n">
        <v>0</v>
      </c>
      <c r="L138" s="157" t="n">
        <v>0</v>
      </c>
      <c r="M138" s="157" t="n">
        <v>0</v>
      </c>
      <c r="N138" s="157" t="n">
        <v>0</v>
      </c>
      <c r="O138" s="157" t="n">
        <v>0</v>
      </c>
      <c r="P138" s="157" t="n">
        <v>0</v>
      </c>
      <c r="Q138" s="157" t="n">
        <v>0</v>
      </c>
      <c r="R138" s="157" t="n">
        <v>0</v>
      </c>
      <c r="S138" s="157" t="n">
        <v>0</v>
      </c>
      <c r="T138" s="157" t="n">
        <v>0</v>
      </c>
      <c r="U138" s="157" t="n">
        <v>0</v>
      </c>
      <c r="V138" s="157" t="n">
        <v>0</v>
      </c>
      <c r="W138" s="157" t="n">
        <v>0</v>
      </c>
      <c r="X138" s="158" t="n">
        <v>0</v>
      </c>
      <c r="Y138" s="157" t="n">
        <v>0</v>
      </c>
      <c r="Z138" s="157" t="n">
        <v>0</v>
      </c>
      <c r="AA138" s="157" t="n">
        <v>0</v>
      </c>
      <c r="AB138" s="157" t="n">
        <v>0</v>
      </c>
      <c r="AC138" s="157" t="n">
        <v>0</v>
      </c>
      <c r="AD138" s="157" t="n">
        <v>0</v>
      </c>
      <c r="AE138" s="157" t="n">
        <v>0</v>
      </c>
      <c r="AF138" s="157" t="n">
        <v>0</v>
      </c>
      <c r="AG138" s="157" t="n">
        <v>0</v>
      </c>
      <c r="AH138" s="157" t="n">
        <v>0</v>
      </c>
      <c r="AI138" s="157" t="n">
        <v>0</v>
      </c>
      <c r="AJ138" s="157" t="n">
        <v>0</v>
      </c>
      <c r="AK138" s="157" t="n">
        <v>0</v>
      </c>
      <c r="AL138" s="157" t="n">
        <v>0</v>
      </c>
      <c r="AM138" s="157" t="n">
        <v>0</v>
      </c>
      <c r="AN138" s="157" t="n">
        <v>0</v>
      </c>
      <c r="AO138" s="157" t="n">
        <v>0</v>
      </c>
      <c r="AP138" s="157" t="n">
        <v>0</v>
      </c>
      <c r="AQ138" s="157" t="n">
        <v>0</v>
      </c>
      <c r="AR138" s="142"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3" t="n">
        <v>266.908765492638</v>
      </c>
      <c r="BJ138" s="51" t="n">
        <v>249.963731069335</v>
      </c>
      <c r="BK138" s="51" t="n">
        <v>234.094473198658</v>
      </c>
      <c r="BL138" s="51" t="n">
        <f aca="false">BK138*(1+(BK33-BJ33)/BJ33)</f>
        <v>215.623056222317</v>
      </c>
      <c r="BM138" s="144" t="n">
        <f aca="false">BL138*(1+(BL33-BK33)/BK33)</f>
        <v>212.205388265246</v>
      </c>
      <c r="BN138" s="51" t="n">
        <f aca="false">BM138*(1+(BM33-BL33)/BL33)</f>
        <v>212.628183926152</v>
      </c>
      <c r="BO138" s="51" t="n">
        <f aca="false">BN138*(1+(BN33-BM33)/BM33)</f>
        <v>215.772284438929</v>
      </c>
      <c r="BP138" s="51" t="n">
        <f aca="false">BO138*(1+(BO33-BN33)/BN33)</f>
        <v>209.179364103609</v>
      </c>
      <c r="BQ138" s="51" t="n">
        <f aca="false">BP138*(1+(BP33-BO33)/BO33)</f>
        <v>209.169780511868</v>
      </c>
      <c r="BR138" s="51" t="n">
        <f aca="false">BQ138*(1+(BQ33-BP33)/BP33)</f>
        <v>215.246078974021</v>
      </c>
      <c r="BS138" s="51" t="n">
        <f aca="false">BR138*(1+(BR33-BQ33)/BQ33)</f>
        <v>225.239426804865</v>
      </c>
      <c r="BT138" s="51" t="n">
        <f aca="false">BS138*(1+(BS33-BR33)/BR33)</f>
        <v>228.142440773309</v>
      </c>
      <c r="BU138" s="51" t="n">
        <f aca="false">BT138*(1+(BT33-BS33)/BS33)</f>
        <v>228.579641383891</v>
      </c>
      <c r="BV138" s="51" t="n">
        <f aca="false">BU138*(1+(BU33-BT33)/BT33)</f>
        <v>232.327978506601</v>
      </c>
      <c r="BW138" s="51" t="n">
        <f aca="false">BV138*(1+(BV33-BU33)/BU33)</f>
        <v>237.793976402798</v>
      </c>
      <c r="BX138" s="51" t="n">
        <f aca="false">BW138*(1+(BW33-BV33)/BV33)</f>
        <v>238.241104196669</v>
      </c>
      <c r="BY138" s="51" t="n">
        <f aca="false">BX138*(1+(BX33-BW33)/BW33)</f>
        <v>238.686282479366</v>
      </c>
      <c r="BZ138" s="51" t="n">
        <f aca="false">BY138*(1+(BY33-BX33)/BX33)</f>
        <v>242.521430920436</v>
      </c>
      <c r="CA138" s="51" t="n">
        <f aca="false">BZ138*(1+(BZ33-BY33)/BY33)</f>
        <v>247.66548023526</v>
      </c>
      <c r="CB138" s="51" t="n">
        <f aca="false">CA138*(1+(CA33-BZ33)/BZ33)</f>
        <v>247.66548023526</v>
      </c>
      <c r="CC138" s="51" t="n">
        <f aca="false">CB138*(1+(CB33-CA33)/CA33)</f>
        <v>247.66548023526</v>
      </c>
      <c r="CD138" s="51" t="n">
        <f aca="false">CC138*(1+(CC33-CB33)/CB33)</f>
        <v>247.66548023526</v>
      </c>
      <c r="CE138" s="51" t="n">
        <f aca="false">CD138*(1+(CD33-CC33)/CC33)</f>
        <v>247.66548023526</v>
      </c>
      <c r="CF138" s="51" t="n">
        <f aca="false">CE138*(1+(CE33-CD33)/CD33)</f>
        <v>247.66548023526</v>
      </c>
      <c r="CG138" s="51" t="n">
        <f aca="false">CF138*(1+(CF33-CE33)/CE33)</f>
        <v>247.66548023526</v>
      </c>
      <c r="CH138" s="51" t="n">
        <f aca="false">CG138*(1+(CG33-CF33)/CF33)</f>
        <v>247.66548023526</v>
      </c>
      <c r="CI138" s="51" t="n">
        <f aca="false">CH138*(1+(CH33-CG33)/CG33)</f>
        <v>247.66548023526</v>
      </c>
      <c r="CJ138" s="51" t="n">
        <f aca="false">CI138*(1+(CI33-CH33)/CH33)</f>
        <v>247.66548023526</v>
      </c>
      <c r="CK138" s="51" t="n">
        <f aca="false">CJ138*(1+(CJ33-CI33)/CI33)</f>
        <v>247.66548023526</v>
      </c>
      <c r="CL138" s="51" t="n">
        <f aca="false">CK138*(1+(CK33-CJ33)/CJ33)</f>
        <v>247.66548023526</v>
      </c>
      <c r="CM138" s="51" t="n">
        <f aca="false">CL138*(1+(CL33-CK33)/CK33)</f>
        <v>247.66548023526</v>
      </c>
      <c r="CN138" s="51" t="n">
        <f aca="false">CM138*(1+(CM33-CL33)/CL33)</f>
        <v>247.66548023526</v>
      </c>
      <c r="CO138" s="51" t="n">
        <f aca="false">CN138*(1+(CN33-CM33)/CM33)</f>
        <v>247.66548023526</v>
      </c>
      <c r="CP138" s="51" t="n">
        <f aca="false">CO138*(1+(CO33-CN33)/CN33)</f>
        <v>247.66548023526</v>
      </c>
      <c r="CQ138" s="51" t="n">
        <f aca="false">CP138*(1+(CP33-CO33)/CO33)</f>
        <v>247.66548023526</v>
      </c>
      <c r="CR138" s="51" t="n">
        <f aca="false">CQ138*(1+(CQ33-CP33)/CP33)</f>
        <v>247.66548023526</v>
      </c>
      <c r="CS138" s="51" t="n">
        <f aca="false">CR138*(1+(CR33-CQ33)/CQ33)</f>
        <v>247.66548023526</v>
      </c>
      <c r="CT138" s="51" t="n">
        <f aca="false">CS138*(1+(CS33-CR33)/CR33)</f>
        <v>247.66548023526</v>
      </c>
      <c r="CU138" s="51" t="n">
        <f aca="false">CT138*(1+(CT33-CS33)/CS33)</f>
        <v>247.66548023526</v>
      </c>
      <c r="CV138" s="51" t="n">
        <f aca="false">CU138*(1+(CU33-CT33)/CT33)</f>
        <v>247.66548023526</v>
      </c>
      <c r="CW138" s="51" t="n">
        <f aca="false">CV138*(1+(CV33-CU33)/CU33)</f>
        <v>247.66548023526</v>
      </c>
      <c r="CX138" s="51" t="n">
        <f aca="false">CW138*(1+(CW33-CV33)/CV33)</f>
        <v>247.66548023526</v>
      </c>
      <c r="CY138" s="51" t="n">
        <f aca="false">CX138*(1+(CX33-CW33)/CW33)</f>
        <v>247.66548023526</v>
      </c>
      <c r="CZ138" s="51" t="n">
        <f aca="false">CY138*(1+(CY33-CX33)/CX33)</f>
        <v>247.66548023526</v>
      </c>
      <c r="DA138" s="51" t="n">
        <f aca="false">CZ138*(1+(CZ33-CY33)/CY33)</f>
        <v>247.66548023526</v>
      </c>
      <c r="DB138" s="51" t="n">
        <f aca="false">DA138*(1+(DA33-CZ33)/CZ33)</f>
        <v>247.66548023526</v>
      </c>
      <c r="DC138" s="51" t="n">
        <f aca="false">DB138*(1+(DB33-DA33)/DA33)</f>
        <v>247.66548023526</v>
      </c>
      <c r="DD138" s="51" t="n">
        <f aca="false">DC138*(1+(DC33-DB33)/DB33)</f>
        <v>247.66548023526</v>
      </c>
      <c r="DE138" s="51" t="n">
        <f aca="false">DD138*(1+(DD33-DC33)/DC33)</f>
        <v>247.66548023526</v>
      </c>
      <c r="DF138" s="51" t="n">
        <f aca="false">DE138*(1+(DE33-DD33)/DD33)</f>
        <v>247.66548023526</v>
      </c>
      <c r="DG138" s="51" t="n">
        <f aca="false">DF138*(1+(DF33-DE33)/DE33)</f>
        <v>247.66548023526</v>
      </c>
      <c r="DH138" s="51" t="n">
        <f aca="false">DG138*(1+(DG33-DF33)/DF33)</f>
        <v>247.66548023526</v>
      </c>
      <c r="DI138" s="51" t="n">
        <f aca="false">DH138*(1+(DH33-DG33)/DG33)</f>
        <v>247.66548023526</v>
      </c>
      <c r="DJ138" s="51" t="n">
        <f aca="false">DI138*(1+(DI33-DH33)/DH33)</f>
        <v>247.66548023526</v>
      </c>
      <c r="DK138" s="51" t="n">
        <f aca="false">DJ138*(1+(DJ33-DI33)/DI33)</f>
        <v>247.66548023526</v>
      </c>
      <c r="DL138" s="51" t="n">
        <f aca="false">DK138*(1+(DK33-DJ33)/DJ33)</f>
        <v>247.66548023526</v>
      </c>
      <c r="DM138" s="51" t="n">
        <f aca="false">DL138*(1+(DL33-DK33)/DK33)</f>
        <v>247.66548023526</v>
      </c>
      <c r="DN138" s="51" t="n">
        <f aca="false">DM138*(1+(DM33-DL33)/DL33)</f>
        <v>247.66548023526</v>
      </c>
      <c r="DO138" s="51" t="n">
        <f aca="false">DN138*(1+(DN33-DM33)/DM33)</f>
        <v>247.66548023526</v>
      </c>
      <c r="DP138" s="51" t="n">
        <f aca="false">DO138*(1+(DO33-DN33)/DN33)</f>
        <v>247.66548023526</v>
      </c>
      <c r="DQ138" s="51" t="n">
        <f aca="false">DP138*(1+(DP33-DO33)/DO33)</f>
        <v>247.66548023526</v>
      </c>
      <c r="DR138" s="51" t="n">
        <f aca="false">DQ138*(1+(DQ33-DP33)/DP33)</f>
        <v>247.66548023526</v>
      </c>
      <c r="DS138" s="51" t="n">
        <f aca="false">DR138*(1+(DR33-DQ33)/DQ33)</f>
        <v>247.66548023526</v>
      </c>
      <c r="DT138" s="51" t="n">
        <f aca="false">DS138*(1+(DS33-DR33)/DR33)</f>
        <v>247.66548023526</v>
      </c>
      <c r="DU138" s="51" t="n">
        <f aca="false">DT138*(1+(DT33-DS33)/DS33)</f>
        <v>247.66548023526</v>
      </c>
      <c r="DV138" s="51" t="n">
        <f aca="false">DU138*(1+(DU33-DT33)/DT33)</f>
        <v>247.66548023526</v>
      </c>
      <c r="DW138" s="51" t="n">
        <f aca="false">DV138*(1+(DV33-DU33)/DU33)</f>
        <v>247.66548023526</v>
      </c>
      <c r="DX138" s="51" t="n">
        <f aca="false">DW138*(1+(DW33-DV33)/DV33)</f>
        <v>247.66548023526</v>
      </c>
      <c r="DY138" s="51" t="n">
        <f aca="false">DX138*(1+(DX33-DW33)/DW33)</f>
        <v>247.66548023526</v>
      </c>
      <c r="DZ138" s="51" t="n">
        <f aca="false">DY138*(1+(DY33-DX33)/DX33)</f>
        <v>247.66548023526</v>
      </c>
      <c r="EA138" s="51" t="n">
        <f aca="false">DZ138*(1+(DZ33-DY33)/DY33)</f>
        <v>247.66548023526</v>
      </c>
      <c r="EB138" s="51" t="n">
        <f aca="false">EA138*(1+(EA33-DZ33)/DZ33)</f>
        <v>247.66548023526</v>
      </c>
      <c r="EC138" s="51" t="n">
        <f aca="false">EB138*(1+(EB33-EA33)/EA33)</f>
        <v>247.66548023526</v>
      </c>
      <c r="ED138" s="51" t="n">
        <f aca="false">EC138*(1+(EC33-EB33)/EB33)</f>
        <v>247.66548023526</v>
      </c>
      <c r="EE138" s="51" t="n">
        <f aca="false">ED138*(1+(ED33-EC33)/EC33)</f>
        <v>247.66548023526</v>
      </c>
      <c r="EF138" s="51" t="n">
        <f aca="false">EE138*(1+(EE33-ED33)/ED33)</f>
        <v>247.66548023526</v>
      </c>
      <c r="EG138" s="51" t="n">
        <f aca="false">EF138*(1+(EF33-EE33)/EE33)</f>
        <v>247.66548023526</v>
      </c>
      <c r="EH138" s="51" t="n">
        <f aca="false">EG138*(1+(EG33-EF33)/EF33)</f>
        <v>247.66548023526</v>
      </c>
      <c r="EI138" s="51" t="n">
        <f aca="false">EH138*(1+(EH33-EG33)/EG33)</f>
        <v>247.66548023526</v>
      </c>
      <c r="EJ138" s="51" t="n">
        <f aca="false">EI138*(1+(EI33-EH33)/EH33)</f>
        <v>247.66548023526</v>
      </c>
      <c r="EK138" s="51" t="n">
        <f aca="false">EJ138*(1+(EJ33-EI33)/EI33)</f>
        <v>247.66548023526</v>
      </c>
      <c r="EL138" s="51" t="n">
        <f aca="false">EK138*(1+(EK33-EJ33)/EJ33)</f>
        <v>247.66548023526</v>
      </c>
      <c r="EM138" s="51" t="n">
        <f aca="false">EL138*(1+(EL33-EK33)/EK33)</f>
        <v>247.66548023526</v>
      </c>
      <c r="EN138" s="51" t="n">
        <f aca="false">EM138*(1+(EM33-EL33)/EL33)</f>
        <v>247.66548023526</v>
      </c>
      <c r="EO138" s="51" t="n">
        <f aca="false">EN138*(1+(EN33-EM33)/EM33)</f>
        <v>247.66548023526</v>
      </c>
      <c r="EP138" s="51" t="n">
        <f aca="false">EO138*(1+(EO33-EN33)/EN33)</f>
        <v>247.66548023526</v>
      </c>
      <c r="EQ138" s="51" t="n">
        <f aca="false">EP138*(1+(EP33-EO33)/EO33)</f>
        <v>247.66548023526</v>
      </c>
      <c r="ER138" s="51" t="n">
        <f aca="false">EQ138*(1+(EQ33-EP33)/EP33)</f>
        <v>247.66548023526</v>
      </c>
      <c r="ES138" s="51" t="n">
        <f aca="false">ER138*(1+(ER33-EQ33)/EQ33)</f>
        <v>247.66548023526</v>
      </c>
      <c r="ET138" s="51" t="n">
        <f aca="false">ES138*(1+(ES33-ER33)/ER33)</f>
        <v>247.66548023526</v>
      </c>
      <c r="EU138" s="51" t="n">
        <f aca="false">ET138*(1+(ET33-ES33)/ES33)</f>
        <v>247.66548023526</v>
      </c>
      <c r="EV138" s="51" t="n">
        <f aca="false">EU138*(1+(EU33-ET33)/ET33)</f>
        <v>247.66548023526</v>
      </c>
    </row>
    <row r="139" customFormat="false" ht="12.8" hidden="false" customHeight="false" outlineLevel="0" collapsed="false">
      <c r="A139" s="157" t="s">
        <v>285</v>
      </c>
      <c r="B139" s="157" t="n">
        <v>0</v>
      </c>
      <c r="C139" s="157" t="n">
        <v>0</v>
      </c>
      <c r="D139" s="157" t="n">
        <v>0</v>
      </c>
      <c r="E139" s="157" t="n">
        <v>0</v>
      </c>
      <c r="F139" s="157" t="n">
        <v>0</v>
      </c>
      <c r="G139" s="157" t="n">
        <v>0</v>
      </c>
      <c r="H139" s="157" t="n">
        <v>0</v>
      </c>
      <c r="I139" s="157" t="n">
        <v>0</v>
      </c>
      <c r="J139" s="157" t="n">
        <v>0</v>
      </c>
      <c r="K139" s="157" t="n">
        <v>0</v>
      </c>
      <c r="L139" s="157" t="n">
        <v>0</v>
      </c>
      <c r="M139" s="157" t="n">
        <v>0</v>
      </c>
      <c r="N139" s="157" t="n">
        <v>0</v>
      </c>
      <c r="O139" s="157" t="n">
        <v>0</v>
      </c>
      <c r="P139" s="157" t="n">
        <v>0</v>
      </c>
      <c r="Q139" s="157" t="n">
        <v>0</v>
      </c>
      <c r="R139" s="157" t="n">
        <v>0</v>
      </c>
      <c r="S139" s="157" t="n">
        <v>0</v>
      </c>
      <c r="T139" s="157" t="n">
        <v>0</v>
      </c>
      <c r="U139" s="157" t="n">
        <v>0</v>
      </c>
      <c r="V139" s="157" t="n">
        <v>0</v>
      </c>
      <c r="W139" s="157" t="n">
        <v>0</v>
      </c>
      <c r="X139" s="158" t="n">
        <v>0</v>
      </c>
      <c r="Y139" s="157" t="n">
        <v>0</v>
      </c>
      <c r="Z139" s="157" t="n">
        <v>0</v>
      </c>
      <c r="AA139" s="157" t="n">
        <v>0</v>
      </c>
      <c r="AB139" s="157" t="n">
        <v>0</v>
      </c>
      <c r="AC139" s="157" t="n">
        <v>0</v>
      </c>
      <c r="AD139" s="157" t="n">
        <v>0</v>
      </c>
      <c r="AE139" s="157" t="n">
        <v>0</v>
      </c>
      <c r="AF139" s="157" t="n">
        <v>0</v>
      </c>
      <c r="AG139" s="157" t="n">
        <v>0</v>
      </c>
      <c r="AH139" s="157" t="n">
        <v>0</v>
      </c>
      <c r="AI139" s="157" t="n">
        <v>0</v>
      </c>
      <c r="AJ139" s="157" t="n">
        <v>0</v>
      </c>
      <c r="AK139" s="157" t="n">
        <v>0</v>
      </c>
      <c r="AL139" s="157" t="n">
        <v>0</v>
      </c>
      <c r="AM139" s="157" t="n">
        <v>0</v>
      </c>
      <c r="AN139" s="157" t="n">
        <v>0</v>
      </c>
      <c r="AO139" s="157" t="n">
        <v>0</v>
      </c>
      <c r="AP139" s="157" t="n">
        <v>0</v>
      </c>
      <c r="AQ139" s="157" t="n">
        <v>0</v>
      </c>
      <c r="AR139" s="142"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3" t="n">
        <v>231.470087429195</v>
      </c>
      <c r="BJ139" s="51" t="n">
        <v>216.774921490327</v>
      </c>
      <c r="BK139" s="51" t="n">
        <v>203.012696409474</v>
      </c>
      <c r="BL139" s="51" t="n">
        <f aca="false">BK139*(1+(BK33-BJ33)/BJ33)</f>
        <v>186.993812598883</v>
      </c>
      <c r="BM139" s="144" t="n">
        <f aca="false">BL139*(1+(BL33-BK33)/BK33)</f>
        <v>184.029923798277</v>
      </c>
      <c r="BN139" s="51" t="n">
        <f aca="false">BM139*(1+(BM33-BL33)/BL33)</f>
        <v>184.39658297642</v>
      </c>
      <c r="BO139" s="51" t="n">
        <f aca="false">BN139*(1+(BN33-BM33)/BM33)</f>
        <v>187.123227113548</v>
      </c>
      <c r="BP139" s="51" t="n">
        <f aca="false">BO139*(1+(BO33-BN33)/BN33)</f>
        <v>181.405678483725</v>
      </c>
      <c r="BQ139" s="51" t="n">
        <f aca="false">BP139*(1+(BP33-BO33)/BO33)</f>
        <v>181.397367348592</v>
      </c>
      <c r="BR139" s="51" t="n">
        <f aca="false">BQ139*(1+(BQ33-BP33)/BP33)</f>
        <v>186.666888316494</v>
      </c>
      <c r="BS139" s="51" t="n">
        <f aca="false">BR139*(1+(BR33-BQ33)/BQ33)</f>
        <v>195.33337437905</v>
      </c>
      <c r="BT139" s="51" t="n">
        <f aca="false">BS139*(1+(BS33-BR33)/BR33)</f>
        <v>197.850942117388</v>
      </c>
      <c r="BU139" s="51" t="n">
        <f aca="false">BT139*(1+(BT33-BS33)/BS33)</f>
        <v>198.230093635206</v>
      </c>
      <c r="BV139" s="51" t="n">
        <f aca="false">BU139*(1+(BU33-BT33)/BT33)</f>
        <v>201.480747168096</v>
      </c>
      <c r="BW139" s="51" t="n">
        <f aca="false">BV139*(1+(BV33-BU33)/BU33)</f>
        <v>206.220999922947</v>
      </c>
      <c r="BX139" s="51" t="n">
        <f aca="false">BW139*(1+(BW33-BV33)/BV33)</f>
        <v>206.60876054725</v>
      </c>
      <c r="BY139" s="51" t="n">
        <f aca="false">BX139*(1+(BX33-BW33)/BW33)</f>
        <v>206.994830505752</v>
      </c>
      <c r="BZ139" s="51" t="n">
        <f aca="false">BY139*(1+(BY33-BX33)/BX33)</f>
        <v>210.320769027552</v>
      </c>
      <c r="CA139" s="51" t="n">
        <f aca="false">BZ139*(1+(BZ33-BY33)/BY33)</f>
        <v>214.781819763165</v>
      </c>
      <c r="CB139" s="51" t="n">
        <f aca="false">CA139*(1+(CA33-BZ33)/BZ33)</f>
        <v>214.781819763165</v>
      </c>
      <c r="CC139" s="51" t="n">
        <f aca="false">CB139*(1+(CB33-CA33)/CA33)</f>
        <v>214.781819763165</v>
      </c>
      <c r="CD139" s="51" t="n">
        <f aca="false">CC139*(1+(CC33-CB33)/CB33)</f>
        <v>214.781819763165</v>
      </c>
      <c r="CE139" s="51" t="n">
        <f aca="false">CD139*(1+(CD33-CC33)/CC33)</f>
        <v>214.781819763165</v>
      </c>
      <c r="CF139" s="51" t="n">
        <f aca="false">CE139*(1+(CE33-CD33)/CD33)</f>
        <v>214.781819763165</v>
      </c>
      <c r="CG139" s="51" t="n">
        <f aca="false">CF139*(1+(CF33-CE33)/CE33)</f>
        <v>214.781819763165</v>
      </c>
      <c r="CH139" s="51" t="n">
        <f aca="false">CG139*(1+(CG33-CF33)/CF33)</f>
        <v>214.781819763165</v>
      </c>
      <c r="CI139" s="51" t="n">
        <f aca="false">CH139*(1+(CH33-CG33)/CG33)</f>
        <v>214.781819763165</v>
      </c>
      <c r="CJ139" s="51" t="n">
        <f aca="false">CI139*(1+(CI33-CH33)/CH33)</f>
        <v>214.781819763165</v>
      </c>
      <c r="CK139" s="51" t="n">
        <f aca="false">CJ139*(1+(CJ33-CI33)/CI33)</f>
        <v>214.781819763165</v>
      </c>
      <c r="CL139" s="51" t="n">
        <f aca="false">CK139*(1+(CK33-CJ33)/CJ33)</f>
        <v>214.781819763165</v>
      </c>
      <c r="CM139" s="51" t="n">
        <f aca="false">CL139*(1+(CL33-CK33)/CK33)</f>
        <v>214.781819763165</v>
      </c>
      <c r="CN139" s="51" t="n">
        <f aca="false">CM139*(1+(CM33-CL33)/CL33)</f>
        <v>214.781819763165</v>
      </c>
      <c r="CO139" s="51" t="n">
        <f aca="false">CN139*(1+(CN33-CM33)/CM33)</f>
        <v>214.781819763165</v>
      </c>
      <c r="CP139" s="51" t="n">
        <f aca="false">CO139*(1+(CO33-CN33)/CN33)</f>
        <v>214.781819763165</v>
      </c>
      <c r="CQ139" s="51" t="n">
        <f aca="false">CP139*(1+(CP33-CO33)/CO33)</f>
        <v>214.781819763165</v>
      </c>
      <c r="CR139" s="51" t="n">
        <f aca="false">CQ139*(1+(CQ33-CP33)/CP33)</f>
        <v>214.781819763165</v>
      </c>
      <c r="CS139" s="51" t="n">
        <f aca="false">CR139*(1+(CR33-CQ33)/CQ33)</f>
        <v>214.781819763165</v>
      </c>
      <c r="CT139" s="51" t="n">
        <f aca="false">CS139*(1+(CS33-CR33)/CR33)</f>
        <v>214.781819763165</v>
      </c>
      <c r="CU139" s="51" t="n">
        <f aca="false">CT139*(1+(CT33-CS33)/CS33)</f>
        <v>214.781819763165</v>
      </c>
      <c r="CV139" s="51" t="n">
        <f aca="false">CU139*(1+(CU33-CT33)/CT33)</f>
        <v>214.781819763165</v>
      </c>
      <c r="CW139" s="51" t="n">
        <f aca="false">CV139*(1+(CV33-CU33)/CU33)</f>
        <v>214.781819763165</v>
      </c>
      <c r="CX139" s="51" t="n">
        <f aca="false">CW139*(1+(CW33-CV33)/CV33)</f>
        <v>214.781819763165</v>
      </c>
      <c r="CY139" s="51" t="n">
        <f aca="false">CX139*(1+(CX33-CW33)/CW33)</f>
        <v>214.781819763165</v>
      </c>
      <c r="CZ139" s="51" t="n">
        <f aca="false">CY139*(1+(CY33-CX33)/CX33)</f>
        <v>214.781819763165</v>
      </c>
      <c r="DA139" s="51" t="n">
        <f aca="false">CZ139*(1+(CZ33-CY33)/CY33)</f>
        <v>214.781819763165</v>
      </c>
      <c r="DB139" s="51" t="n">
        <f aca="false">DA139*(1+(DA33-CZ33)/CZ33)</f>
        <v>214.781819763165</v>
      </c>
      <c r="DC139" s="51" t="n">
        <f aca="false">DB139*(1+(DB33-DA33)/DA33)</f>
        <v>214.781819763165</v>
      </c>
      <c r="DD139" s="51" t="n">
        <f aca="false">DC139*(1+(DC33-DB33)/DB33)</f>
        <v>214.781819763165</v>
      </c>
      <c r="DE139" s="51" t="n">
        <f aca="false">DD139*(1+(DD33-DC33)/DC33)</f>
        <v>214.781819763165</v>
      </c>
      <c r="DF139" s="51" t="n">
        <f aca="false">DE139*(1+(DE33-DD33)/DD33)</f>
        <v>214.781819763165</v>
      </c>
      <c r="DG139" s="51" t="n">
        <f aca="false">DF139*(1+(DF33-DE33)/DE33)</f>
        <v>214.781819763165</v>
      </c>
      <c r="DH139" s="51" t="n">
        <f aca="false">DG139*(1+(DG33-DF33)/DF33)</f>
        <v>214.781819763165</v>
      </c>
      <c r="DI139" s="51" t="n">
        <f aca="false">DH139*(1+(DH33-DG33)/DG33)</f>
        <v>214.781819763165</v>
      </c>
      <c r="DJ139" s="51" t="n">
        <f aca="false">DI139*(1+(DI33-DH33)/DH33)</f>
        <v>214.781819763165</v>
      </c>
      <c r="DK139" s="51" t="n">
        <f aca="false">DJ139*(1+(DJ33-DI33)/DI33)</f>
        <v>214.781819763165</v>
      </c>
      <c r="DL139" s="51" t="n">
        <f aca="false">DK139*(1+(DK33-DJ33)/DJ33)</f>
        <v>214.781819763165</v>
      </c>
      <c r="DM139" s="51" t="n">
        <f aca="false">DL139*(1+(DL33-DK33)/DK33)</f>
        <v>214.781819763165</v>
      </c>
      <c r="DN139" s="51" t="n">
        <f aca="false">DM139*(1+(DM33-DL33)/DL33)</f>
        <v>214.781819763165</v>
      </c>
      <c r="DO139" s="51" t="n">
        <f aca="false">DN139*(1+(DN33-DM33)/DM33)</f>
        <v>214.781819763165</v>
      </c>
      <c r="DP139" s="51" t="n">
        <f aca="false">DO139*(1+(DO33-DN33)/DN33)</f>
        <v>214.781819763165</v>
      </c>
      <c r="DQ139" s="51" t="n">
        <f aca="false">DP139*(1+(DP33-DO33)/DO33)</f>
        <v>214.781819763165</v>
      </c>
      <c r="DR139" s="51" t="n">
        <f aca="false">DQ139*(1+(DQ33-DP33)/DP33)</f>
        <v>214.781819763165</v>
      </c>
      <c r="DS139" s="51" t="n">
        <f aca="false">DR139*(1+(DR33-DQ33)/DQ33)</f>
        <v>214.781819763165</v>
      </c>
      <c r="DT139" s="51" t="n">
        <f aca="false">DS139*(1+(DS33-DR33)/DR33)</f>
        <v>214.781819763165</v>
      </c>
      <c r="DU139" s="51" t="n">
        <f aca="false">DT139*(1+(DT33-DS33)/DS33)</f>
        <v>214.781819763165</v>
      </c>
      <c r="DV139" s="51" t="n">
        <f aca="false">DU139*(1+(DU33-DT33)/DT33)</f>
        <v>214.781819763165</v>
      </c>
      <c r="DW139" s="51" t="n">
        <f aca="false">DV139*(1+(DV33-DU33)/DU33)</f>
        <v>214.781819763165</v>
      </c>
      <c r="DX139" s="51" t="n">
        <f aca="false">DW139*(1+(DW33-DV33)/DV33)</f>
        <v>214.781819763165</v>
      </c>
      <c r="DY139" s="51" t="n">
        <f aca="false">DX139*(1+(DX33-DW33)/DW33)</f>
        <v>214.781819763165</v>
      </c>
      <c r="DZ139" s="51" t="n">
        <f aca="false">DY139*(1+(DY33-DX33)/DX33)</f>
        <v>214.781819763165</v>
      </c>
      <c r="EA139" s="51" t="n">
        <f aca="false">DZ139*(1+(DZ33-DY33)/DY33)</f>
        <v>214.781819763165</v>
      </c>
      <c r="EB139" s="51" t="n">
        <f aca="false">EA139*(1+(EA33-DZ33)/DZ33)</f>
        <v>214.781819763165</v>
      </c>
      <c r="EC139" s="51" t="n">
        <f aca="false">EB139*(1+(EB33-EA33)/EA33)</f>
        <v>214.781819763165</v>
      </c>
      <c r="ED139" s="51" t="n">
        <f aca="false">EC139*(1+(EC33-EB33)/EB33)</f>
        <v>214.781819763165</v>
      </c>
      <c r="EE139" s="51" t="n">
        <f aca="false">ED139*(1+(ED33-EC33)/EC33)</f>
        <v>214.781819763165</v>
      </c>
      <c r="EF139" s="51" t="n">
        <f aca="false">EE139*(1+(EE33-ED33)/ED33)</f>
        <v>214.781819763165</v>
      </c>
      <c r="EG139" s="51" t="n">
        <f aca="false">EF139*(1+(EF33-EE33)/EE33)</f>
        <v>214.781819763165</v>
      </c>
      <c r="EH139" s="51" t="n">
        <f aca="false">EG139*(1+(EG33-EF33)/EF33)</f>
        <v>214.781819763165</v>
      </c>
      <c r="EI139" s="51" t="n">
        <f aca="false">EH139*(1+(EH33-EG33)/EG33)</f>
        <v>214.781819763165</v>
      </c>
      <c r="EJ139" s="51" t="n">
        <f aca="false">EI139*(1+(EI33-EH33)/EH33)</f>
        <v>214.781819763165</v>
      </c>
      <c r="EK139" s="51" t="n">
        <f aca="false">EJ139*(1+(EJ33-EI33)/EI33)</f>
        <v>214.781819763165</v>
      </c>
      <c r="EL139" s="51" t="n">
        <f aca="false">EK139*(1+(EK33-EJ33)/EJ33)</f>
        <v>214.781819763165</v>
      </c>
      <c r="EM139" s="51" t="n">
        <f aca="false">EL139*(1+(EL33-EK33)/EK33)</f>
        <v>214.781819763165</v>
      </c>
      <c r="EN139" s="51" t="n">
        <f aca="false">EM139*(1+(EM33-EL33)/EL33)</f>
        <v>214.781819763165</v>
      </c>
      <c r="EO139" s="51" t="n">
        <f aca="false">EN139*(1+(EN33-EM33)/EM33)</f>
        <v>214.781819763165</v>
      </c>
      <c r="EP139" s="51" t="n">
        <f aca="false">EO139*(1+(EO33-EN33)/EN33)</f>
        <v>214.781819763165</v>
      </c>
      <c r="EQ139" s="51" t="n">
        <f aca="false">EP139*(1+(EP33-EO33)/EO33)</f>
        <v>214.781819763165</v>
      </c>
      <c r="ER139" s="51" t="n">
        <f aca="false">EQ139*(1+(EQ33-EP33)/EP33)</f>
        <v>214.781819763165</v>
      </c>
      <c r="ES139" s="51" t="n">
        <f aca="false">ER139*(1+(ER33-EQ33)/EQ33)</f>
        <v>214.781819763165</v>
      </c>
      <c r="ET139" s="51" t="n">
        <f aca="false">ES139*(1+(ES33-ER33)/ER33)</f>
        <v>214.781819763165</v>
      </c>
      <c r="EU139" s="51" t="n">
        <f aca="false">ET139*(1+(ET33-ES33)/ES33)</f>
        <v>214.781819763165</v>
      </c>
      <c r="EV139" s="51" t="n">
        <f aca="false">EU139*(1+(EU33-ET33)/ET33)</f>
        <v>214.781819763165</v>
      </c>
    </row>
    <row r="140" customFormat="false" ht="12.8" hidden="false" customHeight="false" outlineLevel="0" collapsed="false">
      <c r="A140" s="157" t="s">
        <v>286</v>
      </c>
      <c r="B140" s="157" t="n">
        <v>0</v>
      </c>
      <c r="C140" s="157" t="n">
        <v>0</v>
      </c>
      <c r="D140" s="157" t="n">
        <v>0</v>
      </c>
      <c r="E140" s="157" t="n">
        <v>0</v>
      </c>
      <c r="F140" s="157" t="n">
        <v>0</v>
      </c>
      <c r="G140" s="157" t="n">
        <v>0</v>
      </c>
      <c r="H140" s="157" t="n">
        <v>0</v>
      </c>
      <c r="I140" s="157" t="n">
        <v>0</v>
      </c>
      <c r="J140" s="157" t="n">
        <v>0</v>
      </c>
      <c r="K140" s="157" t="n">
        <v>0</v>
      </c>
      <c r="L140" s="157" t="n">
        <v>0</v>
      </c>
      <c r="M140" s="157" t="n">
        <v>0</v>
      </c>
      <c r="N140" s="157" t="n">
        <v>0</v>
      </c>
      <c r="O140" s="157" t="n">
        <v>0</v>
      </c>
      <c r="P140" s="157" t="n">
        <v>0</v>
      </c>
      <c r="Q140" s="157" t="n">
        <v>0</v>
      </c>
      <c r="R140" s="157" t="n">
        <v>0</v>
      </c>
      <c r="S140" s="157" t="n">
        <v>0</v>
      </c>
      <c r="T140" s="157" t="n">
        <v>0</v>
      </c>
      <c r="U140" s="157" t="n">
        <v>0</v>
      </c>
      <c r="V140" s="157" t="n">
        <v>0</v>
      </c>
      <c r="W140" s="157" t="n">
        <v>0</v>
      </c>
      <c r="X140" s="158" t="n">
        <v>0</v>
      </c>
      <c r="Y140" s="157" t="n">
        <v>0</v>
      </c>
      <c r="Z140" s="157" t="n">
        <v>0</v>
      </c>
      <c r="AA140" s="157" t="n">
        <v>0</v>
      </c>
      <c r="AB140" s="157" t="n">
        <v>0</v>
      </c>
      <c r="AC140" s="157" t="n">
        <v>0</v>
      </c>
      <c r="AD140" s="157" t="n">
        <v>0</v>
      </c>
      <c r="AE140" s="157" t="n">
        <v>0</v>
      </c>
      <c r="AF140" s="157" t="n">
        <v>0</v>
      </c>
      <c r="AG140" s="157" t="n">
        <v>0</v>
      </c>
      <c r="AH140" s="157" t="n">
        <v>0</v>
      </c>
      <c r="AI140" s="157" t="n">
        <v>0</v>
      </c>
      <c r="AJ140" s="157" t="n">
        <v>0</v>
      </c>
      <c r="AK140" s="157" t="n">
        <v>0</v>
      </c>
      <c r="AL140" s="157" t="n">
        <v>0</v>
      </c>
      <c r="AM140" s="157" t="n">
        <v>0</v>
      </c>
      <c r="AN140" s="157" t="n">
        <v>0</v>
      </c>
      <c r="AO140" s="157" t="n">
        <v>0</v>
      </c>
      <c r="AP140" s="157" t="n">
        <v>0</v>
      </c>
      <c r="AQ140" s="157" t="n">
        <v>0</v>
      </c>
      <c r="AR140" s="142"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3" t="n">
        <v>23202.2521688914</v>
      </c>
      <c r="BJ140" s="51" t="n">
        <v>21729.2283775058</v>
      </c>
      <c r="BK140" s="51" t="n">
        <v>20349.7213307102</v>
      </c>
      <c r="BL140" s="51" t="n">
        <f aca="false">BK140*(1+(BK33-BJ33)/BJ33)</f>
        <v>18744.0098292135</v>
      </c>
      <c r="BM140" s="144" t="n">
        <f aca="false">BL140*(1+(BL33-BK33)/BK33)</f>
        <v>18446.9135775294</v>
      </c>
      <c r="BN140" s="51" t="n">
        <f aca="false">BM140*(1+(BM33-BL33)/BL33)</f>
        <v>18483.6670034506</v>
      </c>
      <c r="BO140" s="51" t="n">
        <f aca="false">BN140*(1+(BN33-BM33)/BM33)</f>
        <v>18756.9821671813</v>
      </c>
      <c r="BP140" s="51" t="n">
        <f aca="false">BO140*(1+(BO33-BN33)/BN33)</f>
        <v>18183.8627349021</v>
      </c>
      <c r="BQ140" s="51" t="n">
        <f aca="false">BP140*(1+(BP33-BO33)/BO33)</f>
        <v>18183.0296378254</v>
      </c>
      <c r="BR140" s="51" t="n">
        <f aca="false">BQ140*(1+(BQ33-BP33)/BP33)</f>
        <v>18711.2393761309</v>
      </c>
      <c r="BS140" s="51" t="n">
        <f aca="false">BR140*(1+(BR33-BQ33)/BQ33)</f>
        <v>19579.9563549635</v>
      </c>
      <c r="BT140" s="51" t="n">
        <f aca="false">BS140*(1+(BS33-BR33)/BR33)</f>
        <v>19832.3139799419</v>
      </c>
      <c r="BU140" s="51" t="n">
        <f aca="false">BT140*(1+(BT33-BS33)/BS33)</f>
        <v>19870.3196212943</v>
      </c>
      <c r="BV140" s="51" t="n">
        <f aca="false">BU140*(1+(BU33-BT33)/BT33)</f>
        <v>20196.1607864378</v>
      </c>
      <c r="BW140" s="51" t="n">
        <f aca="false">BV140*(1+(BV33-BU33)/BU33)</f>
        <v>20671.3173865147</v>
      </c>
      <c r="BX140" s="51" t="n">
        <f aca="false">BW140*(1+(BW33-BV33)/BV33)</f>
        <v>20710.1859931937</v>
      </c>
      <c r="BY140" s="51" t="n">
        <f aca="false">BX140*(1+(BX33-BW33)/BW33)</f>
        <v>20748.8851297926</v>
      </c>
      <c r="BZ140" s="51" t="n">
        <f aca="false">BY140*(1+(BY33-BX33)/BX33)</f>
        <v>21082.2727615948</v>
      </c>
      <c r="CA140" s="51" t="n">
        <f aca="false">BZ140*(1+(BZ33-BY33)/BY33)</f>
        <v>21529.4425244591</v>
      </c>
      <c r="CB140" s="51" t="n">
        <f aca="false">CA140*(1+(CA33-BZ33)/BZ33)</f>
        <v>21529.4425244591</v>
      </c>
      <c r="CC140" s="51" t="n">
        <f aca="false">CB140*(1+(CB33-CA33)/CA33)</f>
        <v>21529.4425244591</v>
      </c>
      <c r="CD140" s="51" t="n">
        <f aca="false">CC140*(1+(CC33-CB33)/CB33)</f>
        <v>21529.4425244591</v>
      </c>
      <c r="CE140" s="51" t="n">
        <f aca="false">CD140*(1+(CD33-CC33)/CC33)</f>
        <v>21529.4425244591</v>
      </c>
      <c r="CF140" s="51" t="n">
        <f aca="false">CE140*(1+(CE33-CD33)/CD33)</f>
        <v>21529.4425244591</v>
      </c>
      <c r="CG140" s="51" t="n">
        <f aca="false">CF140*(1+(CF33-CE33)/CE33)</f>
        <v>21529.4425244591</v>
      </c>
      <c r="CH140" s="51" t="n">
        <f aca="false">CG140*(1+(CG33-CF33)/CF33)</f>
        <v>21529.4425244591</v>
      </c>
      <c r="CI140" s="51" t="n">
        <f aca="false">CH140*(1+(CH33-CG33)/CG33)</f>
        <v>21529.4425244591</v>
      </c>
      <c r="CJ140" s="51" t="n">
        <f aca="false">CI140*(1+(CI33-CH33)/CH33)</f>
        <v>21529.4425244591</v>
      </c>
      <c r="CK140" s="51" t="n">
        <f aca="false">CJ140*(1+(CJ33-CI33)/CI33)</f>
        <v>21529.4425244591</v>
      </c>
      <c r="CL140" s="51" t="n">
        <f aca="false">CK140*(1+(CK33-CJ33)/CJ33)</f>
        <v>21529.4425244591</v>
      </c>
      <c r="CM140" s="51" t="n">
        <f aca="false">CL140*(1+(CL33-CK33)/CK33)</f>
        <v>21529.4425244591</v>
      </c>
      <c r="CN140" s="51" t="n">
        <f aca="false">CM140*(1+(CM33-CL33)/CL33)</f>
        <v>21529.4425244591</v>
      </c>
      <c r="CO140" s="51" t="n">
        <f aca="false">CN140*(1+(CN33-CM33)/CM33)</f>
        <v>21529.4425244591</v>
      </c>
      <c r="CP140" s="51" t="n">
        <f aca="false">CO140*(1+(CO33-CN33)/CN33)</f>
        <v>21529.4425244591</v>
      </c>
      <c r="CQ140" s="51" t="n">
        <f aca="false">CP140*(1+(CP33-CO33)/CO33)</f>
        <v>21529.4425244591</v>
      </c>
      <c r="CR140" s="51" t="n">
        <f aca="false">CQ140*(1+(CQ33-CP33)/CP33)</f>
        <v>21529.4425244591</v>
      </c>
      <c r="CS140" s="51" t="n">
        <f aca="false">CR140*(1+(CR33-CQ33)/CQ33)</f>
        <v>21529.4425244591</v>
      </c>
      <c r="CT140" s="51" t="n">
        <f aca="false">CS140*(1+(CS33-CR33)/CR33)</f>
        <v>21529.4425244591</v>
      </c>
      <c r="CU140" s="51" t="n">
        <f aca="false">CT140*(1+(CT33-CS33)/CS33)</f>
        <v>21529.4425244591</v>
      </c>
      <c r="CV140" s="51" t="n">
        <f aca="false">CU140*(1+(CU33-CT33)/CT33)</f>
        <v>21529.4425244591</v>
      </c>
      <c r="CW140" s="51" t="n">
        <f aca="false">CV140*(1+(CV33-CU33)/CU33)</f>
        <v>21529.4425244591</v>
      </c>
      <c r="CX140" s="51" t="n">
        <f aca="false">CW140*(1+(CW33-CV33)/CV33)</f>
        <v>21529.4425244591</v>
      </c>
      <c r="CY140" s="51" t="n">
        <f aca="false">CX140*(1+(CX33-CW33)/CW33)</f>
        <v>21529.4425244591</v>
      </c>
      <c r="CZ140" s="51" t="n">
        <f aca="false">CY140*(1+(CY33-CX33)/CX33)</f>
        <v>21529.4425244591</v>
      </c>
      <c r="DA140" s="51" t="n">
        <f aca="false">CZ140*(1+(CZ33-CY33)/CY33)</f>
        <v>21529.4425244591</v>
      </c>
      <c r="DB140" s="51" t="n">
        <f aca="false">DA140*(1+(DA33-CZ33)/CZ33)</f>
        <v>21529.4425244591</v>
      </c>
      <c r="DC140" s="51" t="n">
        <f aca="false">DB140*(1+(DB33-DA33)/DA33)</f>
        <v>21529.4425244591</v>
      </c>
      <c r="DD140" s="51" t="n">
        <f aca="false">DC140*(1+(DC33-DB33)/DB33)</f>
        <v>21529.4425244591</v>
      </c>
      <c r="DE140" s="51" t="n">
        <f aca="false">DD140*(1+(DD33-DC33)/DC33)</f>
        <v>21529.4425244591</v>
      </c>
      <c r="DF140" s="51" t="n">
        <f aca="false">DE140*(1+(DE33-DD33)/DD33)</f>
        <v>21529.4425244591</v>
      </c>
      <c r="DG140" s="51" t="n">
        <f aca="false">DF140*(1+(DF33-DE33)/DE33)</f>
        <v>21529.4425244591</v>
      </c>
      <c r="DH140" s="51" t="n">
        <f aca="false">DG140*(1+(DG33-DF33)/DF33)</f>
        <v>21529.4425244591</v>
      </c>
      <c r="DI140" s="51" t="n">
        <f aca="false">DH140*(1+(DH33-DG33)/DG33)</f>
        <v>21529.4425244591</v>
      </c>
      <c r="DJ140" s="51" t="n">
        <f aca="false">DI140*(1+(DI33-DH33)/DH33)</f>
        <v>21529.4425244591</v>
      </c>
      <c r="DK140" s="51" t="n">
        <f aca="false">DJ140*(1+(DJ33-DI33)/DI33)</f>
        <v>21529.4425244591</v>
      </c>
      <c r="DL140" s="51" t="n">
        <f aca="false">DK140*(1+(DK33-DJ33)/DJ33)</f>
        <v>21529.4425244591</v>
      </c>
      <c r="DM140" s="51" t="n">
        <f aca="false">DL140*(1+(DL33-DK33)/DK33)</f>
        <v>21529.4425244591</v>
      </c>
      <c r="DN140" s="51" t="n">
        <f aca="false">DM140*(1+(DM33-DL33)/DL33)</f>
        <v>21529.4425244591</v>
      </c>
      <c r="DO140" s="51" t="n">
        <f aca="false">DN140*(1+(DN33-DM33)/DM33)</f>
        <v>21529.4425244591</v>
      </c>
      <c r="DP140" s="51" t="n">
        <f aca="false">DO140*(1+(DO33-DN33)/DN33)</f>
        <v>21529.4425244591</v>
      </c>
      <c r="DQ140" s="51" t="n">
        <f aca="false">DP140*(1+(DP33-DO33)/DO33)</f>
        <v>21529.4425244591</v>
      </c>
      <c r="DR140" s="51" t="n">
        <f aca="false">DQ140*(1+(DQ33-DP33)/DP33)</f>
        <v>21529.4425244591</v>
      </c>
      <c r="DS140" s="51" t="n">
        <f aca="false">DR140*(1+(DR33-DQ33)/DQ33)</f>
        <v>21529.4425244591</v>
      </c>
      <c r="DT140" s="51" t="n">
        <f aca="false">DS140*(1+(DS33-DR33)/DR33)</f>
        <v>21529.4425244591</v>
      </c>
      <c r="DU140" s="51" t="n">
        <f aca="false">DT140*(1+(DT33-DS33)/DS33)</f>
        <v>21529.4425244591</v>
      </c>
      <c r="DV140" s="51" t="n">
        <f aca="false">DU140*(1+(DU33-DT33)/DT33)</f>
        <v>21529.4425244591</v>
      </c>
      <c r="DW140" s="51" t="n">
        <f aca="false">DV140*(1+(DV33-DU33)/DU33)</f>
        <v>21529.4425244591</v>
      </c>
      <c r="DX140" s="51" t="n">
        <f aca="false">DW140*(1+(DW33-DV33)/DV33)</f>
        <v>21529.4425244591</v>
      </c>
      <c r="DY140" s="51" t="n">
        <f aca="false">DX140*(1+(DX33-DW33)/DW33)</f>
        <v>21529.4425244591</v>
      </c>
      <c r="DZ140" s="51" t="n">
        <f aca="false">DY140*(1+(DY33-DX33)/DX33)</f>
        <v>21529.4425244591</v>
      </c>
      <c r="EA140" s="51" t="n">
        <f aca="false">DZ140*(1+(DZ33-DY33)/DY33)</f>
        <v>21529.4425244591</v>
      </c>
      <c r="EB140" s="51" t="n">
        <f aca="false">EA140*(1+(EA33-DZ33)/DZ33)</f>
        <v>21529.4425244591</v>
      </c>
      <c r="EC140" s="51" t="n">
        <f aca="false">EB140*(1+(EB33-EA33)/EA33)</f>
        <v>21529.4425244591</v>
      </c>
      <c r="ED140" s="51" t="n">
        <f aca="false">EC140*(1+(EC33-EB33)/EB33)</f>
        <v>21529.4425244591</v>
      </c>
      <c r="EE140" s="51" t="n">
        <f aca="false">ED140*(1+(ED33-EC33)/EC33)</f>
        <v>21529.4425244591</v>
      </c>
      <c r="EF140" s="51" t="n">
        <f aca="false">EE140*(1+(EE33-ED33)/ED33)</f>
        <v>21529.4425244591</v>
      </c>
      <c r="EG140" s="51" t="n">
        <f aca="false">EF140*(1+(EF33-EE33)/EE33)</f>
        <v>21529.4425244591</v>
      </c>
      <c r="EH140" s="51" t="n">
        <f aca="false">EG140*(1+(EG33-EF33)/EF33)</f>
        <v>21529.4425244591</v>
      </c>
      <c r="EI140" s="51" t="n">
        <f aca="false">EH140*(1+(EH33-EG33)/EG33)</f>
        <v>21529.4425244591</v>
      </c>
      <c r="EJ140" s="51" t="n">
        <f aca="false">EI140*(1+(EI33-EH33)/EH33)</f>
        <v>21529.4425244591</v>
      </c>
      <c r="EK140" s="51" t="n">
        <f aca="false">EJ140*(1+(EJ33-EI33)/EI33)</f>
        <v>21529.4425244591</v>
      </c>
      <c r="EL140" s="51" t="n">
        <f aca="false">EK140*(1+(EK33-EJ33)/EJ33)</f>
        <v>21529.4425244591</v>
      </c>
      <c r="EM140" s="51" t="n">
        <f aca="false">EL140*(1+(EL33-EK33)/EK33)</f>
        <v>21529.4425244591</v>
      </c>
      <c r="EN140" s="51" t="n">
        <f aca="false">EM140*(1+(EM33-EL33)/EL33)</f>
        <v>21529.4425244591</v>
      </c>
      <c r="EO140" s="51" t="n">
        <f aca="false">EN140*(1+(EN33-EM33)/EM33)</f>
        <v>21529.4425244591</v>
      </c>
      <c r="EP140" s="51" t="n">
        <f aca="false">EO140*(1+(EO33-EN33)/EN33)</f>
        <v>21529.4425244591</v>
      </c>
      <c r="EQ140" s="51" t="n">
        <f aca="false">EP140*(1+(EP33-EO33)/EO33)</f>
        <v>21529.4425244591</v>
      </c>
      <c r="ER140" s="51" t="n">
        <f aca="false">EQ140*(1+(EQ33-EP33)/EP33)</f>
        <v>21529.4425244591</v>
      </c>
      <c r="ES140" s="51" t="n">
        <f aca="false">ER140*(1+(ER33-EQ33)/EQ33)</f>
        <v>21529.4425244591</v>
      </c>
      <c r="ET140" s="51" t="n">
        <f aca="false">ES140*(1+(ES33-ER33)/ER33)</f>
        <v>21529.4425244591</v>
      </c>
      <c r="EU140" s="51" t="n">
        <f aca="false">ET140*(1+(ET33-ES33)/ES33)</f>
        <v>21529.4425244591</v>
      </c>
      <c r="EV140" s="51" t="n">
        <f aca="false">EU140*(1+(EU33-ET33)/ET33)</f>
        <v>21529.4425244591</v>
      </c>
    </row>
    <row r="141" customFormat="false" ht="12.8" hidden="false" customHeight="false" outlineLevel="0" collapsed="false">
      <c r="A141" s="157" t="s">
        <v>287</v>
      </c>
      <c r="B141" s="157" t="n">
        <v>0</v>
      </c>
      <c r="C141" s="157" t="n">
        <v>0</v>
      </c>
      <c r="D141" s="157" t="n">
        <v>0</v>
      </c>
      <c r="E141" s="157" t="n">
        <v>0</v>
      </c>
      <c r="F141" s="157" t="n">
        <v>0</v>
      </c>
      <c r="G141" s="157" t="n">
        <v>0</v>
      </c>
      <c r="H141" s="157" t="n">
        <v>0</v>
      </c>
      <c r="I141" s="157" t="n">
        <v>0</v>
      </c>
      <c r="J141" s="157" t="n">
        <v>0</v>
      </c>
      <c r="K141" s="157" t="n">
        <v>0</v>
      </c>
      <c r="L141" s="157" t="n">
        <v>0</v>
      </c>
      <c r="M141" s="157" t="n">
        <v>0</v>
      </c>
      <c r="N141" s="157" t="n">
        <v>0</v>
      </c>
      <c r="O141" s="157" t="n">
        <v>0</v>
      </c>
      <c r="P141" s="157" t="n">
        <v>0</v>
      </c>
      <c r="Q141" s="157" t="n">
        <v>0</v>
      </c>
      <c r="R141" s="157" t="n">
        <v>0</v>
      </c>
      <c r="S141" s="157" t="n">
        <v>0</v>
      </c>
      <c r="T141" s="157" t="n">
        <v>0</v>
      </c>
      <c r="U141" s="157" t="n">
        <v>0</v>
      </c>
      <c r="V141" s="157" t="n">
        <v>0</v>
      </c>
      <c r="W141" s="157" t="n">
        <v>0</v>
      </c>
      <c r="X141" s="158" t="n">
        <v>0</v>
      </c>
      <c r="Y141" s="157" t="n">
        <v>0</v>
      </c>
      <c r="Z141" s="157" t="n">
        <v>0</v>
      </c>
      <c r="AA141" s="157" t="n">
        <v>0</v>
      </c>
      <c r="AB141" s="157" t="n">
        <v>0</v>
      </c>
      <c r="AC141" s="157" t="n">
        <v>0</v>
      </c>
      <c r="AD141" s="157" t="n">
        <v>0</v>
      </c>
      <c r="AE141" s="157" t="n">
        <v>0</v>
      </c>
      <c r="AF141" s="157" t="n">
        <v>0</v>
      </c>
      <c r="AG141" s="157" t="n">
        <v>0</v>
      </c>
      <c r="AH141" s="157" t="n">
        <v>0</v>
      </c>
      <c r="AI141" s="157" t="n">
        <v>0</v>
      </c>
      <c r="AJ141" s="157" t="n">
        <v>0</v>
      </c>
      <c r="AK141" s="157" t="n">
        <v>0</v>
      </c>
      <c r="AL141" s="157" t="n">
        <v>0</v>
      </c>
      <c r="AM141" s="157" t="n">
        <v>0</v>
      </c>
      <c r="AN141" s="157" t="n">
        <v>0</v>
      </c>
      <c r="AO141" s="157" t="n">
        <v>0</v>
      </c>
      <c r="AP141" s="157" t="n">
        <v>0</v>
      </c>
      <c r="AQ141" s="157" t="n">
        <v>0</v>
      </c>
      <c r="AR141" s="142"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3" t="n">
        <v>582.54226060641</v>
      </c>
      <c r="BJ141" s="51" t="n">
        <v>545.558841793675</v>
      </c>
      <c r="BK141" s="51" t="n">
        <v>510.923361250098</v>
      </c>
      <c r="BL141" s="51" t="n">
        <f aca="false">BK141*(1+(BK33-BJ33)/BJ33)</f>
        <v>470.608533139673</v>
      </c>
      <c r="BM141" s="144" t="n">
        <f aca="false">BL141*(1+(BL33-BK33)/BK33)</f>
        <v>463.149295096143</v>
      </c>
      <c r="BN141" s="51" t="n">
        <f aca="false">BM141*(1+(BM33-BL33)/BL33)</f>
        <v>464.072068612495</v>
      </c>
      <c r="BO141" s="51" t="n">
        <f aca="false">BN141*(1+(BN33-BM33)/BM33)</f>
        <v>470.934231482667</v>
      </c>
      <c r="BP141" s="51" t="n">
        <f aca="false">BO141*(1+(BO33-BN33)/BN33)</f>
        <v>456.544840002599</v>
      </c>
      <c r="BQ141" s="51" t="n">
        <f aca="false">BP141*(1+(BP33-BO33)/BO33)</f>
        <v>456.523923315254</v>
      </c>
      <c r="BR141" s="51" t="n">
        <f aca="false">BQ141*(1+(BQ33-BP33)/BP33)</f>
        <v>469.785760691513</v>
      </c>
      <c r="BS141" s="51" t="n">
        <f aca="false">BR141*(1+(BR33-BQ33)/BQ33)</f>
        <v>491.596762011239</v>
      </c>
      <c r="BT141" s="51" t="n">
        <f aca="false">BS141*(1+(BS33-BR33)/BR33)</f>
        <v>497.932740961304</v>
      </c>
      <c r="BU141" s="51" t="n">
        <f aca="false">BT141*(1+(BT33-BS33)/BS33)</f>
        <v>498.886954029418</v>
      </c>
      <c r="BV141" s="51" t="n">
        <f aca="false">BU141*(1+(BU33-BT33)/BT33)</f>
        <v>507.067894722573</v>
      </c>
      <c r="BW141" s="51" t="n">
        <f aca="false">BV141*(1+(BV33-BU33)/BU33)</f>
        <v>518.997719376489</v>
      </c>
      <c r="BX141" s="51" t="n">
        <f aca="false">BW141*(1+(BW33-BV33)/BV33)</f>
        <v>519.973599038368</v>
      </c>
      <c r="BY141" s="51" t="n">
        <f aca="false">BX141*(1+(BX33-BW33)/BW33)</f>
        <v>520.94522379073</v>
      </c>
      <c r="BZ141" s="51" t="n">
        <f aca="false">BY141*(1+(BY33-BX33)/BX33)</f>
        <v>529.315634700609</v>
      </c>
      <c r="CA141" s="51" t="n">
        <f aca="false">BZ141*(1+(BZ33-BY33)/BY33)</f>
        <v>540.542789833553</v>
      </c>
      <c r="CB141" s="51" t="n">
        <f aca="false">CA141*(1+(CA33-BZ33)/BZ33)</f>
        <v>540.542789833553</v>
      </c>
      <c r="CC141" s="51" t="n">
        <f aca="false">CB141*(1+(CB33-CA33)/CA33)</f>
        <v>540.542789833553</v>
      </c>
      <c r="CD141" s="51" t="n">
        <f aca="false">CC141*(1+(CC33-CB33)/CB33)</f>
        <v>540.542789833553</v>
      </c>
      <c r="CE141" s="51" t="n">
        <f aca="false">CD141*(1+(CD33-CC33)/CC33)</f>
        <v>540.542789833553</v>
      </c>
      <c r="CF141" s="51" t="n">
        <f aca="false">CE141*(1+(CE33-CD33)/CD33)</f>
        <v>540.542789833553</v>
      </c>
      <c r="CG141" s="51" t="n">
        <f aca="false">CF141*(1+(CF33-CE33)/CE33)</f>
        <v>540.542789833553</v>
      </c>
      <c r="CH141" s="51" t="n">
        <f aca="false">CG141*(1+(CG33-CF33)/CF33)</f>
        <v>540.542789833553</v>
      </c>
      <c r="CI141" s="51" t="n">
        <f aca="false">CH141*(1+(CH33-CG33)/CG33)</f>
        <v>540.542789833553</v>
      </c>
      <c r="CJ141" s="51" t="n">
        <f aca="false">CI141*(1+(CI33-CH33)/CH33)</f>
        <v>540.542789833553</v>
      </c>
      <c r="CK141" s="51" t="n">
        <f aca="false">CJ141*(1+(CJ33-CI33)/CI33)</f>
        <v>540.542789833553</v>
      </c>
      <c r="CL141" s="51" t="n">
        <f aca="false">CK141*(1+(CK33-CJ33)/CJ33)</f>
        <v>540.542789833553</v>
      </c>
      <c r="CM141" s="51" t="n">
        <f aca="false">CL141*(1+(CL33-CK33)/CK33)</f>
        <v>540.542789833553</v>
      </c>
      <c r="CN141" s="51" t="n">
        <f aca="false">CM141*(1+(CM33-CL33)/CL33)</f>
        <v>540.542789833553</v>
      </c>
      <c r="CO141" s="51" t="n">
        <f aca="false">CN141*(1+(CN33-CM33)/CM33)</f>
        <v>540.542789833553</v>
      </c>
      <c r="CP141" s="51" t="n">
        <f aca="false">CO141*(1+(CO33-CN33)/CN33)</f>
        <v>540.542789833553</v>
      </c>
      <c r="CQ141" s="51" t="n">
        <f aca="false">CP141*(1+(CP33-CO33)/CO33)</f>
        <v>540.542789833553</v>
      </c>
      <c r="CR141" s="51" t="n">
        <f aca="false">CQ141*(1+(CQ33-CP33)/CP33)</f>
        <v>540.542789833553</v>
      </c>
      <c r="CS141" s="51" t="n">
        <f aca="false">CR141*(1+(CR33-CQ33)/CQ33)</f>
        <v>540.542789833553</v>
      </c>
      <c r="CT141" s="51" t="n">
        <f aca="false">CS141*(1+(CS33-CR33)/CR33)</f>
        <v>540.542789833553</v>
      </c>
      <c r="CU141" s="51" t="n">
        <f aca="false">CT141*(1+(CT33-CS33)/CS33)</f>
        <v>540.542789833553</v>
      </c>
      <c r="CV141" s="51" t="n">
        <f aca="false">CU141*(1+(CU33-CT33)/CT33)</f>
        <v>540.542789833553</v>
      </c>
      <c r="CW141" s="51" t="n">
        <f aca="false">CV141*(1+(CV33-CU33)/CU33)</f>
        <v>540.542789833553</v>
      </c>
      <c r="CX141" s="51" t="n">
        <f aca="false">CW141*(1+(CW33-CV33)/CV33)</f>
        <v>540.542789833553</v>
      </c>
      <c r="CY141" s="51" t="n">
        <f aca="false">CX141*(1+(CX33-CW33)/CW33)</f>
        <v>540.542789833553</v>
      </c>
      <c r="CZ141" s="51" t="n">
        <f aca="false">CY141*(1+(CY33-CX33)/CX33)</f>
        <v>540.542789833553</v>
      </c>
      <c r="DA141" s="51" t="n">
        <f aca="false">CZ141*(1+(CZ33-CY33)/CY33)</f>
        <v>540.542789833553</v>
      </c>
      <c r="DB141" s="51" t="n">
        <f aca="false">DA141*(1+(DA33-CZ33)/CZ33)</f>
        <v>540.542789833553</v>
      </c>
      <c r="DC141" s="51" t="n">
        <f aca="false">DB141*(1+(DB33-DA33)/DA33)</f>
        <v>540.542789833553</v>
      </c>
      <c r="DD141" s="51" t="n">
        <f aca="false">DC141*(1+(DC33-DB33)/DB33)</f>
        <v>540.542789833553</v>
      </c>
      <c r="DE141" s="51" t="n">
        <f aca="false">DD141*(1+(DD33-DC33)/DC33)</f>
        <v>540.542789833553</v>
      </c>
      <c r="DF141" s="51" t="n">
        <f aca="false">DE141*(1+(DE33-DD33)/DD33)</f>
        <v>540.542789833553</v>
      </c>
      <c r="DG141" s="51" t="n">
        <f aca="false">DF141*(1+(DF33-DE33)/DE33)</f>
        <v>540.542789833553</v>
      </c>
      <c r="DH141" s="51" t="n">
        <f aca="false">DG141*(1+(DG33-DF33)/DF33)</f>
        <v>540.542789833553</v>
      </c>
      <c r="DI141" s="51" t="n">
        <f aca="false">DH141*(1+(DH33-DG33)/DG33)</f>
        <v>540.542789833553</v>
      </c>
      <c r="DJ141" s="51" t="n">
        <f aca="false">DI141*(1+(DI33-DH33)/DH33)</f>
        <v>540.542789833553</v>
      </c>
      <c r="DK141" s="51" t="n">
        <f aca="false">DJ141*(1+(DJ33-DI33)/DI33)</f>
        <v>540.542789833553</v>
      </c>
      <c r="DL141" s="51" t="n">
        <f aca="false">DK141*(1+(DK33-DJ33)/DJ33)</f>
        <v>540.542789833553</v>
      </c>
      <c r="DM141" s="51" t="n">
        <f aca="false">DL141*(1+(DL33-DK33)/DK33)</f>
        <v>540.542789833553</v>
      </c>
      <c r="DN141" s="51" t="n">
        <f aca="false">DM141*(1+(DM33-DL33)/DL33)</f>
        <v>540.542789833553</v>
      </c>
      <c r="DO141" s="51" t="n">
        <f aca="false">DN141*(1+(DN33-DM33)/DM33)</f>
        <v>540.542789833553</v>
      </c>
      <c r="DP141" s="51" t="n">
        <f aca="false">DO141*(1+(DO33-DN33)/DN33)</f>
        <v>540.542789833553</v>
      </c>
      <c r="DQ141" s="51" t="n">
        <f aca="false">DP141*(1+(DP33-DO33)/DO33)</f>
        <v>540.542789833553</v>
      </c>
      <c r="DR141" s="51" t="n">
        <f aca="false">DQ141*(1+(DQ33-DP33)/DP33)</f>
        <v>540.542789833553</v>
      </c>
      <c r="DS141" s="51" t="n">
        <f aca="false">DR141*(1+(DR33-DQ33)/DQ33)</f>
        <v>540.542789833553</v>
      </c>
      <c r="DT141" s="51" t="n">
        <f aca="false">DS141*(1+(DS33-DR33)/DR33)</f>
        <v>540.542789833553</v>
      </c>
      <c r="DU141" s="51" t="n">
        <f aca="false">DT141*(1+(DT33-DS33)/DS33)</f>
        <v>540.542789833553</v>
      </c>
      <c r="DV141" s="51" t="n">
        <f aca="false">DU141*(1+(DU33-DT33)/DT33)</f>
        <v>540.542789833553</v>
      </c>
      <c r="DW141" s="51" t="n">
        <f aca="false">DV141*(1+(DV33-DU33)/DU33)</f>
        <v>540.542789833553</v>
      </c>
      <c r="DX141" s="51" t="n">
        <f aca="false">DW141*(1+(DW33-DV33)/DV33)</f>
        <v>540.542789833553</v>
      </c>
      <c r="DY141" s="51" t="n">
        <f aca="false">DX141*(1+(DX33-DW33)/DW33)</f>
        <v>540.542789833553</v>
      </c>
      <c r="DZ141" s="51" t="n">
        <f aca="false">DY141*(1+(DY33-DX33)/DX33)</f>
        <v>540.542789833553</v>
      </c>
      <c r="EA141" s="51" t="n">
        <f aca="false">DZ141*(1+(DZ33-DY33)/DY33)</f>
        <v>540.542789833553</v>
      </c>
      <c r="EB141" s="51" t="n">
        <f aca="false">EA141*(1+(EA33-DZ33)/DZ33)</f>
        <v>540.542789833553</v>
      </c>
      <c r="EC141" s="51" t="n">
        <f aca="false">EB141*(1+(EB33-EA33)/EA33)</f>
        <v>540.542789833553</v>
      </c>
      <c r="ED141" s="51" t="n">
        <f aca="false">EC141*(1+(EC33-EB33)/EB33)</f>
        <v>540.542789833553</v>
      </c>
      <c r="EE141" s="51" t="n">
        <f aca="false">ED141*(1+(ED33-EC33)/EC33)</f>
        <v>540.542789833553</v>
      </c>
      <c r="EF141" s="51" t="n">
        <f aca="false">EE141*(1+(EE33-ED33)/ED33)</f>
        <v>540.542789833553</v>
      </c>
      <c r="EG141" s="51" t="n">
        <f aca="false">EF141*(1+(EF33-EE33)/EE33)</f>
        <v>540.542789833553</v>
      </c>
      <c r="EH141" s="51" t="n">
        <f aca="false">EG141*(1+(EG33-EF33)/EF33)</f>
        <v>540.542789833553</v>
      </c>
      <c r="EI141" s="51" t="n">
        <f aca="false">EH141*(1+(EH33-EG33)/EG33)</f>
        <v>540.542789833553</v>
      </c>
      <c r="EJ141" s="51" t="n">
        <f aca="false">EI141*(1+(EI33-EH33)/EH33)</f>
        <v>540.542789833553</v>
      </c>
      <c r="EK141" s="51" t="n">
        <f aca="false">EJ141*(1+(EJ33-EI33)/EI33)</f>
        <v>540.542789833553</v>
      </c>
      <c r="EL141" s="51" t="n">
        <f aca="false">EK141*(1+(EK33-EJ33)/EJ33)</f>
        <v>540.542789833553</v>
      </c>
      <c r="EM141" s="51" t="n">
        <f aca="false">EL141*(1+(EL33-EK33)/EK33)</f>
        <v>540.542789833553</v>
      </c>
      <c r="EN141" s="51" t="n">
        <f aca="false">EM141*(1+(EM33-EL33)/EL33)</f>
        <v>540.542789833553</v>
      </c>
      <c r="EO141" s="51" t="n">
        <f aca="false">EN141*(1+(EN33-EM33)/EM33)</f>
        <v>540.542789833553</v>
      </c>
      <c r="EP141" s="51" t="n">
        <f aca="false">EO141*(1+(EO33-EN33)/EN33)</f>
        <v>540.542789833553</v>
      </c>
      <c r="EQ141" s="51" t="n">
        <f aca="false">EP141*(1+(EP33-EO33)/EO33)</f>
        <v>540.542789833553</v>
      </c>
      <c r="ER141" s="51" t="n">
        <f aca="false">EQ141*(1+(EQ33-EP33)/EP33)</f>
        <v>540.542789833553</v>
      </c>
      <c r="ES141" s="51" t="n">
        <f aca="false">ER141*(1+(ER33-EQ33)/EQ33)</f>
        <v>540.542789833553</v>
      </c>
      <c r="ET141" s="51" t="n">
        <f aca="false">ES141*(1+(ES33-ER33)/ER33)</f>
        <v>540.542789833553</v>
      </c>
      <c r="EU141" s="51" t="n">
        <f aca="false">ET141*(1+(ET33-ES33)/ES33)</f>
        <v>540.542789833553</v>
      </c>
      <c r="EV141" s="51" t="n">
        <f aca="false">EU141*(1+(EU33-ET33)/ET33)</f>
        <v>540.542789833553</v>
      </c>
    </row>
    <row r="142" customFormat="false" ht="12.8" hidden="false" customHeight="false" outlineLevel="0" collapsed="false">
      <c r="A142" s="157" t="s">
        <v>288</v>
      </c>
      <c r="B142" s="157" t="n">
        <v>0</v>
      </c>
      <c r="C142" s="157" t="n">
        <v>0</v>
      </c>
      <c r="D142" s="157" t="n">
        <v>0</v>
      </c>
      <c r="E142" s="157" t="n">
        <v>0</v>
      </c>
      <c r="F142" s="157" t="n">
        <v>0</v>
      </c>
      <c r="G142" s="157" t="n">
        <v>0</v>
      </c>
      <c r="H142" s="157" t="n">
        <v>0</v>
      </c>
      <c r="I142" s="157" t="n">
        <v>0</v>
      </c>
      <c r="J142" s="157" t="n">
        <v>0</v>
      </c>
      <c r="K142" s="157" t="n">
        <v>0</v>
      </c>
      <c r="L142" s="157" t="n">
        <v>0</v>
      </c>
      <c r="M142" s="157" t="n">
        <v>0</v>
      </c>
      <c r="N142" s="157" t="n">
        <v>0</v>
      </c>
      <c r="O142" s="157" t="n">
        <v>0</v>
      </c>
      <c r="P142" s="157" t="n">
        <v>0</v>
      </c>
      <c r="Q142" s="157" t="n">
        <v>0</v>
      </c>
      <c r="R142" s="157" t="n">
        <v>0</v>
      </c>
      <c r="S142" s="157" t="n">
        <v>0</v>
      </c>
      <c r="T142" s="157" t="n">
        <v>0</v>
      </c>
      <c r="U142" s="157" t="n">
        <v>0</v>
      </c>
      <c r="V142" s="157" t="n">
        <v>0</v>
      </c>
      <c r="W142" s="157" t="n">
        <v>0</v>
      </c>
      <c r="X142" s="158" t="n">
        <v>0</v>
      </c>
      <c r="Y142" s="157" t="n">
        <v>0</v>
      </c>
      <c r="Z142" s="157" t="n">
        <v>0</v>
      </c>
      <c r="AA142" s="157" t="n">
        <v>0</v>
      </c>
      <c r="AB142" s="157" t="n">
        <v>0</v>
      </c>
      <c r="AC142" s="157" t="n">
        <v>0</v>
      </c>
      <c r="AD142" s="157" t="n">
        <v>0</v>
      </c>
      <c r="AE142" s="157" t="n">
        <v>0</v>
      </c>
      <c r="AF142" s="157" t="n">
        <v>0</v>
      </c>
      <c r="AG142" s="157" t="n">
        <v>0</v>
      </c>
      <c r="AH142" s="157" t="n">
        <v>0</v>
      </c>
      <c r="AI142" s="157" t="n">
        <v>0</v>
      </c>
      <c r="AJ142" s="157" t="n">
        <v>0</v>
      </c>
      <c r="AK142" s="157" t="n">
        <v>0</v>
      </c>
      <c r="AL142" s="157" t="n">
        <v>0</v>
      </c>
      <c r="AM142" s="157" t="n">
        <v>0</v>
      </c>
      <c r="AN142" s="157" t="n">
        <v>0</v>
      </c>
      <c r="AO142" s="157" t="n">
        <v>0</v>
      </c>
      <c r="AP142" s="157" t="n">
        <v>0</v>
      </c>
      <c r="AQ142" s="157" t="n">
        <v>0</v>
      </c>
      <c r="AR142" s="142"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3" t="n">
        <v>293.602404214783</v>
      </c>
      <c r="BJ142" s="51" t="n">
        <v>274.962690989175</v>
      </c>
      <c r="BK142" s="51" t="n">
        <v>257.5063431044</v>
      </c>
      <c r="BL142" s="51" t="n">
        <f aca="false">BK142*(1+(BK33-BJ33)/BJ33)</f>
        <v>237.187593274293</v>
      </c>
      <c r="BM142" s="144" t="n">
        <f aca="false">BL142*(1+(BL33-BK33)/BK33)</f>
        <v>233.428123152913</v>
      </c>
      <c r="BN142" s="51" t="n">
        <f aca="false">BM142*(1+(BM33-BL33)/BL33)</f>
        <v>233.893202755318</v>
      </c>
      <c r="BO142" s="51" t="n">
        <f aca="false">BN142*(1+(BN33-BM33)/BM33)</f>
        <v>237.351745856892</v>
      </c>
      <c r="BP142" s="51" t="n">
        <f aca="false">BO142*(1+(BO33-BN33)/BN33)</f>
        <v>230.099465259537</v>
      </c>
      <c r="BQ142" s="51" t="n">
        <f aca="false">BP142*(1+(BP33-BO33)/BO33)</f>
        <v>230.088923209443</v>
      </c>
      <c r="BR142" s="51" t="n">
        <f aca="false">BQ142*(1+(BQ33-BP33)/BP33)</f>
        <v>236.772914399923</v>
      </c>
      <c r="BS142" s="51" t="n">
        <f aca="false">BR142*(1+(BR33-BQ33)/BQ33)</f>
        <v>247.76570043254</v>
      </c>
      <c r="BT142" s="51" t="n">
        <f aca="false">BS142*(1+(BS33-BR33)/BR33)</f>
        <v>250.959045840402</v>
      </c>
      <c r="BU142" s="51" t="n">
        <f aca="false">BT142*(1+(BT33-BS33)/BS33)</f>
        <v>251.439971036524</v>
      </c>
      <c r="BV142" s="51" t="n">
        <f aca="false">BU142*(1+(BU33-BT33)/BT33)</f>
        <v>255.56318066212</v>
      </c>
      <c r="BW142" s="51" t="n">
        <f aca="false">BV142*(1+(BV33-BU33)/BU33)</f>
        <v>261.575834914199</v>
      </c>
      <c r="BX142" s="51" t="n">
        <f aca="false">BW142*(1+(BW33-BV33)/BV33)</f>
        <v>262.067680114672</v>
      </c>
      <c r="BY142" s="51" t="n">
        <f aca="false">BX142*(1+(BX33-BW33)/BW33)</f>
        <v>262.557380832679</v>
      </c>
      <c r="BZ142" s="51" t="n">
        <f aca="false">BY142*(1+(BY33-BX33)/BX33)</f>
        <v>266.776083806859</v>
      </c>
      <c r="CA142" s="51" t="n">
        <f aca="false">BZ142*(1+(BZ33-BY33)/BY33)</f>
        <v>272.434591287661</v>
      </c>
      <c r="CB142" s="51" t="n">
        <f aca="false">CA142*(1+(CA33-BZ33)/BZ33)</f>
        <v>272.434591287661</v>
      </c>
      <c r="CC142" s="51" t="n">
        <f aca="false">CB142*(1+(CB33-CA33)/CA33)</f>
        <v>272.434591287661</v>
      </c>
      <c r="CD142" s="51" t="n">
        <f aca="false">CC142*(1+(CC33-CB33)/CB33)</f>
        <v>272.434591287661</v>
      </c>
      <c r="CE142" s="51" t="n">
        <f aca="false">CD142*(1+(CD33-CC33)/CC33)</f>
        <v>272.434591287661</v>
      </c>
      <c r="CF142" s="51" t="n">
        <f aca="false">CE142*(1+(CE33-CD33)/CD33)</f>
        <v>272.434591287661</v>
      </c>
      <c r="CG142" s="51" t="n">
        <f aca="false">CF142*(1+(CF33-CE33)/CE33)</f>
        <v>272.434591287661</v>
      </c>
      <c r="CH142" s="51" t="n">
        <f aca="false">CG142*(1+(CG33-CF33)/CF33)</f>
        <v>272.434591287661</v>
      </c>
      <c r="CI142" s="51" t="n">
        <f aca="false">CH142*(1+(CH33-CG33)/CG33)</f>
        <v>272.434591287661</v>
      </c>
      <c r="CJ142" s="51" t="n">
        <f aca="false">CI142*(1+(CI33-CH33)/CH33)</f>
        <v>272.434591287661</v>
      </c>
      <c r="CK142" s="51" t="n">
        <f aca="false">CJ142*(1+(CJ33-CI33)/CI33)</f>
        <v>272.434591287661</v>
      </c>
      <c r="CL142" s="51" t="n">
        <f aca="false">CK142*(1+(CK33-CJ33)/CJ33)</f>
        <v>272.434591287661</v>
      </c>
      <c r="CM142" s="51" t="n">
        <f aca="false">CL142*(1+(CL33-CK33)/CK33)</f>
        <v>272.434591287661</v>
      </c>
      <c r="CN142" s="51" t="n">
        <f aca="false">CM142*(1+(CM33-CL33)/CL33)</f>
        <v>272.434591287661</v>
      </c>
      <c r="CO142" s="51" t="n">
        <f aca="false">CN142*(1+(CN33-CM33)/CM33)</f>
        <v>272.434591287661</v>
      </c>
      <c r="CP142" s="51" t="n">
        <f aca="false">CO142*(1+(CO33-CN33)/CN33)</f>
        <v>272.434591287661</v>
      </c>
      <c r="CQ142" s="51" t="n">
        <f aca="false">CP142*(1+(CP33-CO33)/CO33)</f>
        <v>272.434591287661</v>
      </c>
      <c r="CR142" s="51" t="n">
        <f aca="false">CQ142*(1+(CQ33-CP33)/CP33)</f>
        <v>272.434591287661</v>
      </c>
      <c r="CS142" s="51" t="n">
        <f aca="false">CR142*(1+(CR33-CQ33)/CQ33)</f>
        <v>272.434591287661</v>
      </c>
      <c r="CT142" s="51" t="n">
        <f aca="false">CS142*(1+(CS33-CR33)/CR33)</f>
        <v>272.434591287661</v>
      </c>
      <c r="CU142" s="51" t="n">
        <f aca="false">CT142*(1+(CT33-CS33)/CS33)</f>
        <v>272.434591287661</v>
      </c>
      <c r="CV142" s="51" t="n">
        <f aca="false">CU142*(1+(CU33-CT33)/CT33)</f>
        <v>272.434591287661</v>
      </c>
      <c r="CW142" s="51" t="n">
        <f aca="false">CV142*(1+(CV33-CU33)/CU33)</f>
        <v>272.434591287661</v>
      </c>
      <c r="CX142" s="51" t="n">
        <f aca="false">CW142*(1+(CW33-CV33)/CV33)</f>
        <v>272.434591287661</v>
      </c>
      <c r="CY142" s="51" t="n">
        <f aca="false">CX142*(1+(CX33-CW33)/CW33)</f>
        <v>272.434591287661</v>
      </c>
      <c r="CZ142" s="51" t="n">
        <f aca="false">CY142*(1+(CY33-CX33)/CX33)</f>
        <v>272.434591287661</v>
      </c>
      <c r="DA142" s="51" t="n">
        <f aca="false">CZ142*(1+(CZ33-CY33)/CY33)</f>
        <v>272.434591287661</v>
      </c>
      <c r="DB142" s="51" t="n">
        <f aca="false">DA142*(1+(DA33-CZ33)/CZ33)</f>
        <v>272.434591287661</v>
      </c>
      <c r="DC142" s="51" t="n">
        <f aca="false">DB142*(1+(DB33-DA33)/DA33)</f>
        <v>272.434591287661</v>
      </c>
      <c r="DD142" s="51" t="n">
        <f aca="false">DC142*(1+(DC33-DB33)/DB33)</f>
        <v>272.434591287661</v>
      </c>
      <c r="DE142" s="51" t="n">
        <f aca="false">DD142*(1+(DD33-DC33)/DC33)</f>
        <v>272.434591287661</v>
      </c>
      <c r="DF142" s="51" t="n">
        <f aca="false">DE142*(1+(DE33-DD33)/DD33)</f>
        <v>272.434591287661</v>
      </c>
      <c r="DG142" s="51" t="n">
        <f aca="false">DF142*(1+(DF33-DE33)/DE33)</f>
        <v>272.434591287661</v>
      </c>
      <c r="DH142" s="51" t="n">
        <f aca="false">DG142*(1+(DG33-DF33)/DF33)</f>
        <v>272.434591287661</v>
      </c>
      <c r="DI142" s="51" t="n">
        <f aca="false">DH142*(1+(DH33-DG33)/DG33)</f>
        <v>272.434591287661</v>
      </c>
      <c r="DJ142" s="51" t="n">
        <f aca="false">DI142*(1+(DI33-DH33)/DH33)</f>
        <v>272.434591287661</v>
      </c>
      <c r="DK142" s="51" t="n">
        <f aca="false">DJ142*(1+(DJ33-DI33)/DI33)</f>
        <v>272.434591287661</v>
      </c>
      <c r="DL142" s="51" t="n">
        <f aca="false">DK142*(1+(DK33-DJ33)/DJ33)</f>
        <v>272.434591287661</v>
      </c>
      <c r="DM142" s="51" t="n">
        <f aca="false">DL142*(1+(DL33-DK33)/DK33)</f>
        <v>272.434591287661</v>
      </c>
      <c r="DN142" s="51" t="n">
        <f aca="false">DM142*(1+(DM33-DL33)/DL33)</f>
        <v>272.434591287661</v>
      </c>
      <c r="DO142" s="51" t="n">
        <f aca="false">DN142*(1+(DN33-DM33)/DM33)</f>
        <v>272.434591287661</v>
      </c>
      <c r="DP142" s="51" t="n">
        <f aca="false">DO142*(1+(DO33-DN33)/DN33)</f>
        <v>272.434591287661</v>
      </c>
      <c r="DQ142" s="51" t="n">
        <f aca="false">DP142*(1+(DP33-DO33)/DO33)</f>
        <v>272.434591287661</v>
      </c>
      <c r="DR142" s="51" t="n">
        <f aca="false">DQ142*(1+(DQ33-DP33)/DP33)</f>
        <v>272.434591287661</v>
      </c>
      <c r="DS142" s="51" t="n">
        <f aca="false">DR142*(1+(DR33-DQ33)/DQ33)</f>
        <v>272.434591287661</v>
      </c>
      <c r="DT142" s="51" t="n">
        <f aca="false">DS142*(1+(DS33-DR33)/DR33)</f>
        <v>272.434591287661</v>
      </c>
      <c r="DU142" s="51" t="n">
        <f aca="false">DT142*(1+(DT33-DS33)/DS33)</f>
        <v>272.434591287661</v>
      </c>
      <c r="DV142" s="51" t="n">
        <f aca="false">DU142*(1+(DU33-DT33)/DT33)</f>
        <v>272.434591287661</v>
      </c>
      <c r="DW142" s="51" t="n">
        <f aca="false">DV142*(1+(DV33-DU33)/DU33)</f>
        <v>272.434591287661</v>
      </c>
      <c r="DX142" s="51" t="n">
        <f aca="false">DW142*(1+(DW33-DV33)/DV33)</f>
        <v>272.434591287661</v>
      </c>
      <c r="DY142" s="51" t="n">
        <f aca="false">DX142*(1+(DX33-DW33)/DW33)</f>
        <v>272.434591287661</v>
      </c>
      <c r="DZ142" s="51" t="n">
        <f aca="false">DY142*(1+(DY33-DX33)/DX33)</f>
        <v>272.434591287661</v>
      </c>
      <c r="EA142" s="51" t="n">
        <f aca="false">DZ142*(1+(DZ33-DY33)/DY33)</f>
        <v>272.434591287661</v>
      </c>
      <c r="EB142" s="51" t="n">
        <f aca="false">EA142*(1+(EA33-DZ33)/DZ33)</f>
        <v>272.434591287661</v>
      </c>
      <c r="EC142" s="51" t="n">
        <f aca="false">EB142*(1+(EB33-EA33)/EA33)</f>
        <v>272.434591287661</v>
      </c>
      <c r="ED142" s="51" t="n">
        <f aca="false">EC142*(1+(EC33-EB33)/EB33)</f>
        <v>272.434591287661</v>
      </c>
      <c r="EE142" s="51" t="n">
        <f aca="false">ED142*(1+(ED33-EC33)/EC33)</f>
        <v>272.434591287661</v>
      </c>
      <c r="EF142" s="51" t="n">
        <f aca="false">EE142*(1+(EE33-ED33)/ED33)</f>
        <v>272.434591287661</v>
      </c>
      <c r="EG142" s="51" t="n">
        <f aca="false">EF142*(1+(EF33-EE33)/EE33)</f>
        <v>272.434591287661</v>
      </c>
      <c r="EH142" s="51" t="n">
        <f aca="false">EG142*(1+(EG33-EF33)/EF33)</f>
        <v>272.434591287661</v>
      </c>
      <c r="EI142" s="51" t="n">
        <f aca="false">EH142*(1+(EH33-EG33)/EG33)</f>
        <v>272.434591287661</v>
      </c>
      <c r="EJ142" s="51" t="n">
        <f aca="false">EI142*(1+(EI33-EH33)/EH33)</f>
        <v>272.434591287661</v>
      </c>
      <c r="EK142" s="51" t="n">
        <f aca="false">EJ142*(1+(EJ33-EI33)/EI33)</f>
        <v>272.434591287661</v>
      </c>
      <c r="EL142" s="51" t="n">
        <f aca="false">EK142*(1+(EK33-EJ33)/EJ33)</f>
        <v>272.434591287661</v>
      </c>
      <c r="EM142" s="51" t="n">
        <f aca="false">EL142*(1+(EL33-EK33)/EK33)</f>
        <v>272.434591287661</v>
      </c>
      <c r="EN142" s="51" t="n">
        <f aca="false">EM142*(1+(EM33-EL33)/EL33)</f>
        <v>272.434591287661</v>
      </c>
      <c r="EO142" s="51" t="n">
        <f aca="false">EN142*(1+(EN33-EM33)/EM33)</f>
        <v>272.434591287661</v>
      </c>
      <c r="EP142" s="51" t="n">
        <f aca="false">EO142*(1+(EO33-EN33)/EN33)</f>
        <v>272.434591287661</v>
      </c>
      <c r="EQ142" s="51" t="n">
        <f aca="false">EP142*(1+(EP33-EO33)/EO33)</f>
        <v>272.434591287661</v>
      </c>
      <c r="ER142" s="51" t="n">
        <f aca="false">EQ142*(1+(EQ33-EP33)/EP33)</f>
        <v>272.434591287661</v>
      </c>
      <c r="ES142" s="51" t="n">
        <f aca="false">ER142*(1+(ER33-EQ33)/EQ33)</f>
        <v>272.434591287661</v>
      </c>
      <c r="ET142" s="51" t="n">
        <f aca="false">ES142*(1+(ES33-ER33)/ER33)</f>
        <v>272.434591287661</v>
      </c>
      <c r="EU142" s="51" t="n">
        <f aca="false">ET142*(1+(ET33-ES33)/ES33)</f>
        <v>272.434591287661</v>
      </c>
      <c r="EV142" s="51" t="n">
        <f aca="false">EU142*(1+(EU33-ET33)/ET33)</f>
        <v>272.434591287661</v>
      </c>
    </row>
    <row r="143" customFormat="false" ht="12.8" hidden="false" customHeight="false" outlineLevel="0" collapsed="false">
      <c r="A143" s="157" t="s">
        <v>289</v>
      </c>
      <c r="B143" s="157" t="n">
        <v>0</v>
      </c>
      <c r="C143" s="157" t="n">
        <v>0</v>
      </c>
      <c r="D143" s="157" t="n">
        <v>0</v>
      </c>
      <c r="E143" s="157" t="n">
        <v>0</v>
      </c>
      <c r="F143" s="157" t="n">
        <v>0</v>
      </c>
      <c r="G143" s="157" t="n">
        <v>0</v>
      </c>
      <c r="H143" s="157" t="n">
        <v>0</v>
      </c>
      <c r="I143" s="157" t="n">
        <v>0</v>
      </c>
      <c r="J143" s="157" t="n">
        <v>0</v>
      </c>
      <c r="K143" s="157" t="n">
        <v>0</v>
      </c>
      <c r="L143" s="157" t="n">
        <v>0</v>
      </c>
      <c r="M143" s="157" t="n">
        <v>0</v>
      </c>
      <c r="N143" s="157" t="n">
        <v>0</v>
      </c>
      <c r="O143" s="157" t="n">
        <v>0</v>
      </c>
      <c r="P143" s="157" t="n">
        <v>0</v>
      </c>
      <c r="Q143" s="157" t="n">
        <v>0</v>
      </c>
      <c r="R143" s="157" t="n">
        <v>0</v>
      </c>
      <c r="S143" s="157" t="n">
        <v>0</v>
      </c>
      <c r="T143" s="157" t="n">
        <v>0</v>
      </c>
      <c r="U143" s="157" t="n">
        <v>0</v>
      </c>
      <c r="V143" s="157" t="n">
        <v>0</v>
      </c>
      <c r="W143" s="157" t="n">
        <v>0</v>
      </c>
      <c r="X143" s="158" t="n">
        <v>0</v>
      </c>
      <c r="Y143" s="157" t="n">
        <v>0</v>
      </c>
      <c r="Z143" s="157" t="n">
        <v>0</v>
      </c>
      <c r="AA143" s="157" t="n">
        <v>0</v>
      </c>
      <c r="AB143" s="157" t="n">
        <v>0</v>
      </c>
      <c r="AC143" s="157" t="n">
        <v>0</v>
      </c>
      <c r="AD143" s="157" t="n">
        <v>0</v>
      </c>
      <c r="AE143" s="157" t="n">
        <v>0</v>
      </c>
      <c r="AF143" s="157" t="n">
        <v>0</v>
      </c>
      <c r="AG143" s="157" t="n">
        <v>0</v>
      </c>
      <c r="AH143" s="157" t="n">
        <v>0</v>
      </c>
      <c r="AI143" s="157" t="n">
        <v>0</v>
      </c>
      <c r="AJ143" s="157" t="n">
        <v>0</v>
      </c>
      <c r="AK143" s="157" t="n">
        <v>0</v>
      </c>
      <c r="AL143" s="157" t="n">
        <v>0</v>
      </c>
      <c r="AM143" s="157" t="n">
        <v>0</v>
      </c>
      <c r="AN143" s="157" t="n">
        <v>0</v>
      </c>
      <c r="AO143" s="157" t="n">
        <v>0</v>
      </c>
      <c r="AP143" s="157" t="n">
        <v>0</v>
      </c>
      <c r="AQ143" s="157" t="n">
        <v>0</v>
      </c>
      <c r="AR143" s="142"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3" t="n">
        <v>231.470087429195</v>
      </c>
      <c r="BJ143" s="51" t="n">
        <v>216.774921490327</v>
      </c>
      <c r="BK143" s="51" t="n">
        <v>203.012696409474</v>
      </c>
      <c r="BL143" s="51" t="n">
        <f aca="false">BK143*(1+(BK33-BJ33)/BJ33)</f>
        <v>186.993812598883</v>
      </c>
      <c r="BM143" s="144" t="n">
        <f aca="false">BL143*(1+(BL33-BK33)/BK33)</f>
        <v>184.029923798277</v>
      </c>
      <c r="BN143" s="51" t="n">
        <f aca="false">BM143*(1+(BM33-BL33)/BL33)</f>
        <v>184.39658297642</v>
      </c>
      <c r="BO143" s="51" t="n">
        <f aca="false">BN143*(1+(BN33-BM33)/BM33)</f>
        <v>187.123227113548</v>
      </c>
      <c r="BP143" s="51" t="n">
        <f aca="false">BO143*(1+(BO33-BN33)/BN33)</f>
        <v>181.405678483725</v>
      </c>
      <c r="BQ143" s="51" t="n">
        <f aca="false">BP143*(1+(BP33-BO33)/BO33)</f>
        <v>181.397367348592</v>
      </c>
      <c r="BR143" s="51" t="n">
        <f aca="false">BQ143*(1+(BQ33-BP33)/BP33)</f>
        <v>186.666888316494</v>
      </c>
      <c r="BS143" s="51" t="n">
        <f aca="false">BR143*(1+(BR33-BQ33)/BQ33)</f>
        <v>195.33337437905</v>
      </c>
      <c r="BT143" s="51" t="n">
        <f aca="false">BS143*(1+(BS33-BR33)/BR33)</f>
        <v>197.850942117388</v>
      </c>
      <c r="BU143" s="51" t="n">
        <f aca="false">BT143*(1+(BT33-BS33)/BS33)</f>
        <v>198.230093635206</v>
      </c>
      <c r="BV143" s="51" t="n">
        <f aca="false">BU143*(1+(BU33-BT33)/BT33)</f>
        <v>201.480747168096</v>
      </c>
      <c r="BW143" s="51" t="n">
        <f aca="false">BV143*(1+(BV33-BU33)/BU33)</f>
        <v>206.220999922947</v>
      </c>
      <c r="BX143" s="51" t="n">
        <f aca="false">BW143*(1+(BW33-BV33)/BV33)</f>
        <v>206.60876054725</v>
      </c>
      <c r="BY143" s="51" t="n">
        <f aca="false">BX143*(1+(BX33-BW33)/BW33)</f>
        <v>206.994830505752</v>
      </c>
      <c r="BZ143" s="51" t="n">
        <f aca="false">BY143*(1+(BY33-BX33)/BX33)</f>
        <v>210.320769027552</v>
      </c>
      <c r="CA143" s="51" t="n">
        <f aca="false">BZ143*(1+(BZ33-BY33)/BY33)</f>
        <v>214.781819763165</v>
      </c>
      <c r="CB143" s="51" t="n">
        <f aca="false">CA143*(1+(CA33-BZ33)/BZ33)</f>
        <v>214.781819763165</v>
      </c>
      <c r="CC143" s="51" t="n">
        <f aca="false">CB143*(1+(CB33-CA33)/CA33)</f>
        <v>214.781819763165</v>
      </c>
      <c r="CD143" s="51" t="n">
        <f aca="false">CC143*(1+(CC33-CB33)/CB33)</f>
        <v>214.781819763165</v>
      </c>
      <c r="CE143" s="51" t="n">
        <f aca="false">CD143*(1+(CD33-CC33)/CC33)</f>
        <v>214.781819763165</v>
      </c>
      <c r="CF143" s="51" t="n">
        <f aca="false">CE143*(1+(CE33-CD33)/CD33)</f>
        <v>214.781819763165</v>
      </c>
      <c r="CG143" s="51" t="n">
        <f aca="false">CF143*(1+(CF33-CE33)/CE33)</f>
        <v>214.781819763165</v>
      </c>
      <c r="CH143" s="51" t="n">
        <f aca="false">CG143*(1+(CG33-CF33)/CF33)</f>
        <v>214.781819763165</v>
      </c>
      <c r="CI143" s="51" t="n">
        <f aca="false">CH143*(1+(CH33-CG33)/CG33)</f>
        <v>214.781819763165</v>
      </c>
      <c r="CJ143" s="51" t="n">
        <f aca="false">CI143*(1+(CI33-CH33)/CH33)</f>
        <v>214.781819763165</v>
      </c>
      <c r="CK143" s="51" t="n">
        <f aca="false">CJ143*(1+(CJ33-CI33)/CI33)</f>
        <v>214.781819763165</v>
      </c>
      <c r="CL143" s="51" t="n">
        <f aca="false">CK143*(1+(CK33-CJ33)/CJ33)</f>
        <v>214.781819763165</v>
      </c>
      <c r="CM143" s="51" t="n">
        <f aca="false">CL143*(1+(CL33-CK33)/CK33)</f>
        <v>214.781819763165</v>
      </c>
      <c r="CN143" s="51" t="n">
        <f aca="false">CM143*(1+(CM33-CL33)/CL33)</f>
        <v>214.781819763165</v>
      </c>
      <c r="CO143" s="51" t="n">
        <f aca="false">CN143*(1+(CN33-CM33)/CM33)</f>
        <v>214.781819763165</v>
      </c>
      <c r="CP143" s="51" t="n">
        <f aca="false">CO143*(1+(CO33-CN33)/CN33)</f>
        <v>214.781819763165</v>
      </c>
      <c r="CQ143" s="51" t="n">
        <f aca="false">CP143*(1+(CP33-CO33)/CO33)</f>
        <v>214.781819763165</v>
      </c>
      <c r="CR143" s="51" t="n">
        <f aca="false">CQ143*(1+(CQ33-CP33)/CP33)</f>
        <v>214.781819763165</v>
      </c>
      <c r="CS143" s="51" t="n">
        <f aca="false">CR143*(1+(CR33-CQ33)/CQ33)</f>
        <v>214.781819763165</v>
      </c>
      <c r="CT143" s="51" t="n">
        <f aca="false">CS143*(1+(CS33-CR33)/CR33)</f>
        <v>214.781819763165</v>
      </c>
      <c r="CU143" s="51" t="n">
        <f aca="false">CT143*(1+(CT33-CS33)/CS33)</f>
        <v>214.781819763165</v>
      </c>
      <c r="CV143" s="51" t="n">
        <f aca="false">CU143*(1+(CU33-CT33)/CT33)</f>
        <v>214.781819763165</v>
      </c>
      <c r="CW143" s="51" t="n">
        <f aca="false">CV143*(1+(CV33-CU33)/CU33)</f>
        <v>214.781819763165</v>
      </c>
      <c r="CX143" s="51" t="n">
        <f aca="false">CW143*(1+(CW33-CV33)/CV33)</f>
        <v>214.781819763165</v>
      </c>
      <c r="CY143" s="51" t="n">
        <f aca="false">CX143*(1+(CX33-CW33)/CW33)</f>
        <v>214.781819763165</v>
      </c>
      <c r="CZ143" s="51" t="n">
        <f aca="false">CY143*(1+(CY33-CX33)/CX33)</f>
        <v>214.781819763165</v>
      </c>
      <c r="DA143" s="51" t="n">
        <f aca="false">CZ143*(1+(CZ33-CY33)/CY33)</f>
        <v>214.781819763165</v>
      </c>
      <c r="DB143" s="51" t="n">
        <f aca="false">DA143*(1+(DA33-CZ33)/CZ33)</f>
        <v>214.781819763165</v>
      </c>
      <c r="DC143" s="51" t="n">
        <f aca="false">DB143*(1+(DB33-DA33)/DA33)</f>
        <v>214.781819763165</v>
      </c>
      <c r="DD143" s="51" t="n">
        <f aca="false">DC143*(1+(DC33-DB33)/DB33)</f>
        <v>214.781819763165</v>
      </c>
      <c r="DE143" s="51" t="n">
        <f aca="false">DD143*(1+(DD33-DC33)/DC33)</f>
        <v>214.781819763165</v>
      </c>
      <c r="DF143" s="51" t="n">
        <f aca="false">DE143*(1+(DE33-DD33)/DD33)</f>
        <v>214.781819763165</v>
      </c>
      <c r="DG143" s="51" t="n">
        <f aca="false">DF143*(1+(DF33-DE33)/DE33)</f>
        <v>214.781819763165</v>
      </c>
      <c r="DH143" s="51" t="n">
        <f aca="false">DG143*(1+(DG33-DF33)/DF33)</f>
        <v>214.781819763165</v>
      </c>
      <c r="DI143" s="51" t="n">
        <f aca="false">DH143*(1+(DH33-DG33)/DG33)</f>
        <v>214.781819763165</v>
      </c>
      <c r="DJ143" s="51" t="n">
        <f aca="false">DI143*(1+(DI33-DH33)/DH33)</f>
        <v>214.781819763165</v>
      </c>
      <c r="DK143" s="51" t="n">
        <f aca="false">DJ143*(1+(DJ33-DI33)/DI33)</f>
        <v>214.781819763165</v>
      </c>
      <c r="DL143" s="51" t="n">
        <f aca="false">DK143*(1+(DK33-DJ33)/DJ33)</f>
        <v>214.781819763165</v>
      </c>
      <c r="DM143" s="51" t="n">
        <f aca="false">DL143*(1+(DL33-DK33)/DK33)</f>
        <v>214.781819763165</v>
      </c>
      <c r="DN143" s="51" t="n">
        <f aca="false">DM143*(1+(DM33-DL33)/DL33)</f>
        <v>214.781819763165</v>
      </c>
      <c r="DO143" s="51" t="n">
        <f aca="false">DN143*(1+(DN33-DM33)/DM33)</f>
        <v>214.781819763165</v>
      </c>
      <c r="DP143" s="51" t="n">
        <f aca="false">DO143*(1+(DO33-DN33)/DN33)</f>
        <v>214.781819763165</v>
      </c>
      <c r="DQ143" s="51" t="n">
        <f aca="false">DP143*(1+(DP33-DO33)/DO33)</f>
        <v>214.781819763165</v>
      </c>
      <c r="DR143" s="51" t="n">
        <f aca="false">DQ143*(1+(DQ33-DP33)/DP33)</f>
        <v>214.781819763165</v>
      </c>
      <c r="DS143" s="51" t="n">
        <f aca="false">DR143*(1+(DR33-DQ33)/DQ33)</f>
        <v>214.781819763165</v>
      </c>
      <c r="DT143" s="51" t="n">
        <f aca="false">DS143*(1+(DS33-DR33)/DR33)</f>
        <v>214.781819763165</v>
      </c>
      <c r="DU143" s="51" t="n">
        <f aca="false">DT143*(1+(DT33-DS33)/DS33)</f>
        <v>214.781819763165</v>
      </c>
      <c r="DV143" s="51" t="n">
        <f aca="false">DU143*(1+(DU33-DT33)/DT33)</f>
        <v>214.781819763165</v>
      </c>
      <c r="DW143" s="51" t="n">
        <f aca="false">DV143*(1+(DV33-DU33)/DU33)</f>
        <v>214.781819763165</v>
      </c>
      <c r="DX143" s="51" t="n">
        <f aca="false">DW143*(1+(DW33-DV33)/DV33)</f>
        <v>214.781819763165</v>
      </c>
      <c r="DY143" s="51" t="n">
        <f aca="false">DX143*(1+(DX33-DW33)/DW33)</f>
        <v>214.781819763165</v>
      </c>
      <c r="DZ143" s="51" t="n">
        <f aca="false">DY143*(1+(DY33-DX33)/DX33)</f>
        <v>214.781819763165</v>
      </c>
      <c r="EA143" s="51" t="n">
        <f aca="false">DZ143*(1+(DZ33-DY33)/DY33)</f>
        <v>214.781819763165</v>
      </c>
      <c r="EB143" s="51" t="n">
        <f aca="false">EA143*(1+(EA33-DZ33)/DZ33)</f>
        <v>214.781819763165</v>
      </c>
      <c r="EC143" s="51" t="n">
        <f aca="false">EB143*(1+(EB33-EA33)/EA33)</f>
        <v>214.781819763165</v>
      </c>
      <c r="ED143" s="51" t="n">
        <f aca="false">EC143*(1+(EC33-EB33)/EB33)</f>
        <v>214.781819763165</v>
      </c>
      <c r="EE143" s="51" t="n">
        <f aca="false">ED143*(1+(ED33-EC33)/EC33)</f>
        <v>214.781819763165</v>
      </c>
      <c r="EF143" s="51" t="n">
        <f aca="false">EE143*(1+(EE33-ED33)/ED33)</f>
        <v>214.781819763165</v>
      </c>
      <c r="EG143" s="51" t="n">
        <f aca="false">EF143*(1+(EF33-EE33)/EE33)</f>
        <v>214.781819763165</v>
      </c>
      <c r="EH143" s="51" t="n">
        <f aca="false">EG143*(1+(EG33-EF33)/EF33)</f>
        <v>214.781819763165</v>
      </c>
      <c r="EI143" s="51" t="n">
        <f aca="false">EH143*(1+(EH33-EG33)/EG33)</f>
        <v>214.781819763165</v>
      </c>
      <c r="EJ143" s="51" t="n">
        <f aca="false">EI143*(1+(EI33-EH33)/EH33)</f>
        <v>214.781819763165</v>
      </c>
      <c r="EK143" s="51" t="n">
        <f aca="false">EJ143*(1+(EJ33-EI33)/EI33)</f>
        <v>214.781819763165</v>
      </c>
      <c r="EL143" s="51" t="n">
        <f aca="false">EK143*(1+(EK33-EJ33)/EJ33)</f>
        <v>214.781819763165</v>
      </c>
      <c r="EM143" s="51" t="n">
        <f aca="false">EL143*(1+(EL33-EK33)/EK33)</f>
        <v>214.781819763165</v>
      </c>
      <c r="EN143" s="51" t="n">
        <f aca="false">EM143*(1+(EM33-EL33)/EL33)</f>
        <v>214.781819763165</v>
      </c>
      <c r="EO143" s="51" t="n">
        <f aca="false">EN143*(1+(EN33-EM33)/EM33)</f>
        <v>214.781819763165</v>
      </c>
      <c r="EP143" s="51" t="n">
        <f aca="false">EO143*(1+(EO33-EN33)/EN33)</f>
        <v>214.781819763165</v>
      </c>
      <c r="EQ143" s="51" t="n">
        <f aca="false">EP143*(1+(EP33-EO33)/EO33)</f>
        <v>214.781819763165</v>
      </c>
      <c r="ER143" s="51" t="n">
        <f aca="false">EQ143*(1+(EQ33-EP33)/EP33)</f>
        <v>214.781819763165</v>
      </c>
      <c r="ES143" s="51" t="n">
        <f aca="false">ER143*(1+(ER33-EQ33)/EQ33)</f>
        <v>214.781819763165</v>
      </c>
      <c r="ET143" s="51" t="n">
        <f aca="false">ES143*(1+(ES33-ER33)/ER33)</f>
        <v>214.781819763165</v>
      </c>
      <c r="EU143" s="51" t="n">
        <f aca="false">ET143*(1+(ET33-ES33)/ES33)</f>
        <v>214.781819763165</v>
      </c>
      <c r="EV143" s="51" t="n">
        <f aca="false">EU143*(1+(EU33-ET33)/ET33)</f>
        <v>214.781819763165</v>
      </c>
    </row>
    <row r="144" customFormat="false" ht="12.8" hidden="false" customHeight="false" outlineLevel="0" collapsed="false">
      <c r="A144" s="157" t="s">
        <v>290</v>
      </c>
      <c r="B144" s="157" t="n">
        <v>0</v>
      </c>
      <c r="C144" s="157" t="n">
        <v>0</v>
      </c>
      <c r="D144" s="157" t="n">
        <v>0</v>
      </c>
      <c r="E144" s="157" t="n">
        <v>0</v>
      </c>
      <c r="F144" s="157" t="n">
        <v>0</v>
      </c>
      <c r="G144" s="157" t="n">
        <v>0</v>
      </c>
      <c r="H144" s="157" t="n">
        <v>0</v>
      </c>
      <c r="I144" s="157" t="n">
        <v>0</v>
      </c>
      <c r="J144" s="157" t="n">
        <v>0</v>
      </c>
      <c r="K144" s="157" t="n">
        <v>0</v>
      </c>
      <c r="L144" s="157" t="n">
        <v>0</v>
      </c>
      <c r="M144" s="157" t="n">
        <v>0</v>
      </c>
      <c r="N144" s="157" t="n">
        <v>0</v>
      </c>
      <c r="O144" s="157" t="n">
        <v>0</v>
      </c>
      <c r="P144" s="157" t="n">
        <v>0</v>
      </c>
      <c r="Q144" s="157" t="n">
        <v>0</v>
      </c>
      <c r="R144" s="157" t="n">
        <v>0</v>
      </c>
      <c r="S144" s="157" t="n">
        <v>0</v>
      </c>
      <c r="T144" s="157" t="n">
        <v>0</v>
      </c>
      <c r="U144" s="157" t="n">
        <v>0</v>
      </c>
      <c r="V144" s="157" t="n">
        <v>0</v>
      </c>
      <c r="W144" s="157" t="n">
        <v>0</v>
      </c>
      <c r="X144" s="158" t="n">
        <v>0</v>
      </c>
      <c r="Y144" s="157" t="n">
        <v>0</v>
      </c>
      <c r="Z144" s="157" t="n">
        <v>0</v>
      </c>
      <c r="AA144" s="157" t="n">
        <v>0</v>
      </c>
      <c r="AB144" s="157" t="n">
        <v>0</v>
      </c>
      <c r="AC144" s="157" t="n">
        <v>0</v>
      </c>
      <c r="AD144" s="157" t="n">
        <v>0</v>
      </c>
      <c r="AE144" s="157" t="n">
        <v>0</v>
      </c>
      <c r="AF144" s="157" t="n">
        <v>0</v>
      </c>
      <c r="AG144" s="157" t="n">
        <v>0</v>
      </c>
      <c r="AH144" s="157" t="n">
        <v>0</v>
      </c>
      <c r="AI144" s="157" t="n">
        <v>0</v>
      </c>
      <c r="AJ144" s="157" t="n">
        <v>0</v>
      </c>
      <c r="AK144" s="157" t="n">
        <v>0</v>
      </c>
      <c r="AL144" s="157" t="n">
        <v>0</v>
      </c>
      <c r="AM144" s="157" t="n">
        <v>0</v>
      </c>
      <c r="AN144" s="157" t="n">
        <v>0</v>
      </c>
      <c r="AO144" s="157" t="n">
        <v>0</v>
      </c>
      <c r="AP144" s="157" t="n">
        <v>0</v>
      </c>
      <c r="AQ144" s="157" t="n">
        <v>0</v>
      </c>
      <c r="AR144" s="142"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3" t="n">
        <v>32225.3501346713</v>
      </c>
      <c r="BJ144" s="51" t="n">
        <v>30179.4837640892</v>
      </c>
      <c r="BK144" s="51" t="n">
        <v>28263.5017605903</v>
      </c>
      <c r="BL144" s="51" t="n">
        <f aca="false">BK144*(1+(BK33-BJ33)/BJ33)</f>
        <v>26033.3469043141</v>
      </c>
      <c r="BM144" s="144" t="n">
        <f aca="false">BL144*(1+(BL33-BK33)/BK33)</f>
        <v>25620.7132226986</v>
      </c>
      <c r="BN144" s="51" t="n">
        <f aca="false">BM144*(1+(BM33-BL33)/BL33)</f>
        <v>25671.7596474309</v>
      </c>
      <c r="BO144" s="51" t="n">
        <f aca="false">BN144*(1+(BN33-BM33)/BM33)</f>
        <v>26051.3640403247</v>
      </c>
      <c r="BP144" s="51" t="n">
        <f aca="false">BO144*(1+(BO33-BN33)/BN33)</f>
        <v>25255.3648312933</v>
      </c>
      <c r="BQ144" s="51" t="n">
        <f aca="false">BP144*(1+(BP33-BO33)/BO33)</f>
        <v>25254.2077520238</v>
      </c>
      <c r="BR144" s="51" t="n">
        <f aca="false">BQ144*(1+(BQ33-BP33)/BP33)</f>
        <v>25987.832386285</v>
      </c>
      <c r="BS144" s="51" t="n">
        <f aca="false">BR144*(1+(BR33-BQ33)/BQ33)</f>
        <v>27194.3837420343</v>
      </c>
      <c r="BT144" s="51" t="n">
        <f aca="false">BS144*(1+(BS33-BR33)/BR33)</f>
        <v>27544.8804423066</v>
      </c>
      <c r="BU144" s="51" t="n">
        <f aca="false">BT144*(1+(BT33-BS33)/BS33)</f>
        <v>27597.6660551325</v>
      </c>
      <c r="BV144" s="51" t="n">
        <f aca="false">BU144*(1+(BU33-BT33)/BT33)</f>
        <v>28050.22322754</v>
      </c>
      <c r="BW144" s="51" t="n">
        <f aca="false">BV144*(1+(BV33-BU33)/BU33)</f>
        <v>28710.162947823</v>
      </c>
      <c r="BX144" s="51" t="n">
        <f aca="false">BW144*(1+(BW33-BV33)/BV33)</f>
        <v>28764.1471235987</v>
      </c>
      <c r="BY144" s="51" t="n">
        <f aca="false">BX144*(1+(BX33-BW33)/BW33)</f>
        <v>28817.895924264</v>
      </c>
      <c r="BZ144" s="51" t="n">
        <f aca="false">BY144*(1+(BY33-BX33)/BX33)</f>
        <v>29280.9343003315</v>
      </c>
      <c r="CA144" s="51" t="n">
        <f aca="false">BZ144*(1+(BZ33-BY33)/BY33)</f>
        <v>29902.0034134955</v>
      </c>
      <c r="CB144" s="51" t="n">
        <f aca="false">CA144*(1+(CA33-BZ33)/BZ33)</f>
        <v>29902.0034134955</v>
      </c>
      <c r="CC144" s="51" t="n">
        <f aca="false">CB144*(1+(CB33-CA33)/CA33)</f>
        <v>29902.0034134955</v>
      </c>
      <c r="CD144" s="51" t="n">
        <f aca="false">CC144*(1+(CC33-CB33)/CB33)</f>
        <v>29902.0034134955</v>
      </c>
      <c r="CE144" s="51" t="n">
        <f aca="false">CD144*(1+(CD33-CC33)/CC33)</f>
        <v>29902.0034134955</v>
      </c>
      <c r="CF144" s="51" t="n">
        <f aca="false">CE144*(1+(CE33-CD33)/CD33)</f>
        <v>29902.0034134955</v>
      </c>
      <c r="CG144" s="51" t="n">
        <f aca="false">CF144*(1+(CF33-CE33)/CE33)</f>
        <v>29902.0034134955</v>
      </c>
      <c r="CH144" s="51" t="n">
        <f aca="false">CG144*(1+(CG33-CF33)/CF33)</f>
        <v>29902.0034134955</v>
      </c>
      <c r="CI144" s="51" t="n">
        <f aca="false">CH144*(1+(CH33-CG33)/CG33)</f>
        <v>29902.0034134955</v>
      </c>
      <c r="CJ144" s="51" t="n">
        <f aca="false">CI144*(1+(CI33-CH33)/CH33)</f>
        <v>29902.0034134955</v>
      </c>
      <c r="CK144" s="51" t="n">
        <f aca="false">CJ144*(1+(CJ33-CI33)/CI33)</f>
        <v>29902.0034134955</v>
      </c>
      <c r="CL144" s="51" t="n">
        <f aca="false">CK144*(1+(CK33-CJ33)/CJ33)</f>
        <v>29902.0034134955</v>
      </c>
      <c r="CM144" s="51" t="n">
        <f aca="false">CL144*(1+(CL33-CK33)/CK33)</f>
        <v>29902.0034134955</v>
      </c>
      <c r="CN144" s="51" t="n">
        <f aca="false">CM144*(1+(CM33-CL33)/CL33)</f>
        <v>29902.0034134955</v>
      </c>
      <c r="CO144" s="51" t="n">
        <f aca="false">CN144*(1+(CN33-CM33)/CM33)</f>
        <v>29902.0034134955</v>
      </c>
      <c r="CP144" s="51" t="n">
        <f aca="false">CO144*(1+(CO33-CN33)/CN33)</f>
        <v>29902.0034134955</v>
      </c>
      <c r="CQ144" s="51" t="n">
        <f aca="false">CP144*(1+(CP33-CO33)/CO33)</f>
        <v>29902.0034134955</v>
      </c>
      <c r="CR144" s="51" t="n">
        <f aca="false">CQ144*(1+(CQ33-CP33)/CP33)</f>
        <v>29902.0034134955</v>
      </c>
      <c r="CS144" s="51" t="n">
        <f aca="false">CR144*(1+(CR33-CQ33)/CQ33)</f>
        <v>29902.0034134955</v>
      </c>
      <c r="CT144" s="51" t="n">
        <f aca="false">CS144*(1+(CS33-CR33)/CR33)</f>
        <v>29902.0034134955</v>
      </c>
      <c r="CU144" s="51" t="n">
        <f aca="false">CT144*(1+(CT33-CS33)/CS33)</f>
        <v>29902.0034134955</v>
      </c>
      <c r="CV144" s="51" t="n">
        <f aca="false">CU144*(1+(CU33-CT33)/CT33)</f>
        <v>29902.0034134955</v>
      </c>
      <c r="CW144" s="51" t="n">
        <f aca="false">CV144*(1+(CV33-CU33)/CU33)</f>
        <v>29902.0034134955</v>
      </c>
      <c r="CX144" s="51" t="n">
        <f aca="false">CW144*(1+(CW33-CV33)/CV33)</f>
        <v>29902.0034134955</v>
      </c>
      <c r="CY144" s="51" t="n">
        <f aca="false">CX144*(1+(CX33-CW33)/CW33)</f>
        <v>29902.0034134955</v>
      </c>
      <c r="CZ144" s="51" t="n">
        <f aca="false">CY144*(1+(CY33-CX33)/CX33)</f>
        <v>29902.0034134955</v>
      </c>
      <c r="DA144" s="51" t="n">
        <f aca="false">CZ144*(1+(CZ33-CY33)/CY33)</f>
        <v>29902.0034134955</v>
      </c>
      <c r="DB144" s="51" t="n">
        <f aca="false">DA144*(1+(DA33-CZ33)/CZ33)</f>
        <v>29902.0034134955</v>
      </c>
      <c r="DC144" s="51" t="n">
        <f aca="false">DB144*(1+(DB33-DA33)/DA33)</f>
        <v>29902.0034134955</v>
      </c>
      <c r="DD144" s="51" t="n">
        <f aca="false">DC144*(1+(DC33-DB33)/DB33)</f>
        <v>29902.0034134955</v>
      </c>
      <c r="DE144" s="51" t="n">
        <f aca="false">DD144*(1+(DD33-DC33)/DC33)</f>
        <v>29902.0034134955</v>
      </c>
      <c r="DF144" s="51" t="n">
        <f aca="false">DE144*(1+(DE33-DD33)/DD33)</f>
        <v>29902.0034134955</v>
      </c>
      <c r="DG144" s="51" t="n">
        <f aca="false">DF144*(1+(DF33-DE33)/DE33)</f>
        <v>29902.0034134955</v>
      </c>
      <c r="DH144" s="51" t="n">
        <f aca="false">DG144*(1+(DG33-DF33)/DF33)</f>
        <v>29902.0034134955</v>
      </c>
      <c r="DI144" s="51" t="n">
        <f aca="false">DH144*(1+(DH33-DG33)/DG33)</f>
        <v>29902.0034134955</v>
      </c>
      <c r="DJ144" s="51" t="n">
        <f aca="false">DI144*(1+(DI33-DH33)/DH33)</f>
        <v>29902.0034134955</v>
      </c>
      <c r="DK144" s="51" t="n">
        <f aca="false">DJ144*(1+(DJ33-DI33)/DI33)</f>
        <v>29902.0034134955</v>
      </c>
      <c r="DL144" s="51" t="n">
        <f aca="false">DK144*(1+(DK33-DJ33)/DJ33)</f>
        <v>29902.0034134955</v>
      </c>
      <c r="DM144" s="51" t="n">
        <f aca="false">DL144*(1+(DL33-DK33)/DK33)</f>
        <v>29902.0034134955</v>
      </c>
      <c r="DN144" s="51" t="n">
        <f aca="false">DM144*(1+(DM33-DL33)/DL33)</f>
        <v>29902.0034134955</v>
      </c>
      <c r="DO144" s="51" t="n">
        <f aca="false">DN144*(1+(DN33-DM33)/DM33)</f>
        <v>29902.0034134955</v>
      </c>
      <c r="DP144" s="51" t="n">
        <f aca="false">DO144*(1+(DO33-DN33)/DN33)</f>
        <v>29902.0034134955</v>
      </c>
      <c r="DQ144" s="51" t="n">
        <f aca="false">DP144*(1+(DP33-DO33)/DO33)</f>
        <v>29902.0034134955</v>
      </c>
      <c r="DR144" s="51" t="n">
        <f aca="false">DQ144*(1+(DQ33-DP33)/DP33)</f>
        <v>29902.0034134955</v>
      </c>
      <c r="DS144" s="51" t="n">
        <f aca="false">DR144*(1+(DR33-DQ33)/DQ33)</f>
        <v>29902.0034134955</v>
      </c>
      <c r="DT144" s="51" t="n">
        <f aca="false">DS144*(1+(DS33-DR33)/DR33)</f>
        <v>29902.0034134955</v>
      </c>
      <c r="DU144" s="51" t="n">
        <f aca="false">DT144*(1+(DT33-DS33)/DS33)</f>
        <v>29902.0034134955</v>
      </c>
      <c r="DV144" s="51" t="n">
        <f aca="false">DU144*(1+(DU33-DT33)/DT33)</f>
        <v>29902.0034134955</v>
      </c>
      <c r="DW144" s="51" t="n">
        <f aca="false">DV144*(1+(DV33-DU33)/DU33)</f>
        <v>29902.0034134955</v>
      </c>
      <c r="DX144" s="51" t="n">
        <f aca="false">DW144*(1+(DW33-DV33)/DV33)</f>
        <v>29902.0034134955</v>
      </c>
      <c r="DY144" s="51" t="n">
        <f aca="false">DX144*(1+(DX33-DW33)/DW33)</f>
        <v>29902.0034134955</v>
      </c>
      <c r="DZ144" s="51" t="n">
        <f aca="false">DY144*(1+(DY33-DX33)/DX33)</f>
        <v>29902.0034134955</v>
      </c>
      <c r="EA144" s="51" t="n">
        <f aca="false">DZ144*(1+(DZ33-DY33)/DY33)</f>
        <v>29902.0034134955</v>
      </c>
      <c r="EB144" s="51" t="n">
        <f aca="false">EA144*(1+(EA33-DZ33)/DZ33)</f>
        <v>29902.0034134955</v>
      </c>
      <c r="EC144" s="51" t="n">
        <f aca="false">EB144*(1+(EB33-EA33)/EA33)</f>
        <v>29902.0034134955</v>
      </c>
      <c r="ED144" s="51" t="n">
        <f aca="false">EC144*(1+(EC33-EB33)/EB33)</f>
        <v>29902.0034134955</v>
      </c>
      <c r="EE144" s="51" t="n">
        <f aca="false">ED144*(1+(ED33-EC33)/EC33)</f>
        <v>29902.0034134955</v>
      </c>
      <c r="EF144" s="51" t="n">
        <f aca="false">EE144*(1+(EE33-ED33)/ED33)</f>
        <v>29902.0034134955</v>
      </c>
      <c r="EG144" s="51" t="n">
        <f aca="false">EF144*(1+(EF33-EE33)/EE33)</f>
        <v>29902.0034134955</v>
      </c>
      <c r="EH144" s="51" t="n">
        <f aca="false">EG144*(1+(EG33-EF33)/EF33)</f>
        <v>29902.0034134955</v>
      </c>
      <c r="EI144" s="51" t="n">
        <f aca="false">EH144*(1+(EH33-EG33)/EG33)</f>
        <v>29902.0034134955</v>
      </c>
      <c r="EJ144" s="51" t="n">
        <f aca="false">EI144*(1+(EI33-EH33)/EH33)</f>
        <v>29902.0034134955</v>
      </c>
      <c r="EK144" s="51" t="n">
        <f aca="false">EJ144*(1+(EJ33-EI33)/EI33)</f>
        <v>29902.0034134955</v>
      </c>
      <c r="EL144" s="51" t="n">
        <f aca="false">EK144*(1+(EK33-EJ33)/EJ33)</f>
        <v>29902.0034134955</v>
      </c>
      <c r="EM144" s="51" t="n">
        <f aca="false">EL144*(1+(EL33-EK33)/EK33)</f>
        <v>29902.0034134955</v>
      </c>
      <c r="EN144" s="51" t="n">
        <f aca="false">EM144*(1+(EM33-EL33)/EL33)</f>
        <v>29902.0034134955</v>
      </c>
      <c r="EO144" s="51" t="n">
        <f aca="false">EN144*(1+(EN33-EM33)/EM33)</f>
        <v>29902.0034134955</v>
      </c>
      <c r="EP144" s="51" t="n">
        <f aca="false">EO144*(1+(EO33-EN33)/EN33)</f>
        <v>29902.0034134955</v>
      </c>
      <c r="EQ144" s="51" t="n">
        <f aca="false">EP144*(1+(EP33-EO33)/EO33)</f>
        <v>29902.0034134955</v>
      </c>
      <c r="ER144" s="51" t="n">
        <f aca="false">EQ144*(1+(EQ33-EP33)/EP33)</f>
        <v>29902.0034134955</v>
      </c>
      <c r="ES144" s="51" t="n">
        <f aca="false">ER144*(1+(ER33-EQ33)/EQ33)</f>
        <v>29902.0034134955</v>
      </c>
      <c r="ET144" s="51" t="n">
        <f aca="false">ES144*(1+(ES33-ER33)/ER33)</f>
        <v>29902.0034134955</v>
      </c>
      <c r="EU144" s="51" t="n">
        <f aca="false">ET144*(1+(ET33-ES33)/ES33)</f>
        <v>29902.0034134955</v>
      </c>
      <c r="EV144" s="51" t="n">
        <f aca="false">EU144*(1+(EU33-ET33)/ET33)</f>
        <v>29902.0034134955</v>
      </c>
    </row>
    <row r="145" customFormat="false" ht="12.8" hidden="false" customHeight="false" outlineLevel="0" collapsed="false">
      <c r="A145" s="157" t="s">
        <v>291</v>
      </c>
      <c r="B145" s="157" t="n">
        <v>0</v>
      </c>
      <c r="C145" s="157" t="n">
        <v>0</v>
      </c>
      <c r="D145" s="157" t="n">
        <v>0</v>
      </c>
      <c r="E145" s="157" t="n">
        <v>0</v>
      </c>
      <c r="F145" s="157" t="n">
        <v>0</v>
      </c>
      <c r="G145" s="157" t="n">
        <v>0</v>
      </c>
      <c r="H145" s="157" t="n">
        <v>0</v>
      </c>
      <c r="I145" s="157" t="n">
        <v>0</v>
      </c>
      <c r="J145" s="157" t="n">
        <v>0</v>
      </c>
      <c r="K145" s="157" t="n">
        <v>0</v>
      </c>
      <c r="L145" s="157" t="n">
        <v>0</v>
      </c>
      <c r="M145" s="157" t="n">
        <v>0</v>
      </c>
      <c r="N145" s="157" t="n">
        <v>0</v>
      </c>
      <c r="O145" s="157" t="n">
        <v>0</v>
      </c>
      <c r="P145" s="157" t="n">
        <v>0</v>
      </c>
      <c r="Q145" s="157" t="n">
        <v>0</v>
      </c>
      <c r="R145" s="157" t="n">
        <v>0</v>
      </c>
      <c r="S145" s="157" t="n">
        <v>0</v>
      </c>
      <c r="T145" s="157" t="n">
        <v>0</v>
      </c>
      <c r="U145" s="157" t="n">
        <v>0</v>
      </c>
      <c r="V145" s="157" t="n">
        <v>0</v>
      </c>
      <c r="W145" s="157" t="n">
        <v>0</v>
      </c>
      <c r="X145" s="158" t="n">
        <v>0</v>
      </c>
      <c r="Y145" s="157" t="n">
        <v>0</v>
      </c>
      <c r="Z145" s="157" t="n">
        <v>0</v>
      </c>
      <c r="AA145" s="157" t="n">
        <v>0</v>
      </c>
      <c r="AB145" s="157" t="n">
        <v>0</v>
      </c>
      <c r="AC145" s="157" t="n">
        <v>0</v>
      </c>
      <c r="AD145" s="157" t="n">
        <v>0</v>
      </c>
      <c r="AE145" s="157" t="n">
        <v>0</v>
      </c>
      <c r="AF145" s="157" t="n">
        <v>0</v>
      </c>
      <c r="AG145" s="157" t="n">
        <v>0</v>
      </c>
      <c r="AH145" s="157" t="n">
        <v>0</v>
      </c>
      <c r="AI145" s="157" t="n">
        <v>0</v>
      </c>
      <c r="AJ145" s="157" t="n">
        <v>0</v>
      </c>
      <c r="AK145" s="157" t="n">
        <v>0</v>
      </c>
      <c r="AL145" s="157" t="n">
        <v>0</v>
      </c>
      <c r="AM145" s="157" t="n">
        <v>0</v>
      </c>
      <c r="AN145" s="157" t="n">
        <v>0</v>
      </c>
      <c r="AO145" s="157" t="n">
        <v>0</v>
      </c>
      <c r="AP145" s="157" t="n">
        <v>0</v>
      </c>
      <c r="AQ145" s="157" t="n">
        <v>0</v>
      </c>
      <c r="AR145" s="142"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3" t="n">
        <v>1372.79992186527</v>
      </c>
      <c r="BJ145" s="51" t="n">
        <v>1285.64601408941</v>
      </c>
      <c r="BK145" s="51" t="n">
        <v>1204.025180376</v>
      </c>
      <c r="BL145" s="51" t="n">
        <f aca="false">BK145*(1+(BK33-BJ33)/BJ33)</f>
        <v>1109.02058307453</v>
      </c>
      <c r="BM145" s="144" t="n">
        <f aca="false">BL145*(1+(BL33-BK33)/BK33)</f>
        <v>1091.44238815924</v>
      </c>
      <c r="BN145" s="51" t="n">
        <f aca="false">BM145*(1+(BM33-BL33)/BL33)</f>
        <v>1093.61696586254</v>
      </c>
      <c r="BO145" s="51" t="n">
        <f aca="false">BN145*(1+(BN33-BM33)/BM33)</f>
        <v>1109.78811307201</v>
      </c>
      <c r="BP145" s="51" t="n">
        <f aca="false">BO145*(1+(BO33-BN33)/BN33)</f>
        <v>1075.8785466159</v>
      </c>
      <c r="BQ145" s="51" t="n">
        <f aca="false">BP145*(1+(BP33-BO33)/BO33)</f>
        <v>1075.8292550388</v>
      </c>
      <c r="BR145" s="51" t="n">
        <f aca="false">BQ145*(1+(BQ33-BP33)/BP33)</f>
        <v>1107.08166459783</v>
      </c>
      <c r="BS145" s="51" t="n">
        <f aca="false">BR145*(1+(BR33-BQ33)/BQ33)</f>
        <v>1158.4807525822</v>
      </c>
      <c r="BT145" s="51" t="n">
        <f aca="false">BS145*(1+(BS33-BR33)/BR33)</f>
        <v>1173.41191208046</v>
      </c>
      <c r="BU145" s="51" t="n">
        <f aca="false">BT145*(1+(BT33-BS33)/BS33)</f>
        <v>1175.66057919688</v>
      </c>
      <c r="BV145" s="51" t="n">
        <f aca="false">BU145*(1+(BU33-BT33)/BT33)</f>
        <v>1194.9395148275</v>
      </c>
      <c r="BW145" s="51" t="n">
        <f aca="false">BV145*(1+(BV33-BU33)/BU33)</f>
        <v>1223.05294703706</v>
      </c>
      <c r="BX145" s="51" t="n">
        <f aca="false">BW145*(1+(BW33-BV33)/BV33)</f>
        <v>1225.35267293537</v>
      </c>
      <c r="BY145" s="51" t="n">
        <f aca="false">BX145*(1+(BX33-BW33)/BW33)</f>
        <v>1227.64237185393</v>
      </c>
      <c r="BZ145" s="51" t="n">
        <f aca="false">BY145*(1+(BY33-BX33)/BX33)</f>
        <v>1247.36780676246</v>
      </c>
      <c r="CA145" s="51" t="n">
        <f aca="false">BZ145*(1+(BZ33-BY33)/BY33)</f>
        <v>1273.82535110136</v>
      </c>
      <c r="CB145" s="51" t="n">
        <f aca="false">CA145*(1+(CA33-BZ33)/BZ33)</f>
        <v>1273.82535110136</v>
      </c>
      <c r="CC145" s="51" t="n">
        <f aca="false">CB145*(1+(CB33-CA33)/CA33)</f>
        <v>1273.82535110136</v>
      </c>
      <c r="CD145" s="51" t="n">
        <f aca="false">CC145*(1+(CC33-CB33)/CB33)</f>
        <v>1273.82535110136</v>
      </c>
      <c r="CE145" s="51" t="n">
        <f aca="false">CD145*(1+(CD33-CC33)/CC33)</f>
        <v>1273.82535110136</v>
      </c>
      <c r="CF145" s="51" t="n">
        <f aca="false">CE145*(1+(CE33-CD33)/CD33)</f>
        <v>1273.82535110136</v>
      </c>
      <c r="CG145" s="51" t="n">
        <f aca="false">CF145*(1+(CF33-CE33)/CE33)</f>
        <v>1273.82535110136</v>
      </c>
      <c r="CH145" s="51" t="n">
        <f aca="false">CG145*(1+(CG33-CF33)/CF33)</f>
        <v>1273.82535110136</v>
      </c>
      <c r="CI145" s="51" t="n">
        <f aca="false">CH145*(1+(CH33-CG33)/CG33)</f>
        <v>1273.82535110136</v>
      </c>
      <c r="CJ145" s="51" t="n">
        <f aca="false">CI145*(1+(CI33-CH33)/CH33)</f>
        <v>1273.82535110136</v>
      </c>
      <c r="CK145" s="51" t="n">
        <f aca="false">CJ145*(1+(CJ33-CI33)/CI33)</f>
        <v>1273.82535110136</v>
      </c>
      <c r="CL145" s="51" t="n">
        <f aca="false">CK145*(1+(CK33-CJ33)/CJ33)</f>
        <v>1273.82535110136</v>
      </c>
      <c r="CM145" s="51" t="n">
        <f aca="false">CL145*(1+(CL33-CK33)/CK33)</f>
        <v>1273.82535110136</v>
      </c>
      <c r="CN145" s="51" t="n">
        <f aca="false">CM145*(1+(CM33-CL33)/CL33)</f>
        <v>1273.82535110136</v>
      </c>
      <c r="CO145" s="51" t="n">
        <f aca="false">CN145*(1+(CN33-CM33)/CM33)</f>
        <v>1273.82535110136</v>
      </c>
      <c r="CP145" s="51" t="n">
        <f aca="false">CO145*(1+(CO33-CN33)/CN33)</f>
        <v>1273.82535110136</v>
      </c>
      <c r="CQ145" s="51" t="n">
        <f aca="false">CP145*(1+(CP33-CO33)/CO33)</f>
        <v>1273.82535110136</v>
      </c>
      <c r="CR145" s="51" t="n">
        <f aca="false">CQ145*(1+(CQ33-CP33)/CP33)</f>
        <v>1273.82535110136</v>
      </c>
      <c r="CS145" s="51" t="n">
        <f aca="false">CR145*(1+(CR33-CQ33)/CQ33)</f>
        <v>1273.82535110136</v>
      </c>
      <c r="CT145" s="51" t="n">
        <f aca="false">CS145*(1+(CS33-CR33)/CR33)</f>
        <v>1273.82535110136</v>
      </c>
      <c r="CU145" s="51" t="n">
        <f aca="false">CT145*(1+(CT33-CS33)/CS33)</f>
        <v>1273.82535110136</v>
      </c>
      <c r="CV145" s="51" t="n">
        <f aca="false">CU145*(1+(CU33-CT33)/CT33)</f>
        <v>1273.82535110136</v>
      </c>
      <c r="CW145" s="51" t="n">
        <f aca="false">CV145*(1+(CV33-CU33)/CU33)</f>
        <v>1273.82535110136</v>
      </c>
      <c r="CX145" s="51" t="n">
        <f aca="false">CW145*(1+(CW33-CV33)/CV33)</f>
        <v>1273.82535110136</v>
      </c>
      <c r="CY145" s="51" t="n">
        <f aca="false">CX145*(1+(CX33-CW33)/CW33)</f>
        <v>1273.82535110136</v>
      </c>
      <c r="CZ145" s="51" t="n">
        <f aca="false">CY145*(1+(CY33-CX33)/CX33)</f>
        <v>1273.82535110136</v>
      </c>
      <c r="DA145" s="51" t="n">
        <f aca="false">CZ145*(1+(CZ33-CY33)/CY33)</f>
        <v>1273.82535110136</v>
      </c>
      <c r="DB145" s="51" t="n">
        <f aca="false">DA145*(1+(DA33-CZ33)/CZ33)</f>
        <v>1273.82535110136</v>
      </c>
      <c r="DC145" s="51" t="n">
        <f aca="false">DB145*(1+(DB33-DA33)/DA33)</f>
        <v>1273.82535110136</v>
      </c>
      <c r="DD145" s="51" t="n">
        <f aca="false">DC145*(1+(DC33-DB33)/DB33)</f>
        <v>1273.82535110136</v>
      </c>
      <c r="DE145" s="51" t="n">
        <f aca="false">DD145*(1+(DD33-DC33)/DC33)</f>
        <v>1273.82535110136</v>
      </c>
      <c r="DF145" s="51" t="n">
        <f aca="false">DE145*(1+(DE33-DD33)/DD33)</f>
        <v>1273.82535110136</v>
      </c>
      <c r="DG145" s="51" t="n">
        <f aca="false">DF145*(1+(DF33-DE33)/DE33)</f>
        <v>1273.82535110136</v>
      </c>
      <c r="DH145" s="51" t="n">
        <f aca="false">DG145*(1+(DG33-DF33)/DF33)</f>
        <v>1273.82535110136</v>
      </c>
      <c r="DI145" s="51" t="n">
        <f aca="false">DH145*(1+(DH33-DG33)/DG33)</f>
        <v>1273.82535110136</v>
      </c>
      <c r="DJ145" s="51" t="n">
        <f aca="false">DI145*(1+(DI33-DH33)/DH33)</f>
        <v>1273.82535110136</v>
      </c>
      <c r="DK145" s="51" t="n">
        <f aca="false">DJ145*(1+(DJ33-DI33)/DI33)</f>
        <v>1273.82535110136</v>
      </c>
      <c r="DL145" s="51" t="n">
        <f aca="false">DK145*(1+(DK33-DJ33)/DJ33)</f>
        <v>1273.82535110136</v>
      </c>
      <c r="DM145" s="51" t="n">
        <f aca="false">DL145*(1+(DL33-DK33)/DK33)</f>
        <v>1273.82535110136</v>
      </c>
      <c r="DN145" s="51" t="n">
        <f aca="false">DM145*(1+(DM33-DL33)/DL33)</f>
        <v>1273.82535110136</v>
      </c>
      <c r="DO145" s="51" t="n">
        <f aca="false">DN145*(1+(DN33-DM33)/DM33)</f>
        <v>1273.82535110136</v>
      </c>
      <c r="DP145" s="51" t="n">
        <f aca="false">DO145*(1+(DO33-DN33)/DN33)</f>
        <v>1273.82535110136</v>
      </c>
      <c r="DQ145" s="51" t="n">
        <f aca="false">DP145*(1+(DP33-DO33)/DO33)</f>
        <v>1273.82535110136</v>
      </c>
      <c r="DR145" s="51" t="n">
        <f aca="false">DQ145*(1+(DQ33-DP33)/DP33)</f>
        <v>1273.82535110136</v>
      </c>
      <c r="DS145" s="51" t="n">
        <f aca="false">DR145*(1+(DR33-DQ33)/DQ33)</f>
        <v>1273.82535110136</v>
      </c>
      <c r="DT145" s="51" t="n">
        <f aca="false">DS145*(1+(DS33-DR33)/DR33)</f>
        <v>1273.82535110136</v>
      </c>
      <c r="DU145" s="51" t="n">
        <f aca="false">DT145*(1+(DT33-DS33)/DS33)</f>
        <v>1273.82535110136</v>
      </c>
      <c r="DV145" s="51" t="n">
        <f aca="false">DU145*(1+(DU33-DT33)/DT33)</f>
        <v>1273.82535110136</v>
      </c>
      <c r="DW145" s="51" t="n">
        <f aca="false">DV145*(1+(DV33-DU33)/DU33)</f>
        <v>1273.82535110136</v>
      </c>
      <c r="DX145" s="51" t="n">
        <f aca="false">DW145*(1+(DW33-DV33)/DV33)</f>
        <v>1273.82535110136</v>
      </c>
      <c r="DY145" s="51" t="n">
        <f aca="false">DX145*(1+(DX33-DW33)/DW33)</f>
        <v>1273.82535110136</v>
      </c>
      <c r="DZ145" s="51" t="n">
        <f aca="false">DY145*(1+(DY33-DX33)/DX33)</f>
        <v>1273.82535110136</v>
      </c>
      <c r="EA145" s="51" t="n">
        <f aca="false">DZ145*(1+(DZ33-DY33)/DY33)</f>
        <v>1273.82535110136</v>
      </c>
      <c r="EB145" s="51" t="n">
        <f aca="false">EA145*(1+(EA33-DZ33)/DZ33)</f>
        <v>1273.82535110136</v>
      </c>
      <c r="EC145" s="51" t="n">
        <f aca="false">EB145*(1+(EB33-EA33)/EA33)</f>
        <v>1273.82535110136</v>
      </c>
      <c r="ED145" s="51" t="n">
        <f aca="false">EC145*(1+(EC33-EB33)/EB33)</f>
        <v>1273.82535110136</v>
      </c>
      <c r="EE145" s="51" t="n">
        <f aca="false">ED145*(1+(ED33-EC33)/EC33)</f>
        <v>1273.82535110136</v>
      </c>
      <c r="EF145" s="51" t="n">
        <f aca="false">EE145*(1+(EE33-ED33)/ED33)</f>
        <v>1273.82535110136</v>
      </c>
      <c r="EG145" s="51" t="n">
        <f aca="false">EF145*(1+(EF33-EE33)/EE33)</f>
        <v>1273.82535110136</v>
      </c>
      <c r="EH145" s="51" t="n">
        <f aca="false">EG145*(1+(EG33-EF33)/EF33)</f>
        <v>1273.82535110136</v>
      </c>
      <c r="EI145" s="51" t="n">
        <f aca="false">EH145*(1+(EH33-EG33)/EG33)</f>
        <v>1273.82535110136</v>
      </c>
      <c r="EJ145" s="51" t="n">
        <f aca="false">EI145*(1+(EI33-EH33)/EH33)</f>
        <v>1273.82535110136</v>
      </c>
      <c r="EK145" s="51" t="n">
        <f aca="false">EJ145*(1+(EJ33-EI33)/EI33)</f>
        <v>1273.82535110136</v>
      </c>
      <c r="EL145" s="51" t="n">
        <f aca="false">EK145*(1+(EK33-EJ33)/EJ33)</f>
        <v>1273.82535110136</v>
      </c>
      <c r="EM145" s="51" t="n">
        <f aca="false">EL145*(1+(EL33-EK33)/EK33)</f>
        <v>1273.82535110136</v>
      </c>
      <c r="EN145" s="51" t="n">
        <f aca="false">EM145*(1+(EM33-EL33)/EL33)</f>
        <v>1273.82535110136</v>
      </c>
      <c r="EO145" s="51" t="n">
        <f aca="false">EN145*(1+(EN33-EM33)/EM33)</f>
        <v>1273.82535110136</v>
      </c>
      <c r="EP145" s="51" t="n">
        <f aca="false">EO145*(1+(EO33-EN33)/EN33)</f>
        <v>1273.82535110136</v>
      </c>
      <c r="EQ145" s="51" t="n">
        <f aca="false">EP145*(1+(EP33-EO33)/EO33)</f>
        <v>1273.82535110136</v>
      </c>
      <c r="ER145" s="51" t="n">
        <f aca="false">EQ145*(1+(EQ33-EP33)/EP33)</f>
        <v>1273.82535110136</v>
      </c>
      <c r="ES145" s="51" t="n">
        <f aca="false">ER145*(1+(ER33-EQ33)/EQ33)</f>
        <v>1273.82535110136</v>
      </c>
      <c r="ET145" s="51" t="n">
        <f aca="false">ES145*(1+(ES33-ER33)/ER33)</f>
        <v>1273.82535110136</v>
      </c>
      <c r="EU145" s="51" t="n">
        <f aca="false">ET145*(1+(ET33-ES33)/ES33)</f>
        <v>1273.82535110136</v>
      </c>
      <c r="EV145" s="51" t="n">
        <f aca="false">EU145*(1+(EU33-ET33)/ET33)</f>
        <v>1273.82535110136</v>
      </c>
    </row>
    <row r="146" customFormat="false" ht="12.8" hidden="false" customHeight="false" outlineLevel="0" collapsed="false">
      <c r="A146" s="157" t="s">
        <v>292</v>
      </c>
      <c r="B146" s="157" t="n">
        <v>0</v>
      </c>
      <c r="C146" s="157" t="n">
        <v>0</v>
      </c>
      <c r="D146" s="157" t="n">
        <v>0</v>
      </c>
      <c r="E146" s="157" t="n">
        <v>0</v>
      </c>
      <c r="F146" s="157" t="n">
        <v>0</v>
      </c>
      <c r="G146" s="157" t="n">
        <v>0</v>
      </c>
      <c r="H146" s="157" t="n">
        <v>0</v>
      </c>
      <c r="I146" s="157" t="n">
        <v>0</v>
      </c>
      <c r="J146" s="157" t="n">
        <v>0</v>
      </c>
      <c r="K146" s="157" t="n">
        <v>0</v>
      </c>
      <c r="L146" s="157" t="n">
        <v>0</v>
      </c>
      <c r="M146" s="157" t="n">
        <v>0</v>
      </c>
      <c r="N146" s="157" t="n">
        <v>0</v>
      </c>
      <c r="O146" s="157" t="n">
        <v>0</v>
      </c>
      <c r="P146" s="157" t="n">
        <v>0</v>
      </c>
      <c r="Q146" s="157" t="n">
        <v>0</v>
      </c>
      <c r="R146" s="157" t="n">
        <v>0</v>
      </c>
      <c r="S146" s="157" t="n">
        <v>0</v>
      </c>
      <c r="T146" s="157" t="n">
        <v>0</v>
      </c>
      <c r="U146" s="157" t="n">
        <v>0</v>
      </c>
      <c r="V146" s="157" t="n">
        <v>0</v>
      </c>
      <c r="W146" s="157" t="n">
        <v>0</v>
      </c>
      <c r="X146" s="158" t="n">
        <v>0</v>
      </c>
      <c r="Y146" s="157" t="n">
        <v>0</v>
      </c>
      <c r="Z146" s="157" t="n">
        <v>0</v>
      </c>
      <c r="AA146" s="157" t="n">
        <v>0</v>
      </c>
      <c r="AB146" s="157" t="n">
        <v>0</v>
      </c>
      <c r="AC146" s="157" t="n">
        <v>0</v>
      </c>
      <c r="AD146" s="157" t="n">
        <v>0</v>
      </c>
      <c r="AE146" s="157" t="n">
        <v>0</v>
      </c>
      <c r="AF146" s="157" t="n">
        <v>0</v>
      </c>
      <c r="AG146" s="157" t="n">
        <v>0</v>
      </c>
      <c r="AH146" s="157" t="n">
        <v>0</v>
      </c>
      <c r="AI146" s="157" t="n">
        <v>0</v>
      </c>
      <c r="AJ146" s="157" t="n">
        <v>0</v>
      </c>
      <c r="AK146" s="157" t="n">
        <v>0</v>
      </c>
      <c r="AL146" s="157" t="n">
        <v>0</v>
      </c>
      <c r="AM146" s="157" t="n">
        <v>0</v>
      </c>
      <c r="AN146" s="157" t="n">
        <v>0</v>
      </c>
      <c r="AO146" s="157" t="n">
        <v>0</v>
      </c>
      <c r="AP146" s="157" t="n">
        <v>0</v>
      </c>
      <c r="AQ146" s="157" t="n">
        <v>0</v>
      </c>
      <c r="AR146" s="142"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3" t="n">
        <v>322.958777594228</v>
      </c>
      <c r="BJ146" s="51" t="n">
        <v>302.455338550024</v>
      </c>
      <c r="BK146" s="51" t="n">
        <v>283.253585794613</v>
      </c>
      <c r="BL146" s="51" t="n">
        <f aca="false">BK146*(1+(BK33-BJ33)/BJ33)</f>
        <v>260.90322860008</v>
      </c>
      <c r="BM146" s="144" t="n">
        <f aca="false">BL146*(1+(BL33-BK33)/BK33)</f>
        <v>256.767860982604</v>
      </c>
      <c r="BN146" s="51" t="n">
        <f aca="false">BM146*(1+(BM33-BL33)/BL33)</f>
        <v>257.279442419678</v>
      </c>
      <c r="BO146" s="51" t="n">
        <f aca="false">BN146*(1+(BN33-BM33)/BM33)</f>
        <v>261.083794278883</v>
      </c>
      <c r="BP146" s="51" t="n">
        <f aca="false">BO146*(1+(BO33-BN33)/BN33)</f>
        <v>253.106381141697</v>
      </c>
      <c r="BQ146" s="51" t="n">
        <f aca="false">BP146*(1+(BP33-BO33)/BO33)</f>
        <v>253.094785025444</v>
      </c>
      <c r="BR146" s="51" t="n">
        <f aca="false">BQ146*(1+(BQ33-BP33)/BP33)</f>
        <v>260.447087300015</v>
      </c>
      <c r="BS146" s="51" t="n">
        <f aca="false">BR146*(1+(BR33-BQ33)/BQ33)</f>
        <v>272.539007149731</v>
      </c>
      <c r="BT146" s="51" t="n">
        <f aca="false">BS146*(1+(BS33-BR33)/BR33)</f>
        <v>276.051645038775</v>
      </c>
      <c r="BU146" s="51" t="n">
        <f aca="false">BT146*(1+(BT33-BS33)/BS33)</f>
        <v>276.580656420235</v>
      </c>
      <c r="BV146" s="51" t="n">
        <f aca="false">BU146*(1+(BU33-BT33)/BT33)</f>
        <v>281.11613270153</v>
      </c>
      <c r="BW146" s="51" t="n">
        <f aca="false">BV146*(1+(BV33-BU33)/BU33)</f>
        <v>287.729973186049</v>
      </c>
      <c r="BX146" s="51" t="n">
        <f aca="false">BW146*(1+(BW33-BV33)/BV33)</f>
        <v>288.270996428469</v>
      </c>
      <c r="BY146" s="51" t="n">
        <f aca="false">BX146*(1+(BX33-BW33)/BW33)</f>
        <v>288.80966076842</v>
      </c>
      <c r="BZ146" s="51" t="n">
        <f aca="false">BY146*(1+(BY33-BX33)/BX33)</f>
        <v>293.450178475413</v>
      </c>
      <c r="CA146" s="51" t="n">
        <f aca="false">BZ146*(1+(BZ33-BY33)/BY33)</f>
        <v>299.674462176001</v>
      </c>
      <c r="CB146" s="51" t="n">
        <f aca="false">CA146*(1+(CA33-BZ33)/BZ33)</f>
        <v>299.674462176001</v>
      </c>
      <c r="CC146" s="51" t="n">
        <f aca="false">CB146*(1+(CB33-CA33)/CA33)</f>
        <v>299.674462176001</v>
      </c>
      <c r="CD146" s="51" t="n">
        <f aca="false">CC146*(1+(CC33-CB33)/CB33)</f>
        <v>299.674462176001</v>
      </c>
      <c r="CE146" s="51" t="n">
        <f aca="false">CD146*(1+(CD33-CC33)/CC33)</f>
        <v>299.674462176001</v>
      </c>
      <c r="CF146" s="51" t="n">
        <f aca="false">CE146*(1+(CE33-CD33)/CD33)</f>
        <v>299.674462176001</v>
      </c>
      <c r="CG146" s="51" t="n">
        <f aca="false">CF146*(1+(CF33-CE33)/CE33)</f>
        <v>299.674462176001</v>
      </c>
      <c r="CH146" s="51" t="n">
        <f aca="false">CG146*(1+(CG33-CF33)/CF33)</f>
        <v>299.674462176001</v>
      </c>
      <c r="CI146" s="51" t="n">
        <f aca="false">CH146*(1+(CH33-CG33)/CG33)</f>
        <v>299.674462176001</v>
      </c>
      <c r="CJ146" s="51" t="n">
        <f aca="false">CI146*(1+(CI33-CH33)/CH33)</f>
        <v>299.674462176001</v>
      </c>
      <c r="CK146" s="51" t="n">
        <f aca="false">CJ146*(1+(CJ33-CI33)/CI33)</f>
        <v>299.674462176001</v>
      </c>
      <c r="CL146" s="51" t="n">
        <f aca="false">CK146*(1+(CK33-CJ33)/CJ33)</f>
        <v>299.674462176001</v>
      </c>
      <c r="CM146" s="51" t="n">
        <f aca="false">CL146*(1+(CL33-CK33)/CK33)</f>
        <v>299.674462176001</v>
      </c>
      <c r="CN146" s="51" t="n">
        <f aca="false">CM146*(1+(CM33-CL33)/CL33)</f>
        <v>299.674462176001</v>
      </c>
      <c r="CO146" s="51" t="n">
        <f aca="false">CN146*(1+(CN33-CM33)/CM33)</f>
        <v>299.674462176001</v>
      </c>
      <c r="CP146" s="51" t="n">
        <f aca="false">CO146*(1+(CO33-CN33)/CN33)</f>
        <v>299.674462176001</v>
      </c>
      <c r="CQ146" s="51" t="n">
        <f aca="false">CP146*(1+(CP33-CO33)/CO33)</f>
        <v>299.674462176001</v>
      </c>
      <c r="CR146" s="51" t="n">
        <f aca="false">CQ146*(1+(CQ33-CP33)/CP33)</f>
        <v>299.674462176001</v>
      </c>
      <c r="CS146" s="51" t="n">
        <f aca="false">CR146*(1+(CR33-CQ33)/CQ33)</f>
        <v>299.674462176001</v>
      </c>
      <c r="CT146" s="51" t="n">
        <f aca="false">CS146*(1+(CS33-CR33)/CR33)</f>
        <v>299.674462176001</v>
      </c>
      <c r="CU146" s="51" t="n">
        <f aca="false">CT146*(1+(CT33-CS33)/CS33)</f>
        <v>299.674462176001</v>
      </c>
      <c r="CV146" s="51" t="n">
        <f aca="false">CU146*(1+(CU33-CT33)/CT33)</f>
        <v>299.674462176001</v>
      </c>
      <c r="CW146" s="51" t="n">
        <f aca="false">CV146*(1+(CV33-CU33)/CU33)</f>
        <v>299.674462176001</v>
      </c>
      <c r="CX146" s="51" t="n">
        <f aca="false">CW146*(1+(CW33-CV33)/CV33)</f>
        <v>299.674462176001</v>
      </c>
      <c r="CY146" s="51" t="n">
        <f aca="false">CX146*(1+(CX33-CW33)/CW33)</f>
        <v>299.674462176001</v>
      </c>
      <c r="CZ146" s="51" t="n">
        <f aca="false">CY146*(1+(CY33-CX33)/CX33)</f>
        <v>299.674462176001</v>
      </c>
      <c r="DA146" s="51" t="n">
        <f aca="false">CZ146*(1+(CZ33-CY33)/CY33)</f>
        <v>299.674462176001</v>
      </c>
      <c r="DB146" s="51" t="n">
        <f aca="false">DA146*(1+(DA33-CZ33)/CZ33)</f>
        <v>299.674462176001</v>
      </c>
      <c r="DC146" s="51" t="n">
        <f aca="false">DB146*(1+(DB33-DA33)/DA33)</f>
        <v>299.674462176001</v>
      </c>
      <c r="DD146" s="51" t="n">
        <f aca="false">DC146*(1+(DC33-DB33)/DB33)</f>
        <v>299.674462176001</v>
      </c>
      <c r="DE146" s="51" t="n">
        <f aca="false">DD146*(1+(DD33-DC33)/DC33)</f>
        <v>299.674462176001</v>
      </c>
      <c r="DF146" s="51" t="n">
        <f aca="false">DE146*(1+(DE33-DD33)/DD33)</f>
        <v>299.674462176001</v>
      </c>
      <c r="DG146" s="51" t="n">
        <f aca="false">DF146*(1+(DF33-DE33)/DE33)</f>
        <v>299.674462176001</v>
      </c>
      <c r="DH146" s="51" t="n">
        <f aca="false">DG146*(1+(DG33-DF33)/DF33)</f>
        <v>299.674462176001</v>
      </c>
      <c r="DI146" s="51" t="n">
        <f aca="false">DH146*(1+(DH33-DG33)/DG33)</f>
        <v>299.674462176001</v>
      </c>
      <c r="DJ146" s="51" t="n">
        <f aca="false">DI146*(1+(DI33-DH33)/DH33)</f>
        <v>299.674462176001</v>
      </c>
      <c r="DK146" s="51" t="n">
        <f aca="false">DJ146*(1+(DJ33-DI33)/DI33)</f>
        <v>299.674462176001</v>
      </c>
      <c r="DL146" s="51" t="n">
        <f aca="false">DK146*(1+(DK33-DJ33)/DJ33)</f>
        <v>299.674462176001</v>
      </c>
      <c r="DM146" s="51" t="n">
        <f aca="false">DL146*(1+(DL33-DK33)/DK33)</f>
        <v>299.674462176001</v>
      </c>
      <c r="DN146" s="51" t="n">
        <f aca="false">DM146*(1+(DM33-DL33)/DL33)</f>
        <v>299.674462176001</v>
      </c>
      <c r="DO146" s="51" t="n">
        <f aca="false">DN146*(1+(DN33-DM33)/DM33)</f>
        <v>299.674462176001</v>
      </c>
      <c r="DP146" s="51" t="n">
        <f aca="false">DO146*(1+(DO33-DN33)/DN33)</f>
        <v>299.674462176001</v>
      </c>
      <c r="DQ146" s="51" t="n">
        <f aca="false">DP146*(1+(DP33-DO33)/DO33)</f>
        <v>299.674462176001</v>
      </c>
      <c r="DR146" s="51" t="n">
        <f aca="false">DQ146*(1+(DQ33-DP33)/DP33)</f>
        <v>299.674462176001</v>
      </c>
      <c r="DS146" s="51" t="n">
        <f aca="false">DR146*(1+(DR33-DQ33)/DQ33)</f>
        <v>299.674462176001</v>
      </c>
      <c r="DT146" s="51" t="n">
        <f aca="false">DS146*(1+(DS33-DR33)/DR33)</f>
        <v>299.674462176001</v>
      </c>
      <c r="DU146" s="51" t="n">
        <f aca="false">DT146*(1+(DT33-DS33)/DS33)</f>
        <v>299.674462176001</v>
      </c>
      <c r="DV146" s="51" t="n">
        <f aca="false">DU146*(1+(DU33-DT33)/DT33)</f>
        <v>299.674462176001</v>
      </c>
      <c r="DW146" s="51" t="n">
        <f aca="false">DV146*(1+(DV33-DU33)/DU33)</f>
        <v>299.674462176001</v>
      </c>
      <c r="DX146" s="51" t="n">
        <f aca="false">DW146*(1+(DW33-DV33)/DV33)</f>
        <v>299.674462176001</v>
      </c>
      <c r="DY146" s="51" t="n">
        <f aca="false">DX146*(1+(DX33-DW33)/DW33)</f>
        <v>299.674462176001</v>
      </c>
      <c r="DZ146" s="51" t="n">
        <f aca="false">DY146*(1+(DY33-DX33)/DX33)</f>
        <v>299.674462176001</v>
      </c>
      <c r="EA146" s="51" t="n">
        <f aca="false">DZ146*(1+(DZ33-DY33)/DY33)</f>
        <v>299.674462176001</v>
      </c>
      <c r="EB146" s="51" t="n">
        <f aca="false">EA146*(1+(EA33-DZ33)/DZ33)</f>
        <v>299.674462176001</v>
      </c>
      <c r="EC146" s="51" t="n">
        <f aca="false">EB146*(1+(EB33-EA33)/EA33)</f>
        <v>299.674462176001</v>
      </c>
      <c r="ED146" s="51" t="n">
        <f aca="false">EC146*(1+(EC33-EB33)/EB33)</f>
        <v>299.674462176001</v>
      </c>
      <c r="EE146" s="51" t="n">
        <f aca="false">ED146*(1+(ED33-EC33)/EC33)</f>
        <v>299.674462176001</v>
      </c>
      <c r="EF146" s="51" t="n">
        <f aca="false">EE146*(1+(EE33-ED33)/ED33)</f>
        <v>299.674462176001</v>
      </c>
      <c r="EG146" s="51" t="n">
        <f aca="false">EF146*(1+(EF33-EE33)/EE33)</f>
        <v>299.674462176001</v>
      </c>
      <c r="EH146" s="51" t="n">
        <f aca="false">EG146*(1+(EG33-EF33)/EF33)</f>
        <v>299.674462176001</v>
      </c>
      <c r="EI146" s="51" t="n">
        <f aca="false">EH146*(1+(EH33-EG33)/EG33)</f>
        <v>299.674462176001</v>
      </c>
      <c r="EJ146" s="51" t="n">
        <f aca="false">EI146*(1+(EI33-EH33)/EH33)</f>
        <v>299.674462176001</v>
      </c>
      <c r="EK146" s="51" t="n">
        <f aca="false">EJ146*(1+(EJ33-EI33)/EI33)</f>
        <v>299.674462176001</v>
      </c>
      <c r="EL146" s="51" t="n">
        <f aca="false">EK146*(1+(EK33-EJ33)/EJ33)</f>
        <v>299.674462176001</v>
      </c>
      <c r="EM146" s="51" t="n">
        <f aca="false">EL146*(1+(EL33-EK33)/EK33)</f>
        <v>299.674462176001</v>
      </c>
      <c r="EN146" s="51" t="n">
        <f aca="false">EM146*(1+(EM33-EL33)/EL33)</f>
        <v>299.674462176001</v>
      </c>
      <c r="EO146" s="51" t="n">
        <f aca="false">EN146*(1+(EN33-EM33)/EM33)</f>
        <v>299.674462176001</v>
      </c>
      <c r="EP146" s="51" t="n">
        <f aca="false">EO146*(1+(EO33-EN33)/EN33)</f>
        <v>299.674462176001</v>
      </c>
      <c r="EQ146" s="51" t="n">
        <f aca="false">EP146*(1+(EP33-EO33)/EO33)</f>
        <v>299.674462176001</v>
      </c>
      <c r="ER146" s="51" t="n">
        <f aca="false">EQ146*(1+(EQ33-EP33)/EP33)</f>
        <v>299.674462176001</v>
      </c>
      <c r="ES146" s="51" t="n">
        <f aca="false">ER146*(1+(ER33-EQ33)/EQ33)</f>
        <v>299.674462176001</v>
      </c>
      <c r="ET146" s="51" t="n">
        <f aca="false">ES146*(1+(ES33-ER33)/ER33)</f>
        <v>299.674462176001</v>
      </c>
      <c r="EU146" s="51" t="n">
        <f aca="false">ET146*(1+(ET33-ES33)/ES33)</f>
        <v>299.674462176001</v>
      </c>
      <c r="EV146" s="51" t="n">
        <f aca="false">EU146*(1+(EU33-ET33)/ET33)</f>
        <v>299.674462176001</v>
      </c>
    </row>
    <row r="147" customFormat="false" ht="12.8" hidden="false" customHeight="false" outlineLevel="0" collapsed="false">
      <c r="A147" s="157" t="s">
        <v>293</v>
      </c>
      <c r="B147" s="157" t="n">
        <v>0</v>
      </c>
      <c r="C147" s="157" t="n">
        <v>0</v>
      </c>
      <c r="D147" s="157" t="n">
        <v>0</v>
      </c>
      <c r="E147" s="157" t="n">
        <v>0</v>
      </c>
      <c r="F147" s="157" t="n">
        <v>0</v>
      </c>
      <c r="G147" s="157" t="n">
        <v>0</v>
      </c>
      <c r="H147" s="157" t="n">
        <v>0</v>
      </c>
      <c r="I147" s="157" t="n">
        <v>0</v>
      </c>
      <c r="J147" s="157" t="n">
        <v>0</v>
      </c>
      <c r="K147" s="157" t="n">
        <v>0</v>
      </c>
      <c r="L147" s="157" t="n">
        <v>0</v>
      </c>
      <c r="M147" s="157" t="n">
        <v>0</v>
      </c>
      <c r="N147" s="157" t="n">
        <v>0</v>
      </c>
      <c r="O147" s="157" t="n">
        <v>0</v>
      </c>
      <c r="P147" s="157" t="n">
        <v>0</v>
      </c>
      <c r="Q147" s="157" t="n">
        <v>0</v>
      </c>
      <c r="R147" s="157" t="n">
        <v>0</v>
      </c>
      <c r="S147" s="157" t="n">
        <v>0</v>
      </c>
      <c r="T147" s="157" t="n">
        <v>0</v>
      </c>
      <c r="U147" s="157" t="n">
        <v>0</v>
      </c>
      <c r="V147" s="157" t="n">
        <v>0</v>
      </c>
      <c r="W147" s="157" t="n">
        <v>0</v>
      </c>
      <c r="X147" s="158" t="n">
        <v>0</v>
      </c>
      <c r="Y147" s="157" t="n">
        <v>0</v>
      </c>
      <c r="Z147" s="157" t="n">
        <v>0</v>
      </c>
      <c r="AA147" s="157" t="n">
        <v>0</v>
      </c>
      <c r="AB147" s="157" t="n">
        <v>0</v>
      </c>
      <c r="AC147" s="157" t="n">
        <v>0</v>
      </c>
      <c r="AD147" s="157" t="n">
        <v>0</v>
      </c>
      <c r="AE147" s="157" t="n">
        <v>0</v>
      </c>
      <c r="AF147" s="157" t="n">
        <v>0</v>
      </c>
      <c r="AG147" s="157" t="n">
        <v>0</v>
      </c>
      <c r="AH147" s="157" t="n">
        <v>0</v>
      </c>
      <c r="AI147" s="157" t="n">
        <v>0</v>
      </c>
      <c r="AJ147" s="157" t="n">
        <v>0</v>
      </c>
      <c r="AK147" s="157" t="n">
        <v>0</v>
      </c>
      <c r="AL147" s="157" t="n">
        <v>0</v>
      </c>
      <c r="AM147" s="157" t="n">
        <v>0</v>
      </c>
      <c r="AN147" s="157" t="n">
        <v>0</v>
      </c>
      <c r="AO147" s="157" t="n">
        <v>0</v>
      </c>
      <c r="AP147" s="157" t="n">
        <v>0</v>
      </c>
      <c r="AQ147" s="157" t="n">
        <v>0</v>
      </c>
      <c r="AR147" s="142"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3" t="n">
        <v>231.470087429195</v>
      </c>
      <c r="BJ147" s="51" t="n">
        <v>216.774921490327</v>
      </c>
      <c r="BK147" s="51" t="n">
        <v>203.012696409474</v>
      </c>
      <c r="BL147" s="51" t="n">
        <f aca="false">BK147*(1+(BK33-BJ33)/BJ33)</f>
        <v>186.993812598883</v>
      </c>
      <c r="BM147" s="144" t="n">
        <f aca="false">BL147*(1+(BL33-BK33)/BK33)</f>
        <v>184.029923798277</v>
      </c>
      <c r="BN147" s="51" t="n">
        <f aca="false">BM147*(1+(BM33-BL33)/BL33)</f>
        <v>184.39658297642</v>
      </c>
      <c r="BO147" s="51" t="n">
        <f aca="false">BN147*(1+(BN33-BM33)/BM33)</f>
        <v>187.123227113548</v>
      </c>
      <c r="BP147" s="51" t="n">
        <f aca="false">BO147*(1+(BO33-BN33)/BN33)</f>
        <v>181.405678483725</v>
      </c>
      <c r="BQ147" s="51" t="n">
        <f aca="false">BP147*(1+(BP33-BO33)/BO33)</f>
        <v>181.397367348592</v>
      </c>
      <c r="BR147" s="51" t="n">
        <f aca="false">BQ147*(1+(BQ33-BP33)/BP33)</f>
        <v>186.666888316494</v>
      </c>
      <c r="BS147" s="51" t="n">
        <f aca="false">BR147*(1+(BR33-BQ33)/BQ33)</f>
        <v>195.33337437905</v>
      </c>
      <c r="BT147" s="51" t="n">
        <f aca="false">BS147*(1+(BS33-BR33)/BR33)</f>
        <v>197.850942117388</v>
      </c>
      <c r="BU147" s="51" t="n">
        <f aca="false">BT147*(1+(BT33-BS33)/BS33)</f>
        <v>198.230093635206</v>
      </c>
      <c r="BV147" s="51" t="n">
        <f aca="false">BU147*(1+(BU33-BT33)/BT33)</f>
        <v>201.480747168096</v>
      </c>
      <c r="BW147" s="51" t="n">
        <f aca="false">BV147*(1+(BV33-BU33)/BU33)</f>
        <v>206.220999922947</v>
      </c>
      <c r="BX147" s="51" t="n">
        <f aca="false">BW147*(1+(BW33-BV33)/BV33)</f>
        <v>206.60876054725</v>
      </c>
      <c r="BY147" s="51" t="n">
        <f aca="false">BX147*(1+(BX33-BW33)/BW33)</f>
        <v>206.994830505752</v>
      </c>
      <c r="BZ147" s="51" t="n">
        <f aca="false">BY147*(1+(BY33-BX33)/BX33)</f>
        <v>210.320769027552</v>
      </c>
      <c r="CA147" s="51" t="n">
        <f aca="false">BZ147*(1+(BZ33-BY33)/BY33)</f>
        <v>214.781819763165</v>
      </c>
      <c r="CB147" s="51" t="n">
        <f aca="false">CA147*(1+(CA33-BZ33)/BZ33)</f>
        <v>214.781819763165</v>
      </c>
      <c r="CC147" s="51" t="n">
        <f aca="false">CB147*(1+(CB33-CA33)/CA33)</f>
        <v>214.781819763165</v>
      </c>
      <c r="CD147" s="51" t="n">
        <f aca="false">CC147*(1+(CC33-CB33)/CB33)</f>
        <v>214.781819763165</v>
      </c>
      <c r="CE147" s="51" t="n">
        <f aca="false">CD147*(1+(CD33-CC33)/CC33)</f>
        <v>214.781819763165</v>
      </c>
      <c r="CF147" s="51" t="n">
        <f aca="false">CE147*(1+(CE33-CD33)/CD33)</f>
        <v>214.781819763165</v>
      </c>
      <c r="CG147" s="51" t="n">
        <f aca="false">CF147*(1+(CF33-CE33)/CE33)</f>
        <v>214.781819763165</v>
      </c>
      <c r="CH147" s="51" t="n">
        <f aca="false">CG147*(1+(CG33-CF33)/CF33)</f>
        <v>214.781819763165</v>
      </c>
      <c r="CI147" s="51" t="n">
        <f aca="false">CH147*(1+(CH33-CG33)/CG33)</f>
        <v>214.781819763165</v>
      </c>
      <c r="CJ147" s="51" t="n">
        <f aca="false">CI147*(1+(CI33-CH33)/CH33)</f>
        <v>214.781819763165</v>
      </c>
      <c r="CK147" s="51" t="n">
        <f aca="false">CJ147*(1+(CJ33-CI33)/CI33)</f>
        <v>214.781819763165</v>
      </c>
      <c r="CL147" s="51" t="n">
        <f aca="false">CK147*(1+(CK33-CJ33)/CJ33)</f>
        <v>214.781819763165</v>
      </c>
      <c r="CM147" s="51" t="n">
        <f aca="false">CL147*(1+(CL33-CK33)/CK33)</f>
        <v>214.781819763165</v>
      </c>
      <c r="CN147" s="51" t="n">
        <f aca="false">CM147*(1+(CM33-CL33)/CL33)</f>
        <v>214.781819763165</v>
      </c>
      <c r="CO147" s="51" t="n">
        <f aca="false">CN147*(1+(CN33-CM33)/CM33)</f>
        <v>214.781819763165</v>
      </c>
      <c r="CP147" s="51" t="n">
        <f aca="false">CO147*(1+(CO33-CN33)/CN33)</f>
        <v>214.781819763165</v>
      </c>
      <c r="CQ147" s="51" t="n">
        <f aca="false">CP147*(1+(CP33-CO33)/CO33)</f>
        <v>214.781819763165</v>
      </c>
      <c r="CR147" s="51" t="n">
        <f aca="false">CQ147*(1+(CQ33-CP33)/CP33)</f>
        <v>214.781819763165</v>
      </c>
      <c r="CS147" s="51" t="n">
        <f aca="false">CR147*(1+(CR33-CQ33)/CQ33)</f>
        <v>214.781819763165</v>
      </c>
      <c r="CT147" s="51" t="n">
        <f aca="false">CS147*(1+(CS33-CR33)/CR33)</f>
        <v>214.781819763165</v>
      </c>
      <c r="CU147" s="51" t="n">
        <f aca="false">CT147*(1+(CT33-CS33)/CS33)</f>
        <v>214.781819763165</v>
      </c>
      <c r="CV147" s="51" t="n">
        <f aca="false">CU147*(1+(CU33-CT33)/CT33)</f>
        <v>214.781819763165</v>
      </c>
      <c r="CW147" s="51" t="n">
        <f aca="false">CV147*(1+(CV33-CU33)/CU33)</f>
        <v>214.781819763165</v>
      </c>
      <c r="CX147" s="51" t="n">
        <f aca="false">CW147*(1+(CW33-CV33)/CV33)</f>
        <v>214.781819763165</v>
      </c>
      <c r="CY147" s="51" t="n">
        <f aca="false">CX147*(1+(CX33-CW33)/CW33)</f>
        <v>214.781819763165</v>
      </c>
      <c r="CZ147" s="51" t="n">
        <f aca="false">CY147*(1+(CY33-CX33)/CX33)</f>
        <v>214.781819763165</v>
      </c>
      <c r="DA147" s="51" t="n">
        <f aca="false">CZ147*(1+(CZ33-CY33)/CY33)</f>
        <v>214.781819763165</v>
      </c>
      <c r="DB147" s="51" t="n">
        <f aca="false">DA147*(1+(DA33-CZ33)/CZ33)</f>
        <v>214.781819763165</v>
      </c>
      <c r="DC147" s="51" t="n">
        <f aca="false">DB147*(1+(DB33-DA33)/DA33)</f>
        <v>214.781819763165</v>
      </c>
      <c r="DD147" s="51" t="n">
        <f aca="false">DC147*(1+(DC33-DB33)/DB33)</f>
        <v>214.781819763165</v>
      </c>
      <c r="DE147" s="51" t="n">
        <f aca="false">DD147*(1+(DD33-DC33)/DC33)</f>
        <v>214.781819763165</v>
      </c>
      <c r="DF147" s="51" t="n">
        <f aca="false">DE147*(1+(DE33-DD33)/DD33)</f>
        <v>214.781819763165</v>
      </c>
      <c r="DG147" s="51" t="n">
        <f aca="false">DF147*(1+(DF33-DE33)/DE33)</f>
        <v>214.781819763165</v>
      </c>
      <c r="DH147" s="51" t="n">
        <f aca="false">DG147*(1+(DG33-DF33)/DF33)</f>
        <v>214.781819763165</v>
      </c>
      <c r="DI147" s="51" t="n">
        <f aca="false">DH147*(1+(DH33-DG33)/DG33)</f>
        <v>214.781819763165</v>
      </c>
      <c r="DJ147" s="51" t="n">
        <f aca="false">DI147*(1+(DI33-DH33)/DH33)</f>
        <v>214.781819763165</v>
      </c>
      <c r="DK147" s="51" t="n">
        <f aca="false">DJ147*(1+(DJ33-DI33)/DI33)</f>
        <v>214.781819763165</v>
      </c>
      <c r="DL147" s="51" t="n">
        <f aca="false">DK147*(1+(DK33-DJ33)/DJ33)</f>
        <v>214.781819763165</v>
      </c>
      <c r="DM147" s="51" t="n">
        <f aca="false">DL147*(1+(DL33-DK33)/DK33)</f>
        <v>214.781819763165</v>
      </c>
      <c r="DN147" s="51" t="n">
        <f aca="false">DM147*(1+(DM33-DL33)/DL33)</f>
        <v>214.781819763165</v>
      </c>
      <c r="DO147" s="51" t="n">
        <f aca="false">DN147*(1+(DN33-DM33)/DM33)</f>
        <v>214.781819763165</v>
      </c>
      <c r="DP147" s="51" t="n">
        <f aca="false">DO147*(1+(DO33-DN33)/DN33)</f>
        <v>214.781819763165</v>
      </c>
      <c r="DQ147" s="51" t="n">
        <f aca="false">DP147*(1+(DP33-DO33)/DO33)</f>
        <v>214.781819763165</v>
      </c>
      <c r="DR147" s="51" t="n">
        <f aca="false">DQ147*(1+(DQ33-DP33)/DP33)</f>
        <v>214.781819763165</v>
      </c>
      <c r="DS147" s="51" t="n">
        <f aca="false">DR147*(1+(DR33-DQ33)/DQ33)</f>
        <v>214.781819763165</v>
      </c>
      <c r="DT147" s="51" t="n">
        <f aca="false">DS147*(1+(DS33-DR33)/DR33)</f>
        <v>214.781819763165</v>
      </c>
      <c r="DU147" s="51" t="n">
        <f aca="false">DT147*(1+(DT33-DS33)/DS33)</f>
        <v>214.781819763165</v>
      </c>
      <c r="DV147" s="51" t="n">
        <f aca="false">DU147*(1+(DU33-DT33)/DT33)</f>
        <v>214.781819763165</v>
      </c>
      <c r="DW147" s="51" t="n">
        <f aca="false">DV147*(1+(DV33-DU33)/DU33)</f>
        <v>214.781819763165</v>
      </c>
      <c r="DX147" s="51" t="n">
        <f aca="false">DW147*(1+(DW33-DV33)/DV33)</f>
        <v>214.781819763165</v>
      </c>
      <c r="DY147" s="51" t="n">
        <f aca="false">DX147*(1+(DX33-DW33)/DW33)</f>
        <v>214.781819763165</v>
      </c>
      <c r="DZ147" s="51" t="n">
        <f aca="false">DY147*(1+(DY33-DX33)/DX33)</f>
        <v>214.781819763165</v>
      </c>
      <c r="EA147" s="51" t="n">
        <f aca="false">DZ147*(1+(DZ33-DY33)/DY33)</f>
        <v>214.781819763165</v>
      </c>
      <c r="EB147" s="51" t="n">
        <f aca="false">EA147*(1+(EA33-DZ33)/DZ33)</f>
        <v>214.781819763165</v>
      </c>
      <c r="EC147" s="51" t="n">
        <f aca="false">EB147*(1+(EB33-EA33)/EA33)</f>
        <v>214.781819763165</v>
      </c>
      <c r="ED147" s="51" t="n">
        <f aca="false">EC147*(1+(EC33-EB33)/EB33)</f>
        <v>214.781819763165</v>
      </c>
      <c r="EE147" s="51" t="n">
        <f aca="false">ED147*(1+(ED33-EC33)/EC33)</f>
        <v>214.781819763165</v>
      </c>
      <c r="EF147" s="51" t="n">
        <f aca="false">EE147*(1+(EE33-ED33)/ED33)</f>
        <v>214.781819763165</v>
      </c>
      <c r="EG147" s="51" t="n">
        <f aca="false">EF147*(1+(EF33-EE33)/EE33)</f>
        <v>214.781819763165</v>
      </c>
      <c r="EH147" s="51" t="n">
        <f aca="false">EG147*(1+(EG33-EF33)/EF33)</f>
        <v>214.781819763165</v>
      </c>
      <c r="EI147" s="51" t="n">
        <f aca="false">EH147*(1+(EH33-EG33)/EG33)</f>
        <v>214.781819763165</v>
      </c>
      <c r="EJ147" s="51" t="n">
        <f aca="false">EI147*(1+(EI33-EH33)/EH33)</f>
        <v>214.781819763165</v>
      </c>
      <c r="EK147" s="51" t="n">
        <f aca="false">EJ147*(1+(EJ33-EI33)/EI33)</f>
        <v>214.781819763165</v>
      </c>
      <c r="EL147" s="51" t="n">
        <f aca="false">EK147*(1+(EK33-EJ33)/EJ33)</f>
        <v>214.781819763165</v>
      </c>
      <c r="EM147" s="51" t="n">
        <f aca="false">EL147*(1+(EL33-EK33)/EK33)</f>
        <v>214.781819763165</v>
      </c>
      <c r="EN147" s="51" t="n">
        <f aca="false">EM147*(1+(EM33-EL33)/EL33)</f>
        <v>214.781819763165</v>
      </c>
      <c r="EO147" s="51" t="n">
        <f aca="false">EN147*(1+(EN33-EM33)/EM33)</f>
        <v>214.781819763165</v>
      </c>
      <c r="EP147" s="51" t="n">
        <f aca="false">EO147*(1+(EO33-EN33)/EN33)</f>
        <v>214.781819763165</v>
      </c>
      <c r="EQ147" s="51" t="n">
        <f aca="false">EP147*(1+(EP33-EO33)/EO33)</f>
        <v>214.781819763165</v>
      </c>
      <c r="ER147" s="51" t="n">
        <f aca="false">EQ147*(1+(EQ33-EP33)/EP33)</f>
        <v>214.781819763165</v>
      </c>
      <c r="ES147" s="51" t="n">
        <f aca="false">ER147*(1+(ER33-EQ33)/EQ33)</f>
        <v>214.781819763165</v>
      </c>
      <c r="ET147" s="51" t="n">
        <f aca="false">ES147*(1+(ES33-ER33)/ER33)</f>
        <v>214.781819763165</v>
      </c>
      <c r="EU147" s="51" t="n">
        <f aca="false">ET147*(1+(ET33-ES33)/ES33)</f>
        <v>214.781819763165</v>
      </c>
      <c r="EV147" s="51" t="n">
        <f aca="false">EU147*(1+(EU33-ET33)/ET33)</f>
        <v>214.781819763165</v>
      </c>
    </row>
    <row r="148" customFormat="false" ht="12.8" hidden="false" customHeight="false" outlineLevel="0" collapsed="false">
      <c r="A148" s="162" t="s">
        <v>294</v>
      </c>
      <c r="B148" s="162" t="n">
        <v>0</v>
      </c>
      <c r="C148" s="162" t="n">
        <v>0</v>
      </c>
      <c r="D148" s="162" t="n">
        <v>0</v>
      </c>
      <c r="E148" s="162" t="n">
        <v>0</v>
      </c>
      <c r="F148" s="162" t="n">
        <v>0</v>
      </c>
      <c r="G148" s="162" t="n">
        <v>0</v>
      </c>
      <c r="H148" s="162" t="n">
        <v>0</v>
      </c>
      <c r="I148" s="162" t="n">
        <v>0</v>
      </c>
      <c r="J148" s="162" t="n">
        <v>0</v>
      </c>
      <c r="K148" s="162" t="n">
        <v>0</v>
      </c>
      <c r="L148" s="162" t="n">
        <v>0</v>
      </c>
      <c r="M148" s="162" t="n">
        <v>0</v>
      </c>
      <c r="N148" s="162" t="n">
        <v>0</v>
      </c>
      <c r="O148" s="162" t="n">
        <v>0</v>
      </c>
      <c r="P148" s="162" t="n">
        <v>0</v>
      </c>
      <c r="Q148" s="162" t="n">
        <v>0</v>
      </c>
      <c r="R148" s="162" t="n">
        <v>0</v>
      </c>
      <c r="S148" s="162" t="n">
        <v>0</v>
      </c>
      <c r="T148" s="162" t="n">
        <v>0</v>
      </c>
      <c r="U148" s="162" t="n">
        <v>0</v>
      </c>
      <c r="V148" s="162" t="n">
        <v>0</v>
      </c>
      <c r="W148" s="162" t="n">
        <v>0</v>
      </c>
      <c r="X148" s="163" t="n">
        <v>0</v>
      </c>
      <c r="Y148" s="162" t="n">
        <v>0</v>
      </c>
      <c r="Z148" s="162" t="n">
        <v>0</v>
      </c>
      <c r="AA148" s="162" t="n">
        <v>0</v>
      </c>
      <c r="AB148" s="162" t="n">
        <v>0</v>
      </c>
      <c r="AC148" s="162" t="n">
        <v>0</v>
      </c>
      <c r="AD148" s="162" t="n">
        <v>0</v>
      </c>
      <c r="AE148" s="162" t="n">
        <v>0</v>
      </c>
      <c r="AF148" s="162" t="n">
        <v>0</v>
      </c>
      <c r="AG148" s="162" t="n">
        <v>0</v>
      </c>
      <c r="AH148" s="162" t="n">
        <v>0</v>
      </c>
      <c r="AI148" s="162" t="n">
        <v>0</v>
      </c>
      <c r="AJ148" s="162" t="n">
        <v>0</v>
      </c>
      <c r="AK148" s="162" t="n">
        <v>0</v>
      </c>
      <c r="AL148" s="162" t="n">
        <v>0</v>
      </c>
      <c r="AM148" s="162" t="n">
        <v>0</v>
      </c>
      <c r="AN148" s="162" t="n">
        <v>0</v>
      </c>
      <c r="AO148" s="162" t="n">
        <v>0</v>
      </c>
      <c r="AP148" s="162" t="n">
        <v>0</v>
      </c>
      <c r="AQ148" s="162" t="n">
        <v>0</v>
      </c>
      <c r="AR148" s="164" t="n">
        <v>5494.25317256755</v>
      </c>
      <c r="AS148" s="165" t="n">
        <v>5186.81981166898</v>
      </c>
      <c r="AT148" s="165" t="n">
        <v>5500.85720458741</v>
      </c>
      <c r="AU148" s="165" t="n">
        <v>5800</v>
      </c>
      <c r="AV148" s="165" t="n">
        <v>5626.09522163657</v>
      </c>
      <c r="AW148" s="165" t="n">
        <v>5434.0510766149</v>
      </c>
      <c r="AX148" s="165" t="n">
        <v>6788.27702975087</v>
      </c>
      <c r="AY148" s="165" t="n">
        <v>6477.10844708183</v>
      </c>
      <c r="AZ148" s="165" t="n">
        <v>5719.9953205109</v>
      </c>
      <c r="BA148" s="165" t="n">
        <v>5850.04269463802</v>
      </c>
      <c r="BB148" s="165" t="n">
        <v>5550.36459803113</v>
      </c>
      <c r="BC148" s="165" t="n">
        <v>10440.8261871632</v>
      </c>
      <c r="BD148" s="165" t="n">
        <v>9950.26510265554</v>
      </c>
      <c r="BE148" s="165" t="n">
        <v>10544.2296183764</v>
      </c>
      <c r="BF148" s="165" t="n">
        <v>10100.8455757974</v>
      </c>
      <c r="BG148" s="165" t="n">
        <v>10912.8686859921</v>
      </c>
      <c r="BH148" s="165" t="n">
        <v>10153.9635630034</v>
      </c>
      <c r="BI148" s="143" t="n">
        <f aca="false">BH148*(1+(BH33-BG33)/BG33)</f>
        <v>9446.12486288727</v>
      </c>
      <c r="BJ148" s="51" t="n">
        <f aca="false">BI148*(1+(BI33-BH33)/BH33)</f>
        <v>9304.1431836912</v>
      </c>
      <c r="BK148" s="51" t="n">
        <f aca="false">BJ148*(1+(BJ33-BI33)/BI33)</f>
        <v>8849.95795158788</v>
      </c>
      <c r="BL148" s="51" t="n">
        <f aca="false">BK148*(1+(BK33-BJ33)/BJ33)</f>
        <v>8151.64473934839</v>
      </c>
      <c r="BM148" s="144" t="n">
        <f aca="false">BL148*(1+(BL33-BK33)/BK33)</f>
        <v>8022.43956291135</v>
      </c>
      <c r="BN148" s="51" t="n">
        <f aca="false">BM148*(1+(BM33-BL33)/BL33)</f>
        <v>8038.42338247789</v>
      </c>
      <c r="BO148" s="51" t="n">
        <f aca="false">BN148*(1+(BN33-BM33)/BM33)</f>
        <v>8157.28632252702</v>
      </c>
      <c r="BP148" s="51" t="n">
        <f aca="false">BO148*(1+(BO33-BN33)/BN33)</f>
        <v>7908.04050758532</v>
      </c>
      <c r="BQ148" s="51" t="n">
        <f aca="false">BP148*(1+(BP33-BO33)/BO33)</f>
        <v>7907.67819922846</v>
      </c>
      <c r="BR148" s="51" t="n">
        <f aca="false">BQ148*(1+(BQ33-BP33)/BP33)</f>
        <v>8137.39308807896</v>
      </c>
      <c r="BS148" s="51" t="n">
        <f aca="false">BR148*(1+(BR33-BQ33)/BQ33)</f>
        <v>8515.1923026017</v>
      </c>
      <c r="BT148" s="51" t="n">
        <f aca="false">BS148*(1+(BS33-BR33)/BR33)</f>
        <v>8624.94094896036</v>
      </c>
      <c r="BU148" s="51" t="n">
        <f aca="false">BT148*(1+(BT33-BS33)/BS33)</f>
        <v>8641.46934865812</v>
      </c>
      <c r="BV148" s="51" t="n">
        <f aca="false">BU148*(1+(BU33-BT33)/BT33)</f>
        <v>8783.17549605704</v>
      </c>
      <c r="BW148" s="51" t="n">
        <f aca="false">BV148*(1+(BV33-BU33)/BU33)</f>
        <v>8989.81792927569</v>
      </c>
      <c r="BX148" s="51" t="n">
        <f aca="false">BW148*(1+(BW33-BV33)/BV33)</f>
        <v>9006.72162683281</v>
      </c>
      <c r="BY148" s="51" t="n">
        <f aca="false">BX148*(1+(BX33-BW33)/BW33)</f>
        <v>9023.5516229835</v>
      </c>
      <c r="BZ148" s="51" t="n">
        <f aca="false">BY148*(1+(BY33-BX33)/BX33)</f>
        <v>9168.53967835189</v>
      </c>
      <c r="CA148" s="51" t="n">
        <f aca="false">BZ148*(1+(BZ33-BY33)/BY33)</f>
        <v>9363.01082290751</v>
      </c>
      <c r="CB148" s="51" t="n">
        <f aca="false">CA148*(1+(CA33-BZ33)/BZ33)</f>
        <v>9363.01082290751</v>
      </c>
      <c r="CC148" s="51" t="n">
        <f aca="false">CB148*(1+(CB33-CA33)/CA33)</f>
        <v>9363.01082290751</v>
      </c>
      <c r="CD148" s="51" t="n">
        <f aca="false">CC148*(1+(CC33-CB33)/CB33)</f>
        <v>9363.01082290751</v>
      </c>
      <c r="CE148" s="51" t="n">
        <f aca="false">CD148*(1+(CD33-CC33)/CC33)</f>
        <v>9363.01082290751</v>
      </c>
      <c r="CF148" s="51" t="n">
        <f aca="false">CE148*(1+(CE33-CD33)/CD33)</f>
        <v>9363.01082290751</v>
      </c>
      <c r="CG148" s="51" t="n">
        <f aca="false">CF148*(1+(CF33-CE33)/CE33)</f>
        <v>9363.01082290751</v>
      </c>
      <c r="CH148" s="51" t="n">
        <f aca="false">CG148*(1+(CG33-CF33)/CF33)</f>
        <v>9363.01082290751</v>
      </c>
      <c r="CI148" s="51" t="n">
        <f aca="false">CH148*(1+(CH33-CG33)/CG33)</f>
        <v>9363.01082290751</v>
      </c>
      <c r="CJ148" s="51" t="n">
        <f aca="false">CI148*(1+(CI33-CH33)/CH33)</f>
        <v>9363.01082290751</v>
      </c>
      <c r="CK148" s="51" t="n">
        <f aca="false">CJ148*(1+(CJ33-CI33)/CI33)</f>
        <v>9363.01082290751</v>
      </c>
      <c r="CL148" s="51" t="n">
        <f aca="false">CK148*(1+(CK33-CJ33)/CJ33)</f>
        <v>9363.01082290751</v>
      </c>
      <c r="CM148" s="51" t="n">
        <f aca="false">CL148*(1+(CL33-CK33)/CK33)</f>
        <v>9363.01082290751</v>
      </c>
      <c r="CN148" s="51" t="n">
        <f aca="false">CM148*(1+(CM33-CL33)/CL33)</f>
        <v>9363.01082290751</v>
      </c>
      <c r="CO148" s="51" t="n">
        <f aca="false">CN148*(1+(CN33-CM33)/CM33)</f>
        <v>9363.01082290751</v>
      </c>
      <c r="CP148" s="51" t="n">
        <f aca="false">CO148*(1+(CO33-CN33)/CN33)</f>
        <v>9363.01082290751</v>
      </c>
      <c r="CQ148" s="51" t="n">
        <f aca="false">CP148*(1+(CP33-CO33)/CO33)</f>
        <v>9363.01082290751</v>
      </c>
      <c r="CR148" s="51" t="n">
        <f aca="false">CQ148*(1+(CQ33-CP33)/CP33)</f>
        <v>9363.01082290751</v>
      </c>
      <c r="CS148" s="51" t="n">
        <f aca="false">CR148*(1+(CR33-CQ33)/CQ33)</f>
        <v>9363.01082290751</v>
      </c>
      <c r="CT148" s="51" t="n">
        <f aca="false">CS148*(1+(CS33-CR33)/CR33)</f>
        <v>9363.01082290751</v>
      </c>
      <c r="CU148" s="51" t="n">
        <f aca="false">CT148*(1+(CT33-CS33)/CS33)</f>
        <v>9363.01082290751</v>
      </c>
      <c r="CV148" s="51" t="n">
        <f aca="false">CU148*(1+(CU33-CT33)/CT33)</f>
        <v>9363.01082290751</v>
      </c>
      <c r="CW148" s="51" t="n">
        <f aca="false">CV148*(1+(CV33-CU33)/CU33)</f>
        <v>9363.01082290751</v>
      </c>
      <c r="CX148" s="51" t="n">
        <f aca="false">CW148*(1+(CW33-CV33)/CV33)</f>
        <v>9363.01082290751</v>
      </c>
      <c r="CY148" s="51" t="n">
        <f aca="false">CX148*(1+(CX33-CW33)/CW33)</f>
        <v>9363.01082290751</v>
      </c>
      <c r="CZ148" s="51" t="n">
        <f aca="false">CY148*(1+(CY33-CX33)/CX33)</f>
        <v>9363.01082290751</v>
      </c>
      <c r="DA148" s="51" t="n">
        <f aca="false">CZ148*(1+(CZ33-CY33)/CY33)</f>
        <v>9363.01082290751</v>
      </c>
      <c r="DB148" s="51" t="n">
        <f aca="false">DA148*(1+(DA33-CZ33)/CZ33)</f>
        <v>9363.01082290751</v>
      </c>
      <c r="DC148" s="51" t="n">
        <f aca="false">DB148*(1+(DB33-DA33)/DA33)</f>
        <v>9363.01082290751</v>
      </c>
      <c r="DD148" s="51" t="n">
        <f aca="false">DC148*(1+(DC33-DB33)/DB33)</f>
        <v>9363.01082290751</v>
      </c>
      <c r="DE148" s="51" t="n">
        <f aca="false">DD148*(1+(DD33-DC33)/DC33)</f>
        <v>9363.01082290751</v>
      </c>
      <c r="DF148" s="51" t="n">
        <f aca="false">DE148*(1+(DE33-DD33)/DD33)</f>
        <v>9363.01082290751</v>
      </c>
      <c r="DG148" s="51" t="n">
        <f aca="false">DF148*(1+(DF33-DE33)/DE33)</f>
        <v>9363.01082290751</v>
      </c>
      <c r="DH148" s="51" t="n">
        <f aca="false">DG148*(1+(DG33-DF33)/DF33)</f>
        <v>9363.01082290751</v>
      </c>
      <c r="DI148" s="51" t="n">
        <f aca="false">DH148*(1+(DH33-DG33)/DG33)</f>
        <v>9363.01082290751</v>
      </c>
      <c r="DJ148" s="51" t="n">
        <f aca="false">DI148*(1+(DI33-DH33)/DH33)</f>
        <v>9363.01082290751</v>
      </c>
      <c r="DK148" s="51" t="n">
        <f aca="false">DJ148*(1+(DJ33-DI33)/DI33)</f>
        <v>9363.01082290751</v>
      </c>
      <c r="DL148" s="51" t="n">
        <f aca="false">DK148*(1+(DK33-DJ33)/DJ33)</f>
        <v>9363.01082290751</v>
      </c>
      <c r="DM148" s="51" t="n">
        <f aca="false">DL148*(1+(DL33-DK33)/DK33)</f>
        <v>9363.01082290751</v>
      </c>
      <c r="DN148" s="51" t="n">
        <f aca="false">DM148*(1+(DM33-DL33)/DL33)</f>
        <v>9363.01082290751</v>
      </c>
      <c r="DO148" s="51" t="n">
        <f aca="false">DN148*(1+(DN33-DM33)/DM33)</f>
        <v>9363.01082290751</v>
      </c>
      <c r="DP148" s="51" t="n">
        <f aca="false">DO148*(1+(DO33-DN33)/DN33)</f>
        <v>9363.01082290751</v>
      </c>
      <c r="DQ148" s="51" t="n">
        <f aca="false">DP148*(1+(DP33-DO33)/DO33)</f>
        <v>9363.01082290751</v>
      </c>
      <c r="DR148" s="51" t="n">
        <f aca="false">DQ148*(1+(DQ33-DP33)/DP33)</f>
        <v>9363.01082290751</v>
      </c>
      <c r="DS148" s="51" t="n">
        <f aca="false">DR148*(1+(DR33-DQ33)/DQ33)</f>
        <v>9363.01082290751</v>
      </c>
      <c r="DT148" s="51" t="n">
        <f aca="false">DS148*(1+(DS33-DR33)/DR33)</f>
        <v>9363.01082290751</v>
      </c>
      <c r="DU148" s="51" t="n">
        <f aca="false">DT148*(1+(DT33-DS33)/DS33)</f>
        <v>9363.01082290751</v>
      </c>
      <c r="DV148" s="51" t="n">
        <f aca="false">DU148*(1+(DU33-DT33)/DT33)</f>
        <v>9363.01082290751</v>
      </c>
      <c r="DW148" s="51" t="n">
        <f aca="false">DV148*(1+(DV33-DU33)/DU33)</f>
        <v>9363.01082290751</v>
      </c>
      <c r="DX148" s="51" t="n">
        <f aca="false">DW148*(1+(DW33-DV33)/DV33)</f>
        <v>9363.01082290751</v>
      </c>
      <c r="DY148" s="51" t="n">
        <f aca="false">DX148*(1+(DX33-DW33)/DW33)</f>
        <v>9363.01082290751</v>
      </c>
      <c r="DZ148" s="51" t="n">
        <f aca="false">DY148*(1+(DY33-DX33)/DX33)</f>
        <v>9363.01082290751</v>
      </c>
      <c r="EA148" s="51" t="n">
        <f aca="false">DZ148*(1+(DZ33-DY33)/DY33)</f>
        <v>9363.01082290751</v>
      </c>
      <c r="EB148" s="51" t="n">
        <f aca="false">EA148*(1+(EA33-DZ33)/DZ33)</f>
        <v>9363.01082290751</v>
      </c>
      <c r="EC148" s="51" t="n">
        <f aca="false">EB148*(1+(EB33-EA33)/EA33)</f>
        <v>9363.01082290751</v>
      </c>
      <c r="ED148" s="51" t="n">
        <f aca="false">EC148*(1+(EC33-EB33)/EB33)</f>
        <v>9363.01082290751</v>
      </c>
      <c r="EE148" s="51" t="n">
        <f aca="false">ED148*(1+(ED33-EC33)/EC33)</f>
        <v>9363.01082290751</v>
      </c>
      <c r="EF148" s="51" t="n">
        <f aca="false">EE148*(1+(EE33-ED33)/ED33)</f>
        <v>9363.01082290751</v>
      </c>
      <c r="EG148" s="51" t="n">
        <f aca="false">EF148*(1+(EF33-EE33)/EE33)</f>
        <v>9363.01082290751</v>
      </c>
      <c r="EH148" s="51" t="n">
        <f aca="false">EG148*(1+(EG33-EF33)/EF33)</f>
        <v>9363.01082290751</v>
      </c>
      <c r="EI148" s="51" t="n">
        <f aca="false">EH148*(1+(EH33-EG33)/EG33)</f>
        <v>9363.01082290751</v>
      </c>
      <c r="EJ148" s="51" t="n">
        <f aca="false">EI148*(1+(EI33-EH33)/EH33)</f>
        <v>9363.01082290751</v>
      </c>
      <c r="EK148" s="51" t="n">
        <f aca="false">EJ148*(1+(EJ33-EI33)/EI33)</f>
        <v>9363.01082290751</v>
      </c>
      <c r="EL148" s="51" t="n">
        <f aca="false">EK148*(1+(EK33-EJ33)/EJ33)</f>
        <v>9363.01082290751</v>
      </c>
      <c r="EM148" s="51" t="n">
        <f aca="false">EL148*(1+(EL33-EK33)/EK33)</f>
        <v>9363.01082290751</v>
      </c>
      <c r="EN148" s="51" t="n">
        <f aca="false">EM148*(1+(EM33-EL33)/EL33)</f>
        <v>9363.01082290751</v>
      </c>
      <c r="EO148" s="51" t="n">
        <f aca="false">EN148*(1+(EN33-EM33)/EM33)</f>
        <v>9363.01082290751</v>
      </c>
      <c r="EP148" s="51" t="n">
        <f aca="false">EO148*(1+(EO33-EN33)/EN33)</f>
        <v>9363.01082290751</v>
      </c>
      <c r="EQ148" s="51" t="n">
        <f aca="false">EP148*(1+(EP33-EO33)/EO33)</f>
        <v>9363.01082290751</v>
      </c>
      <c r="ER148" s="51" t="n">
        <f aca="false">EQ148*(1+(EQ33-EP33)/EP33)</f>
        <v>9363.01082290751</v>
      </c>
      <c r="ES148" s="51" t="n">
        <f aca="false">ER148*(1+(ER33-EQ33)/EQ33)</f>
        <v>9363.01082290751</v>
      </c>
      <c r="ET148" s="51" t="n">
        <f aca="false">ES148*(1+(ES33-ER33)/ER33)</f>
        <v>9363.01082290751</v>
      </c>
      <c r="EU148" s="51" t="n">
        <f aca="false">ET148*(1+(ET33-ES33)/ES33)</f>
        <v>9363.01082290751</v>
      </c>
      <c r="EV148" s="51" t="n">
        <f aca="false">EU148*(1+(EU33-ET33)/ET33)</f>
        <v>9363.01082290751</v>
      </c>
    </row>
    <row r="149" customFormat="false" ht="12.8" hidden="false" customHeight="false" outlineLevel="0" collapsed="false">
      <c r="A149" s="157" t="s">
        <v>295</v>
      </c>
      <c r="B149" s="157" t="n">
        <v>0</v>
      </c>
      <c r="C149" s="157" t="n">
        <v>0</v>
      </c>
      <c r="D149" s="157" t="n">
        <v>0</v>
      </c>
      <c r="E149" s="157" t="n">
        <v>0</v>
      </c>
      <c r="F149" s="157" t="n">
        <v>0</v>
      </c>
      <c r="G149" s="157" t="n">
        <v>0</v>
      </c>
      <c r="H149" s="157" t="n">
        <v>0</v>
      </c>
      <c r="I149" s="157" t="n">
        <v>0</v>
      </c>
      <c r="J149" s="157" t="n">
        <v>0</v>
      </c>
      <c r="K149" s="157" t="n">
        <v>0</v>
      </c>
      <c r="L149" s="157" t="n">
        <v>0</v>
      </c>
      <c r="M149" s="157" t="n">
        <v>0</v>
      </c>
      <c r="N149" s="157" t="n">
        <v>0</v>
      </c>
      <c r="O149" s="157" t="n">
        <v>0</v>
      </c>
      <c r="P149" s="157" t="n">
        <v>0</v>
      </c>
      <c r="Q149" s="157" t="n">
        <v>0</v>
      </c>
      <c r="R149" s="157" t="n">
        <v>0</v>
      </c>
      <c r="S149" s="157" t="n">
        <v>0</v>
      </c>
      <c r="T149" s="157" t="n">
        <v>0</v>
      </c>
      <c r="U149" s="157" t="n">
        <v>0</v>
      </c>
      <c r="V149" s="157" t="n">
        <v>0</v>
      </c>
      <c r="W149" s="157" t="n">
        <v>0</v>
      </c>
      <c r="X149" s="158" t="n">
        <v>0</v>
      </c>
      <c r="Y149" s="157" t="n">
        <v>0</v>
      </c>
      <c r="Z149" s="157" t="n">
        <v>0</v>
      </c>
      <c r="AA149" s="157" t="n">
        <v>0</v>
      </c>
      <c r="AB149" s="157" t="n">
        <v>0</v>
      </c>
      <c r="AC149" s="157" t="n">
        <v>0</v>
      </c>
      <c r="AD149" s="157" t="n">
        <v>0</v>
      </c>
      <c r="AE149" s="157" t="n">
        <v>0</v>
      </c>
      <c r="AF149" s="157" t="n">
        <v>0</v>
      </c>
      <c r="AG149" s="157" t="n">
        <v>0</v>
      </c>
      <c r="AH149" s="157" t="n">
        <v>0</v>
      </c>
      <c r="AI149" s="157" t="n">
        <v>0</v>
      </c>
      <c r="AJ149" s="157" t="n">
        <v>0</v>
      </c>
      <c r="AK149" s="157" t="n">
        <v>0</v>
      </c>
      <c r="AL149" s="157" t="n">
        <v>0</v>
      </c>
      <c r="AM149" s="157" t="n">
        <v>0</v>
      </c>
      <c r="AN149" s="157" t="n">
        <v>0</v>
      </c>
      <c r="AO149" s="157" t="n">
        <v>0</v>
      </c>
      <c r="AP149" s="157" t="n">
        <v>0</v>
      </c>
      <c r="AQ149" s="157" t="n">
        <v>0</v>
      </c>
      <c r="AR149" s="142"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3" t="n">
        <f aca="false">BH149*(1+(BH33-BG33)/BG33)</f>
        <v>13854.8335656014</v>
      </c>
      <c r="BJ149" s="51" t="n">
        <f aca="false">BI149*(1+(BI33-BH33)/BH33)</f>
        <v>13646.5859970821</v>
      </c>
      <c r="BK149" s="51" t="n">
        <f aca="false">BJ149*(1+(BJ33-BI33)/BI33)</f>
        <v>12980.4227936431</v>
      </c>
      <c r="BL149" s="51" t="n">
        <f aca="false">BK149*(1+(BK33-BJ33)/BJ33)</f>
        <v>11956.191855277</v>
      </c>
      <c r="BM149" s="144" t="n">
        <f aca="false">BL149*(1+(BL33-BK33)/BK33)</f>
        <v>11766.6838568826</v>
      </c>
      <c r="BN149" s="51" t="n">
        <f aca="false">BM149*(1+(BM33-BL33)/BL33)</f>
        <v>11790.1276672336</v>
      </c>
      <c r="BO149" s="51" t="n">
        <f aca="false">BN149*(1+(BN33-BM33)/BM33)</f>
        <v>11964.466486104</v>
      </c>
      <c r="BP149" s="51" t="n">
        <f aca="false">BO149*(1+(BO33-BN33)/BN33)</f>
        <v>11598.8923133014</v>
      </c>
      <c r="BQ149" s="51" t="n">
        <f aca="false">BP149*(1+(BP33-BO33)/BO33)</f>
        <v>11598.3609078779</v>
      </c>
      <c r="BR149" s="51" t="n">
        <f aca="false">BQ149*(1+(BQ33-BP33)/BP33)</f>
        <v>11935.2886532509</v>
      </c>
      <c r="BS149" s="51" t="n">
        <f aca="false">BR149*(1+(BR33-BQ33)/BQ33)</f>
        <v>12489.4148493795</v>
      </c>
      <c r="BT149" s="51" t="n">
        <f aca="false">BS149*(1+(BS33-BR33)/BR33)</f>
        <v>12650.385538569</v>
      </c>
      <c r="BU149" s="51" t="n">
        <f aca="false">BT149*(1+(BT33-BS33)/BS33)</f>
        <v>12674.6280962572</v>
      </c>
      <c r="BV149" s="51" t="n">
        <f aca="false">BU149*(1+(BU33-BT33)/BT33)</f>
        <v>12882.4715363908</v>
      </c>
      <c r="BW149" s="51" t="n">
        <f aca="false">BV149*(1+(BV33-BU33)/BU33)</f>
        <v>13185.5584171374</v>
      </c>
      <c r="BX149" s="51" t="n">
        <f aca="false">BW149*(1+(BW33-BV33)/BV33)</f>
        <v>13210.3514322306</v>
      </c>
      <c r="BY149" s="51" t="n">
        <f aca="false">BX149*(1+(BX33-BW33)/BW33)</f>
        <v>13235.036347893</v>
      </c>
      <c r="BZ149" s="51" t="n">
        <f aca="false">BY149*(1+(BY33-BX33)/BX33)</f>
        <v>13447.6934327069</v>
      </c>
      <c r="CA149" s="51" t="n">
        <f aca="false">BZ149*(1+(BZ33-BY33)/BY33)</f>
        <v>13732.9284238</v>
      </c>
      <c r="CB149" s="51" t="n">
        <f aca="false">CA149*(1+(CA33-BZ33)/BZ33)</f>
        <v>13732.9284238</v>
      </c>
      <c r="CC149" s="51" t="n">
        <f aca="false">CB149*(1+(CB33-CA33)/CA33)</f>
        <v>13732.9284238</v>
      </c>
      <c r="CD149" s="51" t="n">
        <f aca="false">CC149*(1+(CC33-CB33)/CB33)</f>
        <v>13732.9284238</v>
      </c>
      <c r="CE149" s="51" t="n">
        <f aca="false">CD149*(1+(CD33-CC33)/CC33)</f>
        <v>13732.9284238</v>
      </c>
      <c r="CF149" s="51" t="n">
        <f aca="false">CE149*(1+(CE33-CD33)/CD33)</f>
        <v>13732.9284238</v>
      </c>
      <c r="CG149" s="51" t="n">
        <f aca="false">CF149*(1+(CF33-CE33)/CE33)</f>
        <v>13732.9284238</v>
      </c>
      <c r="CH149" s="51" t="n">
        <f aca="false">CG149*(1+(CG33-CF33)/CF33)</f>
        <v>13732.9284238</v>
      </c>
      <c r="CI149" s="51" t="n">
        <f aca="false">CH149*(1+(CH33-CG33)/CG33)</f>
        <v>13732.9284238</v>
      </c>
      <c r="CJ149" s="51" t="n">
        <f aca="false">CI149*(1+(CI33-CH33)/CH33)</f>
        <v>13732.9284238</v>
      </c>
      <c r="CK149" s="51" t="n">
        <f aca="false">CJ149*(1+(CJ33-CI33)/CI33)</f>
        <v>13732.9284238</v>
      </c>
      <c r="CL149" s="51" t="n">
        <f aca="false">CK149*(1+(CK33-CJ33)/CJ33)</f>
        <v>13732.9284238</v>
      </c>
      <c r="CM149" s="51" t="n">
        <f aca="false">CL149*(1+(CL33-CK33)/CK33)</f>
        <v>13732.9284238</v>
      </c>
      <c r="CN149" s="51" t="n">
        <f aca="false">CM149*(1+(CM33-CL33)/CL33)</f>
        <v>13732.9284238</v>
      </c>
      <c r="CO149" s="51" t="n">
        <f aca="false">CN149*(1+(CN33-CM33)/CM33)</f>
        <v>13732.9284238</v>
      </c>
      <c r="CP149" s="51" t="n">
        <f aca="false">CO149*(1+(CO33-CN33)/CN33)</f>
        <v>13732.9284238</v>
      </c>
      <c r="CQ149" s="51" t="n">
        <f aca="false">CP149*(1+(CP33-CO33)/CO33)</f>
        <v>13732.9284238</v>
      </c>
      <c r="CR149" s="51" t="n">
        <f aca="false">CQ149*(1+(CQ33-CP33)/CP33)</f>
        <v>13732.9284238</v>
      </c>
      <c r="CS149" s="51" t="n">
        <f aca="false">CR149*(1+(CR33-CQ33)/CQ33)</f>
        <v>13732.9284238</v>
      </c>
      <c r="CT149" s="51" t="n">
        <f aca="false">CS149*(1+(CS33-CR33)/CR33)</f>
        <v>13732.9284238</v>
      </c>
      <c r="CU149" s="51" t="n">
        <f aca="false">CT149*(1+(CT33-CS33)/CS33)</f>
        <v>13732.9284238</v>
      </c>
      <c r="CV149" s="51" t="n">
        <f aca="false">CU149*(1+(CU33-CT33)/CT33)</f>
        <v>13732.9284238</v>
      </c>
      <c r="CW149" s="51" t="n">
        <f aca="false">CV149*(1+(CV33-CU33)/CU33)</f>
        <v>13732.9284238</v>
      </c>
      <c r="CX149" s="51" t="n">
        <f aca="false">CW149*(1+(CW33-CV33)/CV33)</f>
        <v>13732.9284238</v>
      </c>
      <c r="CY149" s="51" t="n">
        <f aca="false">CX149*(1+(CX33-CW33)/CW33)</f>
        <v>13732.9284238</v>
      </c>
      <c r="CZ149" s="51" t="n">
        <f aca="false">CY149*(1+(CY33-CX33)/CX33)</f>
        <v>13732.9284238</v>
      </c>
      <c r="DA149" s="51" t="n">
        <f aca="false">CZ149*(1+(CZ33-CY33)/CY33)</f>
        <v>13732.9284238</v>
      </c>
      <c r="DB149" s="51" t="n">
        <f aca="false">DA149*(1+(DA33-CZ33)/CZ33)</f>
        <v>13732.9284238</v>
      </c>
      <c r="DC149" s="51" t="n">
        <f aca="false">DB149*(1+(DB33-DA33)/DA33)</f>
        <v>13732.9284238</v>
      </c>
      <c r="DD149" s="51" t="n">
        <f aca="false">DC149*(1+(DC33-DB33)/DB33)</f>
        <v>13732.9284238</v>
      </c>
      <c r="DE149" s="51" t="n">
        <f aca="false">DD149*(1+(DD33-DC33)/DC33)</f>
        <v>13732.9284238</v>
      </c>
      <c r="DF149" s="51" t="n">
        <f aca="false">DE149*(1+(DE33-DD33)/DD33)</f>
        <v>13732.9284238</v>
      </c>
      <c r="DG149" s="51" t="n">
        <f aca="false">DF149*(1+(DF33-DE33)/DE33)</f>
        <v>13732.9284238</v>
      </c>
      <c r="DH149" s="51" t="n">
        <f aca="false">DG149*(1+(DG33-DF33)/DF33)</f>
        <v>13732.9284238</v>
      </c>
      <c r="DI149" s="51" t="n">
        <f aca="false">DH149*(1+(DH33-DG33)/DG33)</f>
        <v>13732.9284238</v>
      </c>
      <c r="DJ149" s="51" t="n">
        <f aca="false">DI149*(1+(DI33-DH33)/DH33)</f>
        <v>13732.9284238</v>
      </c>
      <c r="DK149" s="51" t="n">
        <f aca="false">DJ149*(1+(DJ33-DI33)/DI33)</f>
        <v>13732.9284238</v>
      </c>
      <c r="DL149" s="51" t="n">
        <f aca="false">DK149*(1+(DK33-DJ33)/DJ33)</f>
        <v>13732.9284238</v>
      </c>
      <c r="DM149" s="51" t="n">
        <f aca="false">DL149*(1+(DL33-DK33)/DK33)</f>
        <v>13732.9284238</v>
      </c>
      <c r="DN149" s="51" t="n">
        <f aca="false">DM149*(1+(DM33-DL33)/DL33)</f>
        <v>13732.9284238</v>
      </c>
      <c r="DO149" s="51" t="n">
        <f aca="false">DN149*(1+(DN33-DM33)/DM33)</f>
        <v>13732.9284238</v>
      </c>
      <c r="DP149" s="51" t="n">
        <f aca="false">DO149*(1+(DO33-DN33)/DN33)</f>
        <v>13732.9284238</v>
      </c>
      <c r="DQ149" s="51" t="n">
        <f aca="false">DP149*(1+(DP33-DO33)/DO33)</f>
        <v>13732.9284238</v>
      </c>
      <c r="DR149" s="51" t="n">
        <f aca="false">DQ149*(1+(DQ33-DP33)/DP33)</f>
        <v>13732.9284238</v>
      </c>
      <c r="DS149" s="51" t="n">
        <f aca="false">DR149*(1+(DR33-DQ33)/DQ33)</f>
        <v>13732.9284238</v>
      </c>
      <c r="DT149" s="51" t="n">
        <f aca="false">DS149*(1+(DS33-DR33)/DR33)</f>
        <v>13732.9284238</v>
      </c>
      <c r="DU149" s="51" t="n">
        <f aca="false">DT149*(1+(DT33-DS33)/DS33)</f>
        <v>13732.9284238</v>
      </c>
      <c r="DV149" s="51" t="n">
        <f aca="false">DU149*(1+(DU33-DT33)/DT33)</f>
        <v>13732.9284238</v>
      </c>
      <c r="DW149" s="51" t="n">
        <f aca="false">DV149*(1+(DV33-DU33)/DU33)</f>
        <v>13732.9284238</v>
      </c>
      <c r="DX149" s="51" t="n">
        <f aca="false">DW149*(1+(DW33-DV33)/DV33)</f>
        <v>13732.9284238</v>
      </c>
      <c r="DY149" s="51" t="n">
        <f aca="false">DX149*(1+(DX33-DW33)/DW33)</f>
        <v>13732.9284238</v>
      </c>
      <c r="DZ149" s="51" t="n">
        <f aca="false">DY149*(1+(DY33-DX33)/DX33)</f>
        <v>13732.9284238</v>
      </c>
      <c r="EA149" s="51" t="n">
        <f aca="false">DZ149*(1+(DZ33-DY33)/DY33)</f>
        <v>13732.9284238</v>
      </c>
      <c r="EB149" s="51" t="n">
        <f aca="false">EA149*(1+(EA33-DZ33)/DZ33)</f>
        <v>13732.9284238</v>
      </c>
      <c r="EC149" s="51" t="n">
        <f aca="false">EB149*(1+(EB33-EA33)/EA33)</f>
        <v>13732.9284238</v>
      </c>
      <c r="ED149" s="51" t="n">
        <f aca="false">EC149*(1+(EC33-EB33)/EB33)</f>
        <v>13732.9284238</v>
      </c>
      <c r="EE149" s="51" t="n">
        <f aca="false">ED149*(1+(ED33-EC33)/EC33)</f>
        <v>13732.9284238</v>
      </c>
      <c r="EF149" s="51" t="n">
        <f aca="false">EE149*(1+(EE33-ED33)/ED33)</f>
        <v>13732.9284238</v>
      </c>
      <c r="EG149" s="51" t="n">
        <f aca="false">EF149*(1+(EF33-EE33)/EE33)</f>
        <v>13732.9284238</v>
      </c>
      <c r="EH149" s="51" t="n">
        <f aca="false">EG149*(1+(EG33-EF33)/EF33)</f>
        <v>13732.9284238</v>
      </c>
      <c r="EI149" s="51" t="n">
        <f aca="false">EH149*(1+(EH33-EG33)/EG33)</f>
        <v>13732.9284238</v>
      </c>
      <c r="EJ149" s="51" t="n">
        <f aca="false">EI149*(1+(EI33-EH33)/EH33)</f>
        <v>13732.9284238</v>
      </c>
      <c r="EK149" s="51" t="n">
        <f aca="false">EJ149*(1+(EJ33-EI33)/EI33)</f>
        <v>13732.9284238</v>
      </c>
      <c r="EL149" s="51" t="n">
        <f aca="false">EK149*(1+(EK33-EJ33)/EJ33)</f>
        <v>13732.9284238</v>
      </c>
      <c r="EM149" s="51" t="n">
        <f aca="false">EL149*(1+(EL33-EK33)/EK33)</f>
        <v>13732.9284238</v>
      </c>
      <c r="EN149" s="51" t="n">
        <f aca="false">EM149*(1+(EM33-EL33)/EL33)</f>
        <v>13732.9284238</v>
      </c>
      <c r="EO149" s="51" t="n">
        <f aca="false">EN149*(1+(EN33-EM33)/EM33)</f>
        <v>13732.9284238</v>
      </c>
      <c r="EP149" s="51" t="n">
        <f aca="false">EO149*(1+(EO33-EN33)/EN33)</f>
        <v>13732.9284238</v>
      </c>
      <c r="EQ149" s="51" t="n">
        <f aca="false">EP149*(1+(EP33-EO33)/EO33)</f>
        <v>13732.9284238</v>
      </c>
      <c r="ER149" s="51" t="n">
        <f aca="false">EQ149*(1+(EQ33-EP33)/EP33)</f>
        <v>13732.9284238</v>
      </c>
      <c r="ES149" s="51" t="n">
        <f aca="false">ER149*(1+(ER33-EQ33)/EQ33)</f>
        <v>13732.9284238</v>
      </c>
      <c r="ET149" s="51" t="n">
        <f aca="false">ES149*(1+(ES33-ER33)/ER33)</f>
        <v>13732.9284238</v>
      </c>
      <c r="EU149" s="51" t="n">
        <f aca="false">ET149*(1+(ET33-ES33)/ES33)</f>
        <v>13732.9284238</v>
      </c>
      <c r="EV149" s="51" t="n">
        <f aca="false">EU149*(1+(EU33-ET33)/ET33)</f>
        <v>13732.9284238</v>
      </c>
    </row>
    <row r="150" customFormat="false" ht="12.8" hidden="false" customHeight="false" outlineLevel="0" collapsed="false">
      <c r="A150" s="157" t="s">
        <v>296</v>
      </c>
      <c r="B150" s="157" t="n">
        <v>0</v>
      </c>
      <c r="C150" s="157" t="n">
        <v>0</v>
      </c>
      <c r="D150" s="157" t="n">
        <v>0</v>
      </c>
      <c r="E150" s="157" t="n">
        <v>0</v>
      </c>
      <c r="F150" s="157" t="n">
        <v>0</v>
      </c>
      <c r="G150" s="157" t="n">
        <v>0</v>
      </c>
      <c r="H150" s="157" t="n">
        <v>0</v>
      </c>
      <c r="I150" s="157" t="n">
        <v>0</v>
      </c>
      <c r="J150" s="157" t="n">
        <v>0</v>
      </c>
      <c r="K150" s="157" t="n">
        <v>0</v>
      </c>
      <c r="L150" s="157" t="n">
        <v>0</v>
      </c>
      <c r="M150" s="157" t="n">
        <v>0</v>
      </c>
      <c r="N150" s="157" t="n">
        <v>0</v>
      </c>
      <c r="O150" s="157" t="n">
        <v>0</v>
      </c>
      <c r="P150" s="157" t="n">
        <v>0</v>
      </c>
      <c r="Q150" s="157" t="n">
        <v>0</v>
      </c>
      <c r="R150" s="157" t="n">
        <v>0</v>
      </c>
      <c r="S150" s="157" t="n">
        <v>0</v>
      </c>
      <c r="T150" s="157" t="n">
        <v>0</v>
      </c>
      <c r="U150" s="157" t="n">
        <v>0</v>
      </c>
      <c r="V150" s="157" t="n">
        <v>0</v>
      </c>
      <c r="W150" s="157" t="n">
        <v>0</v>
      </c>
      <c r="X150" s="158" t="n">
        <v>0</v>
      </c>
      <c r="Y150" s="157" t="n">
        <v>0</v>
      </c>
      <c r="Z150" s="157" t="n">
        <v>0</v>
      </c>
      <c r="AA150" s="157" t="n">
        <v>0</v>
      </c>
      <c r="AB150" s="157" t="n">
        <v>0</v>
      </c>
      <c r="AC150" s="157" t="n">
        <v>0</v>
      </c>
      <c r="AD150" s="157" t="n">
        <v>0</v>
      </c>
      <c r="AE150" s="157" t="n">
        <v>0</v>
      </c>
      <c r="AF150" s="157" t="n">
        <v>0</v>
      </c>
      <c r="AG150" s="157" t="n">
        <v>0</v>
      </c>
      <c r="AH150" s="157" t="n">
        <v>0</v>
      </c>
      <c r="AI150" s="157" t="n">
        <v>0</v>
      </c>
      <c r="AJ150" s="157" t="n">
        <v>0</v>
      </c>
      <c r="AK150" s="157" t="n">
        <v>0</v>
      </c>
      <c r="AL150" s="157" t="n">
        <v>0</v>
      </c>
      <c r="AM150" s="157" t="n">
        <v>0</v>
      </c>
      <c r="AN150" s="157" t="n">
        <v>0</v>
      </c>
      <c r="AO150" s="157" t="n">
        <v>0</v>
      </c>
      <c r="AP150" s="157" t="n">
        <v>0</v>
      </c>
      <c r="AQ150" s="157" t="n">
        <v>0</v>
      </c>
      <c r="AR150" s="142"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3" t="n">
        <f aca="false">BH150*(1+(BH33-BG33)/BG33)</f>
        <v>15995.6277045013</v>
      </c>
      <c r="BJ150" s="51" t="n">
        <f aca="false">BI150*(1+(BI33-BH33)/BH33)</f>
        <v>15755.2025445288</v>
      </c>
      <c r="BK150" s="51" t="n">
        <f aca="false">BJ150*(1+(BJ33-BI33)/BI33)</f>
        <v>14986.1064350596</v>
      </c>
      <c r="BL150" s="51" t="n">
        <f aca="false">BK150*(1+(BK33-BJ33)/BJ33)</f>
        <v>13803.6153790708</v>
      </c>
      <c r="BM150" s="144" t="n">
        <f aca="false">BL150*(1+(BL33-BK33)/BK33)</f>
        <v>13584.8253535545</v>
      </c>
      <c r="BN150" s="51" t="n">
        <f aca="false">BM150*(1+(BM33-BL33)/BL33)</f>
        <v>13611.891608849</v>
      </c>
      <c r="BO150" s="51" t="n">
        <f aca="false">BN150*(1+(BN33-BM33)/BM33)</f>
        <v>13813.1685731582</v>
      </c>
      <c r="BP150" s="51" t="n">
        <f aca="false">BO150*(1+(BO33-BN33)/BN33)</f>
        <v>13391.1073236424</v>
      </c>
      <c r="BQ150" s="51" t="n">
        <f aca="false">BP150*(1+(BP33-BO33)/BO33)</f>
        <v>13390.4938075525</v>
      </c>
      <c r="BR150" s="51" t="n">
        <f aca="false">BQ150*(1+(BQ33-BP33)/BP33)</f>
        <v>13779.482296861</v>
      </c>
      <c r="BS150" s="51" t="n">
        <f aca="false">BR150*(1+(BR33-BQ33)/BQ33)</f>
        <v>14419.2298833344</v>
      </c>
      <c r="BT150" s="51" t="n">
        <f aca="false">BS150*(1+(BS33-BR33)/BR33)</f>
        <v>14605.073127385</v>
      </c>
      <c r="BU150" s="51" t="n">
        <f aca="false">BT150*(1+(BT33-BS33)/BS33)</f>
        <v>14633.0615492992</v>
      </c>
      <c r="BV150" s="51" t="n">
        <f aca="false">BU150*(1+(BU33-BT33)/BT33)</f>
        <v>14873.0201365648</v>
      </c>
      <c r="BW150" s="51" t="n">
        <f aca="false">BV150*(1+(BV33-BU33)/BU33)</f>
        <v>15222.9388045578</v>
      </c>
      <c r="BX150" s="51" t="n">
        <f aca="false">BW150*(1+(BW33-BV33)/BV33)</f>
        <v>15251.5627383802</v>
      </c>
      <c r="BY150" s="51" t="n">
        <f aca="false">BX150*(1+(BX33-BW33)/BW33)</f>
        <v>15280.061869675</v>
      </c>
      <c r="BZ150" s="51" t="n">
        <f aca="false">BY150*(1+(BY33-BX33)/BX33)</f>
        <v>15525.5778869769</v>
      </c>
      <c r="CA150" s="51" t="n">
        <f aca="false">BZ150*(1+(BZ33-BY33)/BY33)</f>
        <v>15854.8862618642</v>
      </c>
      <c r="CB150" s="51" t="n">
        <f aca="false">CA150*(1+(CA33-BZ33)/BZ33)</f>
        <v>15854.8862618642</v>
      </c>
      <c r="CC150" s="51" t="n">
        <f aca="false">CB150*(1+(CB33-CA33)/CA33)</f>
        <v>15854.8862618642</v>
      </c>
      <c r="CD150" s="51" t="n">
        <f aca="false">CC150*(1+(CC33-CB33)/CB33)</f>
        <v>15854.8862618642</v>
      </c>
      <c r="CE150" s="51" t="n">
        <f aca="false">CD150*(1+(CD33-CC33)/CC33)</f>
        <v>15854.8862618642</v>
      </c>
      <c r="CF150" s="51" t="n">
        <f aca="false">CE150*(1+(CE33-CD33)/CD33)</f>
        <v>15854.8862618642</v>
      </c>
      <c r="CG150" s="51" t="n">
        <f aca="false">CF150*(1+(CF33-CE33)/CE33)</f>
        <v>15854.8862618642</v>
      </c>
      <c r="CH150" s="51" t="n">
        <f aca="false">CG150*(1+(CG33-CF33)/CF33)</f>
        <v>15854.8862618642</v>
      </c>
      <c r="CI150" s="51" t="n">
        <f aca="false">CH150*(1+(CH33-CG33)/CG33)</f>
        <v>15854.8862618642</v>
      </c>
      <c r="CJ150" s="51" t="n">
        <f aca="false">CI150*(1+(CI33-CH33)/CH33)</f>
        <v>15854.8862618642</v>
      </c>
      <c r="CK150" s="51" t="n">
        <f aca="false">CJ150*(1+(CJ33-CI33)/CI33)</f>
        <v>15854.8862618642</v>
      </c>
      <c r="CL150" s="51" t="n">
        <f aca="false">CK150*(1+(CK33-CJ33)/CJ33)</f>
        <v>15854.8862618642</v>
      </c>
      <c r="CM150" s="51" t="n">
        <f aca="false">CL150*(1+(CL33-CK33)/CK33)</f>
        <v>15854.8862618642</v>
      </c>
      <c r="CN150" s="51" t="n">
        <f aca="false">CM150*(1+(CM33-CL33)/CL33)</f>
        <v>15854.8862618642</v>
      </c>
      <c r="CO150" s="51" t="n">
        <f aca="false">CN150*(1+(CN33-CM33)/CM33)</f>
        <v>15854.8862618642</v>
      </c>
      <c r="CP150" s="51" t="n">
        <f aca="false">CO150*(1+(CO33-CN33)/CN33)</f>
        <v>15854.8862618642</v>
      </c>
      <c r="CQ150" s="51" t="n">
        <f aca="false">CP150*(1+(CP33-CO33)/CO33)</f>
        <v>15854.8862618642</v>
      </c>
      <c r="CR150" s="51" t="n">
        <f aca="false">CQ150*(1+(CQ33-CP33)/CP33)</f>
        <v>15854.8862618642</v>
      </c>
      <c r="CS150" s="51" t="n">
        <f aca="false">CR150*(1+(CR33-CQ33)/CQ33)</f>
        <v>15854.8862618642</v>
      </c>
      <c r="CT150" s="51" t="n">
        <f aca="false">CS150*(1+(CS33-CR33)/CR33)</f>
        <v>15854.8862618642</v>
      </c>
      <c r="CU150" s="51" t="n">
        <f aca="false">CT150*(1+(CT33-CS33)/CS33)</f>
        <v>15854.8862618642</v>
      </c>
      <c r="CV150" s="51" t="n">
        <f aca="false">CU150*(1+(CU33-CT33)/CT33)</f>
        <v>15854.8862618642</v>
      </c>
      <c r="CW150" s="51" t="n">
        <f aca="false">CV150*(1+(CV33-CU33)/CU33)</f>
        <v>15854.8862618642</v>
      </c>
      <c r="CX150" s="51" t="n">
        <f aca="false">CW150*(1+(CW33-CV33)/CV33)</f>
        <v>15854.8862618642</v>
      </c>
      <c r="CY150" s="51" t="n">
        <f aca="false">CX150*(1+(CX33-CW33)/CW33)</f>
        <v>15854.8862618642</v>
      </c>
      <c r="CZ150" s="51" t="n">
        <f aca="false">CY150*(1+(CY33-CX33)/CX33)</f>
        <v>15854.8862618642</v>
      </c>
      <c r="DA150" s="51" t="n">
        <f aca="false">CZ150*(1+(CZ33-CY33)/CY33)</f>
        <v>15854.8862618642</v>
      </c>
      <c r="DB150" s="51" t="n">
        <f aca="false">DA150*(1+(DA33-CZ33)/CZ33)</f>
        <v>15854.8862618642</v>
      </c>
      <c r="DC150" s="51" t="n">
        <f aca="false">DB150*(1+(DB33-DA33)/DA33)</f>
        <v>15854.8862618642</v>
      </c>
      <c r="DD150" s="51" t="n">
        <f aca="false">DC150*(1+(DC33-DB33)/DB33)</f>
        <v>15854.8862618642</v>
      </c>
      <c r="DE150" s="51" t="n">
        <f aca="false">DD150*(1+(DD33-DC33)/DC33)</f>
        <v>15854.8862618642</v>
      </c>
      <c r="DF150" s="51" t="n">
        <f aca="false">DE150*(1+(DE33-DD33)/DD33)</f>
        <v>15854.8862618642</v>
      </c>
      <c r="DG150" s="51" t="n">
        <f aca="false">DF150*(1+(DF33-DE33)/DE33)</f>
        <v>15854.8862618642</v>
      </c>
      <c r="DH150" s="51" t="n">
        <f aca="false">DG150*(1+(DG33-DF33)/DF33)</f>
        <v>15854.8862618642</v>
      </c>
      <c r="DI150" s="51" t="n">
        <f aca="false">DH150*(1+(DH33-DG33)/DG33)</f>
        <v>15854.8862618642</v>
      </c>
      <c r="DJ150" s="51" t="n">
        <f aca="false">DI150*(1+(DI33-DH33)/DH33)</f>
        <v>15854.8862618642</v>
      </c>
      <c r="DK150" s="51" t="n">
        <f aca="false">DJ150*(1+(DJ33-DI33)/DI33)</f>
        <v>15854.8862618642</v>
      </c>
      <c r="DL150" s="51" t="n">
        <f aca="false">DK150*(1+(DK33-DJ33)/DJ33)</f>
        <v>15854.8862618642</v>
      </c>
      <c r="DM150" s="51" t="n">
        <f aca="false">DL150*(1+(DL33-DK33)/DK33)</f>
        <v>15854.8862618642</v>
      </c>
      <c r="DN150" s="51" t="n">
        <f aca="false">DM150*(1+(DM33-DL33)/DL33)</f>
        <v>15854.8862618642</v>
      </c>
      <c r="DO150" s="51" t="n">
        <f aca="false">DN150*(1+(DN33-DM33)/DM33)</f>
        <v>15854.8862618642</v>
      </c>
      <c r="DP150" s="51" t="n">
        <f aca="false">DO150*(1+(DO33-DN33)/DN33)</f>
        <v>15854.8862618642</v>
      </c>
      <c r="DQ150" s="51" t="n">
        <f aca="false">DP150*(1+(DP33-DO33)/DO33)</f>
        <v>15854.8862618642</v>
      </c>
      <c r="DR150" s="51" t="n">
        <f aca="false">DQ150*(1+(DQ33-DP33)/DP33)</f>
        <v>15854.8862618642</v>
      </c>
      <c r="DS150" s="51" t="n">
        <f aca="false">DR150*(1+(DR33-DQ33)/DQ33)</f>
        <v>15854.8862618642</v>
      </c>
      <c r="DT150" s="51" t="n">
        <f aca="false">DS150*(1+(DS33-DR33)/DR33)</f>
        <v>15854.8862618642</v>
      </c>
      <c r="DU150" s="51" t="n">
        <f aca="false">DT150*(1+(DT33-DS33)/DS33)</f>
        <v>15854.8862618642</v>
      </c>
      <c r="DV150" s="51" t="n">
        <f aca="false">DU150*(1+(DU33-DT33)/DT33)</f>
        <v>15854.8862618642</v>
      </c>
      <c r="DW150" s="51" t="n">
        <f aca="false">DV150*(1+(DV33-DU33)/DU33)</f>
        <v>15854.8862618642</v>
      </c>
      <c r="DX150" s="51" t="n">
        <f aca="false">DW150*(1+(DW33-DV33)/DV33)</f>
        <v>15854.8862618642</v>
      </c>
      <c r="DY150" s="51" t="n">
        <f aca="false">DX150*(1+(DX33-DW33)/DW33)</f>
        <v>15854.8862618642</v>
      </c>
      <c r="DZ150" s="51" t="n">
        <f aca="false">DY150*(1+(DY33-DX33)/DX33)</f>
        <v>15854.8862618642</v>
      </c>
      <c r="EA150" s="51" t="n">
        <f aca="false">DZ150*(1+(DZ33-DY33)/DY33)</f>
        <v>15854.8862618642</v>
      </c>
      <c r="EB150" s="51" t="n">
        <f aca="false">EA150*(1+(EA33-DZ33)/DZ33)</f>
        <v>15854.8862618642</v>
      </c>
      <c r="EC150" s="51" t="n">
        <f aca="false">EB150*(1+(EB33-EA33)/EA33)</f>
        <v>15854.8862618642</v>
      </c>
      <c r="ED150" s="51" t="n">
        <f aca="false">EC150*(1+(EC33-EB33)/EB33)</f>
        <v>15854.8862618642</v>
      </c>
      <c r="EE150" s="51" t="n">
        <f aca="false">ED150*(1+(ED33-EC33)/EC33)</f>
        <v>15854.8862618642</v>
      </c>
      <c r="EF150" s="51" t="n">
        <f aca="false">EE150*(1+(EE33-ED33)/ED33)</f>
        <v>15854.8862618642</v>
      </c>
      <c r="EG150" s="51" t="n">
        <f aca="false">EF150*(1+(EF33-EE33)/EE33)</f>
        <v>15854.8862618642</v>
      </c>
      <c r="EH150" s="51" t="n">
        <f aca="false">EG150*(1+(EG33-EF33)/EF33)</f>
        <v>15854.8862618642</v>
      </c>
      <c r="EI150" s="51" t="n">
        <f aca="false">EH150*(1+(EH33-EG33)/EG33)</f>
        <v>15854.8862618642</v>
      </c>
      <c r="EJ150" s="51" t="n">
        <f aca="false">EI150*(1+(EI33-EH33)/EH33)</f>
        <v>15854.8862618642</v>
      </c>
      <c r="EK150" s="51" t="n">
        <f aca="false">EJ150*(1+(EJ33-EI33)/EI33)</f>
        <v>15854.8862618642</v>
      </c>
      <c r="EL150" s="51" t="n">
        <f aca="false">EK150*(1+(EK33-EJ33)/EJ33)</f>
        <v>15854.8862618642</v>
      </c>
      <c r="EM150" s="51" t="n">
        <f aca="false">EL150*(1+(EL33-EK33)/EK33)</f>
        <v>15854.8862618642</v>
      </c>
      <c r="EN150" s="51" t="n">
        <f aca="false">EM150*(1+(EM33-EL33)/EL33)</f>
        <v>15854.8862618642</v>
      </c>
      <c r="EO150" s="51" t="n">
        <f aca="false">EN150*(1+(EN33-EM33)/EM33)</f>
        <v>15854.8862618642</v>
      </c>
      <c r="EP150" s="51" t="n">
        <f aca="false">EO150*(1+(EO33-EN33)/EN33)</f>
        <v>15854.8862618642</v>
      </c>
      <c r="EQ150" s="51" t="n">
        <f aca="false">EP150*(1+(EP33-EO33)/EO33)</f>
        <v>15854.8862618642</v>
      </c>
      <c r="ER150" s="51" t="n">
        <f aca="false">EQ150*(1+(EQ33-EP33)/EP33)</f>
        <v>15854.8862618642</v>
      </c>
      <c r="ES150" s="51" t="n">
        <f aca="false">ER150*(1+(ER33-EQ33)/EQ33)</f>
        <v>15854.8862618642</v>
      </c>
      <c r="ET150" s="51" t="n">
        <f aca="false">ES150*(1+(ES33-ER33)/ER33)</f>
        <v>15854.8862618642</v>
      </c>
      <c r="EU150" s="51" t="n">
        <f aca="false">ET150*(1+(ET33-ES33)/ES33)</f>
        <v>15854.8862618642</v>
      </c>
      <c r="EV150" s="51" t="n">
        <f aca="false">EU150*(1+(EU33-ET33)/ET33)</f>
        <v>15854.8862618642</v>
      </c>
    </row>
    <row r="151" customFormat="false" ht="12.8" hidden="false" customHeight="false" outlineLevel="0" collapsed="false">
      <c r="A151" s="157" t="s">
        <v>297</v>
      </c>
      <c r="B151" s="157" t="n">
        <v>0</v>
      </c>
      <c r="C151" s="157" t="n">
        <v>0</v>
      </c>
      <c r="D151" s="157" t="n">
        <v>0</v>
      </c>
      <c r="E151" s="157" t="n">
        <v>0</v>
      </c>
      <c r="F151" s="157" t="n">
        <v>0</v>
      </c>
      <c r="G151" s="157" t="n">
        <v>0</v>
      </c>
      <c r="H151" s="157" t="n">
        <v>0</v>
      </c>
      <c r="I151" s="157" t="n">
        <v>0</v>
      </c>
      <c r="J151" s="157" t="n">
        <v>0</v>
      </c>
      <c r="K151" s="157" t="n">
        <v>0</v>
      </c>
      <c r="L151" s="157" t="n">
        <v>0</v>
      </c>
      <c r="M151" s="157" t="n">
        <v>0</v>
      </c>
      <c r="N151" s="157" t="n">
        <v>0</v>
      </c>
      <c r="O151" s="157" t="n">
        <v>0</v>
      </c>
      <c r="P151" s="157" t="n">
        <v>0</v>
      </c>
      <c r="Q151" s="157" t="n">
        <v>0</v>
      </c>
      <c r="R151" s="157" t="n">
        <v>0</v>
      </c>
      <c r="S151" s="157" t="n">
        <v>0</v>
      </c>
      <c r="T151" s="157" t="n">
        <v>0</v>
      </c>
      <c r="U151" s="157" t="n">
        <v>0</v>
      </c>
      <c r="V151" s="157" t="n">
        <v>0</v>
      </c>
      <c r="W151" s="157" t="n">
        <v>0</v>
      </c>
      <c r="X151" s="158" t="n">
        <v>0</v>
      </c>
      <c r="Y151" s="157" t="n">
        <v>0</v>
      </c>
      <c r="Z151" s="157" t="n">
        <v>0</v>
      </c>
      <c r="AA151" s="157" t="n">
        <v>0</v>
      </c>
      <c r="AB151" s="157" t="n">
        <v>0</v>
      </c>
      <c r="AC151" s="157" t="n">
        <v>0</v>
      </c>
      <c r="AD151" s="157" t="n">
        <v>0</v>
      </c>
      <c r="AE151" s="157" t="n">
        <v>0</v>
      </c>
      <c r="AF151" s="157" t="n">
        <v>0</v>
      </c>
      <c r="AG151" s="157" t="n">
        <v>0</v>
      </c>
      <c r="AH151" s="157" t="n">
        <v>0</v>
      </c>
      <c r="AI151" s="157" t="n">
        <v>0</v>
      </c>
      <c r="AJ151" s="157" t="n">
        <v>0</v>
      </c>
      <c r="AK151" s="157" t="n">
        <v>0</v>
      </c>
      <c r="AL151" s="157" t="n">
        <v>0</v>
      </c>
      <c r="AM151" s="157" t="n">
        <v>0</v>
      </c>
      <c r="AN151" s="157" t="n">
        <v>0</v>
      </c>
      <c r="AO151" s="157" t="n">
        <v>0</v>
      </c>
      <c r="AP151" s="157" t="n">
        <v>0</v>
      </c>
      <c r="AQ151" s="157" t="n">
        <v>0</v>
      </c>
      <c r="AR151" s="142"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3" t="n">
        <f aca="false">BH151*(1+(BH33-BG33)/BG33)</f>
        <v>31718.9160579993</v>
      </c>
      <c r="BJ151" s="51" t="n">
        <f aca="false">BI151*(1+(BI33-BH33)/BH33)</f>
        <v>31242.1591836658</v>
      </c>
      <c r="BK151" s="51" t="n">
        <f aca="false">BJ151*(1+(BJ33-BI33)/BI33)</f>
        <v>29717.061489005</v>
      </c>
      <c r="BL151" s="51" t="n">
        <f aca="false">BK151*(1+(BK33-BJ33)/BJ33)</f>
        <v>27372.2123066445</v>
      </c>
      <c r="BM151" s="144" t="n">
        <f aca="false">BL151*(1+(BL33-BK33)/BK33)</f>
        <v>26938.3573444084</v>
      </c>
      <c r="BN151" s="51" t="n">
        <f aca="false">BM151*(1+(BM33-BL33)/BL33)</f>
        <v>26992.0290286679</v>
      </c>
      <c r="BO151" s="51" t="n">
        <f aca="false">BN151*(1+(BN33-BM33)/BM33)</f>
        <v>27391.1560434545</v>
      </c>
      <c r="BP151" s="51" t="n">
        <f aca="false">BO151*(1+(BO33-BN33)/BN33)</f>
        <v>26554.2195010418</v>
      </c>
      <c r="BQ151" s="51" t="n">
        <f aca="false">BP151*(1+(BP33-BO33)/BO33)</f>
        <v>26553.0029145024</v>
      </c>
      <c r="BR151" s="51" t="n">
        <f aca="false">BQ151*(1+(BQ33-BP33)/BP33)</f>
        <v>27324.3570287539</v>
      </c>
      <c r="BS151" s="51" t="n">
        <f aca="false">BR151*(1+(BR33-BQ33)/BQ33)</f>
        <v>28592.9599475345</v>
      </c>
      <c r="BT151" s="51" t="n">
        <f aca="false">BS151*(1+(BS33-BR33)/BR33)</f>
        <v>28961.4822941961</v>
      </c>
      <c r="BU151" s="51" t="n">
        <f aca="false">BT151*(1+(BT33-BS33)/BS33)</f>
        <v>29016.9826110134</v>
      </c>
      <c r="BV151" s="51" t="n">
        <f aca="false">BU151*(1+(BU33-BT33)/BT33)</f>
        <v>29492.8142837354</v>
      </c>
      <c r="BW151" s="51" t="n">
        <f aca="false">BV151*(1+(BV33-BU33)/BU33)</f>
        <v>30186.693952745</v>
      </c>
      <c r="BX151" s="51" t="n">
        <f aca="false">BW151*(1+(BW33-BV33)/BV33)</f>
        <v>30243.4544732406</v>
      </c>
      <c r="BY151" s="51" t="n">
        <f aca="false">BX151*(1+(BX33-BW33)/BW33)</f>
        <v>30299.9675135517</v>
      </c>
      <c r="BZ151" s="51" t="n">
        <f aca="false">BY151*(1+(BY33-BX33)/BX33)</f>
        <v>30786.8194263092</v>
      </c>
      <c r="CA151" s="51" t="n">
        <f aca="false">BZ151*(1+(BZ33-BY33)/BY33)</f>
        <v>31439.8294171148</v>
      </c>
      <c r="CB151" s="51" t="n">
        <f aca="false">CA151*(1+(CA33-BZ33)/BZ33)</f>
        <v>31439.8294171148</v>
      </c>
      <c r="CC151" s="51" t="n">
        <f aca="false">CB151*(1+(CB33-CA33)/CA33)</f>
        <v>31439.8294171148</v>
      </c>
      <c r="CD151" s="51" t="n">
        <f aca="false">CC151*(1+(CC33-CB33)/CB33)</f>
        <v>31439.8294171148</v>
      </c>
      <c r="CE151" s="51" t="n">
        <f aca="false">CD151*(1+(CD33-CC33)/CC33)</f>
        <v>31439.8294171148</v>
      </c>
      <c r="CF151" s="51" t="n">
        <f aca="false">CE151*(1+(CE33-CD33)/CD33)</f>
        <v>31439.8294171148</v>
      </c>
      <c r="CG151" s="51" t="n">
        <f aca="false">CF151*(1+(CF33-CE33)/CE33)</f>
        <v>31439.8294171148</v>
      </c>
      <c r="CH151" s="51" t="n">
        <f aca="false">CG151*(1+(CG33-CF33)/CF33)</f>
        <v>31439.8294171148</v>
      </c>
      <c r="CI151" s="51" t="n">
        <f aca="false">CH151*(1+(CH33-CG33)/CG33)</f>
        <v>31439.8294171148</v>
      </c>
      <c r="CJ151" s="51" t="n">
        <f aca="false">CI151*(1+(CI33-CH33)/CH33)</f>
        <v>31439.8294171148</v>
      </c>
      <c r="CK151" s="51" t="n">
        <f aca="false">CJ151*(1+(CJ33-CI33)/CI33)</f>
        <v>31439.8294171148</v>
      </c>
      <c r="CL151" s="51" t="n">
        <f aca="false">CK151*(1+(CK33-CJ33)/CJ33)</f>
        <v>31439.8294171148</v>
      </c>
      <c r="CM151" s="51" t="n">
        <f aca="false">CL151*(1+(CL33-CK33)/CK33)</f>
        <v>31439.8294171148</v>
      </c>
      <c r="CN151" s="51" t="n">
        <f aca="false">CM151*(1+(CM33-CL33)/CL33)</f>
        <v>31439.8294171148</v>
      </c>
      <c r="CO151" s="51" t="n">
        <f aca="false">CN151*(1+(CN33-CM33)/CM33)</f>
        <v>31439.8294171148</v>
      </c>
      <c r="CP151" s="51" t="n">
        <f aca="false">CO151*(1+(CO33-CN33)/CN33)</f>
        <v>31439.8294171148</v>
      </c>
      <c r="CQ151" s="51" t="n">
        <f aca="false">CP151*(1+(CP33-CO33)/CO33)</f>
        <v>31439.8294171148</v>
      </c>
      <c r="CR151" s="51" t="n">
        <f aca="false">CQ151*(1+(CQ33-CP33)/CP33)</f>
        <v>31439.8294171148</v>
      </c>
      <c r="CS151" s="51" t="n">
        <f aca="false">CR151*(1+(CR33-CQ33)/CQ33)</f>
        <v>31439.8294171148</v>
      </c>
      <c r="CT151" s="51" t="n">
        <f aca="false">CS151*(1+(CS33-CR33)/CR33)</f>
        <v>31439.8294171148</v>
      </c>
      <c r="CU151" s="51" t="n">
        <f aca="false">CT151*(1+(CT33-CS33)/CS33)</f>
        <v>31439.8294171148</v>
      </c>
      <c r="CV151" s="51" t="n">
        <f aca="false">CU151*(1+(CU33-CT33)/CT33)</f>
        <v>31439.8294171148</v>
      </c>
      <c r="CW151" s="51" t="n">
        <f aca="false">CV151*(1+(CV33-CU33)/CU33)</f>
        <v>31439.8294171148</v>
      </c>
      <c r="CX151" s="51" t="n">
        <f aca="false">CW151*(1+(CW33-CV33)/CV33)</f>
        <v>31439.8294171148</v>
      </c>
      <c r="CY151" s="51" t="n">
        <f aca="false">CX151*(1+(CX33-CW33)/CW33)</f>
        <v>31439.8294171148</v>
      </c>
      <c r="CZ151" s="51" t="n">
        <f aca="false">CY151*(1+(CY33-CX33)/CX33)</f>
        <v>31439.8294171148</v>
      </c>
      <c r="DA151" s="51" t="n">
        <f aca="false">CZ151*(1+(CZ33-CY33)/CY33)</f>
        <v>31439.8294171148</v>
      </c>
      <c r="DB151" s="51" t="n">
        <f aca="false">DA151*(1+(DA33-CZ33)/CZ33)</f>
        <v>31439.8294171148</v>
      </c>
      <c r="DC151" s="51" t="n">
        <f aca="false">DB151*(1+(DB33-DA33)/DA33)</f>
        <v>31439.8294171148</v>
      </c>
      <c r="DD151" s="51" t="n">
        <f aca="false">DC151*(1+(DC33-DB33)/DB33)</f>
        <v>31439.8294171148</v>
      </c>
      <c r="DE151" s="51" t="n">
        <f aca="false">DD151*(1+(DD33-DC33)/DC33)</f>
        <v>31439.8294171148</v>
      </c>
      <c r="DF151" s="51" t="n">
        <f aca="false">DE151*(1+(DE33-DD33)/DD33)</f>
        <v>31439.8294171148</v>
      </c>
      <c r="DG151" s="51" t="n">
        <f aca="false">DF151*(1+(DF33-DE33)/DE33)</f>
        <v>31439.8294171148</v>
      </c>
      <c r="DH151" s="51" t="n">
        <f aca="false">DG151*(1+(DG33-DF33)/DF33)</f>
        <v>31439.8294171148</v>
      </c>
      <c r="DI151" s="51" t="n">
        <f aca="false">DH151*(1+(DH33-DG33)/DG33)</f>
        <v>31439.8294171148</v>
      </c>
      <c r="DJ151" s="51" t="n">
        <f aca="false">DI151*(1+(DI33-DH33)/DH33)</f>
        <v>31439.8294171148</v>
      </c>
      <c r="DK151" s="51" t="n">
        <f aca="false">DJ151*(1+(DJ33-DI33)/DI33)</f>
        <v>31439.8294171148</v>
      </c>
      <c r="DL151" s="51" t="n">
        <f aca="false">DK151*(1+(DK33-DJ33)/DJ33)</f>
        <v>31439.8294171148</v>
      </c>
      <c r="DM151" s="51" t="n">
        <f aca="false">DL151*(1+(DL33-DK33)/DK33)</f>
        <v>31439.8294171148</v>
      </c>
      <c r="DN151" s="51" t="n">
        <f aca="false">DM151*(1+(DM33-DL33)/DL33)</f>
        <v>31439.8294171148</v>
      </c>
      <c r="DO151" s="51" t="n">
        <f aca="false">DN151*(1+(DN33-DM33)/DM33)</f>
        <v>31439.8294171148</v>
      </c>
      <c r="DP151" s="51" t="n">
        <f aca="false">DO151*(1+(DO33-DN33)/DN33)</f>
        <v>31439.8294171148</v>
      </c>
      <c r="DQ151" s="51" t="n">
        <f aca="false">DP151*(1+(DP33-DO33)/DO33)</f>
        <v>31439.8294171148</v>
      </c>
      <c r="DR151" s="51" t="n">
        <f aca="false">DQ151*(1+(DQ33-DP33)/DP33)</f>
        <v>31439.8294171148</v>
      </c>
      <c r="DS151" s="51" t="n">
        <f aca="false">DR151*(1+(DR33-DQ33)/DQ33)</f>
        <v>31439.8294171148</v>
      </c>
      <c r="DT151" s="51" t="n">
        <f aca="false">DS151*(1+(DS33-DR33)/DR33)</f>
        <v>31439.8294171148</v>
      </c>
      <c r="DU151" s="51" t="n">
        <f aca="false">DT151*(1+(DT33-DS33)/DS33)</f>
        <v>31439.8294171148</v>
      </c>
      <c r="DV151" s="51" t="n">
        <f aca="false">DU151*(1+(DU33-DT33)/DT33)</f>
        <v>31439.8294171148</v>
      </c>
      <c r="DW151" s="51" t="n">
        <f aca="false">DV151*(1+(DV33-DU33)/DU33)</f>
        <v>31439.8294171148</v>
      </c>
      <c r="DX151" s="51" t="n">
        <f aca="false">DW151*(1+(DW33-DV33)/DV33)</f>
        <v>31439.8294171148</v>
      </c>
      <c r="DY151" s="51" t="n">
        <f aca="false">DX151*(1+(DX33-DW33)/DW33)</f>
        <v>31439.8294171148</v>
      </c>
      <c r="DZ151" s="51" t="n">
        <f aca="false">DY151*(1+(DY33-DX33)/DX33)</f>
        <v>31439.8294171148</v>
      </c>
      <c r="EA151" s="51" t="n">
        <f aca="false">DZ151*(1+(DZ33-DY33)/DY33)</f>
        <v>31439.8294171148</v>
      </c>
      <c r="EB151" s="51" t="n">
        <f aca="false">EA151*(1+(EA33-DZ33)/DZ33)</f>
        <v>31439.8294171148</v>
      </c>
      <c r="EC151" s="51" t="n">
        <f aca="false">EB151*(1+(EB33-EA33)/EA33)</f>
        <v>31439.8294171148</v>
      </c>
      <c r="ED151" s="51" t="n">
        <f aca="false">EC151*(1+(EC33-EB33)/EB33)</f>
        <v>31439.8294171148</v>
      </c>
      <c r="EE151" s="51" t="n">
        <f aca="false">ED151*(1+(ED33-EC33)/EC33)</f>
        <v>31439.8294171148</v>
      </c>
      <c r="EF151" s="51" t="n">
        <f aca="false">EE151*(1+(EE33-ED33)/ED33)</f>
        <v>31439.8294171148</v>
      </c>
      <c r="EG151" s="51" t="n">
        <f aca="false">EF151*(1+(EF33-EE33)/EE33)</f>
        <v>31439.8294171148</v>
      </c>
      <c r="EH151" s="51" t="n">
        <f aca="false">EG151*(1+(EG33-EF33)/EF33)</f>
        <v>31439.8294171148</v>
      </c>
      <c r="EI151" s="51" t="n">
        <f aca="false">EH151*(1+(EH33-EG33)/EG33)</f>
        <v>31439.8294171148</v>
      </c>
      <c r="EJ151" s="51" t="n">
        <f aca="false">EI151*(1+(EI33-EH33)/EH33)</f>
        <v>31439.8294171148</v>
      </c>
      <c r="EK151" s="51" t="n">
        <f aca="false">EJ151*(1+(EJ33-EI33)/EI33)</f>
        <v>31439.8294171148</v>
      </c>
      <c r="EL151" s="51" t="n">
        <f aca="false">EK151*(1+(EK33-EJ33)/EJ33)</f>
        <v>31439.8294171148</v>
      </c>
      <c r="EM151" s="51" t="n">
        <f aca="false">EL151*(1+(EL33-EK33)/EK33)</f>
        <v>31439.8294171148</v>
      </c>
      <c r="EN151" s="51" t="n">
        <f aca="false">EM151*(1+(EM33-EL33)/EL33)</f>
        <v>31439.8294171148</v>
      </c>
      <c r="EO151" s="51" t="n">
        <f aca="false">EN151*(1+(EN33-EM33)/EM33)</f>
        <v>31439.8294171148</v>
      </c>
      <c r="EP151" s="51" t="n">
        <f aca="false">EO151*(1+(EO33-EN33)/EN33)</f>
        <v>31439.8294171148</v>
      </c>
      <c r="EQ151" s="51" t="n">
        <f aca="false">EP151*(1+(EP33-EO33)/EO33)</f>
        <v>31439.8294171148</v>
      </c>
      <c r="ER151" s="51" t="n">
        <f aca="false">EQ151*(1+(EQ33-EP33)/EP33)</f>
        <v>31439.8294171148</v>
      </c>
      <c r="ES151" s="51" t="n">
        <f aca="false">ER151*(1+(ER33-EQ33)/EQ33)</f>
        <v>31439.8294171148</v>
      </c>
      <c r="ET151" s="51" t="n">
        <f aca="false">ES151*(1+(ES33-ER33)/ER33)</f>
        <v>31439.8294171148</v>
      </c>
      <c r="EU151" s="51" t="n">
        <f aca="false">ET151*(1+(ET33-ES33)/ES33)</f>
        <v>31439.8294171148</v>
      </c>
      <c r="EV151" s="51" t="n">
        <f aca="false">EU151*(1+(EU33-ET33)/ET33)</f>
        <v>31439.8294171148</v>
      </c>
    </row>
    <row r="152" customFormat="false" ht="12.8" hidden="false" customHeight="false" outlineLevel="0" collapsed="false">
      <c r="A152" s="157" t="s">
        <v>298</v>
      </c>
      <c r="B152" s="157" t="n">
        <v>0</v>
      </c>
      <c r="C152" s="157" t="n">
        <v>0</v>
      </c>
      <c r="D152" s="157" t="n">
        <v>0</v>
      </c>
      <c r="E152" s="157" t="n">
        <v>0</v>
      </c>
      <c r="F152" s="157" t="n">
        <v>0</v>
      </c>
      <c r="G152" s="157" t="n">
        <v>0</v>
      </c>
      <c r="H152" s="157" t="n">
        <v>0</v>
      </c>
      <c r="I152" s="157" t="n">
        <v>0</v>
      </c>
      <c r="J152" s="157" t="n">
        <v>0</v>
      </c>
      <c r="K152" s="157" t="n">
        <v>0</v>
      </c>
      <c r="L152" s="157" t="n">
        <v>0</v>
      </c>
      <c r="M152" s="157" t="n">
        <v>0</v>
      </c>
      <c r="N152" s="157" t="n">
        <v>0</v>
      </c>
      <c r="O152" s="157" t="n">
        <v>0</v>
      </c>
      <c r="P152" s="157" t="n">
        <v>0</v>
      </c>
      <c r="Q152" s="157" t="n">
        <v>0</v>
      </c>
      <c r="R152" s="157" t="n">
        <v>0</v>
      </c>
      <c r="S152" s="157" t="n">
        <v>0</v>
      </c>
      <c r="T152" s="157" t="n">
        <v>0</v>
      </c>
      <c r="U152" s="157" t="n">
        <v>0</v>
      </c>
      <c r="V152" s="157" t="n">
        <v>0</v>
      </c>
      <c r="W152" s="157" t="n">
        <v>0</v>
      </c>
      <c r="X152" s="158" t="n">
        <v>0</v>
      </c>
      <c r="Y152" s="157" t="n">
        <v>0</v>
      </c>
      <c r="Z152" s="157" t="n">
        <v>0</v>
      </c>
      <c r="AA152" s="157" t="n">
        <v>0</v>
      </c>
      <c r="AB152" s="157" t="n">
        <v>0</v>
      </c>
      <c r="AC152" s="157" t="n">
        <v>0</v>
      </c>
      <c r="AD152" s="157" t="n">
        <v>0</v>
      </c>
      <c r="AE152" s="157" t="n">
        <v>0</v>
      </c>
      <c r="AF152" s="157" t="n">
        <v>0</v>
      </c>
      <c r="AG152" s="157" t="n">
        <v>0</v>
      </c>
      <c r="AH152" s="157" t="n">
        <v>0</v>
      </c>
      <c r="AI152" s="157" t="n">
        <v>0</v>
      </c>
      <c r="AJ152" s="157" t="n">
        <v>0</v>
      </c>
      <c r="AK152" s="157" t="n">
        <v>0</v>
      </c>
      <c r="AL152" s="157" t="n">
        <v>0</v>
      </c>
      <c r="AM152" s="157" t="n">
        <v>0</v>
      </c>
      <c r="AN152" s="157" t="n">
        <v>0</v>
      </c>
      <c r="AO152" s="157" t="n">
        <v>0</v>
      </c>
      <c r="AP152" s="157" t="n">
        <v>0</v>
      </c>
      <c r="AQ152" s="157" t="n">
        <v>0</v>
      </c>
      <c r="AR152" s="142"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3" t="n">
        <f aca="false">BH152*(1+(BH33-BG33)/BG33)</f>
        <v>15859.4580289996</v>
      </c>
      <c r="BJ152" s="51" t="n">
        <f aca="false">BI152*(1+(BI33-BH33)/BH33)</f>
        <v>15621.0795918329</v>
      </c>
      <c r="BK152" s="51" t="n">
        <f aca="false">BJ152*(1+(BJ33-BI33)/BI33)</f>
        <v>14858.5307445024</v>
      </c>
      <c r="BL152" s="51" t="n">
        <f aca="false">BK152*(1+(BK33-BJ33)/BJ33)</f>
        <v>13686.1061533222</v>
      </c>
      <c r="BM152" s="144" t="n">
        <f aca="false">BL152*(1+(BL33-BK33)/BK33)</f>
        <v>13469.1786722042</v>
      </c>
      <c r="BN152" s="51" t="n">
        <f aca="false">BM152*(1+(BM33-BL33)/BL33)</f>
        <v>13496.0145143339</v>
      </c>
      <c r="BO152" s="51" t="n">
        <f aca="false">BN152*(1+(BN33-BM33)/BM33)</f>
        <v>13695.5780217272</v>
      </c>
      <c r="BP152" s="51" t="n">
        <f aca="false">BO152*(1+(BO33-BN33)/BN33)</f>
        <v>13277.1097505209</v>
      </c>
      <c r="BQ152" s="51" t="n">
        <f aca="false">BP152*(1+(BP33-BO33)/BO33)</f>
        <v>13276.5014572511</v>
      </c>
      <c r="BR152" s="51" t="n">
        <f aca="false">BQ152*(1+(BQ33-BP33)/BP33)</f>
        <v>13662.1785143769</v>
      </c>
      <c r="BS152" s="51" t="n">
        <f aca="false">BR152*(1+(BR33-BQ33)/BQ33)</f>
        <v>14296.4799737672</v>
      </c>
      <c r="BT152" s="51" t="n">
        <f aca="false">BS152*(1+(BS33-BR33)/BR33)</f>
        <v>14480.741147098</v>
      </c>
      <c r="BU152" s="51" t="n">
        <f aca="false">BT152*(1+(BT33-BS33)/BS33)</f>
        <v>14508.4913055067</v>
      </c>
      <c r="BV152" s="51" t="n">
        <f aca="false">BU152*(1+(BU33-BT33)/BT33)</f>
        <v>14746.4071418677</v>
      </c>
      <c r="BW152" s="51" t="n">
        <f aca="false">BV152*(1+(BV33-BU33)/BU33)</f>
        <v>15093.3469763724</v>
      </c>
      <c r="BX152" s="51" t="n">
        <f aca="false">BW152*(1+(BW33-BV33)/BV33)</f>
        <v>15121.7272366202</v>
      </c>
      <c r="BY152" s="51" t="n">
        <f aca="false">BX152*(1+(BX33-BW33)/BW33)</f>
        <v>15149.9837567758</v>
      </c>
      <c r="BZ152" s="51" t="n">
        <f aca="false">BY152*(1+(BY33-BX33)/BX33)</f>
        <v>15393.4097131545</v>
      </c>
      <c r="CA152" s="51" t="n">
        <f aca="false">BZ152*(1+(BZ33-BY33)/BY33)</f>
        <v>15719.9147085573</v>
      </c>
      <c r="CB152" s="51" t="n">
        <f aca="false">CA152*(1+(CA33-BZ33)/BZ33)</f>
        <v>15719.9147085573</v>
      </c>
      <c r="CC152" s="51" t="n">
        <f aca="false">CB152*(1+(CB33-CA33)/CA33)</f>
        <v>15719.9147085573</v>
      </c>
      <c r="CD152" s="51" t="n">
        <f aca="false">CC152*(1+(CC33-CB33)/CB33)</f>
        <v>15719.9147085573</v>
      </c>
      <c r="CE152" s="51" t="n">
        <f aca="false">CD152*(1+(CD33-CC33)/CC33)</f>
        <v>15719.9147085573</v>
      </c>
      <c r="CF152" s="51" t="n">
        <f aca="false">CE152*(1+(CE33-CD33)/CD33)</f>
        <v>15719.9147085573</v>
      </c>
      <c r="CG152" s="51" t="n">
        <f aca="false">CF152*(1+(CF33-CE33)/CE33)</f>
        <v>15719.9147085573</v>
      </c>
      <c r="CH152" s="51" t="n">
        <f aca="false">CG152*(1+(CG33-CF33)/CF33)</f>
        <v>15719.9147085573</v>
      </c>
      <c r="CI152" s="51" t="n">
        <f aca="false">CH152*(1+(CH33-CG33)/CG33)</f>
        <v>15719.9147085573</v>
      </c>
      <c r="CJ152" s="51" t="n">
        <f aca="false">CI152*(1+(CI33-CH33)/CH33)</f>
        <v>15719.9147085573</v>
      </c>
      <c r="CK152" s="51" t="n">
        <f aca="false">CJ152*(1+(CJ33-CI33)/CI33)</f>
        <v>15719.9147085573</v>
      </c>
      <c r="CL152" s="51" t="n">
        <f aca="false">CK152*(1+(CK33-CJ33)/CJ33)</f>
        <v>15719.9147085573</v>
      </c>
      <c r="CM152" s="51" t="n">
        <f aca="false">CL152*(1+(CL33-CK33)/CK33)</f>
        <v>15719.9147085573</v>
      </c>
      <c r="CN152" s="51" t="n">
        <f aca="false">CM152*(1+(CM33-CL33)/CL33)</f>
        <v>15719.9147085573</v>
      </c>
      <c r="CO152" s="51" t="n">
        <f aca="false">CN152*(1+(CN33-CM33)/CM33)</f>
        <v>15719.9147085573</v>
      </c>
      <c r="CP152" s="51" t="n">
        <f aca="false">CO152*(1+(CO33-CN33)/CN33)</f>
        <v>15719.9147085573</v>
      </c>
      <c r="CQ152" s="51" t="n">
        <f aca="false">CP152*(1+(CP33-CO33)/CO33)</f>
        <v>15719.9147085573</v>
      </c>
      <c r="CR152" s="51" t="n">
        <f aca="false">CQ152*(1+(CQ33-CP33)/CP33)</f>
        <v>15719.9147085573</v>
      </c>
      <c r="CS152" s="51" t="n">
        <f aca="false">CR152*(1+(CR33-CQ33)/CQ33)</f>
        <v>15719.9147085573</v>
      </c>
      <c r="CT152" s="51" t="n">
        <f aca="false">CS152*(1+(CS33-CR33)/CR33)</f>
        <v>15719.9147085573</v>
      </c>
      <c r="CU152" s="51" t="n">
        <f aca="false">CT152*(1+(CT33-CS33)/CS33)</f>
        <v>15719.9147085573</v>
      </c>
      <c r="CV152" s="51" t="n">
        <f aca="false">CU152*(1+(CU33-CT33)/CT33)</f>
        <v>15719.9147085573</v>
      </c>
      <c r="CW152" s="51" t="n">
        <f aca="false">CV152*(1+(CV33-CU33)/CU33)</f>
        <v>15719.9147085573</v>
      </c>
      <c r="CX152" s="51" t="n">
        <f aca="false">CW152*(1+(CW33-CV33)/CV33)</f>
        <v>15719.9147085573</v>
      </c>
      <c r="CY152" s="51" t="n">
        <f aca="false">CX152*(1+(CX33-CW33)/CW33)</f>
        <v>15719.9147085573</v>
      </c>
      <c r="CZ152" s="51" t="n">
        <f aca="false">CY152*(1+(CY33-CX33)/CX33)</f>
        <v>15719.9147085573</v>
      </c>
      <c r="DA152" s="51" t="n">
        <f aca="false">CZ152*(1+(CZ33-CY33)/CY33)</f>
        <v>15719.9147085573</v>
      </c>
      <c r="DB152" s="51" t="n">
        <f aca="false">DA152*(1+(DA33-CZ33)/CZ33)</f>
        <v>15719.9147085573</v>
      </c>
      <c r="DC152" s="51" t="n">
        <f aca="false">DB152*(1+(DB33-DA33)/DA33)</f>
        <v>15719.9147085573</v>
      </c>
      <c r="DD152" s="51" t="n">
        <f aca="false">DC152*(1+(DC33-DB33)/DB33)</f>
        <v>15719.9147085573</v>
      </c>
      <c r="DE152" s="51" t="n">
        <f aca="false">DD152*(1+(DD33-DC33)/DC33)</f>
        <v>15719.9147085573</v>
      </c>
      <c r="DF152" s="51" t="n">
        <f aca="false">DE152*(1+(DE33-DD33)/DD33)</f>
        <v>15719.9147085573</v>
      </c>
      <c r="DG152" s="51" t="n">
        <f aca="false">DF152*(1+(DF33-DE33)/DE33)</f>
        <v>15719.9147085573</v>
      </c>
      <c r="DH152" s="51" t="n">
        <f aca="false">DG152*(1+(DG33-DF33)/DF33)</f>
        <v>15719.9147085573</v>
      </c>
      <c r="DI152" s="51" t="n">
        <f aca="false">DH152*(1+(DH33-DG33)/DG33)</f>
        <v>15719.9147085573</v>
      </c>
      <c r="DJ152" s="51" t="n">
        <f aca="false">DI152*(1+(DI33-DH33)/DH33)</f>
        <v>15719.9147085573</v>
      </c>
      <c r="DK152" s="51" t="n">
        <f aca="false">DJ152*(1+(DJ33-DI33)/DI33)</f>
        <v>15719.9147085573</v>
      </c>
      <c r="DL152" s="51" t="n">
        <f aca="false">DK152*(1+(DK33-DJ33)/DJ33)</f>
        <v>15719.9147085573</v>
      </c>
      <c r="DM152" s="51" t="n">
        <f aca="false">DL152*(1+(DL33-DK33)/DK33)</f>
        <v>15719.9147085573</v>
      </c>
      <c r="DN152" s="51" t="n">
        <f aca="false">DM152*(1+(DM33-DL33)/DL33)</f>
        <v>15719.9147085573</v>
      </c>
      <c r="DO152" s="51" t="n">
        <f aca="false">DN152*(1+(DN33-DM33)/DM33)</f>
        <v>15719.9147085573</v>
      </c>
      <c r="DP152" s="51" t="n">
        <f aca="false">DO152*(1+(DO33-DN33)/DN33)</f>
        <v>15719.9147085573</v>
      </c>
      <c r="DQ152" s="51" t="n">
        <f aca="false">DP152*(1+(DP33-DO33)/DO33)</f>
        <v>15719.9147085573</v>
      </c>
      <c r="DR152" s="51" t="n">
        <f aca="false">DQ152*(1+(DQ33-DP33)/DP33)</f>
        <v>15719.9147085573</v>
      </c>
      <c r="DS152" s="51" t="n">
        <f aca="false">DR152*(1+(DR33-DQ33)/DQ33)</f>
        <v>15719.9147085573</v>
      </c>
      <c r="DT152" s="51" t="n">
        <f aca="false">DS152*(1+(DS33-DR33)/DR33)</f>
        <v>15719.9147085573</v>
      </c>
      <c r="DU152" s="51" t="n">
        <f aca="false">DT152*(1+(DT33-DS33)/DS33)</f>
        <v>15719.9147085573</v>
      </c>
      <c r="DV152" s="51" t="n">
        <f aca="false">DU152*(1+(DU33-DT33)/DT33)</f>
        <v>15719.9147085573</v>
      </c>
      <c r="DW152" s="51" t="n">
        <f aca="false">DV152*(1+(DV33-DU33)/DU33)</f>
        <v>15719.9147085573</v>
      </c>
      <c r="DX152" s="51" t="n">
        <f aca="false">DW152*(1+(DW33-DV33)/DV33)</f>
        <v>15719.9147085573</v>
      </c>
      <c r="DY152" s="51" t="n">
        <f aca="false">DX152*(1+(DX33-DW33)/DW33)</f>
        <v>15719.9147085573</v>
      </c>
      <c r="DZ152" s="51" t="n">
        <f aca="false">DY152*(1+(DY33-DX33)/DX33)</f>
        <v>15719.9147085573</v>
      </c>
      <c r="EA152" s="51" t="n">
        <f aca="false">DZ152*(1+(DZ33-DY33)/DY33)</f>
        <v>15719.9147085573</v>
      </c>
      <c r="EB152" s="51" t="n">
        <f aca="false">EA152*(1+(EA33-DZ33)/DZ33)</f>
        <v>15719.9147085573</v>
      </c>
      <c r="EC152" s="51" t="n">
        <f aca="false">EB152*(1+(EB33-EA33)/EA33)</f>
        <v>15719.9147085573</v>
      </c>
      <c r="ED152" s="51" t="n">
        <f aca="false">EC152*(1+(EC33-EB33)/EB33)</f>
        <v>15719.9147085573</v>
      </c>
      <c r="EE152" s="51" t="n">
        <f aca="false">ED152*(1+(ED33-EC33)/EC33)</f>
        <v>15719.9147085573</v>
      </c>
      <c r="EF152" s="51" t="n">
        <f aca="false">EE152*(1+(EE33-ED33)/ED33)</f>
        <v>15719.9147085573</v>
      </c>
      <c r="EG152" s="51" t="n">
        <f aca="false">EF152*(1+(EF33-EE33)/EE33)</f>
        <v>15719.9147085573</v>
      </c>
      <c r="EH152" s="51" t="n">
        <f aca="false">EG152*(1+(EG33-EF33)/EF33)</f>
        <v>15719.9147085573</v>
      </c>
      <c r="EI152" s="51" t="n">
        <f aca="false">EH152*(1+(EH33-EG33)/EG33)</f>
        <v>15719.9147085573</v>
      </c>
      <c r="EJ152" s="51" t="n">
        <f aca="false">EI152*(1+(EI33-EH33)/EH33)</f>
        <v>15719.9147085573</v>
      </c>
      <c r="EK152" s="51" t="n">
        <f aca="false">EJ152*(1+(EJ33-EI33)/EI33)</f>
        <v>15719.9147085573</v>
      </c>
      <c r="EL152" s="51" t="n">
        <f aca="false">EK152*(1+(EK33-EJ33)/EJ33)</f>
        <v>15719.9147085573</v>
      </c>
      <c r="EM152" s="51" t="n">
        <f aca="false">EL152*(1+(EL33-EK33)/EK33)</f>
        <v>15719.9147085573</v>
      </c>
      <c r="EN152" s="51" t="n">
        <f aca="false">EM152*(1+(EM33-EL33)/EL33)</f>
        <v>15719.9147085573</v>
      </c>
      <c r="EO152" s="51" t="n">
        <f aca="false">EN152*(1+(EN33-EM33)/EM33)</f>
        <v>15719.9147085573</v>
      </c>
      <c r="EP152" s="51" t="n">
        <f aca="false">EO152*(1+(EO33-EN33)/EN33)</f>
        <v>15719.9147085573</v>
      </c>
      <c r="EQ152" s="51" t="n">
        <f aca="false">EP152*(1+(EP33-EO33)/EO33)</f>
        <v>15719.9147085573</v>
      </c>
      <c r="ER152" s="51" t="n">
        <f aca="false">EQ152*(1+(EQ33-EP33)/EP33)</f>
        <v>15719.9147085573</v>
      </c>
      <c r="ES152" s="51" t="n">
        <f aca="false">ER152*(1+(ER33-EQ33)/EQ33)</f>
        <v>15719.9147085573</v>
      </c>
      <c r="ET152" s="51" t="n">
        <f aca="false">ES152*(1+(ES33-ER33)/ER33)</f>
        <v>15719.9147085573</v>
      </c>
      <c r="EU152" s="51" t="n">
        <f aca="false">ET152*(1+(ET33-ES33)/ES33)</f>
        <v>15719.9147085573</v>
      </c>
      <c r="EV152" s="51" t="n">
        <f aca="false">EU152*(1+(EU33-ET33)/ET33)</f>
        <v>15719.9147085573</v>
      </c>
    </row>
    <row r="153" customFormat="false" ht="12.8" hidden="false" customHeight="false" outlineLevel="0" collapsed="false">
      <c r="A153" s="157" t="s">
        <v>299</v>
      </c>
      <c r="B153" s="157" t="n">
        <v>0</v>
      </c>
      <c r="C153" s="157" t="n">
        <v>0</v>
      </c>
      <c r="D153" s="157" t="n">
        <v>0</v>
      </c>
      <c r="E153" s="157" t="n">
        <v>0</v>
      </c>
      <c r="F153" s="157" t="n">
        <v>0</v>
      </c>
      <c r="G153" s="157" t="n">
        <v>0</v>
      </c>
      <c r="H153" s="157" t="n">
        <v>0</v>
      </c>
      <c r="I153" s="157" t="n">
        <v>0</v>
      </c>
      <c r="J153" s="157" t="n">
        <v>0</v>
      </c>
      <c r="K153" s="157" t="n">
        <v>0</v>
      </c>
      <c r="L153" s="157" t="n">
        <v>0</v>
      </c>
      <c r="M153" s="157" t="n">
        <v>0</v>
      </c>
      <c r="N153" s="157" t="n">
        <v>0</v>
      </c>
      <c r="O153" s="157" t="n">
        <v>0</v>
      </c>
      <c r="P153" s="157" t="n">
        <v>0</v>
      </c>
      <c r="Q153" s="157" t="n">
        <v>0</v>
      </c>
      <c r="R153" s="157" t="n">
        <v>0</v>
      </c>
      <c r="S153" s="157" t="n">
        <v>0</v>
      </c>
      <c r="T153" s="157" t="n">
        <v>0</v>
      </c>
      <c r="U153" s="157" t="n">
        <v>0</v>
      </c>
      <c r="V153" s="157" t="n">
        <v>0</v>
      </c>
      <c r="W153" s="157" t="n">
        <v>0</v>
      </c>
      <c r="X153" s="158" t="n">
        <v>0</v>
      </c>
      <c r="Y153" s="157" t="n">
        <v>0</v>
      </c>
      <c r="Z153" s="157" t="n">
        <v>0</v>
      </c>
      <c r="AA153" s="157" t="n">
        <v>0</v>
      </c>
      <c r="AB153" s="157" t="n">
        <v>0</v>
      </c>
      <c r="AC153" s="157" t="n">
        <v>0</v>
      </c>
      <c r="AD153" s="157" t="n">
        <v>0</v>
      </c>
      <c r="AE153" s="157" t="n">
        <v>0</v>
      </c>
      <c r="AF153" s="157" t="n">
        <v>0</v>
      </c>
      <c r="AG153" s="157" t="n">
        <v>0</v>
      </c>
      <c r="AH153" s="157" t="n">
        <v>0</v>
      </c>
      <c r="AI153" s="157" t="n">
        <v>0</v>
      </c>
      <c r="AJ153" s="157" t="n">
        <v>0</v>
      </c>
      <c r="AK153" s="157" t="n">
        <v>0</v>
      </c>
      <c r="AL153" s="157" t="n">
        <v>0</v>
      </c>
      <c r="AM153" s="157" t="n">
        <v>0</v>
      </c>
      <c r="AN153" s="157" t="n">
        <v>0</v>
      </c>
      <c r="AO153" s="157" t="n">
        <v>0</v>
      </c>
      <c r="AP153" s="157" t="n">
        <v>0</v>
      </c>
      <c r="AQ153" s="157" t="n">
        <v>0</v>
      </c>
      <c r="AR153" s="142"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3" t="n">
        <f aca="false">BH153*(1+(BH33-BG33)/BG33)</f>
        <v>709.288879353696</v>
      </c>
      <c r="BJ153" s="51" t="n">
        <f aca="false">BI153*(1+(BI33-BH33)/BH33)</f>
        <v>698.627785245</v>
      </c>
      <c r="BK153" s="51" t="n">
        <f aca="false">BJ153*(1+(BJ33-BI33)/BI33)</f>
        <v>664.524008408083</v>
      </c>
      <c r="BL153" s="51" t="n">
        <f aca="false">BK153*(1+(BK33-BJ33)/BJ33)</f>
        <v>612.089194880133</v>
      </c>
      <c r="BM153" s="144" t="n">
        <f aca="false">BL153*(1+(BL33-BK33)/BK33)</f>
        <v>602.387460451258</v>
      </c>
      <c r="BN153" s="51" t="n">
        <f aca="false">BM153*(1+(BM33-BL33)/BL33)</f>
        <v>603.587650543248</v>
      </c>
      <c r="BO153" s="51" t="n">
        <f aca="false">BN153*(1+(BN33-BM33)/BM33)</f>
        <v>612.512809036058</v>
      </c>
      <c r="BP153" s="51" t="n">
        <f aca="false">BO153*(1+(BO33-BN33)/BN33)</f>
        <v>593.797485310222</v>
      </c>
      <c r="BQ153" s="51" t="n">
        <f aca="false">BP153*(1+(BP33-BO33)/BO33)</f>
        <v>593.770280367228</v>
      </c>
      <c r="BR153" s="51" t="n">
        <f aca="false">BQ153*(1+(BQ33-BP33)/BP33)</f>
        <v>611.019069521369</v>
      </c>
      <c r="BS153" s="51" t="n">
        <f aca="false">BR153*(1+(BR33-BQ33)/BQ33)</f>
        <v>639.387187175875</v>
      </c>
      <c r="BT153" s="51" t="n">
        <f aca="false">BS153*(1+(BS33-BR33)/BR33)</f>
        <v>647.627973267127</v>
      </c>
      <c r="BU153" s="51" t="n">
        <f aca="false">BT153*(1+(BT33-BS33)/BS33)</f>
        <v>648.869054691447</v>
      </c>
      <c r="BV153" s="51" t="n">
        <f aca="false">BU153*(1+(BU33-BT33)/BT33)</f>
        <v>659.50945971944</v>
      </c>
      <c r="BW153" s="51" t="n">
        <f aca="false">BV153*(1+(BV33-BU33)/BU33)</f>
        <v>675.025788585728</v>
      </c>
      <c r="BX153" s="51" t="n">
        <f aca="false">BW153*(1+(BW33-BV33)/BV33)</f>
        <v>676.295050306407</v>
      </c>
      <c r="BY153" s="51" t="n">
        <f aca="false">BX153*(1+(BX33-BW33)/BW33)</f>
        <v>677.55877794949</v>
      </c>
      <c r="BZ153" s="51" t="n">
        <f aca="false">BY153*(1+(BY33-BX33)/BX33)</f>
        <v>688.445614277047</v>
      </c>
      <c r="CA153" s="51" t="n">
        <f aca="false">BZ153*(1+(BZ33-BY33)/BY33)</f>
        <v>703.048027667793</v>
      </c>
      <c r="CB153" s="51" t="n">
        <f aca="false">CA153*(1+(CA33-BZ33)/BZ33)</f>
        <v>703.048027667793</v>
      </c>
      <c r="CC153" s="51" t="n">
        <f aca="false">CB153*(1+(CB33-CA33)/CA33)</f>
        <v>703.048027667793</v>
      </c>
      <c r="CD153" s="51" t="n">
        <f aca="false">CC153*(1+(CC33-CB33)/CB33)</f>
        <v>703.048027667793</v>
      </c>
      <c r="CE153" s="51" t="n">
        <f aca="false">CD153*(1+(CD33-CC33)/CC33)</f>
        <v>703.048027667793</v>
      </c>
      <c r="CF153" s="51" t="n">
        <f aca="false">CE153*(1+(CE33-CD33)/CD33)</f>
        <v>703.048027667793</v>
      </c>
      <c r="CG153" s="51" t="n">
        <f aca="false">CF153*(1+(CF33-CE33)/CE33)</f>
        <v>703.048027667793</v>
      </c>
      <c r="CH153" s="51" t="n">
        <f aca="false">CG153*(1+(CG33-CF33)/CF33)</f>
        <v>703.048027667793</v>
      </c>
      <c r="CI153" s="51" t="n">
        <f aca="false">CH153*(1+(CH33-CG33)/CG33)</f>
        <v>703.048027667793</v>
      </c>
      <c r="CJ153" s="51" t="n">
        <f aca="false">CI153*(1+(CI33-CH33)/CH33)</f>
        <v>703.048027667793</v>
      </c>
      <c r="CK153" s="51" t="n">
        <f aca="false">CJ153*(1+(CJ33-CI33)/CI33)</f>
        <v>703.048027667793</v>
      </c>
      <c r="CL153" s="51" t="n">
        <f aca="false">CK153*(1+(CK33-CJ33)/CJ33)</f>
        <v>703.048027667793</v>
      </c>
      <c r="CM153" s="51" t="n">
        <f aca="false">CL153*(1+(CL33-CK33)/CK33)</f>
        <v>703.048027667793</v>
      </c>
      <c r="CN153" s="51" t="n">
        <f aca="false">CM153*(1+(CM33-CL33)/CL33)</f>
        <v>703.048027667793</v>
      </c>
      <c r="CO153" s="51" t="n">
        <f aca="false">CN153*(1+(CN33-CM33)/CM33)</f>
        <v>703.048027667793</v>
      </c>
      <c r="CP153" s="51" t="n">
        <f aca="false">CO153*(1+(CO33-CN33)/CN33)</f>
        <v>703.048027667793</v>
      </c>
      <c r="CQ153" s="51" t="n">
        <f aca="false">CP153*(1+(CP33-CO33)/CO33)</f>
        <v>703.048027667793</v>
      </c>
      <c r="CR153" s="51" t="n">
        <f aca="false">CQ153*(1+(CQ33-CP33)/CP33)</f>
        <v>703.048027667793</v>
      </c>
      <c r="CS153" s="51" t="n">
        <f aca="false">CR153*(1+(CR33-CQ33)/CQ33)</f>
        <v>703.048027667793</v>
      </c>
      <c r="CT153" s="51" t="n">
        <f aca="false">CS153*(1+(CS33-CR33)/CR33)</f>
        <v>703.048027667793</v>
      </c>
      <c r="CU153" s="51" t="n">
        <f aca="false">CT153*(1+(CT33-CS33)/CS33)</f>
        <v>703.048027667793</v>
      </c>
      <c r="CV153" s="51" t="n">
        <f aca="false">CU153*(1+(CU33-CT33)/CT33)</f>
        <v>703.048027667793</v>
      </c>
      <c r="CW153" s="51" t="n">
        <f aca="false">CV153*(1+(CV33-CU33)/CU33)</f>
        <v>703.048027667793</v>
      </c>
      <c r="CX153" s="51" t="n">
        <f aca="false">CW153*(1+(CW33-CV33)/CV33)</f>
        <v>703.048027667793</v>
      </c>
      <c r="CY153" s="51" t="n">
        <f aca="false">CX153*(1+(CX33-CW33)/CW33)</f>
        <v>703.048027667793</v>
      </c>
      <c r="CZ153" s="51" t="n">
        <f aca="false">CY153*(1+(CY33-CX33)/CX33)</f>
        <v>703.048027667793</v>
      </c>
      <c r="DA153" s="51" t="n">
        <f aca="false">CZ153*(1+(CZ33-CY33)/CY33)</f>
        <v>703.048027667793</v>
      </c>
      <c r="DB153" s="51" t="n">
        <f aca="false">DA153*(1+(DA33-CZ33)/CZ33)</f>
        <v>703.048027667793</v>
      </c>
      <c r="DC153" s="51" t="n">
        <f aca="false">DB153*(1+(DB33-DA33)/DA33)</f>
        <v>703.048027667793</v>
      </c>
      <c r="DD153" s="51" t="n">
        <f aca="false">DC153*(1+(DC33-DB33)/DB33)</f>
        <v>703.048027667793</v>
      </c>
      <c r="DE153" s="51" t="n">
        <f aca="false">DD153*(1+(DD33-DC33)/DC33)</f>
        <v>703.048027667793</v>
      </c>
      <c r="DF153" s="51" t="n">
        <f aca="false">DE153*(1+(DE33-DD33)/DD33)</f>
        <v>703.048027667793</v>
      </c>
      <c r="DG153" s="51" t="n">
        <f aca="false">DF153*(1+(DF33-DE33)/DE33)</f>
        <v>703.048027667793</v>
      </c>
      <c r="DH153" s="51" t="n">
        <f aca="false">DG153*(1+(DG33-DF33)/DF33)</f>
        <v>703.048027667793</v>
      </c>
      <c r="DI153" s="51" t="n">
        <f aca="false">DH153*(1+(DH33-DG33)/DG33)</f>
        <v>703.048027667793</v>
      </c>
      <c r="DJ153" s="51" t="n">
        <f aca="false">DI153*(1+(DI33-DH33)/DH33)</f>
        <v>703.048027667793</v>
      </c>
      <c r="DK153" s="51" t="n">
        <f aca="false">DJ153*(1+(DJ33-DI33)/DI33)</f>
        <v>703.048027667793</v>
      </c>
      <c r="DL153" s="51" t="n">
        <f aca="false">DK153*(1+(DK33-DJ33)/DJ33)</f>
        <v>703.048027667793</v>
      </c>
      <c r="DM153" s="51" t="n">
        <f aca="false">DL153*(1+(DL33-DK33)/DK33)</f>
        <v>703.048027667793</v>
      </c>
      <c r="DN153" s="51" t="n">
        <f aca="false">DM153*(1+(DM33-DL33)/DL33)</f>
        <v>703.048027667793</v>
      </c>
      <c r="DO153" s="51" t="n">
        <f aca="false">DN153*(1+(DN33-DM33)/DM33)</f>
        <v>703.048027667793</v>
      </c>
      <c r="DP153" s="51" t="n">
        <f aca="false">DO153*(1+(DO33-DN33)/DN33)</f>
        <v>703.048027667793</v>
      </c>
      <c r="DQ153" s="51" t="n">
        <f aca="false">DP153*(1+(DP33-DO33)/DO33)</f>
        <v>703.048027667793</v>
      </c>
      <c r="DR153" s="51" t="n">
        <f aca="false">DQ153*(1+(DQ33-DP33)/DP33)</f>
        <v>703.048027667793</v>
      </c>
      <c r="DS153" s="51" t="n">
        <f aca="false">DR153*(1+(DR33-DQ33)/DQ33)</f>
        <v>703.048027667793</v>
      </c>
      <c r="DT153" s="51" t="n">
        <f aca="false">DS153*(1+(DS33-DR33)/DR33)</f>
        <v>703.048027667793</v>
      </c>
      <c r="DU153" s="51" t="n">
        <f aca="false">DT153*(1+(DT33-DS33)/DS33)</f>
        <v>703.048027667793</v>
      </c>
      <c r="DV153" s="51" t="n">
        <f aca="false">DU153*(1+(DU33-DT33)/DT33)</f>
        <v>703.048027667793</v>
      </c>
      <c r="DW153" s="51" t="n">
        <f aca="false">DV153*(1+(DV33-DU33)/DU33)</f>
        <v>703.048027667793</v>
      </c>
      <c r="DX153" s="51" t="n">
        <f aca="false">DW153*(1+(DW33-DV33)/DV33)</f>
        <v>703.048027667793</v>
      </c>
      <c r="DY153" s="51" t="n">
        <f aca="false">DX153*(1+(DX33-DW33)/DW33)</f>
        <v>703.048027667793</v>
      </c>
      <c r="DZ153" s="51" t="n">
        <f aca="false">DY153*(1+(DY33-DX33)/DX33)</f>
        <v>703.048027667793</v>
      </c>
      <c r="EA153" s="51" t="n">
        <f aca="false">DZ153*(1+(DZ33-DY33)/DY33)</f>
        <v>703.048027667793</v>
      </c>
      <c r="EB153" s="51" t="n">
        <f aca="false">EA153*(1+(EA33-DZ33)/DZ33)</f>
        <v>703.048027667793</v>
      </c>
      <c r="EC153" s="51" t="n">
        <f aca="false">EB153*(1+(EB33-EA33)/EA33)</f>
        <v>703.048027667793</v>
      </c>
      <c r="ED153" s="51" t="n">
        <f aca="false">EC153*(1+(EC33-EB33)/EB33)</f>
        <v>703.048027667793</v>
      </c>
      <c r="EE153" s="51" t="n">
        <f aca="false">ED153*(1+(ED33-EC33)/EC33)</f>
        <v>703.048027667793</v>
      </c>
      <c r="EF153" s="51" t="n">
        <f aca="false">EE153*(1+(EE33-ED33)/ED33)</f>
        <v>703.048027667793</v>
      </c>
      <c r="EG153" s="51" t="n">
        <f aca="false">EF153*(1+(EF33-EE33)/EE33)</f>
        <v>703.048027667793</v>
      </c>
      <c r="EH153" s="51" t="n">
        <f aca="false">EG153*(1+(EG33-EF33)/EF33)</f>
        <v>703.048027667793</v>
      </c>
      <c r="EI153" s="51" t="n">
        <f aca="false">EH153*(1+(EH33-EG33)/EG33)</f>
        <v>703.048027667793</v>
      </c>
      <c r="EJ153" s="51" t="n">
        <f aca="false">EI153*(1+(EI33-EH33)/EH33)</f>
        <v>703.048027667793</v>
      </c>
      <c r="EK153" s="51" t="n">
        <f aca="false">EJ153*(1+(EJ33-EI33)/EI33)</f>
        <v>703.048027667793</v>
      </c>
      <c r="EL153" s="51" t="n">
        <f aca="false">EK153*(1+(EK33-EJ33)/EJ33)</f>
        <v>703.048027667793</v>
      </c>
      <c r="EM153" s="51" t="n">
        <f aca="false">EL153*(1+(EL33-EK33)/EK33)</f>
        <v>703.048027667793</v>
      </c>
      <c r="EN153" s="51" t="n">
        <f aca="false">EM153*(1+(EM33-EL33)/EL33)</f>
        <v>703.048027667793</v>
      </c>
      <c r="EO153" s="51" t="n">
        <f aca="false">EN153*(1+(EN33-EM33)/EM33)</f>
        <v>703.048027667793</v>
      </c>
      <c r="EP153" s="51" t="n">
        <f aca="false">EO153*(1+(EO33-EN33)/EN33)</f>
        <v>703.048027667793</v>
      </c>
      <c r="EQ153" s="51" t="n">
        <f aca="false">EP153*(1+(EP33-EO33)/EO33)</f>
        <v>703.048027667793</v>
      </c>
      <c r="ER153" s="51" t="n">
        <f aca="false">EQ153*(1+(EQ33-EP33)/EP33)</f>
        <v>703.048027667793</v>
      </c>
      <c r="ES153" s="51" t="n">
        <f aca="false">ER153*(1+(ER33-EQ33)/EQ33)</f>
        <v>703.048027667793</v>
      </c>
      <c r="ET153" s="51" t="n">
        <f aca="false">ES153*(1+(ES33-ER33)/ER33)</f>
        <v>703.048027667793</v>
      </c>
      <c r="EU153" s="51" t="n">
        <f aca="false">ET153*(1+(ET33-ES33)/ES33)</f>
        <v>703.048027667793</v>
      </c>
      <c r="EV153" s="51" t="n">
        <f aca="false">EU153*(1+(EU33-ET33)/ET33)</f>
        <v>703.048027667793</v>
      </c>
    </row>
    <row r="154" customFormat="false" ht="12.8" hidden="false" customHeight="false" outlineLevel="0" collapsed="false">
      <c r="A154" s="157" t="s">
        <v>300</v>
      </c>
      <c r="B154" s="157" t="n">
        <v>0</v>
      </c>
      <c r="C154" s="157" t="n">
        <v>0</v>
      </c>
      <c r="D154" s="157" t="n">
        <v>0</v>
      </c>
      <c r="E154" s="157" t="n">
        <v>0</v>
      </c>
      <c r="F154" s="157" t="n">
        <v>0</v>
      </c>
      <c r="G154" s="157" t="n">
        <v>0</v>
      </c>
      <c r="H154" s="157" t="n">
        <v>0</v>
      </c>
      <c r="I154" s="157" t="n">
        <v>0</v>
      </c>
      <c r="J154" s="157" t="n">
        <v>0</v>
      </c>
      <c r="K154" s="157" t="n">
        <v>0</v>
      </c>
      <c r="L154" s="157" t="n">
        <v>0</v>
      </c>
      <c r="M154" s="157" t="n">
        <v>0</v>
      </c>
      <c r="N154" s="157" t="n">
        <v>0</v>
      </c>
      <c r="O154" s="157" t="n">
        <v>0</v>
      </c>
      <c r="P154" s="157" t="n">
        <v>0</v>
      </c>
      <c r="Q154" s="157" t="n">
        <v>0</v>
      </c>
      <c r="R154" s="157" t="n">
        <v>0</v>
      </c>
      <c r="S154" s="157" t="n">
        <v>0</v>
      </c>
      <c r="T154" s="157" t="n">
        <v>0</v>
      </c>
      <c r="U154" s="157" t="n">
        <v>0</v>
      </c>
      <c r="V154" s="157" t="n">
        <v>0</v>
      </c>
      <c r="W154" s="157" t="n">
        <v>0</v>
      </c>
      <c r="X154" s="158" t="n">
        <v>0</v>
      </c>
      <c r="Y154" s="157" t="n">
        <v>0</v>
      </c>
      <c r="Z154" s="157" t="n">
        <v>0</v>
      </c>
      <c r="AA154" s="157" t="n">
        <v>0</v>
      </c>
      <c r="AB154" s="157" t="n">
        <v>0</v>
      </c>
      <c r="AC154" s="157" t="n">
        <v>0</v>
      </c>
      <c r="AD154" s="157" t="n">
        <v>0</v>
      </c>
      <c r="AE154" s="157" t="n">
        <v>0</v>
      </c>
      <c r="AF154" s="157" t="n">
        <v>0</v>
      </c>
      <c r="AG154" s="157" t="n">
        <v>0</v>
      </c>
      <c r="AH154" s="157" t="n">
        <v>0</v>
      </c>
      <c r="AI154" s="157" t="n">
        <v>0</v>
      </c>
      <c r="AJ154" s="157" t="n">
        <v>0</v>
      </c>
      <c r="AK154" s="157" t="n">
        <v>0</v>
      </c>
      <c r="AL154" s="157" t="n">
        <v>0</v>
      </c>
      <c r="AM154" s="157" t="n">
        <v>0</v>
      </c>
      <c r="AN154" s="157" t="n">
        <v>0</v>
      </c>
      <c r="AO154" s="157" t="n">
        <v>0</v>
      </c>
      <c r="AP154" s="157" t="n">
        <v>0</v>
      </c>
      <c r="AQ154" s="157" t="n">
        <v>0</v>
      </c>
      <c r="AR154" s="142"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3" t="n">
        <f aca="false">BH154*(1+(BH33-BG33)/BG33)</f>
        <v>1062.64056894667</v>
      </c>
      <c r="BJ154" s="51" t="n">
        <f aca="false">BI154*(1+(BI33-BH33)/BH33)</f>
        <v>1046.66835869633</v>
      </c>
      <c r="BK154" s="51" t="n">
        <f aca="false">BJ154*(1+(BJ33-BI33)/BI33)</f>
        <v>995.574850992909</v>
      </c>
      <c r="BL154" s="51" t="n">
        <f aca="false">BK154*(1+(BK33-BJ33)/BJ33)</f>
        <v>917.018198404863</v>
      </c>
      <c r="BM154" s="144" t="n">
        <f aca="false">BL154*(1+(BL33-BK33)/BK33)</f>
        <v>902.483279145078</v>
      </c>
      <c r="BN154" s="51" t="n">
        <f aca="false">BM154*(1+(BM33-BL33)/BL33)</f>
        <v>904.28137681631</v>
      </c>
      <c r="BO154" s="51" t="n">
        <f aca="false">BN154*(1+(BN33-BM33)/BM33)</f>
        <v>917.652847559487</v>
      </c>
      <c r="BP154" s="51" t="n">
        <f aca="false">BO154*(1+(BO33-BN33)/BN33)</f>
        <v>889.613972524304</v>
      </c>
      <c r="BQ154" s="51" t="n">
        <f aca="false">BP154*(1+(BP33-BO33)/BO33)</f>
        <v>889.573214693548</v>
      </c>
      <c r="BR154" s="51" t="n">
        <f aca="false">BQ154*(1+(BQ33-BP33)/BP33)</f>
        <v>915.414960777455</v>
      </c>
      <c r="BS154" s="51" t="n">
        <f aca="false">BR154*(1+(BR33-BQ33)/BQ33)</f>
        <v>957.915433521084</v>
      </c>
      <c r="BT154" s="51" t="n">
        <f aca="false">BS154*(1+(BS33-BR33)/BR33)</f>
        <v>970.26159299923</v>
      </c>
      <c r="BU154" s="51" t="n">
        <f aca="false">BT154*(1+(BT33-BS33)/BS33)</f>
        <v>972.120953140404</v>
      </c>
      <c r="BV154" s="51" t="n">
        <f aca="false">BU154*(1+(BU33-BT33)/BT33)</f>
        <v>988.062167477602</v>
      </c>
      <c r="BW154" s="51" t="n">
        <f aca="false">BV154*(1+(BV33-BU33)/BU33)</f>
        <v>1011.30838071227</v>
      </c>
      <c r="BX154" s="51" t="n">
        <f aca="false">BW154*(1+(BW33-BV33)/BV33)</f>
        <v>1013.20995993657</v>
      </c>
      <c r="BY154" s="51" t="n">
        <f aca="false">BX154*(1+(BX33-BW33)/BW33)</f>
        <v>1015.10324813089</v>
      </c>
      <c r="BZ154" s="51" t="n">
        <f aca="false">BY154*(1+(BY33-BX33)/BX33)</f>
        <v>1031.41366027169</v>
      </c>
      <c r="CA154" s="51" t="n">
        <f aca="false">BZ154*(1+(BZ33-BY33)/BY33)</f>
        <v>1053.29066599561</v>
      </c>
      <c r="CB154" s="51" t="n">
        <f aca="false">CA154*(1+(CA33-BZ33)/BZ33)</f>
        <v>1053.29066599561</v>
      </c>
      <c r="CC154" s="51" t="n">
        <f aca="false">CB154*(1+(CB33-CA33)/CA33)</f>
        <v>1053.29066599561</v>
      </c>
      <c r="CD154" s="51" t="n">
        <f aca="false">CC154*(1+(CC33-CB33)/CB33)</f>
        <v>1053.29066599561</v>
      </c>
      <c r="CE154" s="51" t="n">
        <f aca="false">CD154*(1+(CD33-CC33)/CC33)</f>
        <v>1053.29066599561</v>
      </c>
      <c r="CF154" s="51" t="n">
        <f aca="false">CE154*(1+(CE33-CD33)/CD33)</f>
        <v>1053.29066599561</v>
      </c>
      <c r="CG154" s="51" t="n">
        <f aca="false">CF154*(1+(CF33-CE33)/CE33)</f>
        <v>1053.29066599561</v>
      </c>
      <c r="CH154" s="51" t="n">
        <f aca="false">CG154*(1+(CG33-CF33)/CF33)</f>
        <v>1053.29066599561</v>
      </c>
      <c r="CI154" s="51" t="n">
        <f aca="false">CH154*(1+(CH33-CG33)/CG33)</f>
        <v>1053.29066599561</v>
      </c>
      <c r="CJ154" s="51" t="n">
        <f aca="false">CI154*(1+(CI33-CH33)/CH33)</f>
        <v>1053.29066599561</v>
      </c>
      <c r="CK154" s="51" t="n">
        <f aca="false">CJ154*(1+(CJ33-CI33)/CI33)</f>
        <v>1053.29066599561</v>
      </c>
      <c r="CL154" s="51" t="n">
        <f aca="false">CK154*(1+(CK33-CJ33)/CJ33)</f>
        <v>1053.29066599561</v>
      </c>
      <c r="CM154" s="51" t="n">
        <f aca="false">CL154*(1+(CL33-CK33)/CK33)</f>
        <v>1053.29066599561</v>
      </c>
      <c r="CN154" s="51" t="n">
        <f aca="false">CM154*(1+(CM33-CL33)/CL33)</f>
        <v>1053.29066599561</v>
      </c>
      <c r="CO154" s="51" t="n">
        <f aca="false">CN154*(1+(CN33-CM33)/CM33)</f>
        <v>1053.29066599561</v>
      </c>
      <c r="CP154" s="51" t="n">
        <f aca="false">CO154*(1+(CO33-CN33)/CN33)</f>
        <v>1053.29066599561</v>
      </c>
      <c r="CQ154" s="51" t="n">
        <f aca="false">CP154*(1+(CP33-CO33)/CO33)</f>
        <v>1053.29066599561</v>
      </c>
      <c r="CR154" s="51" t="n">
        <f aca="false">CQ154*(1+(CQ33-CP33)/CP33)</f>
        <v>1053.29066599561</v>
      </c>
      <c r="CS154" s="51" t="n">
        <f aca="false">CR154*(1+(CR33-CQ33)/CQ33)</f>
        <v>1053.29066599561</v>
      </c>
      <c r="CT154" s="51" t="n">
        <f aca="false">CS154*(1+(CS33-CR33)/CR33)</f>
        <v>1053.29066599561</v>
      </c>
      <c r="CU154" s="51" t="n">
        <f aca="false">CT154*(1+(CT33-CS33)/CS33)</f>
        <v>1053.29066599561</v>
      </c>
      <c r="CV154" s="51" t="n">
        <f aca="false">CU154*(1+(CU33-CT33)/CT33)</f>
        <v>1053.29066599561</v>
      </c>
      <c r="CW154" s="51" t="n">
        <f aca="false">CV154*(1+(CV33-CU33)/CU33)</f>
        <v>1053.29066599561</v>
      </c>
      <c r="CX154" s="51" t="n">
        <f aca="false">CW154*(1+(CW33-CV33)/CV33)</f>
        <v>1053.29066599561</v>
      </c>
      <c r="CY154" s="51" t="n">
        <f aca="false">CX154*(1+(CX33-CW33)/CW33)</f>
        <v>1053.29066599561</v>
      </c>
      <c r="CZ154" s="51" t="n">
        <f aca="false">CY154*(1+(CY33-CX33)/CX33)</f>
        <v>1053.29066599561</v>
      </c>
      <c r="DA154" s="51" t="n">
        <f aca="false">CZ154*(1+(CZ33-CY33)/CY33)</f>
        <v>1053.29066599561</v>
      </c>
      <c r="DB154" s="51" t="n">
        <f aca="false">DA154*(1+(DA33-CZ33)/CZ33)</f>
        <v>1053.29066599561</v>
      </c>
      <c r="DC154" s="51" t="n">
        <f aca="false">DB154*(1+(DB33-DA33)/DA33)</f>
        <v>1053.29066599561</v>
      </c>
      <c r="DD154" s="51" t="n">
        <f aca="false">DC154*(1+(DC33-DB33)/DB33)</f>
        <v>1053.29066599561</v>
      </c>
      <c r="DE154" s="51" t="n">
        <f aca="false">DD154*(1+(DD33-DC33)/DC33)</f>
        <v>1053.29066599561</v>
      </c>
      <c r="DF154" s="51" t="n">
        <f aca="false">DE154*(1+(DE33-DD33)/DD33)</f>
        <v>1053.29066599561</v>
      </c>
      <c r="DG154" s="51" t="n">
        <f aca="false">DF154*(1+(DF33-DE33)/DE33)</f>
        <v>1053.29066599561</v>
      </c>
      <c r="DH154" s="51" t="n">
        <f aca="false">DG154*(1+(DG33-DF33)/DF33)</f>
        <v>1053.29066599561</v>
      </c>
      <c r="DI154" s="51" t="n">
        <f aca="false">DH154*(1+(DH33-DG33)/DG33)</f>
        <v>1053.29066599561</v>
      </c>
      <c r="DJ154" s="51" t="n">
        <f aca="false">DI154*(1+(DI33-DH33)/DH33)</f>
        <v>1053.29066599561</v>
      </c>
      <c r="DK154" s="51" t="n">
        <f aca="false">DJ154*(1+(DJ33-DI33)/DI33)</f>
        <v>1053.29066599561</v>
      </c>
      <c r="DL154" s="51" t="n">
        <f aca="false">DK154*(1+(DK33-DJ33)/DJ33)</f>
        <v>1053.29066599561</v>
      </c>
      <c r="DM154" s="51" t="n">
        <f aca="false">DL154*(1+(DL33-DK33)/DK33)</f>
        <v>1053.29066599561</v>
      </c>
      <c r="DN154" s="51" t="n">
        <f aca="false">DM154*(1+(DM33-DL33)/DL33)</f>
        <v>1053.29066599561</v>
      </c>
      <c r="DO154" s="51" t="n">
        <f aca="false">DN154*(1+(DN33-DM33)/DM33)</f>
        <v>1053.29066599561</v>
      </c>
      <c r="DP154" s="51" t="n">
        <f aca="false">DO154*(1+(DO33-DN33)/DN33)</f>
        <v>1053.29066599561</v>
      </c>
      <c r="DQ154" s="51" t="n">
        <f aca="false">DP154*(1+(DP33-DO33)/DO33)</f>
        <v>1053.29066599561</v>
      </c>
      <c r="DR154" s="51" t="n">
        <f aca="false">DQ154*(1+(DQ33-DP33)/DP33)</f>
        <v>1053.29066599561</v>
      </c>
      <c r="DS154" s="51" t="n">
        <f aca="false">DR154*(1+(DR33-DQ33)/DQ33)</f>
        <v>1053.29066599561</v>
      </c>
      <c r="DT154" s="51" t="n">
        <f aca="false">DS154*(1+(DS33-DR33)/DR33)</f>
        <v>1053.29066599561</v>
      </c>
      <c r="DU154" s="51" t="n">
        <f aca="false">DT154*(1+(DT33-DS33)/DS33)</f>
        <v>1053.29066599561</v>
      </c>
      <c r="DV154" s="51" t="n">
        <f aca="false">DU154*(1+(DU33-DT33)/DT33)</f>
        <v>1053.29066599561</v>
      </c>
      <c r="DW154" s="51" t="n">
        <f aca="false">DV154*(1+(DV33-DU33)/DU33)</f>
        <v>1053.29066599561</v>
      </c>
      <c r="DX154" s="51" t="n">
        <f aca="false">DW154*(1+(DW33-DV33)/DV33)</f>
        <v>1053.29066599561</v>
      </c>
      <c r="DY154" s="51" t="n">
        <f aca="false">DX154*(1+(DX33-DW33)/DW33)</f>
        <v>1053.29066599561</v>
      </c>
      <c r="DZ154" s="51" t="n">
        <f aca="false">DY154*(1+(DY33-DX33)/DX33)</f>
        <v>1053.29066599561</v>
      </c>
      <c r="EA154" s="51" t="n">
        <f aca="false">DZ154*(1+(DZ33-DY33)/DY33)</f>
        <v>1053.29066599561</v>
      </c>
      <c r="EB154" s="51" t="n">
        <f aca="false">EA154*(1+(EA33-DZ33)/DZ33)</f>
        <v>1053.29066599561</v>
      </c>
      <c r="EC154" s="51" t="n">
        <f aca="false">EB154*(1+(EB33-EA33)/EA33)</f>
        <v>1053.29066599561</v>
      </c>
      <c r="ED154" s="51" t="n">
        <f aca="false">EC154*(1+(EC33-EB33)/EB33)</f>
        <v>1053.29066599561</v>
      </c>
      <c r="EE154" s="51" t="n">
        <f aca="false">ED154*(1+(ED33-EC33)/EC33)</f>
        <v>1053.29066599561</v>
      </c>
      <c r="EF154" s="51" t="n">
        <f aca="false">EE154*(1+(EE33-ED33)/ED33)</f>
        <v>1053.29066599561</v>
      </c>
      <c r="EG154" s="51" t="n">
        <f aca="false">EF154*(1+(EF33-EE33)/EE33)</f>
        <v>1053.29066599561</v>
      </c>
      <c r="EH154" s="51" t="n">
        <f aca="false">EG154*(1+(EG33-EF33)/EF33)</f>
        <v>1053.29066599561</v>
      </c>
      <c r="EI154" s="51" t="n">
        <f aca="false">EH154*(1+(EH33-EG33)/EG33)</f>
        <v>1053.29066599561</v>
      </c>
      <c r="EJ154" s="51" t="n">
        <f aca="false">EI154*(1+(EI33-EH33)/EH33)</f>
        <v>1053.29066599561</v>
      </c>
      <c r="EK154" s="51" t="n">
        <f aca="false">EJ154*(1+(EJ33-EI33)/EI33)</f>
        <v>1053.29066599561</v>
      </c>
      <c r="EL154" s="51" t="n">
        <f aca="false">EK154*(1+(EK33-EJ33)/EJ33)</f>
        <v>1053.29066599561</v>
      </c>
      <c r="EM154" s="51" t="n">
        <f aca="false">EL154*(1+(EL33-EK33)/EK33)</f>
        <v>1053.29066599561</v>
      </c>
      <c r="EN154" s="51" t="n">
        <f aca="false">EM154*(1+(EM33-EL33)/EL33)</f>
        <v>1053.29066599561</v>
      </c>
      <c r="EO154" s="51" t="n">
        <f aca="false">EN154*(1+(EN33-EM33)/EM33)</f>
        <v>1053.29066599561</v>
      </c>
      <c r="EP154" s="51" t="n">
        <f aca="false">EO154*(1+(EO33-EN33)/EN33)</f>
        <v>1053.29066599561</v>
      </c>
      <c r="EQ154" s="51" t="n">
        <f aca="false">EP154*(1+(EP33-EO33)/EO33)</f>
        <v>1053.29066599561</v>
      </c>
      <c r="ER154" s="51" t="n">
        <f aca="false">EQ154*(1+(EQ33-EP33)/EP33)</f>
        <v>1053.29066599561</v>
      </c>
      <c r="ES154" s="51" t="n">
        <f aca="false">ER154*(1+(ER33-EQ33)/EQ33)</f>
        <v>1053.29066599561</v>
      </c>
      <c r="ET154" s="51" t="n">
        <f aca="false">ES154*(1+(ES33-ER33)/ER33)</f>
        <v>1053.29066599561</v>
      </c>
      <c r="EU154" s="51" t="n">
        <f aca="false">ET154*(1+(ET33-ES33)/ES33)</f>
        <v>1053.29066599561</v>
      </c>
      <c r="EV154" s="51" t="n">
        <f aca="false">EU154*(1+(EU33-ET33)/ET33)</f>
        <v>1053.29066599561</v>
      </c>
    </row>
    <row r="155" customFormat="false" ht="12.8" hidden="false" customHeight="false" outlineLevel="0" collapsed="false">
      <c r="A155" s="157" t="s">
        <v>301</v>
      </c>
      <c r="B155" s="157" t="n">
        <v>0</v>
      </c>
      <c r="C155" s="157" t="n">
        <v>0</v>
      </c>
      <c r="D155" s="157" t="n">
        <v>0</v>
      </c>
      <c r="E155" s="157" t="n">
        <v>0</v>
      </c>
      <c r="F155" s="157" t="n">
        <v>0</v>
      </c>
      <c r="G155" s="157" t="n">
        <v>0</v>
      </c>
      <c r="H155" s="157" t="n">
        <v>0</v>
      </c>
      <c r="I155" s="157" t="n">
        <v>0</v>
      </c>
      <c r="J155" s="157" t="n">
        <v>0</v>
      </c>
      <c r="K155" s="157" t="n">
        <v>0</v>
      </c>
      <c r="L155" s="157" t="n">
        <v>0</v>
      </c>
      <c r="M155" s="157" t="n">
        <v>0</v>
      </c>
      <c r="N155" s="157" t="n">
        <v>0</v>
      </c>
      <c r="O155" s="157" t="n">
        <v>0</v>
      </c>
      <c r="P155" s="157" t="n">
        <v>0</v>
      </c>
      <c r="Q155" s="157" t="n">
        <v>0</v>
      </c>
      <c r="R155" s="157" t="n">
        <v>0</v>
      </c>
      <c r="S155" s="157" t="n">
        <v>0</v>
      </c>
      <c r="T155" s="157" t="n">
        <v>0</v>
      </c>
      <c r="U155" s="157" t="n">
        <v>0</v>
      </c>
      <c r="V155" s="157" t="n">
        <v>0</v>
      </c>
      <c r="W155" s="157" t="n">
        <v>0</v>
      </c>
      <c r="X155" s="158" t="n">
        <v>0</v>
      </c>
      <c r="Y155" s="157" t="n">
        <v>0</v>
      </c>
      <c r="Z155" s="157" t="n">
        <v>0</v>
      </c>
      <c r="AA155" s="157" t="n">
        <v>0</v>
      </c>
      <c r="AB155" s="157" t="n">
        <v>0</v>
      </c>
      <c r="AC155" s="157" t="n">
        <v>0</v>
      </c>
      <c r="AD155" s="157" t="n">
        <v>0</v>
      </c>
      <c r="AE155" s="157" t="n">
        <v>0</v>
      </c>
      <c r="AF155" s="157" t="n">
        <v>0</v>
      </c>
      <c r="AG155" s="157" t="n">
        <v>0</v>
      </c>
      <c r="AH155" s="157" t="n">
        <v>0</v>
      </c>
      <c r="AI155" s="157" t="n">
        <v>0</v>
      </c>
      <c r="AJ155" s="157" t="n">
        <v>0</v>
      </c>
      <c r="AK155" s="157" t="n">
        <v>0</v>
      </c>
      <c r="AL155" s="157" t="n">
        <v>0</v>
      </c>
      <c r="AM155" s="157" t="n">
        <v>0</v>
      </c>
      <c r="AN155" s="157" t="n">
        <v>0</v>
      </c>
      <c r="AO155" s="157" t="n">
        <v>0</v>
      </c>
      <c r="AP155" s="157" t="n">
        <v>0</v>
      </c>
      <c r="AQ155" s="157" t="n">
        <v>0</v>
      </c>
      <c r="AR155" s="142"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3" t="n">
        <f aca="false">BH155*(1+(BH33-BG33)/BG33)</f>
        <v>608.454372811311</v>
      </c>
      <c r="BJ155" s="51" t="n">
        <f aca="false">BI155*(1+(BI33-BH33)/BH33)</f>
        <v>599.308889894252</v>
      </c>
      <c r="BK155" s="51" t="n">
        <f aca="false">BJ155*(1+(BJ33-BI33)/BI33)</f>
        <v>570.053402109485</v>
      </c>
      <c r="BL155" s="51" t="n">
        <f aca="false">BK155*(1+(BK33-BJ33)/BJ33)</f>
        <v>525.07286948405</v>
      </c>
      <c r="BM155" s="144" t="n">
        <f aca="false">BL155*(1+(BL33-BK33)/BK33)</f>
        <v>516.750360970337</v>
      </c>
      <c r="BN155" s="51" t="n">
        <f aca="false">BM155*(1+(BM33-BL33)/BL33)</f>
        <v>517.779928655568</v>
      </c>
      <c r="BO155" s="51" t="n">
        <f aca="false">BN155*(1+(BN33-BM33)/BM33)</f>
        <v>525.436261457419</v>
      </c>
      <c r="BP155" s="51" t="n">
        <f aca="false">BO155*(1+(BO33-BN33)/BN33)</f>
        <v>509.381560910105</v>
      </c>
      <c r="BQ155" s="51" t="n">
        <f aca="false">BP155*(1+(BP33-BO33)/BO33)</f>
        <v>509.358223498496</v>
      </c>
      <c r="BR155" s="51" t="n">
        <f aca="false">BQ155*(1+(BQ33-BP33)/BP33)</f>
        <v>524.154876162923</v>
      </c>
      <c r="BS155" s="51" t="n">
        <f aca="false">BR155*(1+(BR33-BQ33)/BQ33)</f>
        <v>548.490102243216</v>
      </c>
      <c r="BT155" s="51" t="n">
        <f aca="false">BS155*(1+(BS33-BR33)/BR33)</f>
        <v>555.559354953331</v>
      </c>
      <c r="BU155" s="51" t="n">
        <f aca="false">BT155*(1+(BT33-BS33)/BS33)</f>
        <v>556.624000743817</v>
      </c>
      <c r="BV155" s="51" t="n">
        <f aca="false">BU155*(1+(BU33-BT33)/BT33)</f>
        <v>565.751735798206</v>
      </c>
      <c r="BW155" s="51" t="n">
        <f aca="false">BV155*(1+(BV33-BU33)/BU33)</f>
        <v>579.062219613029</v>
      </c>
      <c r="BX155" s="51" t="n">
        <f aca="false">BW155*(1+(BW33-BV33)/BV33)</f>
        <v>580.151039509505</v>
      </c>
      <c r="BY155" s="51" t="n">
        <f aca="false">BX155*(1+(BX33-BW33)/BW33)</f>
        <v>581.235112068456</v>
      </c>
      <c r="BZ155" s="51" t="n">
        <f aca="false">BY155*(1+(BY33-BX33)/BX33)</f>
        <v>590.574245054185</v>
      </c>
      <c r="CA155" s="51" t="n">
        <f aca="false">BZ155*(1+(BZ33-BY33)/BY33)</f>
        <v>603.100738193756</v>
      </c>
      <c r="CB155" s="51" t="n">
        <f aca="false">CA155*(1+(CA33-BZ33)/BZ33)</f>
        <v>603.100738193756</v>
      </c>
      <c r="CC155" s="51" t="n">
        <f aca="false">CB155*(1+(CB33-CA33)/CA33)</f>
        <v>603.100738193756</v>
      </c>
      <c r="CD155" s="51" t="n">
        <f aca="false">CC155*(1+(CC33-CB33)/CB33)</f>
        <v>603.100738193756</v>
      </c>
      <c r="CE155" s="51" t="n">
        <f aca="false">CD155*(1+(CD33-CC33)/CC33)</f>
        <v>603.100738193756</v>
      </c>
      <c r="CF155" s="51" t="n">
        <f aca="false">CE155*(1+(CE33-CD33)/CD33)</f>
        <v>603.100738193756</v>
      </c>
      <c r="CG155" s="51" t="n">
        <f aca="false">CF155*(1+(CF33-CE33)/CE33)</f>
        <v>603.100738193756</v>
      </c>
      <c r="CH155" s="51" t="n">
        <f aca="false">CG155*(1+(CG33-CF33)/CF33)</f>
        <v>603.100738193756</v>
      </c>
      <c r="CI155" s="51" t="n">
        <f aca="false">CH155*(1+(CH33-CG33)/CG33)</f>
        <v>603.100738193756</v>
      </c>
      <c r="CJ155" s="51" t="n">
        <f aca="false">CI155*(1+(CI33-CH33)/CH33)</f>
        <v>603.100738193756</v>
      </c>
      <c r="CK155" s="51" t="n">
        <f aca="false">CJ155*(1+(CJ33-CI33)/CI33)</f>
        <v>603.100738193756</v>
      </c>
      <c r="CL155" s="51" t="n">
        <f aca="false">CK155*(1+(CK33-CJ33)/CJ33)</f>
        <v>603.100738193756</v>
      </c>
      <c r="CM155" s="51" t="n">
        <f aca="false">CL155*(1+(CL33-CK33)/CK33)</f>
        <v>603.100738193756</v>
      </c>
      <c r="CN155" s="51" t="n">
        <f aca="false">CM155*(1+(CM33-CL33)/CL33)</f>
        <v>603.100738193756</v>
      </c>
      <c r="CO155" s="51" t="n">
        <f aca="false">CN155*(1+(CN33-CM33)/CM33)</f>
        <v>603.100738193756</v>
      </c>
      <c r="CP155" s="51" t="n">
        <f aca="false">CO155*(1+(CO33-CN33)/CN33)</f>
        <v>603.100738193756</v>
      </c>
      <c r="CQ155" s="51" t="n">
        <f aca="false">CP155*(1+(CP33-CO33)/CO33)</f>
        <v>603.100738193756</v>
      </c>
      <c r="CR155" s="51" t="n">
        <f aca="false">CQ155*(1+(CQ33-CP33)/CP33)</f>
        <v>603.100738193756</v>
      </c>
      <c r="CS155" s="51" t="n">
        <f aca="false">CR155*(1+(CR33-CQ33)/CQ33)</f>
        <v>603.100738193756</v>
      </c>
      <c r="CT155" s="51" t="n">
        <f aca="false">CS155*(1+(CS33-CR33)/CR33)</f>
        <v>603.100738193756</v>
      </c>
      <c r="CU155" s="51" t="n">
        <f aca="false">CT155*(1+(CT33-CS33)/CS33)</f>
        <v>603.100738193756</v>
      </c>
      <c r="CV155" s="51" t="n">
        <f aca="false">CU155*(1+(CU33-CT33)/CT33)</f>
        <v>603.100738193756</v>
      </c>
      <c r="CW155" s="51" t="n">
        <f aca="false">CV155*(1+(CV33-CU33)/CU33)</f>
        <v>603.100738193756</v>
      </c>
      <c r="CX155" s="51" t="n">
        <f aca="false">CW155*(1+(CW33-CV33)/CV33)</f>
        <v>603.100738193756</v>
      </c>
      <c r="CY155" s="51" t="n">
        <f aca="false">CX155*(1+(CX33-CW33)/CW33)</f>
        <v>603.100738193756</v>
      </c>
      <c r="CZ155" s="51" t="n">
        <f aca="false">CY155*(1+(CY33-CX33)/CX33)</f>
        <v>603.100738193756</v>
      </c>
      <c r="DA155" s="51" t="n">
        <f aca="false">CZ155*(1+(CZ33-CY33)/CY33)</f>
        <v>603.100738193756</v>
      </c>
      <c r="DB155" s="51" t="n">
        <f aca="false">DA155*(1+(DA33-CZ33)/CZ33)</f>
        <v>603.100738193756</v>
      </c>
      <c r="DC155" s="51" t="n">
        <f aca="false">DB155*(1+(DB33-DA33)/DA33)</f>
        <v>603.100738193756</v>
      </c>
      <c r="DD155" s="51" t="n">
        <f aca="false">DC155*(1+(DC33-DB33)/DB33)</f>
        <v>603.100738193756</v>
      </c>
      <c r="DE155" s="51" t="n">
        <f aca="false">DD155*(1+(DD33-DC33)/DC33)</f>
        <v>603.100738193756</v>
      </c>
      <c r="DF155" s="51" t="n">
        <f aca="false">DE155*(1+(DE33-DD33)/DD33)</f>
        <v>603.100738193756</v>
      </c>
      <c r="DG155" s="51" t="n">
        <f aca="false">DF155*(1+(DF33-DE33)/DE33)</f>
        <v>603.100738193756</v>
      </c>
      <c r="DH155" s="51" t="n">
        <f aca="false">DG155*(1+(DG33-DF33)/DF33)</f>
        <v>603.100738193756</v>
      </c>
      <c r="DI155" s="51" t="n">
        <f aca="false">DH155*(1+(DH33-DG33)/DG33)</f>
        <v>603.100738193756</v>
      </c>
      <c r="DJ155" s="51" t="n">
        <f aca="false">DI155*(1+(DI33-DH33)/DH33)</f>
        <v>603.100738193756</v>
      </c>
      <c r="DK155" s="51" t="n">
        <f aca="false">DJ155*(1+(DJ33-DI33)/DI33)</f>
        <v>603.100738193756</v>
      </c>
      <c r="DL155" s="51" t="n">
        <f aca="false">DK155*(1+(DK33-DJ33)/DJ33)</f>
        <v>603.100738193756</v>
      </c>
      <c r="DM155" s="51" t="n">
        <f aca="false">DL155*(1+(DL33-DK33)/DK33)</f>
        <v>603.100738193756</v>
      </c>
      <c r="DN155" s="51" t="n">
        <f aca="false">DM155*(1+(DM33-DL33)/DL33)</f>
        <v>603.100738193756</v>
      </c>
      <c r="DO155" s="51" t="n">
        <f aca="false">DN155*(1+(DN33-DM33)/DM33)</f>
        <v>603.100738193756</v>
      </c>
      <c r="DP155" s="51" t="n">
        <f aca="false">DO155*(1+(DO33-DN33)/DN33)</f>
        <v>603.100738193756</v>
      </c>
      <c r="DQ155" s="51" t="n">
        <f aca="false">DP155*(1+(DP33-DO33)/DO33)</f>
        <v>603.100738193756</v>
      </c>
      <c r="DR155" s="51" t="n">
        <f aca="false">DQ155*(1+(DQ33-DP33)/DP33)</f>
        <v>603.100738193756</v>
      </c>
      <c r="DS155" s="51" t="n">
        <f aca="false">DR155*(1+(DR33-DQ33)/DQ33)</f>
        <v>603.100738193756</v>
      </c>
      <c r="DT155" s="51" t="n">
        <f aca="false">DS155*(1+(DS33-DR33)/DR33)</f>
        <v>603.100738193756</v>
      </c>
      <c r="DU155" s="51" t="n">
        <f aca="false">DT155*(1+(DT33-DS33)/DS33)</f>
        <v>603.100738193756</v>
      </c>
      <c r="DV155" s="51" t="n">
        <f aca="false">DU155*(1+(DU33-DT33)/DT33)</f>
        <v>603.100738193756</v>
      </c>
      <c r="DW155" s="51" t="n">
        <f aca="false">DV155*(1+(DV33-DU33)/DU33)</f>
        <v>603.100738193756</v>
      </c>
      <c r="DX155" s="51" t="n">
        <f aca="false">DW155*(1+(DW33-DV33)/DV33)</f>
        <v>603.100738193756</v>
      </c>
      <c r="DY155" s="51" t="n">
        <f aca="false">DX155*(1+(DX33-DW33)/DW33)</f>
        <v>603.100738193756</v>
      </c>
      <c r="DZ155" s="51" t="n">
        <f aca="false">DY155*(1+(DY33-DX33)/DX33)</f>
        <v>603.100738193756</v>
      </c>
      <c r="EA155" s="51" t="n">
        <f aca="false">DZ155*(1+(DZ33-DY33)/DY33)</f>
        <v>603.100738193756</v>
      </c>
      <c r="EB155" s="51" t="n">
        <f aca="false">EA155*(1+(EA33-DZ33)/DZ33)</f>
        <v>603.100738193756</v>
      </c>
      <c r="EC155" s="51" t="n">
        <f aca="false">EB155*(1+(EB33-EA33)/EA33)</f>
        <v>603.100738193756</v>
      </c>
      <c r="ED155" s="51" t="n">
        <f aca="false">EC155*(1+(EC33-EB33)/EB33)</f>
        <v>603.100738193756</v>
      </c>
      <c r="EE155" s="51" t="n">
        <f aca="false">ED155*(1+(ED33-EC33)/EC33)</f>
        <v>603.100738193756</v>
      </c>
      <c r="EF155" s="51" t="n">
        <f aca="false">EE155*(1+(EE33-ED33)/ED33)</f>
        <v>603.100738193756</v>
      </c>
      <c r="EG155" s="51" t="n">
        <f aca="false">EF155*(1+(EF33-EE33)/EE33)</f>
        <v>603.100738193756</v>
      </c>
      <c r="EH155" s="51" t="n">
        <f aca="false">EG155*(1+(EG33-EF33)/EF33)</f>
        <v>603.100738193756</v>
      </c>
      <c r="EI155" s="51" t="n">
        <f aca="false">EH155*(1+(EH33-EG33)/EG33)</f>
        <v>603.100738193756</v>
      </c>
      <c r="EJ155" s="51" t="n">
        <f aca="false">EI155*(1+(EI33-EH33)/EH33)</f>
        <v>603.100738193756</v>
      </c>
      <c r="EK155" s="51" t="n">
        <f aca="false">EJ155*(1+(EJ33-EI33)/EI33)</f>
        <v>603.100738193756</v>
      </c>
      <c r="EL155" s="51" t="n">
        <f aca="false">EK155*(1+(EK33-EJ33)/EJ33)</f>
        <v>603.100738193756</v>
      </c>
      <c r="EM155" s="51" t="n">
        <f aca="false">EL155*(1+(EL33-EK33)/EK33)</f>
        <v>603.100738193756</v>
      </c>
      <c r="EN155" s="51" t="n">
        <f aca="false">EM155*(1+(EM33-EL33)/EL33)</f>
        <v>603.100738193756</v>
      </c>
      <c r="EO155" s="51" t="n">
        <f aca="false">EN155*(1+(EN33-EM33)/EM33)</f>
        <v>603.100738193756</v>
      </c>
      <c r="EP155" s="51" t="n">
        <f aca="false">EO155*(1+(EO33-EN33)/EN33)</f>
        <v>603.100738193756</v>
      </c>
      <c r="EQ155" s="51" t="n">
        <f aca="false">EP155*(1+(EP33-EO33)/EO33)</f>
        <v>603.100738193756</v>
      </c>
      <c r="ER155" s="51" t="n">
        <f aca="false">EQ155*(1+(EQ33-EP33)/EP33)</f>
        <v>603.100738193756</v>
      </c>
      <c r="ES155" s="51" t="n">
        <f aca="false">ER155*(1+(ER33-EQ33)/EQ33)</f>
        <v>603.100738193756</v>
      </c>
      <c r="ET155" s="51" t="n">
        <f aca="false">ES155*(1+(ES33-ER33)/ER33)</f>
        <v>603.100738193756</v>
      </c>
      <c r="EU155" s="51" t="n">
        <f aca="false">ET155*(1+(ET33-ES33)/ES33)</f>
        <v>603.100738193756</v>
      </c>
      <c r="EV155" s="51" t="n">
        <f aca="false">EU155*(1+(EU33-ET33)/ET33)</f>
        <v>603.100738193756</v>
      </c>
    </row>
    <row r="156" customFormat="false" ht="12.8" hidden="false" customHeight="false" outlineLevel="0" collapsed="false">
      <c r="A156" s="157" t="s">
        <v>302</v>
      </c>
      <c r="B156" s="157" t="n">
        <v>0</v>
      </c>
      <c r="C156" s="157" t="n">
        <v>0</v>
      </c>
      <c r="D156" s="157" t="n">
        <v>0</v>
      </c>
      <c r="E156" s="157" t="n">
        <v>0</v>
      </c>
      <c r="F156" s="157" t="n">
        <v>0</v>
      </c>
      <c r="G156" s="157" t="n">
        <v>0</v>
      </c>
      <c r="H156" s="157" t="n">
        <v>0</v>
      </c>
      <c r="I156" s="157" t="n">
        <v>0</v>
      </c>
      <c r="J156" s="157" t="n">
        <v>0</v>
      </c>
      <c r="K156" s="157" t="n">
        <v>0</v>
      </c>
      <c r="L156" s="157" t="n">
        <v>0</v>
      </c>
      <c r="M156" s="157" t="n">
        <v>0</v>
      </c>
      <c r="N156" s="157" t="n">
        <v>0</v>
      </c>
      <c r="O156" s="157" t="n">
        <v>0</v>
      </c>
      <c r="P156" s="157" t="n">
        <v>0</v>
      </c>
      <c r="Q156" s="157" t="n">
        <v>0</v>
      </c>
      <c r="R156" s="157" t="n">
        <v>0</v>
      </c>
      <c r="S156" s="157" t="n">
        <v>0</v>
      </c>
      <c r="T156" s="157" t="n">
        <v>0</v>
      </c>
      <c r="U156" s="157" t="n">
        <v>0</v>
      </c>
      <c r="V156" s="157" t="n">
        <v>0</v>
      </c>
      <c r="W156" s="157" t="n">
        <v>0</v>
      </c>
      <c r="X156" s="158" t="n">
        <v>0</v>
      </c>
      <c r="Y156" s="157" t="n">
        <v>0</v>
      </c>
      <c r="Z156" s="157" t="n">
        <v>0</v>
      </c>
      <c r="AA156" s="157" t="n">
        <v>0</v>
      </c>
      <c r="AB156" s="157" t="n">
        <v>0</v>
      </c>
      <c r="AC156" s="157" t="n">
        <v>0</v>
      </c>
      <c r="AD156" s="157" t="n">
        <v>0</v>
      </c>
      <c r="AE156" s="157" t="n">
        <v>0</v>
      </c>
      <c r="AF156" s="157" t="n">
        <v>0</v>
      </c>
      <c r="AG156" s="157" t="n">
        <v>0</v>
      </c>
      <c r="AH156" s="157" t="n">
        <v>0</v>
      </c>
      <c r="AI156" s="157" t="n">
        <v>0</v>
      </c>
      <c r="AJ156" s="157" t="n">
        <v>0</v>
      </c>
      <c r="AK156" s="157" t="n">
        <v>0</v>
      </c>
      <c r="AL156" s="157" t="n">
        <v>0</v>
      </c>
      <c r="AM156" s="157" t="n">
        <v>0</v>
      </c>
      <c r="AN156" s="157" t="n">
        <v>0</v>
      </c>
      <c r="AO156" s="157" t="n">
        <v>0</v>
      </c>
      <c r="AP156" s="157" t="n">
        <v>0</v>
      </c>
      <c r="AQ156" s="157" t="n">
        <v>0</v>
      </c>
      <c r="AR156" s="142"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3" t="n">
        <f aca="false">BH156*(1+(BH33-BG33)/BG33)</f>
        <v>409.370859894296</v>
      </c>
      <c r="BJ156" s="51" t="n">
        <f aca="false">BI156*(1+(BI33-BH33)/BH33)</f>
        <v>403.217737535085</v>
      </c>
      <c r="BK156" s="51" t="n">
        <f aca="false">BJ156*(1+(BJ33-BI33)/BI33)</f>
        <v>383.534512750716</v>
      </c>
      <c r="BL156" s="51" t="n">
        <f aca="false">BK156*(1+(BK33-BJ33)/BJ33)</f>
        <v>353.271406522555</v>
      </c>
      <c r="BM156" s="144" t="n">
        <f aca="false">BL156*(1+(BL33-BK33)/BK33)</f>
        <v>347.671985072111</v>
      </c>
      <c r="BN156" s="51" t="n">
        <f aca="false">BM156*(1+(BM33-BL33)/BL33)</f>
        <v>348.36468287733</v>
      </c>
      <c r="BO156" s="51" t="n">
        <f aca="false">BN156*(1+(BN33-BM33)/BM33)</f>
        <v>353.51589828934</v>
      </c>
      <c r="BP156" s="51" t="n">
        <f aca="false">BO156*(1+(BO33-BN33)/BN33)</f>
        <v>342.714222991926</v>
      </c>
      <c r="BQ156" s="51" t="n">
        <f aca="false">BP156*(1+(BP33-BO33)/BO33)</f>
        <v>342.698521475617</v>
      </c>
      <c r="BR156" s="51" t="n">
        <f aca="false">BQ156*(1+(BQ33-BP33)/BP33)</f>
        <v>352.653776455224</v>
      </c>
      <c r="BS156" s="51" t="n">
        <f aca="false">BR156*(1+(BR33-BQ33)/BQ33)</f>
        <v>369.026626863354</v>
      </c>
      <c r="BT156" s="51" t="n">
        <f aca="false">BS156*(1+(BS33-BR33)/BR33)</f>
        <v>373.782852128658</v>
      </c>
      <c r="BU156" s="51" t="n">
        <f aca="false">BT156*(1+(BT33-BS33)/BS33)</f>
        <v>374.499150642086</v>
      </c>
      <c r="BV156" s="51" t="n">
        <f aca="false">BU156*(1+(BU33-BT33)/BT33)</f>
        <v>380.64033215885</v>
      </c>
      <c r="BW156" s="51" t="n">
        <f aca="false">BV156*(1+(BV33-BU33)/BU33)</f>
        <v>389.595686000267</v>
      </c>
      <c r="BX156" s="51" t="n">
        <f aca="false">BW156*(1+(BW33-BV33)/BV33)</f>
        <v>390.328248961778</v>
      </c>
      <c r="BY156" s="51" t="n">
        <f aca="false">BX156*(1+(BX33-BW33)/BW33)</f>
        <v>391.057617893083</v>
      </c>
      <c r="BZ156" s="51" t="n">
        <f aca="false">BY156*(1+(BY33-BX33)/BX33)</f>
        <v>397.341028896229</v>
      </c>
      <c r="CA156" s="51" t="n">
        <f aca="false">BZ156*(1+(BZ33-BY33)/BY33)</f>
        <v>405.768910257839</v>
      </c>
      <c r="CB156" s="51" t="n">
        <f aca="false">CA156*(1+(CA33-BZ33)/BZ33)</f>
        <v>405.768910257839</v>
      </c>
      <c r="CC156" s="51" t="n">
        <f aca="false">CB156*(1+(CB33-CA33)/CA33)</f>
        <v>405.768910257839</v>
      </c>
      <c r="CD156" s="51" t="n">
        <f aca="false">CC156*(1+(CC33-CB33)/CB33)</f>
        <v>405.768910257839</v>
      </c>
      <c r="CE156" s="51" t="n">
        <f aca="false">CD156*(1+(CD33-CC33)/CC33)</f>
        <v>405.768910257839</v>
      </c>
      <c r="CF156" s="51" t="n">
        <f aca="false">CE156*(1+(CE33-CD33)/CD33)</f>
        <v>405.768910257839</v>
      </c>
      <c r="CG156" s="51" t="n">
        <f aca="false">CF156*(1+(CF33-CE33)/CE33)</f>
        <v>405.768910257839</v>
      </c>
      <c r="CH156" s="51" t="n">
        <f aca="false">CG156*(1+(CG33-CF33)/CF33)</f>
        <v>405.768910257839</v>
      </c>
      <c r="CI156" s="51" t="n">
        <f aca="false">CH156*(1+(CH33-CG33)/CG33)</f>
        <v>405.768910257839</v>
      </c>
      <c r="CJ156" s="51" t="n">
        <f aca="false">CI156*(1+(CI33-CH33)/CH33)</f>
        <v>405.768910257839</v>
      </c>
      <c r="CK156" s="51" t="n">
        <f aca="false">CJ156*(1+(CJ33-CI33)/CI33)</f>
        <v>405.768910257839</v>
      </c>
      <c r="CL156" s="51" t="n">
        <f aca="false">CK156*(1+(CK33-CJ33)/CJ33)</f>
        <v>405.768910257839</v>
      </c>
      <c r="CM156" s="51" t="n">
        <f aca="false">CL156*(1+(CL33-CK33)/CK33)</f>
        <v>405.768910257839</v>
      </c>
      <c r="CN156" s="51" t="n">
        <f aca="false">CM156*(1+(CM33-CL33)/CL33)</f>
        <v>405.768910257839</v>
      </c>
      <c r="CO156" s="51" t="n">
        <f aca="false">CN156*(1+(CN33-CM33)/CM33)</f>
        <v>405.768910257839</v>
      </c>
      <c r="CP156" s="51" t="n">
        <f aca="false">CO156*(1+(CO33-CN33)/CN33)</f>
        <v>405.768910257839</v>
      </c>
      <c r="CQ156" s="51" t="n">
        <f aca="false">CP156*(1+(CP33-CO33)/CO33)</f>
        <v>405.768910257839</v>
      </c>
      <c r="CR156" s="51" t="n">
        <f aca="false">CQ156*(1+(CQ33-CP33)/CP33)</f>
        <v>405.768910257839</v>
      </c>
      <c r="CS156" s="51" t="n">
        <f aca="false">CR156*(1+(CR33-CQ33)/CQ33)</f>
        <v>405.768910257839</v>
      </c>
      <c r="CT156" s="51" t="n">
        <f aca="false">CS156*(1+(CS33-CR33)/CR33)</f>
        <v>405.768910257839</v>
      </c>
      <c r="CU156" s="51" t="n">
        <f aca="false">CT156*(1+(CT33-CS33)/CS33)</f>
        <v>405.768910257839</v>
      </c>
      <c r="CV156" s="51" t="n">
        <f aca="false">CU156*(1+(CU33-CT33)/CT33)</f>
        <v>405.768910257839</v>
      </c>
      <c r="CW156" s="51" t="n">
        <f aca="false">CV156*(1+(CV33-CU33)/CU33)</f>
        <v>405.768910257839</v>
      </c>
      <c r="CX156" s="51" t="n">
        <f aca="false">CW156*(1+(CW33-CV33)/CV33)</f>
        <v>405.768910257839</v>
      </c>
      <c r="CY156" s="51" t="n">
        <f aca="false">CX156*(1+(CX33-CW33)/CW33)</f>
        <v>405.768910257839</v>
      </c>
      <c r="CZ156" s="51" t="n">
        <f aca="false">CY156*(1+(CY33-CX33)/CX33)</f>
        <v>405.768910257839</v>
      </c>
      <c r="DA156" s="51" t="n">
        <f aca="false">CZ156*(1+(CZ33-CY33)/CY33)</f>
        <v>405.768910257839</v>
      </c>
      <c r="DB156" s="51" t="n">
        <f aca="false">DA156*(1+(DA33-CZ33)/CZ33)</f>
        <v>405.768910257839</v>
      </c>
      <c r="DC156" s="51" t="n">
        <f aca="false">DB156*(1+(DB33-DA33)/DA33)</f>
        <v>405.768910257839</v>
      </c>
      <c r="DD156" s="51" t="n">
        <f aca="false">DC156*(1+(DC33-DB33)/DB33)</f>
        <v>405.768910257839</v>
      </c>
      <c r="DE156" s="51" t="n">
        <f aca="false">DD156*(1+(DD33-DC33)/DC33)</f>
        <v>405.768910257839</v>
      </c>
      <c r="DF156" s="51" t="n">
        <f aca="false">DE156*(1+(DE33-DD33)/DD33)</f>
        <v>405.768910257839</v>
      </c>
      <c r="DG156" s="51" t="n">
        <f aca="false">DF156*(1+(DF33-DE33)/DE33)</f>
        <v>405.768910257839</v>
      </c>
      <c r="DH156" s="51" t="n">
        <f aca="false">DG156*(1+(DG33-DF33)/DF33)</f>
        <v>405.768910257839</v>
      </c>
      <c r="DI156" s="51" t="n">
        <f aca="false">DH156*(1+(DH33-DG33)/DG33)</f>
        <v>405.768910257839</v>
      </c>
      <c r="DJ156" s="51" t="n">
        <f aca="false">DI156*(1+(DI33-DH33)/DH33)</f>
        <v>405.768910257839</v>
      </c>
      <c r="DK156" s="51" t="n">
        <f aca="false">DJ156*(1+(DJ33-DI33)/DI33)</f>
        <v>405.768910257839</v>
      </c>
      <c r="DL156" s="51" t="n">
        <f aca="false">DK156*(1+(DK33-DJ33)/DJ33)</f>
        <v>405.768910257839</v>
      </c>
      <c r="DM156" s="51" t="n">
        <f aca="false">DL156*(1+(DL33-DK33)/DK33)</f>
        <v>405.768910257839</v>
      </c>
      <c r="DN156" s="51" t="n">
        <f aca="false">DM156*(1+(DM33-DL33)/DL33)</f>
        <v>405.768910257839</v>
      </c>
      <c r="DO156" s="51" t="n">
        <f aca="false">DN156*(1+(DN33-DM33)/DM33)</f>
        <v>405.768910257839</v>
      </c>
      <c r="DP156" s="51" t="n">
        <f aca="false">DO156*(1+(DO33-DN33)/DN33)</f>
        <v>405.768910257839</v>
      </c>
      <c r="DQ156" s="51" t="n">
        <f aca="false">DP156*(1+(DP33-DO33)/DO33)</f>
        <v>405.768910257839</v>
      </c>
      <c r="DR156" s="51" t="n">
        <f aca="false">DQ156*(1+(DQ33-DP33)/DP33)</f>
        <v>405.768910257839</v>
      </c>
      <c r="DS156" s="51" t="n">
        <f aca="false">DR156*(1+(DR33-DQ33)/DQ33)</f>
        <v>405.768910257839</v>
      </c>
      <c r="DT156" s="51" t="n">
        <f aca="false">DS156*(1+(DS33-DR33)/DR33)</f>
        <v>405.768910257839</v>
      </c>
      <c r="DU156" s="51" t="n">
        <f aca="false">DT156*(1+(DT33-DS33)/DS33)</f>
        <v>405.768910257839</v>
      </c>
      <c r="DV156" s="51" t="n">
        <f aca="false">DU156*(1+(DU33-DT33)/DT33)</f>
        <v>405.768910257839</v>
      </c>
      <c r="DW156" s="51" t="n">
        <f aca="false">DV156*(1+(DV33-DU33)/DU33)</f>
        <v>405.768910257839</v>
      </c>
      <c r="DX156" s="51" t="n">
        <f aca="false">DW156*(1+(DW33-DV33)/DV33)</f>
        <v>405.768910257839</v>
      </c>
      <c r="DY156" s="51" t="n">
        <f aca="false">DX156*(1+(DX33-DW33)/DW33)</f>
        <v>405.768910257839</v>
      </c>
      <c r="DZ156" s="51" t="n">
        <f aca="false">DY156*(1+(DY33-DX33)/DX33)</f>
        <v>405.768910257839</v>
      </c>
      <c r="EA156" s="51" t="n">
        <f aca="false">DZ156*(1+(DZ33-DY33)/DY33)</f>
        <v>405.768910257839</v>
      </c>
      <c r="EB156" s="51" t="n">
        <f aca="false">EA156*(1+(EA33-DZ33)/DZ33)</f>
        <v>405.768910257839</v>
      </c>
      <c r="EC156" s="51" t="n">
        <f aca="false">EB156*(1+(EB33-EA33)/EA33)</f>
        <v>405.768910257839</v>
      </c>
      <c r="ED156" s="51" t="n">
        <f aca="false">EC156*(1+(EC33-EB33)/EB33)</f>
        <v>405.768910257839</v>
      </c>
      <c r="EE156" s="51" t="n">
        <f aca="false">ED156*(1+(ED33-EC33)/EC33)</f>
        <v>405.768910257839</v>
      </c>
      <c r="EF156" s="51" t="n">
        <f aca="false">EE156*(1+(EE33-ED33)/ED33)</f>
        <v>405.768910257839</v>
      </c>
      <c r="EG156" s="51" t="n">
        <f aca="false">EF156*(1+(EF33-EE33)/EE33)</f>
        <v>405.768910257839</v>
      </c>
      <c r="EH156" s="51" t="n">
        <f aca="false">EG156*(1+(EG33-EF33)/EF33)</f>
        <v>405.768910257839</v>
      </c>
      <c r="EI156" s="51" t="n">
        <f aca="false">EH156*(1+(EH33-EG33)/EG33)</f>
        <v>405.768910257839</v>
      </c>
      <c r="EJ156" s="51" t="n">
        <f aca="false">EI156*(1+(EI33-EH33)/EH33)</f>
        <v>405.768910257839</v>
      </c>
      <c r="EK156" s="51" t="n">
        <f aca="false">EJ156*(1+(EJ33-EI33)/EI33)</f>
        <v>405.768910257839</v>
      </c>
      <c r="EL156" s="51" t="n">
        <f aca="false">EK156*(1+(EK33-EJ33)/EJ33)</f>
        <v>405.768910257839</v>
      </c>
      <c r="EM156" s="51" t="n">
        <f aca="false">EL156*(1+(EL33-EK33)/EK33)</f>
        <v>405.768910257839</v>
      </c>
      <c r="EN156" s="51" t="n">
        <f aca="false">EM156*(1+(EM33-EL33)/EL33)</f>
        <v>405.768910257839</v>
      </c>
      <c r="EO156" s="51" t="n">
        <f aca="false">EN156*(1+(EN33-EM33)/EM33)</f>
        <v>405.768910257839</v>
      </c>
      <c r="EP156" s="51" t="n">
        <f aca="false">EO156*(1+(EO33-EN33)/EN33)</f>
        <v>405.768910257839</v>
      </c>
      <c r="EQ156" s="51" t="n">
        <f aca="false">EP156*(1+(EP33-EO33)/EO33)</f>
        <v>405.768910257839</v>
      </c>
      <c r="ER156" s="51" t="n">
        <f aca="false">EQ156*(1+(EQ33-EP33)/EP33)</f>
        <v>405.768910257839</v>
      </c>
      <c r="ES156" s="51" t="n">
        <f aca="false">ER156*(1+(ER33-EQ33)/EQ33)</f>
        <v>405.768910257839</v>
      </c>
      <c r="ET156" s="51" t="n">
        <f aca="false">ES156*(1+(ES33-ER33)/ER33)</f>
        <v>405.768910257839</v>
      </c>
      <c r="EU156" s="51" t="n">
        <f aca="false">ET156*(1+(ET33-ES33)/ES33)</f>
        <v>405.768910257839</v>
      </c>
      <c r="EV156" s="51" t="n">
        <f aca="false">EU156*(1+(EU33-ET33)/ET33)</f>
        <v>405.768910257839</v>
      </c>
    </row>
    <row r="157" customFormat="false" ht="12.8" hidden="false" customHeight="false" outlineLevel="0" collapsed="false">
      <c r="A157" s="157" t="s">
        <v>303</v>
      </c>
      <c r="B157" s="157" t="n">
        <v>0</v>
      </c>
      <c r="C157" s="157" t="n">
        <v>0</v>
      </c>
      <c r="D157" s="157" t="n">
        <v>0</v>
      </c>
      <c r="E157" s="157" t="n">
        <v>0</v>
      </c>
      <c r="F157" s="157" t="n">
        <v>0</v>
      </c>
      <c r="G157" s="157" t="n">
        <v>0</v>
      </c>
      <c r="H157" s="157" t="n">
        <v>0</v>
      </c>
      <c r="I157" s="157" t="n">
        <v>0</v>
      </c>
      <c r="J157" s="157" t="n">
        <v>0</v>
      </c>
      <c r="K157" s="157" t="n">
        <v>0</v>
      </c>
      <c r="L157" s="157" t="n">
        <v>0</v>
      </c>
      <c r="M157" s="157" t="n">
        <v>0</v>
      </c>
      <c r="N157" s="157" t="n">
        <v>0</v>
      </c>
      <c r="O157" s="157" t="n">
        <v>0</v>
      </c>
      <c r="P157" s="157" t="n">
        <v>0</v>
      </c>
      <c r="Q157" s="157" t="n">
        <v>0</v>
      </c>
      <c r="R157" s="157" t="n">
        <v>0</v>
      </c>
      <c r="S157" s="157" t="n">
        <v>0</v>
      </c>
      <c r="T157" s="157" t="n">
        <v>0</v>
      </c>
      <c r="U157" s="157" t="n">
        <v>0</v>
      </c>
      <c r="V157" s="157" t="n">
        <v>0</v>
      </c>
      <c r="W157" s="157" t="n">
        <v>0</v>
      </c>
      <c r="X157" s="158" t="n">
        <v>0</v>
      </c>
      <c r="Y157" s="157" t="n">
        <v>0</v>
      </c>
      <c r="Z157" s="157" t="n">
        <v>0</v>
      </c>
      <c r="AA157" s="157" t="n">
        <v>0</v>
      </c>
      <c r="AB157" s="157" t="n">
        <v>0</v>
      </c>
      <c r="AC157" s="157" t="n">
        <v>0</v>
      </c>
      <c r="AD157" s="157" t="n">
        <v>0</v>
      </c>
      <c r="AE157" s="157" t="n">
        <v>0</v>
      </c>
      <c r="AF157" s="157" t="n">
        <v>0</v>
      </c>
      <c r="AG157" s="157" t="n">
        <v>0</v>
      </c>
      <c r="AH157" s="157" t="n">
        <v>0</v>
      </c>
      <c r="AI157" s="157" t="n">
        <v>0</v>
      </c>
      <c r="AJ157" s="157" t="n">
        <v>0</v>
      </c>
      <c r="AK157" s="157" t="n">
        <v>0</v>
      </c>
      <c r="AL157" s="157" t="n">
        <v>0</v>
      </c>
      <c r="AM157" s="157" t="n">
        <v>0</v>
      </c>
      <c r="AN157" s="157" t="n">
        <v>0</v>
      </c>
      <c r="AO157" s="157" t="n">
        <v>0</v>
      </c>
      <c r="AP157" s="157" t="n">
        <v>0</v>
      </c>
      <c r="AQ157" s="157" t="n">
        <v>0</v>
      </c>
      <c r="AR157" s="142"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3" t="n">
        <f aca="false">BH157*(1+(BH33-BG33)/BG33)</f>
        <v>246.484349325829</v>
      </c>
      <c r="BJ157" s="51" t="n">
        <f aca="false">BI157*(1+(BI33-BH33)/BH33)</f>
        <v>242.779521968493</v>
      </c>
      <c r="BK157" s="51" t="n">
        <f aca="false">BJ157*(1+(BJ33-BI33)/BI33)</f>
        <v>230.928148729905</v>
      </c>
      <c r="BL157" s="51" t="n">
        <f aca="false">BK157*(1+(BK33-BJ33)/BJ33)</f>
        <v>212.706573190423</v>
      </c>
      <c r="BM157" s="144" t="n">
        <f aca="false">BL157*(1+(BL33-BK33)/BK33)</f>
        <v>209.335132064471</v>
      </c>
      <c r="BN157" s="51" t="n">
        <f aca="false">BM157*(1+(BM33-BL33)/BL33)</f>
        <v>209.752209058772</v>
      </c>
      <c r="BO157" s="51" t="n">
        <f aca="false">BN157*(1+(BN33-BM33)/BM33)</f>
        <v>212.853782970003</v>
      </c>
      <c r="BP157" s="51" t="n">
        <f aca="false">BO157*(1+(BO33-BN33)/BN33)</f>
        <v>206.350037422507</v>
      </c>
      <c r="BQ157" s="51" t="n">
        <f aca="false">BP157*(1+(BP33-BO33)/BO33)</f>
        <v>206.340583456898</v>
      </c>
      <c r="BR157" s="51" t="n">
        <f aca="false">BQ157*(1+(BQ33-BP33)/BP33)</f>
        <v>212.334694876199</v>
      </c>
      <c r="BS157" s="51" t="n">
        <f aca="false">BR157*(1+(BR33-BQ33)/BQ33)</f>
        <v>222.19287427983</v>
      </c>
      <c r="BT157" s="51" t="n">
        <f aca="false">BS157*(1+(BS33-BR33)/BR33)</f>
        <v>225.056622544834</v>
      </c>
      <c r="BU157" s="51" t="n">
        <f aca="false">BT157*(1+(BT33-BS33)/BS33)</f>
        <v>225.487909649762</v>
      </c>
      <c r="BV157" s="51" t="n">
        <f aca="false">BU157*(1+(BU33-BT33)/BT33)</f>
        <v>229.185547363013</v>
      </c>
      <c r="BW157" s="51" t="n">
        <f aca="false">BV157*(1+(BV33-BU33)/BU33)</f>
        <v>234.577613044372</v>
      </c>
      <c r="BX157" s="51" t="n">
        <f aca="false">BW157*(1+(BW33-BV33)/BV33)</f>
        <v>235.018693059092</v>
      </c>
      <c r="BY157" s="51" t="n">
        <f aca="false">BX157*(1+(BX33-BW33)/BW33)</f>
        <v>235.457849931415</v>
      </c>
      <c r="BZ157" s="51" t="n">
        <f aca="false">BY157*(1+(BY33-BX33)/BX33)</f>
        <v>239.241124766993</v>
      </c>
      <c r="CA157" s="51" t="n">
        <f aca="false">BZ157*(1+(BZ33-BY33)/BY33)</f>
        <v>244.315596492089</v>
      </c>
      <c r="CB157" s="51" t="n">
        <f aca="false">CA157*(1+(CA33-BZ33)/BZ33)</f>
        <v>244.315596492089</v>
      </c>
      <c r="CC157" s="51" t="n">
        <f aca="false">CB157*(1+(CB33-CA33)/CA33)</f>
        <v>244.315596492089</v>
      </c>
      <c r="CD157" s="51" t="n">
        <f aca="false">CC157*(1+(CC33-CB33)/CB33)</f>
        <v>244.315596492089</v>
      </c>
      <c r="CE157" s="51" t="n">
        <f aca="false">CD157*(1+(CD33-CC33)/CC33)</f>
        <v>244.315596492089</v>
      </c>
      <c r="CF157" s="51" t="n">
        <f aca="false">CE157*(1+(CE33-CD33)/CD33)</f>
        <v>244.315596492089</v>
      </c>
      <c r="CG157" s="51" t="n">
        <f aca="false">CF157*(1+(CF33-CE33)/CE33)</f>
        <v>244.315596492089</v>
      </c>
      <c r="CH157" s="51" t="n">
        <f aca="false">CG157*(1+(CG33-CF33)/CF33)</f>
        <v>244.315596492089</v>
      </c>
      <c r="CI157" s="51" t="n">
        <f aca="false">CH157*(1+(CH33-CG33)/CG33)</f>
        <v>244.315596492089</v>
      </c>
      <c r="CJ157" s="51" t="n">
        <f aca="false">CI157*(1+(CI33-CH33)/CH33)</f>
        <v>244.315596492089</v>
      </c>
      <c r="CK157" s="51" t="n">
        <f aca="false">CJ157*(1+(CJ33-CI33)/CI33)</f>
        <v>244.315596492089</v>
      </c>
      <c r="CL157" s="51" t="n">
        <f aca="false">CK157*(1+(CK33-CJ33)/CJ33)</f>
        <v>244.315596492089</v>
      </c>
      <c r="CM157" s="51" t="n">
        <f aca="false">CL157*(1+(CL33-CK33)/CK33)</f>
        <v>244.315596492089</v>
      </c>
      <c r="CN157" s="51" t="n">
        <f aca="false">CM157*(1+(CM33-CL33)/CL33)</f>
        <v>244.315596492089</v>
      </c>
      <c r="CO157" s="51" t="n">
        <f aca="false">CN157*(1+(CN33-CM33)/CM33)</f>
        <v>244.315596492089</v>
      </c>
      <c r="CP157" s="51" t="n">
        <f aca="false">CO157*(1+(CO33-CN33)/CN33)</f>
        <v>244.315596492089</v>
      </c>
      <c r="CQ157" s="51" t="n">
        <f aca="false">CP157*(1+(CP33-CO33)/CO33)</f>
        <v>244.315596492089</v>
      </c>
      <c r="CR157" s="51" t="n">
        <f aca="false">CQ157*(1+(CQ33-CP33)/CP33)</f>
        <v>244.315596492089</v>
      </c>
      <c r="CS157" s="51" t="n">
        <f aca="false">CR157*(1+(CR33-CQ33)/CQ33)</f>
        <v>244.315596492089</v>
      </c>
      <c r="CT157" s="51" t="n">
        <f aca="false">CS157*(1+(CS33-CR33)/CR33)</f>
        <v>244.315596492089</v>
      </c>
      <c r="CU157" s="51" t="n">
        <f aca="false">CT157*(1+(CT33-CS33)/CS33)</f>
        <v>244.315596492089</v>
      </c>
      <c r="CV157" s="51" t="n">
        <f aca="false">CU157*(1+(CU33-CT33)/CT33)</f>
        <v>244.315596492089</v>
      </c>
      <c r="CW157" s="51" t="n">
        <f aca="false">CV157*(1+(CV33-CU33)/CU33)</f>
        <v>244.315596492089</v>
      </c>
      <c r="CX157" s="51" t="n">
        <f aca="false">CW157*(1+(CW33-CV33)/CV33)</f>
        <v>244.315596492089</v>
      </c>
      <c r="CY157" s="51" t="n">
        <f aca="false">CX157*(1+(CX33-CW33)/CW33)</f>
        <v>244.315596492089</v>
      </c>
      <c r="CZ157" s="51" t="n">
        <f aca="false">CY157*(1+(CY33-CX33)/CX33)</f>
        <v>244.315596492089</v>
      </c>
      <c r="DA157" s="51" t="n">
        <f aca="false">CZ157*(1+(CZ33-CY33)/CY33)</f>
        <v>244.315596492089</v>
      </c>
      <c r="DB157" s="51" t="n">
        <f aca="false">DA157*(1+(DA33-CZ33)/CZ33)</f>
        <v>244.315596492089</v>
      </c>
      <c r="DC157" s="51" t="n">
        <f aca="false">DB157*(1+(DB33-DA33)/DA33)</f>
        <v>244.315596492089</v>
      </c>
      <c r="DD157" s="51" t="n">
        <f aca="false">DC157*(1+(DC33-DB33)/DB33)</f>
        <v>244.315596492089</v>
      </c>
      <c r="DE157" s="51" t="n">
        <f aca="false">DD157*(1+(DD33-DC33)/DC33)</f>
        <v>244.315596492089</v>
      </c>
      <c r="DF157" s="51" t="n">
        <f aca="false">DE157*(1+(DE33-DD33)/DD33)</f>
        <v>244.315596492089</v>
      </c>
      <c r="DG157" s="51" t="n">
        <f aca="false">DF157*(1+(DF33-DE33)/DE33)</f>
        <v>244.315596492089</v>
      </c>
      <c r="DH157" s="51" t="n">
        <f aca="false">DG157*(1+(DG33-DF33)/DF33)</f>
        <v>244.315596492089</v>
      </c>
      <c r="DI157" s="51" t="n">
        <f aca="false">DH157*(1+(DH33-DG33)/DG33)</f>
        <v>244.315596492089</v>
      </c>
      <c r="DJ157" s="51" t="n">
        <f aca="false">DI157*(1+(DI33-DH33)/DH33)</f>
        <v>244.315596492089</v>
      </c>
      <c r="DK157" s="51" t="n">
        <f aca="false">DJ157*(1+(DJ33-DI33)/DI33)</f>
        <v>244.315596492089</v>
      </c>
      <c r="DL157" s="51" t="n">
        <f aca="false">DK157*(1+(DK33-DJ33)/DJ33)</f>
        <v>244.315596492089</v>
      </c>
      <c r="DM157" s="51" t="n">
        <f aca="false">DL157*(1+(DL33-DK33)/DK33)</f>
        <v>244.315596492089</v>
      </c>
      <c r="DN157" s="51" t="n">
        <f aca="false">DM157*(1+(DM33-DL33)/DL33)</f>
        <v>244.315596492089</v>
      </c>
      <c r="DO157" s="51" t="n">
        <f aca="false">DN157*(1+(DN33-DM33)/DM33)</f>
        <v>244.315596492089</v>
      </c>
      <c r="DP157" s="51" t="n">
        <f aca="false">DO157*(1+(DO33-DN33)/DN33)</f>
        <v>244.315596492089</v>
      </c>
      <c r="DQ157" s="51" t="n">
        <f aca="false">DP157*(1+(DP33-DO33)/DO33)</f>
        <v>244.315596492089</v>
      </c>
      <c r="DR157" s="51" t="n">
        <f aca="false">DQ157*(1+(DQ33-DP33)/DP33)</f>
        <v>244.315596492089</v>
      </c>
      <c r="DS157" s="51" t="n">
        <f aca="false">DR157*(1+(DR33-DQ33)/DQ33)</f>
        <v>244.315596492089</v>
      </c>
      <c r="DT157" s="51" t="n">
        <f aca="false">DS157*(1+(DS33-DR33)/DR33)</f>
        <v>244.315596492089</v>
      </c>
      <c r="DU157" s="51" t="n">
        <f aca="false">DT157*(1+(DT33-DS33)/DS33)</f>
        <v>244.315596492089</v>
      </c>
      <c r="DV157" s="51" t="n">
        <f aca="false">DU157*(1+(DU33-DT33)/DT33)</f>
        <v>244.315596492089</v>
      </c>
      <c r="DW157" s="51" t="n">
        <f aca="false">DV157*(1+(DV33-DU33)/DU33)</f>
        <v>244.315596492089</v>
      </c>
      <c r="DX157" s="51" t="n">
        <f aca="false">DW157*(1+(DW33-DV33)/DV33)</f>
        <v>244.315596492089</v>
      </c>
      <c r="DY157" s="51" t="n">
        <f aca="false">DX157*(1+(DX33-DW33)/DW33)</f>
        <v>244.315596492089</v>
      </c>
      <c r="DZ157" s="51" t="n">
        <f aca="false">DY157*(1+(DY33-DX33)/DX33)</f>
        <v>244.315596492089</v>
      </c>
      <c r="EA157" s="51" t="n">
        <f aca="false">DZ157*(1+(DZ33-DY33)/DY33)</f>
        <v>244.315596492089</v>
      </c>
      <c r="EB157" s="51" t="n">
        <f aca="false">EA157*(1+(EA33-DZ33)/DZ33)</f>
        <v>244.315596492089</v>
      </c>
      <c r="EC157" s="51" t="n">
        <f aca="false">EB157*(1+(EB33-EA33)/EA33)</f>
        <v>244.315596492089</v>
      </c>
      <c r="ED157" s="51" t="n">
        <f aca="false">EC157*(1+(EC33-EB33)/EB33)</f>
        <v>244.315596492089</v>
      </c>
      <c r="EE157" s="51" t="n">
        <f aca="false">ED157*(1+(ED33-EC33)/EC33)</f>
        <v>244.315596492089</v>
      </c>
      <c r="EF157" s="51" t="n">
        <f aca="false">EE157*(1+(EE33-ED33)/ED33)</f>
        <v>244.315596492089</v>
      </c>
      <c r="EG157" s="51" t="n">
        <f aca="false">EF157*(1+(EF33-EE33)/EE33)</f>
        <v>244.315596492089</v>
      </c>
      <c r="EH157" s="51" t="n">
        <f aca="false">EG157*(1+(EG33-EF33)/EF33)</f>
        <v>244.315596492089</v>
      </c>
      <c r="EI157" s="51" t="n">
        <f aca="false">EH157*(1+(EH33-EG33)/EG33)</f>
        <v>244.315596492089</v>
      </c>
      <c r="EJ157" s="51" t="n">
        <f aca="false">EI157*(1+(EI33-EH33)/EH33)</f>
        <v>244.315596492089</v>
      </c>
      <c r="EK157" s="51" t="n">
        <f aca="false">EJ157*(1+(EJ33-EI33)/EI33)</f>
        <v>244.315596492089</v>
      </c>
      <c r="EL157" s="51" t="n">
        <f aca="false">EK157*(1+(EK33-EJ33)/EJ33)</f>
        <v>244.315596492089</v>
      </c>
      <c r="EM157" s="51" t="n">
        <f aca="false">EL157*(1+(EL33-EK33)/EK33)</f>
        <v>244.315596492089</v>
      </c>
      <c r="EN157" s="51" t="n">
        <f aca="false">EM157*(1+(EM33-EL33)/EL33)</f>
        <v>244.315596492089</v>
      </c>
      <c r="EO157" s="51" t="n">
        <f aca="false">EN157*(1+(EN33-EM33)/EM33)</f>
        <v>244.315596492089</v>
      </c>
      <c r="EP157" s="51" t="n">
        <f aca="false">EO157*(1+(EO33-EN33)/EN33)</f>
        <v>244.315596492089</v>
      </c>
      <c r="EQ157" s="51" t="n">
        <f aca="false">EP157*(1+(EP33-EO33)/EO33)</f>
        <v>244.315596492089</v>
      </c>
      <c r="ER157" s="51" t="n">
        <f aca="false">EQ157*(1+(EQ33-EP33)/EP33)</f>
        <v>244.315596492089</v>
      </c>
      <c r="ES157" s="51" t="n">
        <f aca="false">ER157*(1+(ER33-EQ33)/EQ33)</f>
        <v>244.315596492089</v>
      </c>
      <c r="ET157" s="51" t="n">
        <f aca="false">ES157*(1+(ES33-ER33)/ER33)</f>
        <v>244.315596492089</v>
      </c>
      <c r="EU157" s="51" t="n">
        <f aca="false">ET157*(1+(ET33-ES33)/ES33)</f>
        <v>244.315596492089</v>
      </c>
      <c r="EV157" s="51" t="n">
        <f aca="false">EU157*(1+(EU33-ET33)/ET33)</f>
        <v>244.315596492089</v>
      </c>
    </row>
    <row r="158" customFormat="false" ht="12.8" hidden="false" customHeight="false" outlineLevel="0" collapsed="false">
      <c r="A158" s="157" t="s">
        <v>304</v>
      </c>
      <c r="B158" s="157" t="n">
        <v>0</v>
      </c>
      <c r="C158" s="157" t="n">
        <v>0</v>
      </c>
      <c r="D158" s="157" t="n">
        <v>0</v>
      </c>
      <c r="E158" s="157" t="n">
        <v>0</v>
      </c>
      <c r="F158" s="157" t="n">
        <v>0</v>
      </c>
      <c r="G158" s="157" t="n">
        <v>0</v>
      </c>
      <c r="H158" s="157" t="n">
        <v>0</v>
      </c>
      <c r="I158" s="157" t="n">
        <v>0</v>
      </c>
      <c r="J158" s="157" t="n">
        <v>0</v>
      </c>
      <c r="K158" s="157" t="n">
        <v>0</v>
      </c>
      <c r="L158" s="157" t="n">
        <v>0</v>
      </c>
      <c r="M158" s="157" t="n">
        <v>0</v>
      </c>
      <c r="N158" s="157" t="n">
        <v>0</v>
      </c>
      <c r="O158" s="157" t="n">
        <v>0</v>
      </c>
      <c r="P158" s="157" t="n">
        <v>0</v>
      </c>
      <c r="Q158" s="157" t="n">
        <v>0</v>
      </c>
      <c r="R158" s="157" t="n">
        <v>0</v>
      </c>
      <c r="S158" s="157" t="n">
        <v>0</v>
      </c>
      <c r="T158" s="157" t="n">
        <v>0</v>
      </c>
      <c r="U158" s="157" t="n">
        <v>0</v>
      </c>
      <c r="V158" s="157" t="n">
        <v>0</v>
      </c>
      <c r="W158" s="157" t="n">
        <v>0</v>
      </c>
      <c r="X158" s="158" t="n">
        <v>0</v>
      </c>
      <c r="Y158" s="157" t="n">
        <v>0</v>
      </c>
      <c r="Z158" s="157" t="n">
        <v>0</v>
      </c>
      <c r="AA158" s="157" t="n">
        <v>0</v>
      </c>
      <c r="AB158" s="157" t="n">
        <v>0</v>
      </c>
      <c r="AC158" s="157" t="n">
        <v>0</v>
      </c>
      <c r="AD158" s="157" t="n">
        <v>0</v>
      </c>
      <c r="AE158" s="157" t="n">
        <v>0</v>
      </c>
      <c r="AF158" s="157" t="n">
        <v>0</v>
      </c>
      <c r="AG158" s="157" t="n">
        <v>0</v>
      </c>
      <c r="AH158" s="157" t="n">
        <v>0</v>
      </c>
      <c r="AI158" s="157" t="n">
        <v>0</v>
      </c>
      <c r="AJ158" s="157" t="n">
        <v>0</v>
      </c>
      <c r="AK158" s="157" t="n">
        <v>0</v>
      </c>
      <c r="AL158" s="157" t="n">
        <v>0</v>
      </c>
      <c r="AM158" s="157" t="n">
        <v>0</v>
      </c>
      <c r="AN158" s="157" t="n">
        <v>0</v>
      </c>
      <c r="AO158" s="157" t="n">
        <v>0</v>
      </c>
      <c r="AP158" s="157" t="n">
        <v>0</v>
      </c>
      <c r="AQ158" s="157" t="n">
        <v>0</v>
      </c>
      <c r="AR158" s="142"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3" t="n">
        <f aca="false">BH158*(1+(BH33-BG33)/BG33)</f>
        <v>126.258591525293</v>
      </c>
      <c r="BJ158" s="51" t="n">
        <f aca="false">BI158*(1+(BI33-BH33)/BH33)</f>
        <v>124.360839050294</v>
      </c>
      <c r="BK158" s="51" t="n">
        <f aca="false">BJ158*(1+(BJ33-BI33)/BI33)</f>
        <v>118.290118143115</v>
      </c>
      <c r="BL158" s="51" t="n">
        <f aca="false">BK158*(1+(BK33-BJ33)/BJ33)</f>
        <v>108.956339064325</v>
      </c>
      <c r="BM158" s="144" t="n">
        <f aca="false">BL158*(1+(BL33-BK33)/BK33)</f>
        <v>107.229359606451</v>
      </c>
      <c r="BN158" s="51" t="n">
        <f aca="false">BM158*(1+(BM33-BL33)/BL33)</f>
        <v>107.443002192692</v>
      </c>
      <c r="BO158" s="51" t="n">
        <f aca="false">BN158*(1+(BN33-BM33)/BM33)</f>
        <v>109.031745472397</v>
      </c>
      <c r="BP158" s="51" t="n">
        <f aca="false">BO158*(1+(BO33-BN33)/BN33)</f>
        <v>105.700281406984</v>
      </c>
      <c r="BQ158" s="51" t="n">
        <f aca="false">BP158*(1+(BP33-BO33)/BO33)</f>
        <v>105.695438728796</v>
      </c>
      <c r="BR158" s="51" t="n">
        <f aca="false">BQ158*(1+(BQ33-BP33)/BP33)</f>
        <v>108.765848948822</v>
      </c>
      <c r="BS158" s="51" t="n">
        <f aca="false">BR158*(1+(BR33-BQ33)/BQ33)</f>
        <v>113.815580706277</v>
      </c>
      <c r="BT158" s="51" t="n">
        <f aca="false">BS158*(1+(BS33-BR33)/BR33)</f>
        <v>115.282500709154</v>
      </c>
      <c r="BU158" s="51" t="n">
        <f aca="false">BT158*(1+(BT33-BS33)/BS33)</f>
        <v>115.503422250665</v>
      </c>
      <c r="BV158" s="51" t="n">
        <f aca="false">BU158*(1+(BU33-BT33)/BT33)</f>
        <v>117.397491918466</v>
      </c>
      <c r="BW158" s="51" t="n">
        <f aca="false">BV158*(1+(BV33-BU33)/BU33)</f>
        <v>120.159511576925</v>
      </c>
      <c r="BX158" s="51" t="n">
        <f aca="false">BW158*(1+(BW33-BV33)/BV33)</f>
        <v>120.385449416633</v>
      </c>
      <c r="BY158" s="51" t="n">
        <f aca="false">BX158*(1+(BX33-BW33)/BW33)</f>
        <v>120.610402150183</v>
      </c>
      <c r="BZ158" s="51" t="n">
        <f aca="false">BY158*(1+(BY33-BX33)/BX33)</f>
        <v>122.54833838589</v>
      </c>
      <c r="CA158" s="51" t="n">
        <f aca="false">BZ158*(1+(BZ33-BY33)/BY33)</f>
        <v>125.147674426891</v>
      </c>
      <c r="CB158" s="51" t="n">
        <f aca="false">CA158*(1+(CA33-BZ33)/BZ33)</f>
        <v>125.147674426891</v>
      </c>
      <c r="CC158" s="51" t="n">
        <f aca="false">CB158*(1+(CB33-CA33)/CA33)</f>
        <v>125.147674426891</v>
      </c>
      <c r="CD158" s="51" t="n">
        <f aca="false">CC158*(1+(CC33-CB33)/CB33)</f>
        <v>125.147674426891</v>
      </c>
      <c r="CE158" s="51" t="n">
        <f aca="false">CD158*(1+(CD33-CC33)/CC33)</f>
        <v>125.147674426891</v>
      </c>
      <c r="CF158" s="51" t="n">
        <f aca="false">CE158*(1+(CE33-CD33)/CD33)</f>
        <v>125.147674426891</v>
      </c>
      <c r="CG158" s="51" t="n">
        <f aca="false">CF158*(1+(CF33-CE33)/CE33)</f>
        <v>125.147674426891</v>
      </c>
      <c r="CH158" s="51" t="n">
        <f aca="false">CG158*(1+(CG33-CF33)/CF33)</f>
        <v>125.147674426891</v>
      </c>
      <c r="CI158" s="51" t="n">
        <f aca="false">CH158*(1+(CH33-CG33)/CG33)</f>
        <v>125.147674426891</v>
      </c>
      <c r="CJ158" s="51" t="n">
        <f aca="false">CI158*(1+(CI33-CH33)/CH33)</f>
        <v>125.147674426891</v>
      </c>
      <c r="CK158" s="51" t="n">
        <f aca="false">CJ158*(1+(CJ33-CI33)/CI33)</f>
        <v>125.147674426891</v>
      </c>
      <c r="CL158" s="51" t="n">
        <f aca="false">CK158*(1+(CK33-CJ33)/CJ33)</f>
        <v>125.147674426891</v>
      </c>
      <c r="CM158" s="51" t="n">
        <f aca="false">CL158*(1+(CL33-CK33)/CK33)</f>
        <v>125.147674426891</v>
      </c>
      <c r="CN158" s="51" t="n">
        <f aca="false">CM158*(1+(CM33-CL33)/CL33)</f>
        <v>125.147674426891</v>
      </c>
      <c r="CO158" s="51" t="n">
        <f aca="false">CN158*(1+(CN33-CM33)/CM33)</f>
        <v>125.147674426891</v>
      </c>
      <c r="CP158" s="51" t="n">
        <f aca="false">CO158*(1+(CO33-CN33)/CN33)</f>
        <v>125.147674426891</v>
      </c>
      <c r="CQ158" s="51" t="n">
        <f aca="false">CP158*(1+(CP33-CO33)/CO33)</f>
        <v>125.147674426891</v>
      </c>
      <c r="CR158" s="51" t="n">
        <f aca="false">CQ158*(1+(CQ33-CP33)/CP33)</f>
        <v>125.147674426891</v>
      </c>
      <c r="CS158" s="51" t="n">
        <f aca="false">CR158*(1+(CR33-CQ33)/CQ33)</f>
        <v>125.147674426891</v>
      </c>
      <c r="CT158" s="51" t="n">
        <f aca="false">CS158*(1+(CS33-CR33)/CR33)</f>
        <v>125.147674426891</v>
      </c>
      <c r="CU158" s="51" t="n">
        <f aca="false">CT158*(1+(CT33-CS33)/CS33)</f>
        <v>125.147674426891</v>
      </c>
      <c r="CV158" s="51" t="n">
        <f aca="false">CU158*(1+(CU33-CT33)/CT33)</f>
        <v>125.147674426891</v>
      </c>
      <c r="CW158" s="51" t="n">
        <f aca="false">CV158*(1+(CV33-CU33)/CU33)</f>
        <v>125.147674426891</v>
      </c>
      <c r="CX158" s="51" t="n">
        <f aca="false">CW158*(1+(CW33-CV33)/CV33)</f>
        <v>125.147674426891</v>
      </c>
      <c r="CY158" s="51" t="n">
        <f aca="false">CX158*(1+(CX33-CW33)/CW33)</f>
        <v>125.147674426891</v>
      </c>
      <c r="CZ158" s="51" t="n">
        <f aca="false">CY158*(1+(CY33-CX33)/CX33)</f>
        <v>125.147674426891</v>
      </c>
      <c r="DA158" s="51" t="n">
        <f aca="false">CZ158*(1+(CZ33-CY33)/CY33)</f>
        <v>125.147674426891</v>
      </c>
      <c r="DB158" s="51" t="n">
        <f aca="false">DA158*(1+(DA33-CZ33)/CZ33)</f>
        <v>125.147674426891</v>
      </c>
      <c r="DC158" s="51" t="n">
        <f aca="false">DB158*(1+(DB33-DA33)/DA33)</f>
        <v>125.147674426891</v>
      </c>
      <c r="DD158" s="51" t="n">
        <f aca="false">DC158*(1+(DC33-DB33)/DB33)</f>
        <v>125.147674426891</v>
      </c>
      <c r="DE158" s="51" t="n">
        <f aca="false">DD158*(1+(DD33-DC33)/DC33)</f>
        <v>125.147674426891</v>
      </c>
      <c r="DF158" s="51" t="n">
        <f aca="false">DE158*(1+(DE33-DD33)/DD33)</f>
        <v>125.147674426891</v>
      </c>
      <c r="DG158" s="51" t="n">
        <f aca="false">DF158*(1+(DF33-DE33)/DE33)</f>
        <v>125.147674426891</v>
      </c>
      <c r="DH158" s="51" t="n">
        <f aca="false">DG158*(1+(DG33-DF33)/DF33)</f>
        <v>125.147674426891</v>
      </c>
      <c r="DI158" s="51" t="n">
        <f aca="false">DH158*(1+(DH33-DG33)/DG33)</f>
        <v>125.147674426891</v>
      </c>
      <c r="DJ158" s="51" t="n">
        <f aca="false">DI158*(1+(DI33-DH33)/DH33)</f>
        <v>125.147674426891</v>
      </c>
      <c r="DK158" s="51" t="n">
        <f aca="false">DJ158*(1+(DJ33-DI33)/DI33)</f>
        <v>125.147674426891</v>
      </c>
      <c r="DL158" s="51" t="n">
        <f aca="false">DK158*(1+(DK33-DJ33)/DJ33)</f>
        <v>125.147674426891</v>
      </c>
      <c r="DM158" s="51" t="n">
        <f aca="false">DL158*(1+(DL33-DK33)/DK33)</f>
        <v>125.147674426891</v>
      </c>
      <c r="DN158" s="51" t="n">
        <f aca="false">DM158*(1+(DM33-DL33)/DL33)</f>
        <v>125.147674426891</v>
      </c>
      <c r="DO158" s="51" t="n">
        <f aca="false">DN158*(1+(DN33-DM33)/DM33)</f>
        <v>125.147674426891</v>
      </c>
      <c r="DP158" s="51" t="n">
        <f aca="false">DO158*(1+(DO33-DN33)/DN33)</f>
        <v>125.147674426891</v>
      </c>
      <c r="DQ158" s="51" t="n">
        <f aca="false">DP158*(1+(DP33-DO33)/DO33)</f>
        <v>125.147674426891</v>
      </c>
      <c r="DR158" s="51" t="n">
        <f aca="false">DQ158*(1+(DQ33-DP33)/DP33)</f>
        <v>125.147674426891</v>
      </c>
      <c r="DS158" s="51" t="n">
        <f aca="false">DR158*(1+(DR33-DQ33)/DQ33)</f>
        <v>125.147674426891</v>
      </c>
      <c r="DT158" s="51" t="n">
        <f aca="false">DS158*(1+(DS33-DR33)/DR33)</f>
        <v>125.147674426891</v>
      </c>
      <c r="DU158" s="51" t="n">
        <f aca="false">DT158*(1+(DT33-DS33)/DS33)</f>
        <v>125.147674426891</v>
      </c>
      <c r="DV158" s="51" t="n">
        <f aca="false">DU158*(1+(DU33-DT33)/DT33)</f>
        <v>125.147674426891</v>
      </c>
      <c r="DW158" s="51" t="n">
        <f aca="false">DV158*(1+(DV33-DU33)/DU33)</f>
        <v>125.147674426891</v>
      </c>
      <c r="DX158" s="51" t="n">
        <f aca="false">DW158*(1+(DW33-DV33)/DV33)</f>
        <v>125.147674426891</v>
      </c>
      <c r="DY158" s="51" t="n">
        <f aca="false">DX158*(1+(DX33-DW33)/DW33)</f>
        <v>125.147674426891</v>
      </c>
      <c r="DZ158" s="51" t="n">
        <f aca="false">DY158*(1+(DY33-DX33)/DX33)</f>
        <v>125.147674426891</v>
      </c>
      <c r="EA158" s="51" t="n">
        <f aca="false">DZ158*(1+(DZ33-DY33)/DY33)</f>
        <v>125.147674426891</v>
      </c>
      <c r="EB158" s="51" t="n">
        <f aca="false">EA158*(1+(EA33-DZ33)/DZ33)</f>
        <v>125.147674426891</v>
      </c>
      <c r="EC158" s="51" t="n">
        <f aca="false">EB158*(1+(EB33-EA33)/EA33)</f>
        <v>125.147674426891</v>
      </c>
      <c r="ED158" s="51" t="n">
        <f aca="false">EC158*(1+(EC33-EB33)/EB33)</f>
        <v>125.147674426891</v>
      </c>
      <c r="EE158" s="51" t="n">
        <f aca="false">ED158*(1+(ED33-EC33)/EC33)</f>
        <v>125.147674426891</v>
      </c>
      <c r="EF158" s="51" t="n">
        <f aca="false">EE158*(1+(EE33-ED33)/ED33)</f>
        <v>125.147674426891</v>
      </c>
      <c r="EG158" s="51" t="n">
        <f aca="false">EF158*(1+(EF33-EE33)/EE33)</f>
        <v>125.147674426891</v>
      </c>
      <c r="EH158" s="51" t="n">
        <f aca="false">EG158*(1+(EG33-EF33)/EF33)</f>
        <v>125.147674426891</v>
      </c>
      <c r="EI158" s="51" t="n">
        <f aca="false">EH158*(1+(EH33-EG33)/EG33)</f>
        <v>125.147674426891</v>
      </c>
      <c r="EJ158" s="51" t="n">
        <f aca="false">EI158*(1+(EI33-EH33)/EH33)</f>
        <v>125.147674426891</v>
      </c>
      <c r="EK158" s="51" t="n">
        <f aca="false">EJ158*(1+(EJ33-EI33)/EI33)</f>
        <v>125.147674426891</v>
      </c>
      <c r="EL158" s="51" t="n">
        <f aca="false">EK158*(1+(EK33-EJ33)/EJ33)</f>
        <v>125.147674426891</v>
      </c>
      <c r="EM158" s="51" t="n">
        <f aca="false">EL158*(1+(EL33-EK33)/EK33)</f>
        <v>125.147674426891</v>
      </c>
      <c r="EN158" s="51" t="n">
        <f aca="false">EM158*(1+(EM33-EL33)/EL33)</f>
        <v>125.147674426891</v>
      </c>
      <c r="EO158" s="51" t="n">
        <f aca="false">EN158*(1+(EN33-EM33)/EM33)</f>
        <v>125.147674426891</v>
      </c>
      <c r="EP158" s="51" t="n">
        <f aca="false">EO158*(1+(EO33-EN33)/EN33)</f>
        <v>125.147674426891</v>
      </c>
      <c r="EQ158" s="51" t="n">
        <f aca="false">EP158*(1+(EP33-EO33)/EO33)</f>
        <v>125.147674426891</v>
      </c>
      <c r="ER158" s="51" t="n">
        <f aca="false">EQ158*(1+(EQ33-EP33)/EP33)</f>
        <v>125.147674426891</v>
      </c>
      <c r="ES158" s="51" t="n">
        <f aca="false">ER158*(1+(ER33-EQ33)/EQ33)</f>
        <v>125.147674426891</v>
      </c>
      <c r="ET158" s="51" t="n">
        <f aca="false">ES158*(1+(ES33-ER33)/ER33)</f>
        <v>125.147674426891</v>
      </c>
      <c r="EU158" s="51" t="n">
        <f aca="false">ET158*(1+(ET33-ES33)/ES33)</f>
        <v>125.147674426891</v>
      </c>
      <c r="EV158" s="51" t="n">
        <f aca="false">EU158*(1+(EU33-ET33)/ET33)</f>
        <v>125.147674426891</v>
      </c>
    </row>
    <row r="159" customFormat="false" ht="12.8" hidden="false" customHeight="false" outlineLevel="0" collapsed="false">
      <c r="A159" s="157" t="s">
        <v>305</v>
      </c>
      <c r="B159" s="157" t="n">
        <v>0</v>
      </c>
      <c r="C159" s="157" t="n">
        <v>0</v>
      </c>
      <c r="D159" s="157" t="n">
        <v>0</v>
      </c>
      <c r="E159" s="157" t="n">
        <v>0</v>
      </c>
      <c r="F159" s="157" t="n">
        <v>0</v>
      </c>
      <c r="G159" s="157" t="n">
        <v>0</v>
      </c>
      <c r="H159" s="157" t="n">
        <v>0</v>
      </c>
      <c r="I159" s="157" t="n">
        <v>0</v>
      </c>
      <c r="J159" s="157" t="n">
        <v>0</v>
      </c>
      <c r="K159" s="157" t="n">
        <v>0</v>
      </c>
      <c r="L159" s="157" t="n">
        <v>0</v>
      </c>
      <c r="M159" s="157" t="n">
        <v>0</v>
      </c>
      <c r="N159" s="157" t="n">
        <v>0</v>
      </c>
      <c r="O159" s="157" t="n">
        <v>0</v>
      </c>
      <c r="P159" s="157" t="n">
        <v>0</v>
      </c>
      <c r="Q159" s="157" t="n">
        <v>0</v>
      </c>
      <c r="R159" s="157" t="n">
        <v>0</v>
      </c>
      <c r="S159" s="157" t="n">
        <v>0</v>
      </c>
      <c r="T159" s="157" t="n">
        <v>0</v>
      </c>
      <c r="U159" s="157" t="n">
        <v>0</v>
      </c>
      <c r="V159" s="157" t="n">
        <v>0</v>
      </c>
      <c r="W159" s="157" t="n">
        <v>0</v>
      </c>
      <c r="X159" s="158" t="n">
        <v>0</v>
      </c>
      <c r="Y159" s="157" t="n">
        <v>0</v>
      </c>
      <c r="Z159" s="157" t="n">
        <v>0</v>
      </c>
      <c r="AA159" s="157" t="n">
        <v>0</v>
      </c>
      <c r="AB159" s="157" t="n">
        <v>0</v>
      </c>
      <c r="AC159" s="157" t="n">
        <v>0</v>
      </c>
      <c r="AD159" s="157" t="n">
        <v>0</v>
      </c>
      <c r="AE159" s="157" t="n">
        <v>0</v>
      </c>
      <c r="AF159" s="157" t="n">
        <v>0</v>
      </c>
      <c r="AG159" s="157" t="n">
        <v>0</v>
      </c>
      <c r="AH159" s="157" t="n">
        <v>0</v>
      </c>
      <c r="AI159" s="157" t="n">
        <v>0</v>
      </c>
      <c r="AJ159" s="157" t="n">
        <v>0</v>
      </c>
      <c r="AK159" s="157" t="n">
        <v>0</v>
      </c>
      <c r="AL159" s="157" t="n">
        <v>0</v>
      </c>
      <c r="AM159" s="157" t="n">
        <v>0</v>
      </c>
      <c r="AN159" s="157" t="n">
        <v>0</v>
      </c>
      <c r="AO159" s="157" t="n">
        <v>0</v>
      </c>
      <c r="AP159" s="157" t="n">
        <v>0</v>
      </c>
      <c r="AQ159" s="157" t="n">
        <v>0</v>
      </c>
      <c r="AR159" s="142"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3" t="n">
        <f aca="false">BH159*(1+(BH33-BG33)/BG33)</f>
        <v>509.34353304743</v>
      </c>
      <c r="BJ159" s="51" t="n">
        <f aca="false">BI159*(1+(BI33-BH33)/BH33)</f>
        <v>501.68775343839</v>
      </c>
      <c r="BK159" s="51" t="n">
        <f aca="false">BJ159*(1+(BJ33-BI33)/BI33)</f>
        <v>477.197677969839</v>
      </c>
      <c r="BL159" s="51" t="n">
        <f aca="false">BK159*(1+(BK33-BJ33)/BJ33)</f>
        <v>439.544002641748</v>
      </c>
      <c r="BM159" s="144" t="n">
        <f aca="false">BL159*(1+(BL33-BK33)/BK33)</f>
        <v>432.577143531827</v>
      </c>
      <c r="BN159" s="51" t="n">
        <f aca="false">BM159*(1+(BM33-BL33)/BL33)</f>
        <v>433.439005432637</v>
      </c>
      <c r="BO159" s="51" t="n">
        <f aca="false">BN159*(1+(BN33-BM33)/BM33)</f>
        <v>439.84820187158</v>
      </c>
      <c r="BP159" s="51" t="n">
        <f aca="false">BO159*(1+(BO33-BN33)/BN33)</f>
        <v>426.408643764692</v>
      </c>
      <c r="BQ159" s="51" t="n">
        <f aca="false">BP159*(1+(BP33-BO33)/BO33)</f>
        <v>426.389107772821</v>
      </c>
      <c r="BR159" s="51" t="n">
        <f aca="false">BQ159*(1+(BQ33-BP33)/BP33)</f>
        <v>438.775540810606</v>
      </c>
      <c r="BS159" s="51" t="n">
        <f aca="false">BR159*(1+(BR33-BQ33)/BQ33)</f>
        <v>459.146813634194</v>
      </c>
      <c r="BT159" s="51" t="n">
        <f aca="false">BS159*(1+(BS33-BR33)/BR33)</f>
        <v>465.064559174814</v>
      </c>
      <c r="BU159" s="51" t="n">
        <f aca="false">BT159*(1+(BT33-BS33)/BS33)</f>
        <v>465.955785325207</v>
      </c>
      <c r="BV159" s="51" t="n">
        <f aca="false">BU159*(1+(BU33-BT33)/BT33)</f>
        <v>473.59670801238</v>
      </c>
      <c r="BW159" s="51" t="n">
        <f aca="false">BV159*(1+(BV33-BU33)/BU33)</f>
        <v>484.739053528754</v>
      </c>
      <c r="BX159" s="51" t="n">
        <f aca="false">BW159*(1+(BW33-BV33)/BV33)</f>
        <v>485.650516076654</v>
      </c>
      <c r="BY159" s="51" t="n">
        <f aca="false">BX159*(1+(BX33-BW33)/BW33)</f>
        <v>486.558004578552</v>
      </c>
      <c r="BZ159" s="51" t="n">
        <f aca="false">BY159*(1+(BY33-BX33)/BX33)</f>
        <v>494.375890689836</v>
      </c>
      <c r="CA159" s="51" t="n">
        <f aca="false">BZ159*(1+(BZ33-BY33)/BY33)</f>
        <v>504.861949394491</v>
      </c>
      <c r="CB159" s="51" t="n">
        <f aca="false">CA159*(1+(CA33-BZ33)/BZ33)</f>
        <v>504.861949394491</v>
      </c>
      <c r="CC159" s="51" t="n">
        <f aca="false">CB159*(1+(CB33-CA33)/CA33)</f>
        <v>504.861949394491</v>
      </c>
      <c r="CD159" s="51" t="n">
        <f aca="false">CC159*(1+(CC33-CB33)/CB33)</f>
        <v>504.861949394491</v>
      </c>
      <c r="CE159" s="51" t="n">
        <f aca="false">CD159*(1+(CD33-CC33)/CC33)</f>
        <v>504.861949394491</v>
      </c>
      <c r="CF159" s="51" t="n">
        <f aca="false">CE159*(1+(CE33-CD33)/CD33)</f>
        <v>504.861949394491</v>
      </c>
      <c r="CG159" s="51" t="n">
        <f aca="false">CF159*(1+(CF33-CE33)/CE33)</f>
        <v>504.861949394491</v>
      </c>
      <c r="CH159" s="51" t="n">
        <f aca="false">CG159*(1+(CG33-CF33)/CF33)</f>
        <v>504.861949394491</v>
      </c>
      <c r="CI159" s="51" t="n">
        <f aca="false">CH159*(1+(CH33-CG33)/CG33)</f>
        <v>504.861949394491</v>
      </c>
      <c r="CJ159" s="51" t="n">
        <f aca="false">CI159*(1+(CI33-CH33)/CH33)</f>
        <v>504.861949394491</v>
      </c>
      <c r="CK159" s="51" t="n">
        <f aca="false">CJ159*(1+(CJ33-CI33)/CI33)</f>
        <v>504.861949394491</v>
      </c>
      <c r="CL159" s="51" t="n">
        <f aca="false">CK159*(1+(CK33-CJ33)/CJ33)</f>
        <v>504.861949394491</v>
      </c>
      <c r="CM159" s="51" t="n">
        <f aca="false">CL159*(1+(CL33-CK33)/CK33)</f>
        <v>504.861949394491</v>
      </c>
      <c r="CN159" s="51" t="n">
        <f aca="false">CM159*(1+(CM33-CL33)/CL33)</f>
        <v>504.861949394491</v>
      </c>
      <c r="CO159" s="51" t="n">
        <f aca="false">CN159*(1+(CN33-CM33)/CM33)</f>
        <v>504.861949394491</v>
      </c>
      <c r="CP159" s="51" t="n">
        <f aca="false">CO159*(1+(CO33-CN33)/CN33)</f>
        <v>504.861949394491</v>
      </c>
      <c r="CQ159" s="51" t="n">
        <f aca="false">CP159*(1+(CP33-CO33)/CO33)</f>
        <v>504.861949394491</v>
      </c>
      <c r="CR159" s="51" t="n">
        <f aca="false">CQ159*(1+(CQ33-CP33)/CP33)</f>
        <v>504.861949394491</v>
      </c>
      <c r="CS159" s="51" t="n">
        <f aca="false">CR159*(1+(CR33-CQ33)/CQ33)</f>
        <v>504.861949394491</v>
      </c>
      <c r="CT159" s="51" t="n">
        <f aca="false">CS159*(1+(CS33-CR33)/CR33)</f>
        <v>504.861949394491</v>
      </c>
      <c r="CU159" s="51" t="n">
        <f aca="false">CT159*(1+(CT33-CS33)/CS33)</f>
        <v>504.861949394491</v>
      </c>
      <c r="CV159" s="51" t="n">
        <f aca="false">CU159*(1+(CU33-CT33)/CT33)</f>
        <v>504.861949394491</v>
      </c>
      <c r="CW159" s="51" t="n">
        <f aca="false">CV159*(1+(CV33-CU33)/CU33)</f>
        <v>504.861949394491</v>
      </c>
      <c r="CX159" s="51" t="n">
        <f aca="false">CW159*(1+(CW33-CV33)/CV33)</f>
        <v>504.861949394491</v>
      </c>
      <c r="CY159" s="51" t="n">
        <f aca="false">CX159*(1+(CX33-CW33)/CW33)</f>
        <v>504.861949394491</v>
      </c>
      <c r="CZ159" s="51" t="n">
        <f aca="false">CY159*(1+(CY33-CX33)/CX33)</f>
        <v>504.861949394491</v>
      </c>
      <c r="DA159" s="51" t="n">
        <f aca="false">CZ159*(1+(CZ33-CY33)/CY33)</f>
        <v>504.861949394491</v>
      </c>
      <c r="DB159" s="51" t="n">
        <f aca="false">DA159*(1+(DA33-CZ33)/CZ33)</f>
        <v>504.861949394491</v>
      </c>
      <c r="DC159" s="51" t="n">
        <f aca="false">DB159*(1+(DB33-DA33)/DA33)</f>
        <v>504.861949394491</v>
      </c>
      <c r="DD159" s="51" t="n">
        <f aca="false">DC159*(1+(DC33-DB33)/DB33)</f>
        <v>504.861949394491</v>
      </c>
      <c r="DE159" s="51" t="n">
        <f aca="false">DD159*(1+(DD33-DC33)/DC33)</f>
        <v>504.861949394491</v>
      </c>
      <c r="DF159" s="51" t="n">
        <f aca="false">DE159*(1+(DE33-DD33)/DD33)</f>
        <v>504.861949394491</v>
      </c>
      <c r="DG159" s="51" t="n">
        <f aca="false">DF159*(1+(DF33-DE33)/DE33)</f>
        <v>504.861949394491</v>
      </c>
      <c r="DH159" s="51" t="n">
        <f aca="false">DG159*(1+(DG33-DF33)/DF33)</f>
        <v>504.861949394491</v>
      </c>
      <c r="DI159" s="51" t="n">
        <f aca="false">DH159*(1+(DH33-DG33)/DG33)</f>
        <v>504.861949394491</v>
      </c>
      <c r="DJ159" s="51" t="n">
        <f aca="false">DI159*(1+(DI33-DH33)/DH33)</f>
        <v>504.861949394491</v>
      </c>
      <c r="DK159" s="51" t="n">
        <f aca="false">DJ159*(1+(DJ33-DI33)/DI33)</f>
        <v>504.861949394491</v>
      </c>
      <c r="DL159" s="51" t="n">
        <f aca="false">DK159*(1+(DK33-DJ33)/DJ33)</f>
        <v>504.861949394491</v>
      </c>
      <c r="DM159" s="51" t="n">
        <f aca="false">DL159*(1+(DL33-DK33)/DK33)</f>
        <v>504.861949394491</v>
      </c>
      <c r="DN159" s="51" t="n">
        <f aca="false">DM159*(1+(DM33-DL33)/DL33)</f>
        <v>504.861949394491</v>
      </c>
      <c r="DO159" s="51" t="n">
        <f aca="false">DN159*(1+(DN33-DM33)/DM33)</f>
        <v>504.861949394491</v>
      </c>
      <c r="DP159" s="51" t="n">
        <f aca="false">DO159*(1+(DO33-DN33)/DN33)</f>
        <v>504.861949394491</v>
      </c>
      <c r="DQ159" s="51" t="n">
        <f aca="false">DP159*(1+(DP33-DO33)/DO33)</f>
        <v>504.861949394491</v>
      </c>
      <c r="DR159" s="51" t="n">
        <f aca="false">DQ159*(1+(DQ33-DP33)/DP33)</f>
        <v>504.861949394491</v>
      </c>
      <c r="DS159" s="51" t="n">
        <f aca="false">DR159*(1+(DR33-DQ33)/DQ33)</f>
        <v>504.861949394491</v>
      </c>
      <c r="DT159" s="51" t="n">
        <f aca="false">DS159*(1+(DS33-DR33)/DR33)</f>
        <v>504.861949394491</v>
      </c>
      <c r="DU159" s="51" t="n">
        <f aca="false">DT159*(1+(DT33-DS33)/DS33)</f>
        <v>504.861949394491</v>
      </c>
      <c r="DV159" s="51" t="n">
        <f aca="false">DU159*(1+(DU33-DT33)/DT33)</f>
        <v>504.861949394491</v>
      </c>
      <c r="DW159" s="51" t="n">
        <f aca="false">DV159*(1+(DV33-DU33)/DU33)</f>
        <v>504.861949394491</v>
      </c>
      <c r="DX159" s="51" t="n">
        <f aca="false">DW159*(1+(DW33-DV33)/DV33)</f>
        <v>504.861949394491</v>
      </c>
      <c r="DY159" s="51" t="n">
        <f aca="false">DX159*(1+(DX33-DW33)/DW33)</f>
        <v>504.861949394491</v>
      </c>
      <c r="DZ159" s="51" t="n">
        <f aca="false">DY159*(1+(DY33-DX33)/DX33)</f>
        <v>504.861949394491</v>
      </c>
      <c r="EA159" s="51" t="n">
        <f aca="false">DZ159*(1+(DZ33-DY33)/DY33)</f>
        <v>504.861949394491</v>
      </c>
      <c r="EB159" s="51" t="n">
        <f aca="false">EA159*(1+(EA33-DZ33)/DZ33)</f>
        <v>504.861949394491</v>
      </c>
      <c r="EC159" s="51" t="n">
        <f aca="false">EB159*(1+(EB33-EA33)/EA33)</f>
        <v>504.861949394491</v>
      </c>
      <c r="ED159" s="51" t="n">
        <f aca="false">EC159*(1+(EC33-EB33)/EB33)</f>
        <v>504.861949394491</v>
      </c>
      <c r="EE159" s="51" t="n">
        <f aca="false">ED159*(1+(ED33-EC33)/EC33)</f>
        <v>504.861949394491</v>
      </c>
      <c r="EF159" s="51" t="n">
        <f aca="false">EE159*(1+(EE33-ED33)/ED33)</f>
        <v>504.861949394491</v>
      </c>
      <c r="EG159" s="51" t="n">
        <f aca="false">EF159*(1+(EF33-EE33)/EE33)</f>
        <v>504.861949394491</v>
      </c>
      <c r="EH159" s="51" t="n">
        <f aca="false">EG159*(1+(EG33-EF33)/EF33)</f>
        <v>504.861949394491</v>
      </c>
      <c r="EI159" s="51" t="n">
        <f aca="false">EH159*(1+(EH33-EG33)/EG33)</f>
        <v>504.861949394491</v>
      </c>
      <c r="EJ159" s="51" t="n">
        <f aca="false">EI159*(1+(EI33-EH33)/EH33)</f>
        <v>504.861949394491</v>
      </c>
      <c r="EK159" s="51" t="n">
        <f aca="false">EJ159*(1+(EJ33-EI33)/EI33)</f>
        <v>504.861949394491</v>
      </c>
      <c r="EL159" s="51" t="n">
        <f aca="false">EK159*(1+(EK33-EJ33)/EJ33)</f>
        <v>504.861949394491</v>
      </c>
      <c r="EM159" s="51" t="n">
        <f aca="false">EL159*(1+(EL33-EK33)/EK33)</f>
        <v>504.861949394491</v>
      </c>
      <c r="EN159" s="51" t="n">
        <f aca="false">EM159*(1+(EM33-EL33)/EL33)</f>
        <v>504.861949394491</v>
      </c>
      <c r="EO159" s="51" t="n">
        <f aca="false">EN159*(1+(EN33-EM33)/EM33)</f>
        <v>504.861949394491</v>
      </c>
      <c r="EP159" s="51" t="n">
        <f aca="false">EO159*(1+(EO33-EN33)/EN33)</f>
        <v>504.861949394491</v>
      </c>
      <c r="EQ159" s="51" t="n">
        <f aca="false">EP159*(1+(EP33-EO33)/EO33)</f>
        <v>504.861949394491</v>
      </c>
      <c r="ER159" s="51" t="n">
        <f aca="false">EQ159*(1+(EQ33-EP33)/EP33)</f>
        <v>504.861949394491</v>
      </c>
      <c r="ES159" s="51" t="n">
        <f aca="false">ER159*(1+(ER33-EQ33)/EQ33)</f>
        <v>504.861949394491</v>
      </c>
      <c r="ET159" s="51" t="n">
        <f aca="false">ES159*(1+(ES33-ER33)/ER33)</f>
        <v>504.861949394491</v>
      </c>
      <c r="EU159" s="51" t="n">
        <f aca="false">ET159*(1+(ET33-ES33)/ES33)</f>
        <v>504.861949394491</v>
      </c>
      <c r="EV159" s="51" t="n">
        <f aca="false">EU159*(1+(EU33-ET33)/ET33)</f>
        <v>504.861949394491</v>
      </c>
    </row>
    <row r="160" customFormat="false" ht="12.8" hidden="false" customHeight="false" outlineLevel="0" collapsed="false">
      <c r="A160" s="157" t="s">
        <v>306</v>
      </c>
      <c r="B160" s="157" t="n">
        <v>0</v>
      </c>
      <c r="C160" s="157" t="n">
        <v>0</v>
      </c>
      <c r="D160" s="157" t="n">
        <v>0</v>
      </c>
      <c r="E160" s="157" t="n">
        <v>0</v>
      </c>
      <c r="F160" s="157" t="n">
        <v>0</v>
      </c>
      <c r="G160" s="157" t="n">
        <v>0</v>
      </c>
      <c r="H160" s="157" t="n">
        <v>0</v>
      </c>
      <c r="I160" s="157" t="n">
        <v>0</v>
      </c>
      <c r="J160" s="157" t="n">
        <v>0</v>
      </c>
      <c r="K160" s="157" t="n">
        <v>0</v>
      </c>
      <c r="L160" s="157" t="n">
        <v>0</v>
      </c>
      <c r="M160" s="157" t="n">
        <v>0</v>
      </c>
      <c r="N160" s="157" t="n">
        <v>0</v>
      </c>
      <c r="O160" s="157" t="n">
        <v>0</v>
      </c>
      <c r="P160" s="157" t="n">
        <v>0</v>
      </c>
      <c r="Q160" s="157" t="n">
        <v>0</v>
      </c>
      <c r="R160" s="157" t="n">
        <v>0</v>
      </c>
      <c r="S160" s="157" t="n">
        <v>0</v>
      </c>
      <c r="T160" s="157" t="n">
        <v>0</v>
      </c>
      <c r="U160" s="157" t="n">
        <v>0</v>
      </c>
      <c r="V160" s="157" t="n">
        <v>0</v>
      </c>
      <c r="W160" s="157" t="n">
        <v>0</v>
      </c>
      <c r="X160" s="158" t="n">
        <v>0</v>
      </c>
      <c r="Y160" s="157" t="n">
        <v>0</v>
      </c>
      <c r="Z160" s="157" t="n">
        <v>0</v>
      </c>
      <c r="AA160" s="157" t="n">
        <v>0</v>
      </c>
      <c r="AB160" s="157" t="n">
        <v>0</v>
      </c>
      <c r="AC160" s="157" t="n">
        <v>0</v>
      </c>
      <c r="AD160" s="157" t="n">
        <v>0</v>
      </c>
      <c r="AE160" s="157" t="n">
        <v>0</v>
      </c>
      <c r="AF160" s="157" t="n">
        <v>0</v>
      </c>
      <c r="AG160" s="157" t="n">
        <v>0</v>
      </c>
      <c r="AH160" s="157" t="n">
        <v>0</v>
      </c>
      <c r="AI160" s="157" t="n">
        <v>0</v>
      </c>
      <c r="AJ160" s="157" t="n">
        <v>0</v>
      </c>
      <c r="AK160" s="157" t="n">
        <v>0</v>
      </c>
      <c r="AL160" s="157" t="n">
        <v>0</v>
      </c>
      <c r="AM160" s="157" t="n">
        <v>0</v>
      </c>
      <c r="AN160" s="157" t="n">
        <v>0</v>
      </c>
      <c r="AO160" s="157" t="n">
        <v>0</v>
      </c>
      <c r="AP160" s="157" t="n">
        <v>0</v>
      </c>
      <c r="AQ160" s="157" t="n">
        <v>0</v>
      </c>
      <c r="AR160" s="142"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3" t="n">
        <f aca="false">BH160*(1+(BH33-BG33)/BG33)</f>
        <v>146.080759478069</v>
      </c>
      <c r="BJ160" s="51" t="n">
        <f aca="false">BI160*(1+(BI33-BH33)/BH33)</f>
        <v>143.885066341467</v>
      </c>
      <c r="BK160" s="51" t="n">
        <f aca="false">BJ160*(1+(BJ33-BI33)/BI33)</f>
        <v>136.861262971045</v>
      </c>
      <c r="BL160" s="51" t="n">
        <f aca="false">BK160*(1+(BK33-BJ33)/BJ33)</f>
        <v>126.062112432785</v>
      </c>
      <c r="BM160" s="144" t="n">
        <f aca="false">BL160*(1+(BL33-BK33)/BK33)</f>
        <v>124.064003094153</v>
      </c>
      <c r="BN160" s="51" t="n">
        <f aca="false">BM160*(1+(BM33-BL33)/BL33)</f>
        <v>124.311186837278</v>
      </c>
      <c r="BO160" s="51" t="n">
        <f aca="false">BN160*(1+(BN33-BM33)/BM33)</f>
        <v>126.149357389564</v>
      </c>
      <c r="BP160" s="51" t="n">
        <f aca="false">BO160*(1+(BO33-BN33)/BN33)</f>
        <v>122.294864836066</v>
      </c>
      <c r="BQ160" s="51" t="n">
        <f aca="false">BP160*(1+(BP33-BO33)/BO33)</f>
        <v>122.28926187393</v>
      </c>
      <c r="BR160" s="51" t="n">
        <f aca="false">BQ160*(1+(BQ33-BP33)/BP33)</f>
        <v>125.841716019285</v>
      </c>
      <c r="BS160" s="51" t="n">
        <f aca="false">BR160*(1+(BR33-BQ33)/BQ33)</f>
        <v>131.684238428081</v>
      </c>
      <c r="BT160" s="51" t="n">
        <f aca="false">BS160*(1+(BS33-BR33)/BR33)</f>
        <v>133.381459864857</v>
      </c>
      <c r="BU160" s="51" t="n">
        <f aca="false">BT160*(1+(BT33-BS33)/BS33)</f>
        <v>133.637065334386</v>
      </c>
      <c r="BV160" s="51" t="n">
        <f aca="false">BU160*(1+(BU33-BT33)/BT33)</f>
        <v>135.828497475631</v>
      </c>
      <c r="BW160" s="51" t="n">
        <f aca="false">BV160*(1+(BV33-BU33)/BU33)</f>
        <v>139.024144793779</v>
      </c>
      <c r="BX160" s="51" t="n">
        <f aca="false">BW160*(1+(BW33-BV33)/BV33)</f>
        <v>139.285554103202</v>
      </c>
      <c r="BY160" s="51" t="n">
        <f aca="false">BX160*(1+(BX33-BW33)/BW33)</f>
        <v>139.545823648163</v>
      </c>
      <c r="BZ160" s="51" t="n">
        <f aca="false">BY160*(1+(BY33-BX33)/BX33)</f>
        <v>141.788009258759</v>
      </c>
      <c r="CA160" s="51" t="n">
        <f aca="false">BZ160*(1+(BZ33-BY33)/BY33)</f>
        <v>144.795432186744</v>
      </c>
      <c r="CB160" s="51" t="n">
        <f aca="false">CA160*(1+(CA33-BZ33)/BZ33)</f>
        <v>144.795432186744</v>
      </c>
      <c r="CC160" s="51" t="n">
        <f aca="false">CB160*(1+(CB33-CA33)/CA33)</f>
        <v>144.795432186744</v>
      </c>
      <c r="CD160" s="51" t="n">
        <f aca="false">CC160*(1+(CC33-CB33)/CB33)</f>
        <v>144.795432186744</v>
      </c>
      <c r="CE160" s="51" t="n">
        <f aca="false">CD160*(1+(CD33-CC33)/CC33)</f>
        <v>144.795432186744</v>
      </c>
      <c r="CF160" s="51" t="n">
        <f aca="false">CE160*(1+(CE33-CD33)/CD33)</f>
        <v>144.795432186744</v>
      </c>
      <c r="CG160" s="51" t="n">
        <f aca="false">CF160*(1+(CF33-CE33)/CE33)</f>
        <v>144.795432186744</v>
      </c>
      <c r="CH160" s="51" t="n">
        <f aca="false">CG160*(1+(CG33-CF33)/CF33)</f>
        <v>144.795432186744</v>
      </c>
      <c r="CI160" s="51" t="n">
        <f aca="false">CH160*(1+(CH33-CG33)/CG33)</f>
        <v>144.795432186744</v>
      </c>
      <c r="CJ160" s="51" t="n">
        <f aca="false">CI160*(1+(CI33-CH33)/CH33)</f>
        <v>144.795432186744</v>
      </c>
      <c r="CK160" s="51" t="n">
        <f aca="false">CJ160*(1+(CJ33-CI33)/CI33)</f>
        <v>144.795432186744</v>
      </c>
      <c r="CL160" s="51" t="n">
        <f aca="false">CK160*(1+(CK33-CJ33)/CJ33)</f>
        <v>144.795432186744</v>
      </c>
      <c r="CM160" s="51" t="n">
        <f aca="false">CL160*(1+(CL33-CK33)/CK33)</f>
        <v>144.795432186744</v>
      </c>
      <c r="CN160" s="51" t="n">
        <f aca="false">CM160*(1+(CM33-CL33)/CL33)</f>
        <v>144.795432186744</v>
      </c>
      <c r="CO160" s="51" t="n">
        <f aca="false">CN160*(1+(CN33-CM33)/CM33)</f>
        <v>144.795432186744</v>
      </c>
      <c r="CP160" s="51" t="n">
        <f aca="false">CO160*(1+(CO33-CN33)/CN33)</f>
        <v>144.795432186744</v>
      </c>
      <c r="CQ160" s="51" t="n">
        <f aca="false">CP160*(1+(CP33-CO33)/CO33)</f>
        <v>144.795432186744</v>
      </c>
      <c r="CR160" s="51" t="n">
        <f aca="false">CQ160*(1+(CQ33-CP33)/CP33)</f>
        <v>144.795432186744</v>
      </c>
      <c r="CS160" s="51" t="n">
        <f aca="false">CR160*(1+(CR33-CQ33)/CQ33)</f>
        <v>144.795432186744</v>
      </c>
      <c r="CT160" s="51" t="n">
        <f aca="false">CS160*(1+(CS33-CR33)/CR33)</f>
        <v>144.795432186744</v>
      </c>
      <c r="CU160" s="51" t="n">
        <f aca="false">CT160*(1+(CT33-CS33)/CS33)</f>
        <v>144.795432186744</v>
      </c>
      <c r="CV160" s="51" t="n">
        <f aca="false">CU160*(1+(CU33-CT33)/CT33)</f>
        <v>144.795432186744</v>
      </c>
      <c r="CW160" s="51" t="n">
        <f aca="false">CV160*(1+(CV33-CU33)/CU33)</f>
        <v>144.795432186744</v>
      </c>
      <c r="CX160" s="51" t="n">
        <f aca="false">CW160*(1+(CW33-CV33)/CV33)</f>
        <v>144.795432186744</v>
      </c>
      <c r="CY160" s="51" t="n">
        <f aca="false">CX160*(1+(CX33-CW33)/CW33)</f>
        <v>144.795432186744</v>
      </c>
      <c r="CZ160" s="51" t="n">
        <f aca="false">CY160*(1+(CY33-CX33)/CX33)</f>
        <v>144.795432186744</v>
      </c>
      <c r="DA160" s="51" t="n">
        <f aca="false">CZ160*(1+(CZ33-CY33)/CY33)</f>
        <v>144.795432186744</v>
      </c>
      <c r="DB160" s="51" t="n">
        <f aca="false">DA160*(1+(DA33-CZ33)/CZ33)</f>
        <v>144.795432186744</v>
      </c>
      <c r="DC160" s="51" t="n">
        <f aca="false">DB160*(1+(DB33-DA33)/DA33)</f>
        <v>144.795432186744</v>
      </c>
      <c r="DD160" s="51" t="n">
        <f aca="false">DC160*(1+(DC33-DB33)/DB33)</f>
        <v>144.795432186744</v>
      </c>
      <c r="DE160" s="51" t="n">
        <f aca="false">DD160*(1+(DD33-DC33)/DC33)</f>
        <v>144.795432186744</v>
      </c>
      <c r="DF160" s="51" t="n">
        <f aca="false">DE160*(1+(DE33-DD33)/DD33)</f>
        <v>144.795432186744</v>
      </c>
      <c r="DG160" s="51" t="n">
        <f aca="false">DF160*(1+(DF33-DE33)/DE33)</f>
        <v>144.795432186744</v>
      </c>
      <c r="DH160" s="51" t="n">
        <f aca="false">DG160*(1+(DG33-DF33)/DF33)</f>
        <v>144.795432186744</v>
      </c>
      <c r="DI160" s="51" t="n">
        <f aca="false">DH160*(1+(DH33-DG33)/DG33)</f>
        <v>144.795432186744</v>
      </c>
      <c r="DJ160" s="51" t="n">
        <f aca="false">DI160*(1+(DI33-DH33)/DH33)</f>
        <v>144.795432186744</v>
      </c>
      <c r="DK160" s="51" t="n">
        <f aca="false">DJ160*(1+(DJ33-DI33)/DI33)</f>
        <v>144.795432186744</v>
      </c>
      <c r="DL160" s="51" t="n">
        <f aca="false">DK160*(1+(DK33-DJ33)/DJ33)</f>
        <v>144.795432186744</v>
      </c>
      <c r="DM160" s="51" t="n">
        <f aca="false">DL160*(1+(DL33-DK33)/DK33)</f>
        <v>144.795432186744</v>
      </c>
      <c r="DN160" s="51" t="n">
        <f aca="false">DM160*(1+(DM33-DL33)/DL33)</f>
        <v>144.795432186744</v>
      </c>
      <c r="DO160" s="51" t="n">
        <f aca="false">DN160*(1+(DN33-DM33)/DM33)</f>
        <v>144.795432186744</v>
      </c>
      <c r="DP160" s="51" t="n">
        <f aca="false">DO160*(1+(DO33-DN33)/DN33)</f>
        <v>144.795432186744</v>
      </c>
      <c r="DQ160" s="51" t="n">
        <f aca="false">DP160*(1+(DP33-DO33)/DO33)</f>
        <v>144.795432186744</v>
      </c>
      <c r="DR160" s="51" t="n">
        <f aca="false">DQ160*(1+(DQ33-DP33)/DP33)</f>
        <v>144.795432186744</v>
      </c>
      <c r="DS160" s="51" t="n">
        <f aca="false">DR160*(1+(DR33-DQ33)/DQ33)</f>
        <v>144.795432186744</v>
      </c>
      <c r="DT160" s="51" t="n">
        <f aca="false">DS160*(1+(DS33-DR33)/DR33)</f>
        <v>144.795432186744</v>
      </c>
      <c r="DU160" s="51" t="n">
        <f aca="false">DT160*(1+(DT33-DS33)/DS33)</f>
        <v>144.795432186744</v>
      </c>
      <c r="DV160" s="51" t="n">
        <f aca="false">DU160*(1+(DU33-DT33)/DT33)</f>
        <v>144.795432186744</v>
      </c>
      <c r="DW160" s="51" t="n">
        <f aca="false">DV160*(1+(DV33-DU33)/DU33)</f>
        <v>144.795432186744</v>
      </c>
      <c r="DX160" s="51" t="n">
        <f aca="false">DW160*(1+(DW33-DV33)/DV33)</f>
        <v>144.795432186744</v>
      </c>
      <c r="DY160" s="51" t="n">
        <f aca="false">DX160*(1+(DX33-DW33)/DW33)</f>
        <v>144.795432186744</v>
      </c>
      <c r="DZ160" s="51" t="n">
        <f aca="false">DY160*(1+(DY33-DX33)/DX33)</f>
        <v>144.795432186744</v>
      </c>
      <c r="EA160" s="51" t="n">
        <f aca="false">DZ160*(1+(DZ33-DY33)/DY33)</f>
        <v>144.795432186744</v>
      </c>
      <c r="EB160" s="51" t="n">
        <f aca="false">EA160*(1+(EA33-DZ33)/DZ33)</f>
        <v>144.795432186744</v>
      </c>
      <c r="EC160" s="51" t="n">
        <f aca="false">EB160*(1+(EB33-EA33)/EA33)</f>
        <v>144.795432186744</v>
      </c>
      <c r="ED160" s="51" t="n">
        <f aca="false">EC160*(1+(EC33-EB33)/EB33)</f>
        <v>144.795432186744</v>
      </c>
      <c r="EE160" s="51" t="n">
        <f aca="false">ED160*(1+(ED33-EC33)/EC33)</f>
        <v>144.795432186744</v>
      </c>
      <c r="EF160" s="51" t="n">
        <f aca="false">EE160*(1+(EE33-ED33)/ED33)</f>
        <v>144.795432186744</v>
      </c>
      <c r="EG160" s="51" t="n">
        <f aca="false">EF160*(1+(EF33-EE33)/EE33)</f>
        <v>144.795432186744</v>
      </c>
      <c r="EH160" s="51" t="n">
        <f aca="false">EG160*(1+(EG33-EF33)/EF33)</f>
        <v>144.795432186744</v>
      </c>
      <c r="EI160" s="51" t="n">
        <f aca="false">EH160*(1+(EH33-EG33)/EG33)</f>
        <v>144.795432186744</v>
      </c>
      <c r="EJ160" s="51" t="n">
        <f aca="false">EI160*(1+(EI33-EH33)/EH33)</f>
        <v>144.795432186744</v>
      </c>
      <c r="EK160" s="51" t="n">
        <f aca="false">EJ160*(1+(EJ33-EI33)/EI33)</f>
        <v>144.795432186744</v>
      </c>
      <c r="EL160" s="51" t="n">
        <f aca="false">EK160*(1+(EK33-EJ33)/EJ33)</f>
        <v>144.795432186744</v>
      </c>
      <c r="EM160" s="51" t="n">
        <f aca="false">EL160*(1+(EL33-EK33)/EK33)</f>
        <v>144.795432186744</v>
      </c>
      <c r="EN160" s="51" t="n">
        <f aca="false">EM160*(1+(EM33-EL33)/EL33)</f>
        <v>144.795432186744</v>
      </c>
      <c r="EO160" s="51" t="n">
        <f aca="false">EN160*(1+(EN33-EM33)/EM33)</f>
        <v>144.795432186744</v>
      </c>
      <c r="EP160" s="51" t="n">
        <f aca="false">EO160*(1+(EO33-EN33)/EN33)</f>
        <v>144.795432186744</v>
      </c>
      <c r="EQ160" s="51" t="n">
        <f aca="false">EP160*(1+(EP33-EO33)/EO33)</f>
        <v>144.795432186744</v>
      </c>
      <c r="ER160" s="51" t="n">
        <f aca="false">EQ160*(1+(EQ33-EP33)/EP33)</f>
        <v>144.795432186744</v>
      </c>
      <c r="ES160" s="51" t="n">
        <f aca="false">ER160*(1+(ER33-EQ33)/EQ33)</f>
        <v>144.795432186744</v>
      </c>
      <c r="ET160" s="51" t="n">
        <f aca="false">ES160*(1+(ES33-ER33)/ER33)</f>
        <v>144.795432186744</v>
      </c>
      <c r="EU160" s="51" t="n">
        <f aca="false">ET160*(1+(ET33-ES33)/ES33)</f>
        <v>144.795432186744</v>
      </c>
      <c r="EV160" s="51" t="n">
        <f aca="false">EU160*(1+(EU33-ET33)/ET33)</f>
        <v>144.795432186744</v>
      </c>
    </row>
    <row r="161" customFormat="false" ht="12.8" hidden="false" customHeight="false" outlineLevel="0" collapsed="false">
      <c r="A161" s="157" t="s">
        <v>307</v>
      </c>
      <c r="B161" s="157" t="n">
        <v>0</v>
      </c>
      <c r="C161" s="157" t="n">
        <v>0</v>
      </c>
      <c r="D161" s="157" t="n">
        <v>0</v>
      </c>
      <c r="E161" s="157" t="n">
        <v>0</v>
      </c>
      <c r="F161" s="157" t="n">
        <v>0</v>
      </c>
      <c r="G161" s="157" t="n">
        <v>0</v>
      </c>
      <c r="H161" s="157" t="n">
        <v>0</v>
      </c>
      <c r="I161" s="157" t="n">
        <v>0</v>
      </c>
      <c r="J161" s="157" t="n">
        <v>0</v>
      </c>
      <c r="K161" s="157" t="n">
        <v>0</v>
      </c>
      <c r="L161" s="157" t="n">
        <v>0</v>
      </c>
      <c r="M161" s="157" t="n">
        <v>0</v>
      </c>
      <c r="N161" s="157" t="n">
        <v>0</v>
      </c>
      <c r="O161" s="157" t="n">
        <v>0</v>
      </c>
      <c r="P161" s="157" t="n">
        <v>0</v>
      </c>
      <c r="Q161" s="157" t="n">
        <v>0</v>
      </c>
      <c r="R161" s="157" t="n">
        <v>0</v>
      </c>
      <c r="S161" s="157" t="n">
        <v>0</v>
      </c>
      <c r="T161" s="157" t="n">
        <v>0</v>
      </c>
      <c r="U161" s="157" t="n">
        <v>0</v>
      </c>
      <c r="V161" s="157" t="n">
        <v>0</v>
      </c>
      <c r="W161" s="157" t="n">
        <v>0</v>
      </c>
      <c r="X161" s="158" t="n">
        <v>0</v>
      </c>
      <c r="Y161" s="157" t="n">
        <v>0</v>
      </c>
      <c r="Z161" s="157" t="n">
        <v>0</v>
      </c>
      <c r="AA161" s="157" t="n">
        <v>0</v>
      </c>
      <c r="AB161" s="157" t="n">
        <v>0</v>
      </c>
      <c r="AC161" s="157" t="n">
        <v>0</v>
      </c>
      <c r="AD161" s="157" t="n">
        <v>0</v>
      </c>
      <c r="AE161" s="157" t="n">
        <v>0</v>
      </c>
      <c r="AF161" s="157" t="n">
        <v>0</v>
      </c>
      <c r="AG161" s="157" t="n">
        <v>0</v>
      </c>
      <c r="AH161" s="157" t="n">
        <v>0</v>
      </c>
      <c r="AI161" s="157" t="n">
        <v>0</v>
      </c>
      <c r="AJ161" s="157" t="n">
        <v>0</v>
      </c>
      <c r="AK161" s="157" t="n">
        <v>0</v>
      </c>
      <c r="AL161" s="157" t="n">
        <v>0</v>
      </c>
      <c r="AM161" s="157" t="n">
        <v>0</v>
      </c>
      <c r="AN161" s="157" t="n">
        <v>0</v>
      </c>
      <c r="AO161" s="157" t="n">
        <v>0</v>
      </c>
      <c r="AP161" s="157" t="n">
        <v>0</v>
      </c>
      <c r="AQ161" s="157" t="n">
        <v>0</v>
      </c>
      <c r="AR161" s="142"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89" t="n">
        <f aca="false">BI61</f>
        <v>613.478206526124</v>
      </c>
      <c r="BJ161" s="51" t="n">
        <f aca="false">BJ61</f>
        <v>583.531541798198</v>
      </c>
      <c r="BK161" s="51" t="n">
        <f aca="false">BK61</f>
        <v>537.484912661419</v>
      </c>
      <c r="BL161" s="51" t="n">
        <f aca="false">BL61</f>
        <v>528.921329978982</v>
      </c>
      <c r="BM161" s="144" t="n">
        <f aca="false">BM61</f>
        <v>530.023205823717</v>
      </c>
      <c r="BN161" s="51" t="n">
        <f aca="false">BN61</f>
        <v>537.860531173701</v>
      </c>
      <c r="BO161" s="51" t="n">
        <f aca="false">BN161*(1+(BN36-BM36)/BM36)</f>
        <v>545.813792781077</v>
      </c>
      <c r="BP161" s="51" t="n">
        <f aca="false">BO161*(1+(BO36-BN36)/BN36)</f>
        <v>529.136456935644</v>
      </c>
      <c r="BQ161" s="51" t="n">
        <f aca="false">BP161*(1+(BP36-BO36)/BO36)</f>
        <v>529.112214449774</v>
      </c>
      <c r="BR161" s="51" t="n">
        <f aca="false">BQ161*(1+(BQ36-BP36)/BP36)</f>
        <v>546.312729039128</v>
      </c>
      <c r="BS161" s="51" t="n">
        <f aca="false">BR161*(1+(BR36-BQ36)/BQ36)</f>
        <v>573.52070217594</v>
      </c>
      <c r="BT161" s="51" t="n">
        <f aca="false">BS161*(1+(BS36-BR36)/BR36)</f>
        <v>582.802475045876</v>
      </c>
      <c r="BU161" s="51" t="n">
        <f aca="false">BT161*(1+(BT36-BS36)/BS36)</f>
        <v>585.79489832431</v>
      </c>
      <c r="BV161" s="51" t="n">
        <f aca="false">BU161*(1+(BU36-BT36)/BT36)</f>
        <v>597.242702273747</v>
      </c>
      <c r="BW161" s="51" t="n">
        <f aca="false">BV161*(1+(BV36-BU36)/BU36)</f>
        <v>613.129060404934</v>
      </c>
      <c r="BX161" s="51" t="n">
        <f aca="false">BW161*(1+(BW36-BV36)/BV36)</f>
        <v>616.123448685375</v>
      </c>
      <c r="BY161" s="51" t="n">
        <f aca="false">BX161*(1+(BX36-BW36)/BW36)</f>
        <v>619.084261036209</v>
      </c>
      <c r="BZ161" s="51" t="n">
        <f aca="false">BY161*(1+(BY36-BX36)/BX36)</f>
        <v>630.81001807194</v>
      </c>
      <c r="CA161" s="51" t="n">
        <f aca="false">BZ161*(1+(BZ36-BY36)/BY36)</f>
        <v>644.895644120386</v>
      </c>
      <c r="CB161" s="51" t="n">
        <f aca="false">CA161*(1+(CA36-BZ36)/BZ36)</f>
        <v>645.617106084201</v>
      </c>
      <c r="CC161" s="51" t="n">
        <f aca="false">CB161*(1+(CB36-CA36)/CA36)</f>
        <v>646.339375166763</v>
      </c>
      <c r="CD161" s="51" t="n">
        <f aca="false">CC161*(1+(CC36-CB36)/CB36)</f>
        <v>647.06245227102</v>
      </c>
      <c r="CE161" s="51" t="n">
        <f aca="false">CD161*(1+(CD36-CC36)/CC36)</f>
        <v>647.786338300927</v>
      </c>
      <c r="CF161" s="51" t="n">
        <f aca="false">CE161*(1+(CE36-CD36)/CD36)</f>
        <v>648.511034161451</v>
      </c>
      <c r="CG161" s="51" t="n">
        <f aca="false">CF161*(1+(CF36-CE36)/CE36)</f>
        <v>649.236540758569</v>
      </c>
      <c r="CH161" s="51" t="n">
        <f aca="false">CG161*(1+(CG36-CF36)/CF36)</f>
        <v>649.962858999275</v>
      </c>
      <c r="CI161" s="51" t="n">
        <f aca="false">CH161*(1+(CH36-CG36)/CG36)</f>
        <v>650.689989791576</v>
      </c>
      <c r="CJ161" s="51" t="n">
        <f aca="false">CI161*(1+(CI36-CH36)/CH36)</f>
        <v>651.417934044495</v>
      </c>
      <c r="CK161" s="51" t="n">
        <f aca="false">CJ161*(1+(CJ36-CI36)/CI36)</f>
        <v>652.146692668073</v>
      </c>
      <c r="CL161" s="51" t="n">
        <f aca="false">CK161*(1+(CK36-CJ36)/CJ36)</f>
        <v>652.876266573367</v>
      </c>
      <c r="CM161" s="51" t="n">
        <f aca="false">CL161*(1+(CL36-CK36)/CK36)</f>
        <v>653.606656672455</v>
      </c>
      <c r="CN161" s="51" t="n">
        <f aca="false">CM161*(1+(CM36-CL36)/CL36)</f>
        <v>654.337863878435</v>
      </c>
      <c r="CO161" s="51" t="n">
        <f aca="false">CN161*(1+(CN36-CM36)/CM36)</f>
        <v>655.069889105426</v>
      </c>
      <c r="CP161" s="51" t="n">
        <f aca="false">CO161*(1+(CO36-CN36)/CN36)</f>
        <v>655.802733268569</v>
      </c>
      <c r="CQ161" s="51" t="n">
        <f aca="false">CP161*(1+(CP36-CO36)/CO36)</f>
        <v>656.536397284032</v>
      </c>
      <c r="CR161" s="51" t="n">
        <f aca="false">CQ161*(1+(CQ36-CP36)/CP36)</f>
        <v>657.270882069003</v>
      </c>
      <c r="CS161" s="51" t="n">
        <f aca="false">CR161*(1+(CR36-CQ36)/CQ36)</f>
        <v>658.006188541701</v>
      </c>
      <c r="CT161" s="51" t="n">
        <f aca="false">CS161*(1+(CS36-CR36)/CR36)</f>
        <v>658.742317621369</v>
      </c>
      <c r="CU161" s="51" t="n">
        <f aca="false">CT161*(1+(CT36-CS36)/CS36)</f>
        <v>659.479270228279</v>
      </c>
      <c r="CV161" s="51" t="n">
        <f aca="false">CU161*(1+(CU36-CT36)/CT36)</f>
        <v>660.217047283733</v>
      </c>
      <c r="CW161" s="51" t="n">
        <f aca="false">CV161*(1+(CV36-CU36)/CU36)</f>
        <v>660.955649710065</v>
      </c>
      <c r="CX161" s="51" t="n">
        <f aca="false">CW161*(1+(CW36-CV36)/CV36)</f>
        <v>661.695078430637</v>
      </c>
      <c r="CY161" s="51" t="n">
        <f aca="false">CX161*(1+(CX36-CW36)/CW36)</f>
        <v>662.435334369849</v>
      </c>
      <c r="CZ161" s="51" t="n">
        <f aca="false">CY161*(1+(CY36-CX36)/CX36)</f>
        <v>663.17641845313</v>
      </c>
      <c r="DA161" s="51" t="n">
        <f aca="false">CZ161*(1+(CZ36-CY36)/CY36)</f>
        <v>663.918331606949</v>
      </c>
      <c r="DB161" s="51" t="n">
        <f aca="false">DA161*(1+(DA36-CZ36)/CZ36)</f>
        <v>664.661074758808</v>
      </c>
      <c r="DC161" s="51" t="n">
        <f aca="false">DB161*(1+(DB36-DA36)/DA36)</f>
        <v>665.404648837249</v>
      </c>
      <c r="DD161" s="51" t="n">
        <f aca="false">DC161*(1+(DC36-DB36)/DB36)</f>
        <v>666.149054771851</v>
      </c>
      <c r="DE161" s="51" t="n">
        <f aca="false">DD161*(1+(DD36-DC36)/DC36)</f>
        <v>666.894293493234</v>
      </c>
      <c r="DF161" s="51" t="n">
        <f aca="false">DE161*(1+(DE36-DD36)/DD36)</f>
        <v>667.640365933058</v>
      </c>
      <c r="DG161" s="51" t="n">
        <f aca="false">DF161*(1+(DF36-DE36)/DE36)</f>
        <v>668.387273024027</v>
      </c>
      <c r="DH161" s="51" t="n">
        <f aca="false">DG161*(1+(DG36-DF36)/DF36)</f>
        <v>669.135015699887</v>
      </c>
      <c r="DI161" s="51" t="n">
        <f aca="false">DH161*(1+(DH36-DG36)/DG36)</f>
        <v>669.88359489543</v>
      </c>
      <c r="DJ161" s="51" t="n">
        <f aca="false">DI161*(1+(DI36-DH36)/DH36)</f>
        <v>670.633011546492</v>
      </c>
      <c r="DK161" s="51" t="n">
        <f aca="false">DJ161*(1+(DJ36-DI36)/DI36)</f>
        <v>671.383266589957</v>
      </c>
      <c r="DL161" s="51" t="n">
        <f aca="false">DK161*(1+(DK36-DJ36)/DJ36)</f>
        <v>672.134360963757</v>
      </c>
      <c r="DM161" s="51" t="n">
        <f aca="false">DL161*(1+(DL36-DK36)/DK36)</f>
        <v>672.886295606873</v>
      </c>
      <c r="DN161" s="51" t="n">
        <f aca="false">DM161*(1+(DM36-DL36)/DL36)</f>
        <v>673.639071459337</v>
      </c>
      <c r="DO161" s="51" t="n">
        <f aca="false">DN161*(1+(DN36-DM36)/DM36)</f>
        <v>674.392689462232</v>
      </c>
      <c r="DP161" s="51" t="n">
        <f aca="false">DO161*(1+(DO36-DN36)/DN36)</f>
        <v>675.147150557695</v>
      </c>
      <c r="DQ161" s="51" t="n">
        <f aca="false">DP161*(1+(DP36-DO36)/DO36)</f>
        <v>675.902455688915</v>
      </c>
      <c r="DR161" s="51" t="n">
        <f aca="false">DQ161*(1+(DQ36-DP36)/DP36)</f>
        <v>676.658605800139</v>
      </c>
      <c r="DS161" s="51" t="n">
        <f aca="false">DR161*(1+(DR36-DQ36)/DQ36)</f>
        <v>677.415601836667</v>
      </c>
      <c r="DT161" s="51" t="n">
        <f aca="false">DS161*(1+(DS36-DR36)/DR36)</f>
        <v>678.173444744858</v>
      </c>
      <c r="DU161" s="51" t="n">
        <f aca="false">DT161*(1+(DT36-DS36)/DS36)</f>
        <v>678.932135472132</v>
      </c>
      <c r="DV161" s="51" t="n">
        <f aca="false">DU161*(1+(DU36-DT36)/DT36)</f>
        <v>679.691674966965</v>
      </c>
      <c r="DW161" s="51" t="n">
        <f aca="false">DV161*(1+(DV36-DU36)/DU36)</f>
        <v>680.452064178896</v>
      </c>
      <c r="DX161" s="51" t="n">
        <f aca="false">DW161*(1+(DW36-DV36)/DV36)</f>
        <v>681.213304058527</v>
      </c>
      <c r="DY161" s="51" t="n">
        <f aca="false">DX161*(1+(DX36-DW36)/DW36)</f>
        <v>681.975395557523</v>
      </c>
      <c r="DZ161" s="51" t="n">
        <f aca="false">DY161*(1+(DY36-DX36)/DX36)</f>
        <v>682.738339628612</v>
      </c>
      <c r="EA161" s="51" t="n">
        <f aca="false">DZ161*(1+(DZ36-DY36)/DY36)</f>
        <v>683.50213722559</v>
      </c>
      <c r="EB161" s="51" t="n">
        <f aca="false">EA161*(1+(EA36-DZ36)/DZ36)</f>
        <v>684.266789303318</v>
      </c>
      <c r="EC161" s="51" t="n">
        <f aca="false">EB161*(1+(EB36-EA36)/EA36)</f>
        <v>685.032296817729</v>
      </c>
      <c r="ED161" s="51" t="n">
        <f aca="false">EC161*(1+(EC36-EB36)/EB36)</f>
        <v>685.79866072582</v>
      </c>
      <c r="EE161" s="51" t="n">
        <f aca="false">ED161*(1+(ED36-EC36)/EC36)</f>
        <v>686.565881985663</v>
      </c>
      <c r="EF161" s="51" t="n">
        <f aca="false">EE161*(1+(EE36-ED36)/ED36)</f>
        <v>687.3339615564</v>
      </c>
      <c r="EG161" s="51" t="n">
        <f aca="false">EF161*(1+(EF36-EE36)/EE36)</f>
        <v>688.102900398246</v>
      </c>
      <c r="EH161" s="51" t="n">
        <f aca="false">EG161*(1+(EG36-EF36)/EF36)</f>
        <v>688.872699472491</v>
      </c>
      <c r="EI161" s="51" t="n">
        <f aca="false">EH161*(1+(EH36-EG36)/EG36)</f>
        <v>689.6433597415</v>
      </c>
      <c r="EJ161" s="51" t="n">
        <f aca="false">EI161*(1+(EI36-EH36)/EH36)</f>
        <v>690.414882168714</v>
      </c>
      <c r="EK161" s="51" t="n">
        <f aca="false">EJ161*(1+(EJ36-EI36)/EI36)</f>
        <v>691.187267718652</v>
      </c>
      <c r="EL161" s="51" t="n">
        <f aca="false">EK161*(1+(EK36-EJ36)/EJ36)</f>
        <v>691.960517356914</v>
      </c>
      <c r="EM161" s="51" t="n">
        <f aca="false">EL161*(1+(EL36-EK36)/EK36)</f>
        <v>692.734632050177</v>
      </c>
      <c r="EN161" s="51" t="n">
        <f aca="false">EM161*(1+(EM36-EL36)/EL36)</f>
        <v>693.509612766202</v>
      </c>
      <c r="EO161" s="51" t="n">
        <f aca="false">EN161*(1+(EN36-EM36)/EM36)</f>
        <v>694.285460473832</v>
      </c>
      <c r="EP161" s="51" t="n">
        <f aca="false">EO161*(1+(EO36-EN36)/EN36)</f>
        <v>695.062176142993</v>
      </c>
      <c r="EQ161" s="51" t="n">
        <f aca="false">EP161*(1+(EP36-EO36)/EO36)</f>
        <v>695.839760744697</v>
      </c>
      <c r="ER161" s="51" t="n">
        <f aca="false">EQ161*(1+(EQ36-EP36)/EP36)</f>
        <v>696.618215251042</v>
      </c>
      <c r="ES161" s="51" t="n">
        <f aca="false">ER161*(1+(ER36-EQ36)/EQ36)</f>
        <v>697.397540635214</v>
      </c>
      <c r="ET161" s="51" t="n">
        <f aca="false">ES161*(1+(ES36-ER36)/ER36)</f>
        <v>698.177737871486</v>
      </c>
      <c r="EU161" s="51" t="n">
        <f aca="false">ET161*(1+(ET36-ES36)/ES36)</f>
        <v>698.958807935223</v>
      </c>
      <c r="EV161" s="51" t="n">
        <f aca="false">EU161*(1+(EU36-ET36)/ET36)</f>
        <v>699.740751802881</v>
      </c>
    </row>
    <row r="162" customFormat="false" ht="12.8" hidden="false" customHeight="false" outlineLevel="0" collapsed="false">
      <c r="A162" s="157" t="s">
        <v>308</v>
      </c>
      <c r="B162" s="157" t="n">
        <v>0</v>
      </c>
      <c r="C162" s="157" t="n">
        <v>0</v>
      </c>
      <c r="D162" s="157" t="n">
        <v>0</v>
      </c>
      <c r="E162" s="157" t="n">
        <v>0</v>
      </c>
      <c r="F162" s="157" t="n">
        <v>0</v>
      </c>
      <c r="G162" s="157" t="n">
        <v>0</v>
      </c>
      <c r="H162" s="157" t="n">
        <v>0</v>
      </c>
      <c r="I162" s="157" t="n">
        <v>0</v>
      </c>
      <c r="J162" s="157" t="n">
        <v>0</v>
      </c>
      <c r="K162" s="157" t="n">
        <v>0</v>
      </c>
      <c r="L162" s="157" t="n">
        <v>0</v>
      </c>
      <c r="M162" s="157" t="n">
        <v>0</v>
      </c>
      <c r="N162" s="157" t="n">
        <v>0</v>
      </c>
      <c r="O162" s="157" t="n">
        <v>0</v>
      </c>
      <c r="P162" s="157" t="n">
        <v>0</v>
      </c>
      <c r="Q162" s="157" t="n">
        <v>0</v>
      </c>
      <c r="R162" s="157" t="n">
        <v>0</v>
      </c>
      <c r="S162" s="157" t="n">
        <v>0</v>
      </c>
      <c r="T162" s="157" t="n">
        <v>0</v>
      </c>
      <c r="U162" s="157" t="n">
        <v>0</v>
      </c>
      <c r="V162" s="157" t="n">
        <v>0</v>
      </c>
      <c r="W162" s="157" t="n">
        <v>0</v>
      </c>
      <c r="X162" s="158" t="n">
        <v>0</v>
      </c>
      <c r="Y162" s="157" t="n">
        <v>0</v>
      </c>
      <c r="Z162" s="157" t="n">
        <v>0</v>
      </c>
      <c r="AA162" s="157" t="n">
        <v>0</v>
      </c>
      <c r="AB162" s="157" t="n">
        <v>0</v>
      </c>
      <c r="AC162" s="157" t="n">
        <v>0</v>
      </c>
      <c r="AD162" s="157" t="n">
        <v>0</v>
      </c>
      <c r="AE162" s="157" t="n">
        <v>0</v>
      </c>
      <c r="AF162" s="157" t="n">
        <v>0</v>
      </c>
      <c r="AG162" s="157" t="n">
        <v>0</v>
      </c>
      <c r="AH162" s="157" t="n">
        <v>0</v>
      </c>
      <c r="AI162" s="157" t="n">
        <v>0</v>
      </c>
      <c r="AJ162" s="157" t="n">
        <v>0</v>
      </c>
      <c r="AK162" s="157" t="n">
        <v>0</v>
      </c>
      <c r="AL162" s="157" t="n">
        <v>0</v>
      </c>
      <c r="AM162" s="157" t="n">
        <v>0</v>
      </c>
      <c r="AN162" s="157" t="n">
        <v>0</v>
      </c>
      <c r="AO162" s="157" t="n">
        <v>0</v>
      </c>
      <c r="AP162" s="157" t="n">
        <v>0</v>
      </c>
      <c r="AQ162" s="157" t="n">
        <v>0</v>
      </c>
      <c r="AR162" s="142"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89" t="n">
        <f aca="false">BI62</f>
        <v>858.867762317984</v>
      </c>
      <c r="BJ162" s="51" t="n">
        <f aca="false">BJ62</f>
        <v>816.941050327737</v>
      </c>
      <c r="BK162" s="51" t="n">
        <f aca="false">BK62</f>
        <v>752.480219559701</v>
      </c>
      <c r="BL162" s="51" t="n">
        <f aca="false">BL62</f>
        <v>740.489861970575</v>
      </c>
      <c r="BM162" s="144" t="n">
        <f aca="false">BM62</f>
        <v>742.026999097633</v>
      </c>
      <c r="BN162" s="51" t="n">
        <f aca="false">BN62</f>
        <v>753.001222642421</v>
      </c>
      <c r="BO162" s="51" t="n">
        <f aca="false">BN162*(1+(BN36-BM36)/BM36)</f>
        <v>764.135736828247</v>
      </c>
      <c r="BP162" s="51" t="n">
        <f aca="false">BO162*(1+(BO36-BN36)/BN36)</f>
        <v>740.787575819619</v>
      </c>
      <c r="BQ162" s="51" t="n">
        <f aca="false">BP162*(1+(BP36-BO36)/BO36)</f>
        <v>740.7536364981</v>
      </c>
      <c r="BR162" s="51" t="n">
        <f aca="false">BQ162*(1+(BQ36-BP36)/BP36)</f>
        <v>764.834244323327</v>
      </c>
      <c r="BS162" s="51" t="n">
        <f aca="false">BR162*(1+(BR36-BQ36)/BQ36)</f>
        <v>802.925228603089</v>
      </c>
      <c r="BT162" s="51" t="n">
        <f aca="false">BS162*(1+(BS36-BR36)/BR36)</f>
        <v>815.919649859654</v>
      </c>
      <c r="BU162" s="51" t="n">
        <f aca="false">BT162*(1+(BT36-BS36)/BS36)</f>
        <v>820.109022860137</v>
      </c>
      <c r="BV162" s="51" t="n">
        <f aca="false">BU162*(1+(BU36-BT36)/BT36)</f>
        <v>836.135873448497</v>
      </c>
      <c r="BW162" s="51" t="n">
        <f aca="false">BV162*(1+(BV36-BU36)/BU36)</f>
        <v>858.376670835164</v>
      </c>
      <c r="BX162" s="51" t="n">
        <f aca="false">BW162*(1+(BW36-BV36)/BV36)</f>
        <v>862.568794825592</v>
      </c>
      <c r="BY162" s="51" t="n">
        <f aca="false">BX162*(1+(BX36-BW36)/BW36)</f>
        <v>866.713912734371</v>
      </c>
      <c r="BZ162" s="51" t="n">
        <f aca="false">BY162*(1+(BY36-BX36)/BX36)</f>
        <v>883.129895823975</v>
      </c>
      <c r="CA162" s="51" t="n">
        <f aca="false">BZ162*(1+(BZ36-BY36)/BY36)</f>
        <v>902.849680082952</v>
      </c>
      <c r="CB162" s="51" t="n">
        <f aca="false">CA162*(1+(CA36-BZ36)/BZ36)</f>
        <v>903.85972210938</v>
      </c>
      <c r="CC162" s="51" t="n">
        <f aca="false">CB162*(1+(CB36-CA36)/CA36)</f>
        <v>904.870894096771</v>
      </c>
      <c r="CD162" s="51" t="n">
        <f aca="false">CC162*(1+(CC36-CB36)/CB36)</f>
        <v>905.883197309246</v>
      </c>
      <c r="CE162" s="51" t="n">
        <f aca="false">CD162*(1+(CD36-CC36)/CC36)</f>
        <v>906.896633012335</v>
      </c>
      <c r="CF162" s="51" t="n">
        <f aca="false">CE162*(1+(CE36-CD36)/CD36)</f>
        <v>907.911202472985</v>
      </c>
      <c r="CG162" s="51" t="n">
        <f aca="false">CF162*(1+(CF36-CE36)/CE36)</f>
        <v>908.926906959561</v>
      </c>
      <c r="CH162" s="51" t="n">
        <f aca="false">CG162*(1+(CG36-CF36)/CF36)</f>
        <v>909.943747741846</v>
      </c>
      <c r="CI162" s="51" t="n">
        <f aca="false">CH162*(1+(CH36-CG36)/CG36)</f>
        <v>910.961726091045</v>
      </c>
      <c r="CJ162" s="51" t="n">
        <f aca="false">CI162*(1+(CI36-CH36)/CH36)</f>
        <v>911.980843279785</v>
      </c>
      <c r="CK162" s="51" t="n">
        <f aca="false">CJ162*(1+(CJ36-CI36)/CI36)</f>
        <v>913.001100582115</v>
      </c>
      <c r="CL162" s="51" t="n">
        <f aca="false">CK162*(1+(CK36-CJ36)/CJ36)</f>
        <v>914.022499273511</v>
      </c>
      <c r="CM162" s="51" t="n">
        <f aca="false">CL162*(1+(CL36-CK36)/CK36)</f>
        <v>915.045040630876</v>
      </c>
      <c r="CN162" s="51" t="n">
        <f aca="false">CM162*(1+(CM36-CL36)/CL36)</f>
        <v>916.06872593254</v>
      </c>
      <c r="CO162" s="51" t="n">
        <f aca="false">CN162*(1+(CN36-CM36)/CM36)</f>
        <v>917.093556458265</v>
      </c>
      <c r="CP162" s="51" t="n">
        <f aca="false">CO162*(1+(CO36-CN36)/CN36)</f>
        <v>918.119533489242</v>
      </c>
      <c r="CQ162" s="51" t="n">
        <f aca="false">CP162*(1+(CP36-CO36)/CO36)</f>
        <v>919.146658308099</v>
      </c>
      <c r="CR162" s="51" t="n">
        <f aca="false">CQ162*(1+(CQ36-CP36)/CP36)</f>
        <v>920.174932198895</v>
      </c>
      <c r="CS162" s="51" t="n">
        <f aca="false">CR162*(1+(CR36-CQ36)/CQ36)</f>
        <v>921.204356447129</v>
      </c>
      <c r="CT162" s="51" t="n">
        <f aca="false">CS162*(1+(CS36-CR36)/CR36)</f>
        <v>922.234932339736</v>
      </c>
      <c r="CU162" s="51" t="n">
        <f aca="false">CT162*(1+(CT36-CS36)/CS36)</f>
        <v>923.266661165092</v>
      </c>
      <c r="CV162" s="51" t="n">
        <f aca="false">CU162*(1+(CU36-CT36)/CT36)</f>
        <v>924.299544213012</v>
      </c>
      <c r="CW162" s="51" t="n">
        <f aca="false">CV162*(1+(CV36-CU36)/CU36)</f>
        <v>925.333582774757</v>
      </c>
      <c r="CX162" s="51" t="n">
        <f aca="false">CW162*(1+(CW36-CV36)/CV36)</f>
        <v>926.36877814303</v>
      </c>
      <c r="CY162" s="51" t="n">
        <f aca="false">CX162*(1+(CX36-CW36)/CW36)</f>
        <v>927.405131611982</v>
      </c>
      <c r="CZ162" s="51" t="n">
        <f aca="false">CY162*(1+(CY36-CX36)/CX36)</f>
        <v>928.442644477212</v>
      </c>
      <c r="DA162" s="51" t="n">
        <f aca="false">CZ162*(1+(CZ36-CY36)/CY36)</f>
        <v>929.481318035766</v>
      </c>
      <c r="DB162" s="51" t="n">
        <f aca="false">DA162*(1+(DA36-CZ36)/CZ36)</f>
        <v>930.521153586144</v>
      </c>
      <c r="DC162" s="51" t="n">
        <f aca="false">DB162*(1+(DB36-DA36)/DA36)</f>
        <v>931.562152428295</v>
      </c>
      <c r="DD162" s="51" t="n">
        <f aca="false">DC162*(1+(DC36-DB36)/DB36)</f>
        <v>932.604315863627</v>
      </c>
      <c r="DE162" s="51" t="n">
        <f aca="false">DD162*(1+(DD36-DC36)/DC36)</f>
        <v>933.647645195001</v>
      </c>
      <c r="DF162" s="51" t="n">
        <f aca="false">DE162*(1+(DE36-DD36)/DD36)</f>
        <v>934.692141726735</v>
      </c>
      <c r="DG162" s="51" t="n">
        <f aca="false">DF162*(1+(DF36-DE36)/DE36)</f>
        <v>935.737806764607</v>
      </c>
      <c r="DH162" s="51" t="n">
        <f aca="false">DG162*(1+(DG36-DF36)/DF36)</f>
        <v>936.784641615858</v>
      </c>
      <c r="DI162" s="51" t="n">
        <f aca="false">DH162*(1+(DH36-DG36)/DG36)</f>
        <v>937.832647589188</v>
      </c>
      <c r="DJ162" s="51" t="n">
        <f aca="false">DI162*(1+(DI36-DH36)/DH36)</f>
        <v>938.881825994762</v>
      </c>
      <c r="DK162" s="51" t="n">
        <f aca="false">DJ162*(1+(DJ36-DI36)/DI36)</f>
        <v>939.932178144212</v>
      </c>
      <c r="DL162" s="51" t="n">
        <f aca="false">DK162*(1+(DK36-DJ36)/DJ36)</f>
        <v>940.983705350637</v>
      </c>
      <c r="DM162" s="51" t="n">
        <f aca="false">DL162*(1+(DL36-DK36)/DK36)</f>
        <v>942.036408928603</v>
      </c>
      <c r="DN162" s="51" t="n">
        <f aca="false">DM162*(1+(DM36-DL36)/DL36)</f>
        <v>943.09029019415</v>
      </c>
      <c r="DO162" s="51" t="n">
        <f aca="false">DN162*(1+(DN36-DM36)/DM36)</f>
        <v>944.145350464788</v>
      </c>
      <c r="DP162" s="51" t="n">
        <f aca="false">DO162*(1+(DO36-DN36)/DN36)</f>
        <v>945.201591059501</v>
      </c>
      <c r="DQ162" s="51" t="n">
        <f aca="false">DP162*(1+(DP36-DO36)/DO36)</f>
        <v>946.25901329875</v>
      </c>
      <c r="DR162" s="51" t="n">
        <f aca="false">DQ162*(1+(DQ36-DP36)/DP36)</f>
        <v>947.317618504471</v>
      </c>
      <c r="DS162" s="51" t="n">
        <f aca="false">DR162*(1+(DR36-DQ36)/DQ36)</f>
        <v>948.377408000081</v>
      </c>
      <c r="DT162" s="51" t="n">
        <f aca="false">DS162*(1+(DS36-DR36)/DR36)</f>
        <v>949.438383110476</v>
      </c>
      <c r="DU162" s="51" t="n">
        <f aca="false">DT162*(1+(DT36-DS36)/DS36)</f>
        <v>950.500545162035</v>
      </c>
      <c r="DV162" s="51" t="n">
        <f aca="false">DU162*(1+(DU36-DT36)/DT36)</f>
        <v>951.563895482622</v>
      </c>
      <c r="DW162" s="51" t="n">
        <f aca="false">DV162*(1+(DV36-DU36)/DU36)</f>
        <v>952.628435401584</v>
      </c>
      <c r="DX162" s="51" t="n">
        <f aca="false">DW162*(1+(DW36-DV36)/DV36)</f>
        <v>953.694166249757</v>
      </c>
      <c r="DY162" s="51" t="n">
        <f aca="false">DX162*(1+(DX36-DW36)/DW36)</f>
        <v>954.761089359465</v>
      </c>
      <c r="DZ162" s="51" t="n">
        <f aca="false">DY162*(1+(DY36-DX36)/DX36)</f>
        <v>955.829206064522</v>
      </c>
      <c r="EA162" s="51" t="n">
        <f aca="false">DZ162*(1+(DZ36-DY36)/DY36)</f>
        <v>956.898517700237</v>
      </c>
      <c r="EB162" s="51" t="n">
        <f aca="false">EA162*(1+(EA36-DZ36)/DZ36)</f>
        <v>957.969025603409</v>
      </c>
      <c r="EC162" s="51" t="n">
        <f aca="false">EB162*(1+(EB36-EA36)/EA36)</f>
        <v>959.040731112335</v>
      </c>
      <c r="ED162" s="51" t="n">
        <f aca="false">EC162*(1+(EC36-EB36)/EB36)</f>
        <v>960.113635566809</v>
      </c>
      <c r="EE162" s="51" t="n">
        <f aca="false">ED162*(1+(ED36-EC36)/EC36)</f>
        <v>961.187740308122</v>
      </c>
      <c r="EF162" s="51" t="n">
        <f aca="false">EE162*(1+(EE36-ED36)/ED36)</f>
        <v>962.263046679068</v>
      </c>
      <c r="EG162" s="51" t="n">
        <f aca="false">EF162*(1+(EF36-EE36)/EE36)</f>
        <v>963.339556023943</v>
      </c>
      <c r="EH162" s="51" t="n">
        <f aca="false">EG162*(1+(EG36-EF36)/EF36)</f>
        <v>964.417269688543</v>
      </c>
      <c r="EI162" s="51" t="n">
        <f aca="false">EH162*(1+(EH36-EG36)/EG36)</f>
        <v>965.496189020176</v>
      </c>
      <c r="EJ162" s="51" t="n">
        <f aca="false">EI162*(1+(EI36-EH36)/EH36)</f>
        <v>966.576315367652</v>
      </c>
      <c r="EK162" s="51" t="n">
        <f aca="false">EJ162*(1+(EJ36-EI36)/EI36)</f>
        <v>967.657650081292</v>
      </c>
      <c r="EL162" s="51" t="n">
        <f aca="false">EK162*(1+(EK36-EJ36)/EJ36)</f>
        <v>968.740194512928</v>
      </c>
      <c r="EM162" s="51" t="n">
        <f aca="false">EL162*(1+(EL36-EK36)/EK36)</f>
        <v>969.823950015903</v>
      </c>
      <c r="EN162" s="51" t="n">
        <f aca="false">EM162*(1+(EM36-EL36)/EL36)</f>
        <v>970.908917945076</v>
      </c>
      <c r="EO162" s="51" t="n">
        <f aca="false">EN162*(1+(EN36-EM36)/EM36)</f>
        <v>971.99509965682</v>
      </c>
      <c r="EP162" s="51" t="n">
        <f aca="false">EO162*(1+(EO36-EN36)/EN36)</f>
        <v>973.082496509025</v>
      </c>
      <c r="EQ162" s="51" t="n">
        <f aca="false">EP162*(1+(EP36-EO36)/EO36)</f>
        <v>974.171109861102</v>
      </c>
      <c r="ER162" s="51" t="n">
        <f aca="false">EQ162*(1+(EQ36-EP36)/EP36)</f>
        <v>975.260941073982</v>
      </c>
      <c r="ES162" s="51" t="n">
        <f aca="false">ER162*(1+(ER36-EQ36)/EQ36)</f>
        <v>976.351991510118</v>
      </c>
      <c r="ET162" s="51" t="n">
        <f aca="false">ES162*(1+(ES36-ER36)/ER36)</f>
        <v>977.444262533488</v>
      </c>
      <c r="EU162" s="51" t="n">
        <f aca="false">ET162*(1+(ET36-ES36)/ES36)</f>
        <v>978.537755509595</v>
      </c>
      <c r="EV162" s="51" t="n">
        <f aca="false">EU162*(1+(EU36-ET36)/ET36)</f>
        <v>979.632471805471</v>
      </c>
    </row>
    <row r="163" customFormat="false" ht="12.8" hidden="false" customHeight="false" outlineLevel="0" collapsed="false">
      <c r="A163" s="157" t="s">
        <v>309</v>
      </c>
      <c r="B163" s="157" t="n">
        <v>0</v>
      </c>
      <c r="C163" s="157" t="n">
        <v>0</v>
      </c>
      <c r="D163" s="157" t="n">
        <v>0</v>
      </c>
      <c r="E163" s="157" t="n">
        <v>0</v>
      </c>
      <c r="F163" s="157" t="n">
        <v>0</v>
      </c>
      <c r="G163" s="157" t="n">
        <v>0</v>
      </c>
      <c r="H163" s="157" t="n">
        <v>0</v>
      </c>
      <c r="I163" s="157" t="n">
        <v>0</v>
      </c>
      <c r="J163" s="157" t="n">
        <v>0</v>
      </c>
      <c r="K163" s="157" t="n">
        <v>0</v>
      </c>
      <c r="L163" s="157" t="n">
        <v>0</v>
      </c>
      <c r="M163" s="157" t="n">
        <v>0</v>
      </c>
      <c r="N163" s="157" t="n">
        <v>0</v>
      </c>
      <c r="O163" s="157" t="n">
        <v>0</v>
      </c>
      <c r="P163" s="157" t="n">
        <v>0</v>
      </c>
      <c r="Q163" s="157" t="n">
        <v>0</v>
      </c>
      <c r="R163" s="157" t="n">
        <v>0</v>
      </c>
      <c r="S163" s="157" t="n">
        <v>0</v>
      </c>
      <c r="T163" s="157" t="n">
        <v>0</v>
      </c>
      <c r="U163" s="157" t="n">
        <v>0</v>
      </c>
      <c r="V163" s="157" t="n">
        <v>0</v>
      </c>
      <c r="W163" s="157" t="n">
        <v>0</v>
      </c>
      <c r="X163" s="158" t="n">
        <v>0</v>
      </c>
      <c r="Y163" s="157" t="n">
        <v>0</v>
      </c>
      <c r="Z163" s="157" t="n">
        <v>0</v>
      </c>
      <c r="AA163" s="157" t="n">
        <v>0</v>
      </c>
      <c r="AB163" s="157" t="n">
        <v>0</v>
      </c>
      <c r="AC163" s="157" t="n">
        <v>0</v>
      </c>
      <c r="AD163" s="157" t="n">
        <v>0</v>
      </c>
      <c r="AE163" s="157" t="n">
        <v>0</v>
      </c>
      <c r="AF163" s="157" t="n">
        <v>0</v>
      </c>
      <c r="AG163" s="157" t="n">
        <v>0</v>
      </c>
      <c r="AH163" s="157" t="n">
        <v>0</v>
      </c>
      <c r="AI163" s="157" t="n">
        <v>0</v>
      </c>
      <c r="AJ163" s="157" t="n">
        <v>0</v>
      </c>
      <c r="AK163" s="157" t="n">
        <v>0</v>
      </c>
      <c r="AL163" s="157" t="n">
        <v>0</v>
      </c>
      <c r="AM163" s="157" t="n">
        <v>0</v>
      </c>
      <c r="AN163" s="157" t="n">
        <v>0</v>
      </c>
      <c r="AO163" s="157" t="n">
        <v>0</v>
      </c>
      <c r="AP163" s="157" t="n">
        <v>0</v>
      </c>
      <c r="AQ163" s="157" t="n">
        <v>0</v>
      </c>
      <c r="AR163" s="142"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89" t="n">
        <f aca="false">BI63</f>
        <v>1226.95641305225</v>
      </c>
      <c r="BJ163" s="51" t="n">
        <f aca="false">BJ63</f>
        <v>1167.0630835964</v>
      </c>
      <c r="BK163" s="51" t="n">
        <f aca="false">BK63</f>
        <v>1074.97653449141</v>
      </c>
      <c r="BL163" s="51" t="n">
        <f aca="false">BL63</f>
        <v>1057.84572279501</v>
      </c>
      <c r="BM163" s="144" t="n">
        <f aca="false">BM63</f>
        <v>1060.04641164743</v>
      </c>
      <c r="BN163" s="51" t="n">
        <f aca="false">BN63</f>
        <v>1075.71854734686</v>
      </c>
      <c r="BO163" s="51" t="n">
        <f aca="false">BN163*(1+(BN36-BM36)/BM36)</f>
        <v>1091.62503337268</v>
      </c>
      <c r="BP163" s="51" t="n">
        <f aca="false">BO163*(1+(BO36-BN36)/BN36)</f>
        <v>1058.27043966394</v>
      </c>
      <c r="BQ163" s="51" t="n">
        <f aca="false">BP163*(1+(BP36-BO36)/BO36)</f>
        <v>1058.22195480556</v>
      </c>
      <c r="BR163" s="51" t="n">
        <f aca="false">BQ163*(1+(BQ36-BP36)/BP36)</f>
        <v>1092.62290355579</v>
      </c>
      <c r="BS163" s="51" t="n">
        <f aca="false">BR163*(1+(BR36-BQ36)/BQ36)</f>
        <v>1147.03872260672</v>
      </c>
      <c r="BT163" s="51" t="n">
        <f aca="false">BS163*(1+(BS36-BR36)/BR36)</f>
        <v>1165.60222494563</v>
      </c>
      <c r="BU163" s="51" t="n">
        <f aca="false">BT163*(1+(BT36-BS36)/BS36)</f>
        <v>1171.58705751012</v>
      </c>
      <c r="BV163" s="51" t="n">
        <f aca="false">BU163*(1+(BU36-BT36)/BT36)</f>
        <v>1194.48261187982</v>
      </c>
      <c r="BW163" s="51" t="n">
        <f aca="false">BV163*(1+(BV36-BU36)/BU36)</f>
        <v>1226.25525385862</v>
      </c>
      <c r="BX163" s="51" t="n">
        <f aca="false">BW163*(1+(BW36-BV36)/BV36)</f>
        <v>1232.24401641794</v>
      </c>
      <c r="BY163" s="51" t="n">
        <f aca="false">BX163*(1+(BX36-BW36)/BW36)</f>
        <v>1238.16562727505</v>
      </c>
      <c r="BZ163" s="51" t="n">
        <f aca="false">BY163*(1+(BY36-BX36)/BX36)</f>
        <v>1261.61708651764</v>
      </c>
      <c r="CA163" s="51" t="n">
        <f aca="false">BZ163*(1+(BZ36-BY36)/BY36)</f>
        <v>1289.78827275107</v>
      </c>
      <c r="CB163" s="51" t="n">
        <f aca="false">CA163*(1+(CA36-BZ36)/BZ36)</f>
        <v>1291.23119330519</v>
      </c>
      <c r="CC163" s="51" t="n">
        <f aca="false">CB163*(1+(CB36-CA36)/CA36)</f>
        <v>1292.67572809303</v>
      </c>
      <c r="CD163" s="51" t="n">
        <f aca="false">CC163*(1+(CC36-CB36)/CB36)</f>
        <v>1294.12187892048</v>
      </c>
      <c r="CE163" s="51" t="n">
        <f aca="false">CD163*(1+(CD36-CC36)/CC36)</f>
        <v>1295.56964759545</v>
      </c>
      <c r="CF163" s="51" t="n">
        <f aca="false">CE163*(1+(CE36-CD36)/CD36)</f>
        <v>1297.01903592787</v>
      </c>
      <c r="CG163" s="51" t="n">
        <f aca="false">CF163*(1+(CF36-CE36)/CE36)</f>
        <v>1298.47004572969</v>
      </c>
      <c r="CH163" s="51" t="n">
        <f aca="false">CG163*(1+(CG36-CF36)/CF36)</f>
        <v>1299.92267881488</v>
      </c>
      <c r="CI163" s="51" t="n">
        <f aca="false">CH163*(1+(CH36-CG36)/CG36)</f>
        <v>1301.37693699947</v>
      </c>
      <c r="CJ163" s="51" t="n">
        <f aca="false">CI163*(1+(CI36-CH36)/CH36)</f>
        <v>1302.83282210149</v>
      </c>
      <c r="CK163" s="51" t="n">
        <f aca="false">CJ163*(1+(CJ36-CI36)/CI36)</f>
        <v>1304.29033594101</v>
      </c>
      <c r="CL163" s="51" t="n">
        <f aca="false">CK163*(1+(CK36-CJ36)/CJ36)</f>
        <v>1305.74948034016</v>
      </c>
      <c r="CM163" s="51" t="n">
        <f aca="false">CL163*(1+(CL36-CK36)/CK36)</f>
        <v>1307.21025712308</v>
      </c>
      <c r="CN163" s="51" t="n">
        <f aca="false">CM163*(1+(CM36-CL36)/CL36)</f>
        <v>1308.67266811597</v>
      </c>
      <c r="CO163" s="51" t="n">
        <f aca="false">CN163*(1+(CN36-CM36)/CM36)</f>
        <v>1310.13671514704</v>
      </c>
      <c r="CP163" s="51" t="n">
        <f aca="false">CO163*(1+(CO36-CN36)/CN36)</f>
        <v>1311.6024000466</v>
      </c>
      <c r="CQ163" s="51" t="n">
        <f aca="false">CP163*(1+(CP36-CO36)/CO36)</f>
        <v>1313.06972464696</v>
      </c>
      <c r="CR163" s="51" t="n">
        <f aca="false">CQ163*(1+(CQ36-CP36)/CP36)</f>
        <v>1314.5386907825</v>
      </c>
      <c r="CS163" s="51" t="n">
        <f aca="false">CR163*(1+(CR36-CQ36)/CQ36)</f>
        <v>1316.00930028965</v>
      </c>
      <c r="CT163" s="51" t="n">
        <f aca="false">CS163*(1+(CS36-CR36)/CR36)</f>
        <v>1317.4815550069</v>
      </c>
      <c r="CU163" s="51" t="n">
        <f aca="false">CT163*(1+(CT36-CS36)/CS36)</f>
        <v>1318.95545677477</v>
      </c>
      <c r="CV163" s="51" t="n">
        <f aca="false">CU163*(1+(CU36-CT36)/CT36)</f>
        <v>1320.43100743589</v>
      </c>
      <c r="CW163" s="51" t="n">
        <f aca="false">CV163*(1+(CV36-CU36)/CU36)</f>
        <v>1321.90820883489</v>
      </c>
      <c r="CX163" s="51" t="n">
        <f aca="false">CW163*(1+(CW36-CV36)/CV36)</f>
        <v>1323.38706281852</v>
      </c>
      <c r="CY163" s="51" t="n">
        <f aca="false">CX163*(1+(CX36-CW36)/CW36)</f>
        <v>1324.86757123555</v>
      </c>
      <c r="CZ163" s="51" t="n">
        <f aca="false">CY163*(1+(CY36-CX36)/CX36)</f>
        <v>1326.34973593685</v>
      </c>
      <c r="DA163" s="51" t="n">
        <f aca="false">CZ163*(1+(CZ36-CY36)/CY36)</f>
        <v>1327.83355877536</v>
      </c>
      <c r="DB163" s="51" t="n">
        <f aca="false">DA163*(1+(DA36-CZ36)/CZ36)</f>
        <v>1329.31904160606</v>
      </c>
      <c r="DC163" s="51" t="n">
        <f aca="false">DB163*(1+(DB36-DA36)/DA36)</f>
        <v>1330.80618628603</v>
      </c>
      <c r="DD163" s="51" t="n">
        <f aca="false">DC163*(1+(DC36-DB36)/DB36)</f>
        <v>1332.29499467444</v>
      </c>
      <c r="DE163" s="51" t="n">
        <f aca="false">DD163*(1+(DD36-DC36)/DC36)</f>
        <v>1333.78546863252</v>
      </c>
      <c r="DF163" s="51" t="n">
        <f aca="false">DE163*(1+(DE36-DD36)/DD36)</f>
        <v>1335.27761002358</v>
      </c>
      <c r="DG163" s="51" t="n">
        <f aca="false">DF163*(1+(DF36-DE36)/DE36)</f>
        <v>1336.77142071303</v>
      </c>
      <c r="DH163" s="51" t="n">
        <f aca="false">DG163*(1+(DG36-DF36)/DF36)</f>
        <v>1338.26690256836</v>
      </c>
      <c r="DI163" s="51" t="n">
        <f aca="false">DH163*(1+(DH36-DG36)/DG36)</f>
        <v>1339.76405745914</v>
      </c>
      <c r="DJ163" s="51" t="n">
        <f aca="false">DI163*(1+(DI36-DH36)/DH36)</f>
        <v>1341.26288725704</v>
      </c>
      <c r="DK163" s="51" t="n">
        <f aca="false">DJ163*(1+(DJ36-DI36)/DI36)</f>
        <v>1342.76339383582</v>
      </c>
      <c r="DL163" s="51" t="n">
        <f aca="false">DK163*(1+(DK36-DJ36)/DJ36)</f>
        <v>1344.26557907136</v>
      </c>
      <c r="DM163" s="51" t="n">
        <f aca="false">DL163*(1+(DL36-DK36)/DK36)</f>
        <v>1345.76944484159</v>
      </c>
      <c r="DN163" s="51" t="n">
        <f aca="false">DM163*(1+(DM36-DL36)/DL36)</f>
        <v>1347.27499302659</v>
      </c>
      <c r="DO163" s="51" t="n">
        <f aca="false">DN163*(1+(DN36-DM36)/DM36)</f>
        <v>1348.78222550851</v>
      </c>
      <c r="DP163" s="51" t="n">
        <f aca="false">DO163*(1+(DO36-DN36)/DN36)</f>
        <v>1350.29114417163</v>
      </c>
      <c r="DQ163" s="51" t="n">
        <f aca="false">DP163*(1+(DP36-DO36)/DO36)</f>
        <v>1351.80175090231</v>
      </c>
      <c r="DR163" s="51" t="n">
        <f aca="false">DQ163*(1+(DQ36-DP36)/DP36)</f>
        <v>1353.31404758905</v>
      </c>
      <c r="DS163" s="51" t="n">
        <f aca="false">DR163*(1+(DR36-DQ36)/DQ36)</f>
        <v>1354.82803612244</v>
      </c>
      <c r="DT163" s="51" t="n">
        <f aca="false">DS163*(1+(DS36-DR36)/DR36)</f>
        <v>1356.3437183952</v>
      </c>
      <c r="DU163" s="51" t="n">
        <f aca="false">DT163*(1+(DT36-DS36)/DS36)</f>
        <v>1357.86109630216</v>
      </c>
      <c r="DV163" s="51" t="n">
        <f aca="false">DU163*(1+(DU36-DT36)/DT36)</f>
        <v>1359.38017174027</v>
      </c>
      <c r="DW163" s="51" t="n">
        <f aca="false">DV163*(1+(DV36-DU36)/DU36)</f>
        <v>1360.9009466086</v>
      </c>
      <c r="DX163" s="51" t="n">
        <f aca="false">DW163*(1+(DW36-DV36)/DV36)</f>
        <v>1362.42342280836</v>
      </c>
      <c r="DY163" s="51" t="n">
        <f aca="false">DX163*(1+(DX36-DW36)/DW36)</f>
        <v>1363.94760224286</v>
      </c>
      <c r="DZ163" s="51" t="n">
        <f aca="false">DY163*(1+(DY36-DX36)/DX36)</f>
        <v>1365.47348681756</v>
      </c>
      <c r="EA163" s="51" t="n">
        <f aca="false">DZ163*(1+(DZ36-DY36)/DY36)</f>
        <v>1367.00107844005</v>
      </c>
      <c r="EB163" s="51" t="n">
        <f aca="false">EA163*(1+(EA36-DZ36)/DZ36)</f>
        <v>1368.53037902004</v>
      </c>
      <c r="EC163" s="51" t="n">
        <f aca="false">EB163*(1+(EB36-EA36)/EA36)</f>
        <v>1370.0613904694</v>
      </c>
      <c r="ED163" s="51" t="n">
        <f aca="false">EC163*(1+(EC36-EB36)/EB36)</f>
        <v>1371.59411470211</v>
      </c>
      <c r="EE163" s="51" t="n">
        <f aca="false">ED163*(1+(ED36-EC36)/EC36)</f>
        <v>1373.12855363432</v>
      </c>
      <c r="EF163" s="51" t="n">
        <f aca="false">EE163*(1+(EE36-ED36)/ED36)</f>
        <v>1374.66470918431</v>
      </c>
      <c r="EG163" s="51" t="n">
        <f aca="false">EF163*(1+(EF36-EE36)/EE36)</f>
        <v>1376.20258327249</v>
      </c>
      <c r="EH163" s="51" t="n">
        <f aca="false">EG163*(1+(EG36-EF36)/EF36)</f>
        <v>1377.74217782145</v>
      </c>
      <c r="EI163" s="51" t="n">
        <f aca="false">EH163*(1+(EH36-EG36)/EG36)</f>
        <v>1379.28349475591</v>
      </c>
      <c r="EJ163" s="51" t="n">
        <f aca="false">EI163*(1+(EI36-EH36)/EH36)</f>
        <v>1380.82653600275</v>
      </c>
      <c r="EK163" s="51" t="n">
        <f aca="false">EJ163*(1+(EJ36-EI36)/EI36)</f>
        <v>1382.37130349101</v>
      </c>
      <c r="EL163" s="51" t="n">
        <f aca="false">EK163*(1+(EK36-EJ36)/EJ36)</f>
        <v>1383.91779915186</v>
      </c>
      <c r="EM163" s="51" t="n">
        <f aca="false">EL163*(1+(EL36-EK36)/EK36)</f>
        <v>1385.46602491868</v>
      </c>
      <c r="EN163" s="51" t="n">
        <f aca="false">EM163*(1+(EM36-EL36)/EL36)</f>
        <v>1387.01598272697</v>
      </c>
      <c r="EO163" s="51" t="n">
        <f aca="false">EN163*(1+(EN36-EM36)/EM36)</f>
        <v>1388.56767451442</v>
      </c>
      <c r="EP163" s="51" t="n">
        <f aca="false">EO163*(1+(EO36-EN36)/EN36)</f>
        <v>1390.12110222087</v>
      </c>
      <c r="EQ163" s="51" t="n">
        <f aca="false">EP163*(1+(EP36-EO36)/EO36)</f>
        <v>1391.67626778834</v>
      </c>
      <c r="ER163" s="51" t="n">
        <f aca="false">EQ163*(1+(EQ36-EP36)/EP36)</f>
        <v>1393.23317316103</v>
      </c>
      <c r="ES163" s="51" t="n">
        <f aca="false">ER163*(1+(ER36-EQ36)/EQ36)</f>
        <v>1394.7918202853</v>
      </c>
      <c r="ET163" s="51" t="n">
        <f aca="false">ES163*(1+(ES36-ER36)/ER36)</f>
        <v>1396.35221110969</v>
      </c>
      <c r="EU163" s="51" t="n">
        <f aca="false">ET163*(1+(ET36-ES36)/ES36)</f>
        <v>1397.91434758494</v>
      </c>
      <c r="EV163" s="51" t="n">
        <f aca="false">EU163*(1+(EU36-ET36)/ET36)</f>
        <v>1399.47823166393</v>
      </c>
    </row>
    <row r="164" customFormat="false" ht="12.8" hidden="false" customHeight="false" outlineLevel="0" collapsed="false">
      <c r="A164" s="157" t="s">
        <v>310</v>
      </c>
      <c r="B164" s="157" t="n">
        <v>0</v>
      </c>
      <c r="C164" s="157" t="n">
        <v>0</v>
      </c>
      <c r="D164" s="157" t="n">
        <v>0</v>
      </c>
      <c r="E164" s="157" t="n">
        <v>0</v>
      </c>
      <c r="F164" s="157" t="n">
        <v>0</v>
      </c>
      <c r="G164" s="157" t="n">
        <v>0</v>
      </c>
      <c r="H164" s="157" t="n">
        <v>0</v>
      </c>
      <c r="I164" s="157" t="n">
        <v>0</v>
      </c>
      <c r="J164" s="157" t="n">
        <v>0</v>
      </c>
      <c r="K164" s="157" t="n">
        <v>0</v>
      </c>
      <c r="L164" s="157" t="n">
        <v>0</v>
      </c>
      <c r="M164" s="157" t="n">
        <v>0</v>
      </c>
      <c r="N164" s="157" t="n">
        <v>0</v>
      </c>
      <c r="O164" s="157" t="n">
        <v>0</v>
      </c>
      <c r="P164" s="157" t="n">
        <v>0</v>
      </c>
      <c r="Q164" s="157" t="n">
        <v>0</v>
      </c>
      <c r="R164" s="157" t="n">
        <v>0</v>
      </c>
      <c r="S164" s="157" t="n">
        <v>0</v>
      </c>
      <c r="T164" s="157" t="n">
        <v>0</v>
      </c>
      <c r="U164" s="157" t="n">
        <v>0</v>
      </c>
      <c r="V164" s="157" t="n">
        <v>0</v>
      </c>
      <c r="W164" s="157" t="n">
        <v>0</v>
      </c>
      <c r="X164" s="158" t="n">
        <v>0</v>
      </c>
      <c r="Y164" s="157" t="n">
        <v>0</v>
      </c>
      <c r="Z164" s="157" t="n">
        <v>0</v>
      </c>
      <c r="AA164" s="157" t="n">
        <v>0</v>
      </c>
      <c r="AB164" s="157" t="n">
        <v>0</v>
      </c>
      <c r="AC164" s="157" t="n">
        <v>0</v>
      </c>
      <c r="AD164" s="157" t="n">
        <v>0</v>
      </c>
      <c r="AE164" s="157" t="n">
        <v>0</v>
      </c>
      <c r="AF164" s="157" t="n">
        <v>0</v>
      </c>
      <c r="AG164" s="157" t="n">
        <v>0</v>
      </c>
      <c r="AH164" s="157" t="n">
        <v>0</v>
      </c>
      <c r="AI164" s="157" t="n">
        <v>0</v>
      </c>
      <c r="AJ164" s="157" t="n">
        <v>0</v>
      </c>
      <c r="AK164" s="157" t="n">
        <v>0</v>
      </c>
      <c r="AL164" s="157" t="n">
        <v>0</v>
      </c>
      <c r="AM164" s="157" t="n">
        <v>0</v>
      </c>
      <c r="AN164" s="157" t="n">
        <v>0</v>
      </c>
      <c r="AO164" s="157" t="n">
        <v>0</v>
      </c>
      <c r="AP164" s="157" t="n">
        <v>0</v>
      </c>
      <c r="AQ164" s="157" t="n">
        <v>0</v>
      </c>
      <c r="AR164" s="142"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89" t="n">
        <f aca="false">BI64</f>
        <v>1963.13371452078</v>
      </c>
      <c r="BJ164" s="51" t="n">
        <f aca="false">BJ64</f>
        <v>1867.29937965936</v>
      </c>
      <c r="BK164" s="51" t="n">
        <f aca="false">BK64</f>
        <v>1719.95910060197</v>
      </c>
      <c r="BL164" s="51" t="n">
        <f aca="false">BL64</f>
        <v>1692.54825593274</v>
      </c>
      <c r="BM164" s="144" t="n">
        <f aca="false">BM64</f>
        <v>1696.06876958032</v>
      </c>
      <c r="BN164" s="51" t="n">
        <f aca="false">BN64</f>
        <v>1721.15068175519</v>
      </c>
      <c r="BO164" s="51" t="n">
        <f aca="false">BN164*(1+(BN36-BM36)/BM36)</f>
        <v>1746.60107427208</v>
      </c>
      <c r="BP164" s="51" t="n">
        <f aca="false">BO164*(1+(BO36-BN36)/BN36)</f>
        <v>1693.23369314525</v>
      </c>
      <c r="BQ164" s="51" t="n">
        <f aca="false">BP164*(1+(BP36-BO36)/BO36)</f>
        <v>1693.15611732649</v>
      </c>
      <c r="BR164" s="51" t="n">
        <f aca="false">BQ164*(1+(BQ36-BP36)/BP36)</f>
        <v>1748.19766749825</v>
      </c>
      <c r="BS164" s="51" t="n">
        <f aca="false">BR164*(1+(BR36-BQ36)/BQ36)</f>
        <v>1835.26302886881</v>
      </c>
      <c r="BT164" s="51" t="n">
        <f aca="false">BS164*(1+(BS36-BR36)/BR36)</f>
        <v>1864.96464997145</v>
      </c>
      <c r="BU164" s="51" t="n">
        <f aca="false">BT164*(1+(BT36-BS36)/BS36)</f>
        <v>1874.54038767159</v>
      </c>
      <c r="BV164" s="51" t="n">
        <f aca="false">BU164*(1+(BU36-BT36)/BT36)</f>
        <v>1911.17329607478</v>
      </c>
      <c r="BW164" s="51" t="n">
        <f aca="false">BV164*(1+(BV36-BU36)/BU36)</f>
        <v>1962.00955295429</v>
      </c>
      <c r="BX164" s="51" t="n">
        <f aca="false">BW164*(1+(BW36-BV36)/BV36)</f>
        <v>1971.59157864983</v>
      </c>
      <c r="BY164" s="51" t="n">
        <f aca="false">BX164*(1+(BX36-BW36)/BW36)</f>
        <v>1981.06616155902</v>
      </c>
      <c r="BZ164" s="51" t="n">
        <f aca="false">BY164*(1+(BY36-BX36)/BX36)</f>
        <v>2018.58851827871</v>
      </c>
      <c r="CA164" s="51" t="n">
        <f aca="false">BZ164*(1+(BZ36-BY36)/BY36)</f>
        <v>2063.66244259759</v>
      </c>
      <c r="CB164" s="51" t="n">
        <f aca="false">CA164*(1+(CA36-BZ36)/BZ36)</f>
        <v>2065.97111683358</v>
      </c>
      <c r="CC164" s="51" t="n">
        <f aca="false">CB164*(1+(CB36-CA36)/CA36)</f>
        <v>2068.28237384504</v>
      </c>
      <c r="CD164" s="51" t="n">
        <f aca="false">CC164*(1+(CC36-CB36)/CB36)</f>
        <v>2070.59621652139</v>
      </c>
      <c r="CE164" s="51" t="n">
        <f aca="false">CD164*(1+(CD36-CC36)/CC36)</f>
        <v>2072.91264775528</v>
      </c>
      <c r="CF164" s="51" t="n">
        <f aca="false">CE164*(1+(CE36-CD36)/CD36)</f>
        <v>2075.2316704426</v>
      </c>
      <c r="CG164" s="51" t="n">
        <f aca="false">CF164*(1+(CF36-CE36)/CE36)</f>
        <v>2077.55328748247</v>
      </c>
      <c r="CH164" s="51" t="n">
        <f aca="false">CG164*(1+(CG36-CF36)/CF36)</f>
        <v>2079.87750177727</v>
      </c>
      <c r="CI164" s="51" t="n">
        <f aca="false">CH164*(1+(CH36-CG36)/CG36)</f>
        <v>2082.20431623262</v>
      </c>
      <c r="CJ164" s="51" t="n">
        <f aca="false">CI164*(1+(CI36-CH36)/CH36)</f>
        <v>2084.53373375738</v>
      </c>
      <c r="CK164" s="51" t="n">
        <f aca="false">CJ164*(1+(CJ36-CI36)/CI36)</f>
        <v>2086.86575726367</v>
      </c>
      <c r="CL164" s="51" t="n">
        <f aca="false">CK164*(1+(CK36-CJ36)/CJ36)</f>
        <v>2089.20038966688</v>
      </c>
      <c r="CM164" s="51" t="n">
        <f aca="false">CL164*(1+(CL36-CK36)/CK36)</f>
        <v>2091.53763388566</v>
      </c>
      <c r="CN164" s="51" t="n">
        <f aca="false">CM164*(1+(CM36-CL36)/CL36)</f>
        <v>2093.8774928419</v>
      </c>
      <c r="CO164" s="51" t="n">
        <f aca="false">CN164*(1+(CN36-CM36)/CM36)</f>
        <v>2096.21996946079</v>
      </c>
      <c r="CP164" s="51" t="n">
        <f aca="false">CO164*(1+(CO36-CN36)/CN36)</f>
        <v>2098.56506667077</v>
      </c>
      <c r="CQ164" s="51" t="n">
        <f aca="false">CP164*(1+(CP36-CO36)/CO36)</f>
        <v>2100.91278740357</v>
      </c>
      <c r="CR164" s="51" t="n">
        <f aca="false">CQ164*(1+(CQ36-CP36)/CP36)</f>
        <v>2103.2631345942</v>
      </c>
      <c r="CS164" s="51" t="n">
        <f aca="false">CR164*(1+(CR36-CQ36)/CQ36)</f>
        <v>2105.61611118094</v>
      </c>
      <c r="CT164" s="51" t="n">
        <f aca="false">CS164*(1+(CS36-CR36)/CR36)</f>
        <v>2107.97172010537</v>
      </c>
      <c r="CU164" s="51" t="n">
        <f aca="false">CT164*(1+(CT36-CS36)/CS36)</f>
        <v>2110.32996431235</v>
      </c>
      <c r="CV164" s="51" t="n">
        <f aca="false">CU164*(1+(CU36-CT36)/CT36)</f>
        <v>2112.69084675005</v>
      </c>
      <c r="CW164" s="51" t="n">
        <f aca="false">CV164*(1+(CV36-CU36)/CU36)</f>
        <v>2115.05437036992</v>
      </c>
      <c r="CX164" s="51" t="n">
        <f aca="false">CW164*(1+(CW36-CV36)/CV36)</f>
        <v>2117.42053812673</v>
      </c>
      <c r="CY164" s="51" t="n">
        <f aca="false">CX164*(1+(CX36-CW36)/CW36)</f>
        <v>2119.78935297854</v>
      </c>
      <c r="CZ164" s="51" t="n">
        <f aca="false">CY164*(1+(CY36-CX36)/CX36)</f>
        <v>2122.16081788672</v>
      </c>
      <c r="DA164" s="51" t="n">
        <f aca="false">CZ164*(1+(CZ36-CY36)/CY36)</f>
        <v>2124.53493581598</v>
      </c>
      <c r="DB164" s="51" t="n">
        <f aca="false">DA164*(1+(DA36-CZ36)/CZ36)</f>
        <v>2126.91170973431</v>
      </c>
      <c r="DC164" s="51" t="n">
        <f aca="false">DB164*(1+(DB36-DA36)/DA36)</f>
        <v>2129.29114261303</v>
      </c>
      <c r="DD164" s="51" t="n">
        <f aca="false">DC164*(1+(DC36-DB36)/DB36)</f>
        <v>2131.67323742681</v>
      </c>
      <c r="DE164" s="51" t="n">
        <f aca="false">DD164*(1+(DD36-DC36)/DC36)</f>
        <v>2134.05799715361</v>
      </c>
      <c r="DF164" s="51" t="n">
        <f aca="false">DE164*(1+(DE36-DD36)/DD36)</f>
        <v>2136.44542477474</v>
      </c>
      <c r="DG164" s="51" t="n">
        <f aca="false">DF164*(1+(DF36-DE36)/DE36)</f>
        <v>2138.83552327486</v>
      </c>
      <c r="DH164" s="51" t="n">
        <f aca="false">DG164*(1+(DG36-DF36)/DF36)</f>
        <v>2141.22829564194</v>
      </c>
      <c r="DI164" s="51" t="n">
        <f aca="false">DH164*(1+(DH36-DG36)/DG36)</f>
        <v>2143.6237448673</v>
      </c>
      <c r="DJ164" s="51" t="n">
        <f aca="false">DI164*(1+(DI36-DH36)/DH36)</f>
        <v>2146.02187394563</v>
      </c>
      <c r="DK164" s="51" t="n">
        <f aca="false">DJ164*(1+(DJ36-DI36)/DI36)</f>
        <v>2148.42268587495</v>
      </c>
      <c r="DL164" s="51" t="n">
        <f aca="false">DK164*(1+(DK36-DJ36)/DJ36)</f>
        <v>2150.82618365663</v>
      </c>
      <c r="DM164" s="51" t="n">
        <f aca="false">DL164*(1+(DL36-DK36)/DK36)</f>
        <v>2153.2323702954</v>
      </c>
      <c r="DN164" s="51" t="n">
        <f aca="false">DM164*(1+(DM36-DL36)/DL36)</f>
        <v>2155.64124879937</v>
      </c>
      <c r="DO164" s="51" t="n">
        <f aca="false">DN164*(1+(DN36-DM36)/DM36)</f>
        <v>2158.05282217999</v>
      </c>
      <c r="DP164" s="51" t="n">
        <f aca="false">DO164*(1+(DO36-DN36)/DN36)</f>
        <v>2160.4670934521</v>
      </c>
      <c r="DQ164" s="51" t="n">
        <f aca="false">DP164*(1+(DP36-DO36)/DO36)</f>
        <v>2162.8840656339</v>
      </c>
      <c r="DR164" s="51" t="n">
        <f aca="false">DQ164*(1+(DQ36-DP36)/DP36)</f>
        <v>2165.30374174696</v>
      </c>
      <c r="DS164" s="51" t="n">
        <f aca="false">DR164*(1+(DR36-DQ36)/DQ36)</f>
        <v>2167.72612481626</v>
      </c>
      <c r="DT164" s="51" t="n">
        <f aca="false">DS164*(1+(DS36-DR36)/DR36)</f>
        <v>2170.15121787012</v>
      </c>
      <c r="DU164" s="51" t="n">
        <f aca="false">DT164*(1+(DT36-DS36)/DS36)</f>
        <v>2172.57902394029</v>
      </c>
      <c r="DV164" s="51" t="n">
        <f aca="false">DU164*(1+(DU36-DT36)/DT36)</f>
        <v>2175.00954606189</v>
      </c>
      <c r="DW164" s="51" t="n">
        <f aca="false">DV164*(1+(DV36-DU36)/DU36)</f>
        <v>2177.44278727343</v>
      </c>
      <c r="DX164" s="51" t="n">
        <f aca="false">DW164*(1+(DW36-DV36)/DV36)</f>
        <v>2179.87875061684</v>
      </c>
      <c r="DY164" s="51" t="n">
        <f aca="false">DX164*(1+(DX36-DW36)/DW36)</f>
        <v>2182.31743913744</v>
      </c>
      <c r="DZ164" s="51" t="n">
        <f aca="false">DY164*(1+(DY36-DX36)/DX36)</f>
        <v>2184.75885588395</v>
      </c>
      <c r="EA164" s="51" t="n">
        <f aca="false">DZ164*(1+(DZ36-DY36)/DY36)</f>
        <v>2187.20300390852</v>
      </c>
      <c r="EB164" s="51" t="n">
        <f aca="false">EA164*(1+(EA36-DZ36)/DZ36)</f>
        <v>2189.6498862667</v>
      </c>
      <c r="EC164" s="51" t="n">
        <f aca="false">EB164*(1+(EB36-EA36)/EA36)</f>
        <v>2192.09950601746</v>
      </c>
      <c r="ED164" s="51" t="n">
        <f aca="false">EC164*(1+(EC36-EB36)/EB36)</f>
        <v>2194.55186622319</v>
      </c>
      <c r="EE164" s="51" t="n">
        <f aca="false">ED164*(1+(ED36-EC36)/EC36)</f>
        <v>2197.00696994971</v>
      </c>
      <c r="EF164" s="51" t="n">
        <f aca="false">EE164*(1+(EE36-ED36)/ED36)</f>
        <v>2199.46482026628</v>
      </c>
      <c r="EG164" s="51" t="n">
        <f aca="false">EF164*(1+(EF36-EE36)/EE36)</f>
        <v>2201.92542024558</v>
      </c>
      <c r="EH164" s="51" t="n">
        <f aca="false">EG164*(1+(EG36-EF36)/EF36)</f>
        <v>2204.38877296373</v>
      </c>
      <c r="EI164" s="51" t="n">
        <f aca="false">EH164*(1+(EH36-EG36)/EG36)</f>
        <v>2206.85488150029</v>
      </c>
      <c r="EJ164" s="51" t="n">
        <f aca="false">EI164*(1+(EI36-EH36)/EH36)</f>
        <v>2209.32374893827</v>
      </c>
      <c r="EK164" s="51" t="n">
        <f aca="false">EJ164*(1+(EJ36-EI36)/EI36)</f>
        <v>2211.79537836412</v>
      </c>
      <c r="EL164" s="51" t="n">
        <f aca="false">EK164*(1+(EK36-EJ36)/EJ36)</f>
        <v>2214.26977286776</v>
      </c>
      <c r="EM164" s="51" t="n">
        <f aca="false">EL164*(1+(EL36-EK36)/EK36)</f>
        <v>2216.74693554255</v>
      </c>
      <c r="EN164" s="51" t="n">
        <f aca="false">EM164*(1+(EM36-EL36)/EL36)</f>
        <v>2219.22686948532</v>
      </c>
      <c r="EO164" s="51" t="n">
        <f aca="false">EN164*(1+(EN36-EM36)/EM36)</f>
        <v>2221.70957779636</v>
      </c>
      <c r="EP164" s="51" t="n">
        <f aca="false">EO164*(1+(EO36-EN36)/EN36)</f>
        <v>2224.19506357943</v>
      </c>
      <c r="EQ164" s="51" t="n">
        <f aca="false">EP164*(1+(EP36-EO36)/EO36)</f>
        <v>2226.68332994177</v>
      </c>
      <c r="ER164" s="51" t="n">
        <f aca="false">EQ164*(1+(EQ36-EP36)/EP36)</f>
        <v>2229.17437999407</v>
      </c>
      <c r="ES164" s="51" t="n">
        <f aca="false">ER164*(1+(ER36-EQ36)/EQ36)</f>
        <v>2231.66821685053</v>
      </c>
      <c r="ET164" s="51" t="n">
        <f aca="false">ES164*(1+(ES36-ER36)/ER36)</f>
        <v>2234.16484362882</v>
      </c>
      <c r="EU164" s="51" t="n">
        <f aca="false">ET164*(1+(ET36-ES36)/ES36)</f>
        <v>2236.6642634501</v>
      </c>
      <c r="EV164" s="51" t="n">
        <f aca="false">EU164*(1+(EU36-ET36)/ET36)</f>
        <v>2239.16647943902</v>
      </c>
    </row>
    <row r="165" customFormat="false" ht="12.8" hidden="false" customHeight="false" outlineLevel="0" collapsed="false">
      <c r="A165" s="157" t="s">
        <v>311</v>
      </c>
      <c r="B165" s="157" t="n">
        <v>0</v>
      </c>
      <c r="C165" s="157" t="n">
        <v>0</v>
      </c>
      <c r="D165" s="157" t="n">
        <v>0</v>
      </c>
      <c r="E165" s="157" t="n">
        <v>0</v>
      </c>
      <c r="F165" s="157" t="n">
        <v>0</v>
      </c>
      <c r="G165" s="157" t="n">
        <v>0</v>
      </c>
      <c r="H165" s="157" t="n">
        <v>0</v>
      </c>
      <c r="I165" s="157" t="n">
        <v>0</v>
      </c>
      <c r="J165" s="157" t="n">
        <v>0</v>
      </c>
      <c r="K165" s="157" t="n">
        <v>0</v>
      </c>
      <c r="L165" s="157" t="n">
        <v>0</v>
      </c>
      <c r="M165" s="157" t="n">
        <v>0</v>
      </c>
      <c r="N165" s="157" t="n">
        <v>0</v>
      </c>
      <c r="O165" s="157" t="n">
        <v>0</v>
      </c>
      <c r="P165" s="157" t="n">
        <v>0</v>
      </c>
      <c r="Q165" s="157" t="n">
        <v>0</v>
      </c>
      <c r="R165" s="157" t="n">
        <v>0</v>
      </c>
      <c r="S165" s="157" t="n">
        <v>0</v>
      </c>
      <c r="T165" s="157" t="n">
        <v>0</v>
      </c>
      <c r="U165" s="157" t="n">
        <v>0</v>
      </c>
      <c r="V165" s="157" t="n">
        <v>0</v>
      </c>
      <c r="W165" s="157" t="n">
        <v>0</v>
      </c>
      <c r="X165" s="158" t="n">
        <v>0</v>
      </c>
      <c r="Y165" s="157" t="n">
        <v>0</v>
      </c>
      <c r="Z165" s="157" t="n">
        <v>0</v>
      </c>
      <c r="AA165" s="157" t="n">
        <v>0</v>
      </c>
      <c r="AB165" s="157" t="n">
        <v>0</v>
      </c>
      <c r="AC165" s="157" t="n">
        <v>0</v>
      </c>
      <c r="AD165" s="157" t="n">
        <v>0</v>
      </c>
      <c r="AE165" s="157" t="n">
        <v>0</v>
      </c>
      <c r="AF165" s="157" t="n">
        <v>0</v>
      </c>
      <c r="AG165" s="157" t="n">
        <v>0</v>
      </c>
      <c r="AH165" s="157" t="n">
        <v>0</v>
      </c>
      <c r="AI165" s="157" t="n">
        <v>0</v>
      </c>
      <c r="AJ165" s="157" t="n">
        <v>0</v>
      </c>
      <c r="AK165" s="157" t="n">
        <v>0</v>
      </c>
      <c r="AL165" s="157" t="n">
        <v>0</v>
      </c>
      <c r="AM165" s="157" t="n">
        <v>0</v>
      </c>
      <c r="AN165" s="157" t="n">
        <v>0</v>
      </c>
      <c r="AO165" s="157" t="n">
        <v>0</v>
      </c>
      <c r="AP165" s="157" t="n">
        <v>0</v>
      </c>
      <c r="AQ165" s="157" t="n">
        <v>0</v>
      </c>
      <c r="AR165" s="142"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89" t="n">
        <f aca="false">BI65</f>
        <v>2699.30238189636</v>
      </c>
      <c r="BJ165" s="51" t="n">
        <f aca="false">BJ65</f>
        <v>2567.53567572233</v>
      </c>
      <c r="BK165" s="51" t="n">
        <f aca="false">BK65</f>
        <v>2364.94166671253</v>
      </c>
      <c r="BL165" s="51" t="n">
        <f aca="false">BL65</f>
        <v>2327.25385190752</v>
      </c>
      <c r="BM165" s="144" t="n">
        <f aca="false">BM65</f>
        <v>2332.09661656878</v>
      </c>
      <c r="BN165" s="51" t="n">
        <f aca="false">BN65</f>
        <v>2366.58030116298</v>
      </c>
      <c r="BO165" s="51" t="n">
        <f aca="false">BN165*(1+(BN36-BM36)/BM36)</f>
        <v>2401.574562982</v>
      </c>
      <c r="BP165" s="51" t="n">
        <f aca="false">BO165*(1+(BO36-BN36)/BN36)</f>
        <v>2328.1944724192</v>
      </c>
      <c r="BQ165" s="51" t="n">
        <f aca="false">BP165*(1+(BP36-BO36)/BO36)</f>
        <v>2328.08780575343</v>
      </c>
      <c r="BR165" s="51" t="n">
        <f aca="false">BQ165*(1+(BQ36-BP36)/BP36)</f>
        <v>2403.76987691824</v>
      </c>
      <c r="BS165" s="51" t="n">
        <f aca="false">BR165*(1+(BR36-BQ36)/BQ36)</f>
        <v>2523.48465338575</v>
      </c>
      <c r="BT165" s="51" t="n">
        <f aca="false">BS165*(1+(BS36-BR36)/BR36)</f>
        <v>2564.32434985116</v>
      </c>
      <c r="BU165" s="51" t="n">
        <f aca="false">BT165*(1+(BT36-BS36)/BS36)</f>
        <v>2577.49097869457</v>
      </c>
      <c r="BV165" s="51" t="n">
        <f aca="false">BU165*(1+(BU36-BT36)/BT36)</f>
        <v>2627.86118760206</v>
      </c>
      <c r="BW165" s="51" t="n">
        <f aca="false">BV165*(1+(BV36-BU36)/BU36)</f>
        <v>2697.76098509872</v>
      </c>
      <c r="BX165" s="51" t="n">
        <f aca="false">BW165*(1+(BW36-BV36)/BV36)</f>
        <v>2710.93625992891</v>
      </c>
      <c r="BY165" s="51" t="n">
        <f aca="false">BX165*(1+(BX36-BW36)/BW36)</f>
        <v>2723.96380104563</v>
      </c>
      <c r="BZ165" s="51" t="n">
        <f aca="false">BY165*(1+(BY36-BX36)/BX36)</f>
        <v>2775.55700041355</v>
      </c>
      <c r="CA165" s="51" t="n">
        <f aca="false">BZ165*(1+(BZ36-BY36)/BY36)</f>
        <v>2837.5335969544</v>
      </c>
      <c r="CB165" s="51" t="n">
        <f aca="false">CA165*(1+(CA36-BZ36)/BZ36)</f>
        <v>2840.70802149877</v>
      </c>
      <c r="CC165" s="51" t="n">
        <f aca="false">CB165*(1+(CB36-CA36)/CA36)</f>
        <v>2843.88599735656</v>
      </c>
      <c r="CD165" s="51" t="n">
        <f aca="false">CC165*(1+(CC36-CB36)/CB36)</f>
        <v>2847.06752850075</v>
      </c>
      <c r="CE165" s="51" t="n">
        <f aca="false">CD165*(1+(CD36-CC36)/CC36)</f>
        <v>2850.25261890871</v>
      </c>
      <c r="CF165" s="51" t="n">
        <f aca="false">CE165*(1+(CE36-CD36)/CD36)</f>
        <v>2853.4412725623</v>
      </c>
      <c r="CG165" s="51" t="n">
        <f aca="false">CF165*(1+(CF36-CE36)/CE36)</f>
        <v>2856.63349344781</v>
      </c>
      <c r="CH165" s="51" t="n">
        <f aca="false">CG165*(1+(CG36-CF36)/CF36)</f>
        <v>2859.829285556</v>
      </c>
      <c r="CI165" s="51" t="n">
        <f aca="false">CH165*(1+(CH36-CG36)/CG36)</f>
        <v>2863.02865288209</v>
      </c>
      <c r="CJ165" s="51" t="n">
        <f aca="false">CI165*(1+(CI36-CH36)/CH36)</f>
        <v>2866.23159942576</v>
      </c>
      <c r="CK165" s="51" t="n">
        <f aca="false">CJ165*(1+(CJ36-CI36)/CI36)</f>
        <v>2869.4381291912</v>
      </c>
      <c r="CL165" s="51" t="n">
        <f aca="false">CK165*(1+(CK36-CJ36)/CJ36)</f>
        <v>2872.64824618704</v>
      </c>
      <c r="CM165" s="51" t="n">
        <f aca="false">CL165*(1+(CL36-CK36)/CK36)</f>
        <v>2875.86195442641</v>
      </c>
      <c r="CN165" s="51" t="n">
        <f aca="false">CM165*(1+(CM36-CL36)/CL36)</f>
        <v>2879.07925792694</v>
      </c>
      <c r="CO165" s="51" t="n">
        <f aca="false">CN165*(1+(CN36-CM36)/CM36)</f>
        <v>2882.30016071073</v>
      </c>
      <c r="CP165" s="51" t="n">
        <f aca="false">CO165*(1+(CO36-CN36)/CN36)</f>
        <v>2885.52466680441</v>
      </c>
      <c r="CQ165" s="51" t="n">
        <f aca="false">CP165*(1+(CP36-CO36)/CO36)</f>
        <v>2888.75278023909</v>
      </c>
      <c r="CR165" s="51" t="n">
        <f aca="false">CQ165*(1+(CQ36-CP36)/CP36)</f>
        <v>2891.9845050504</v>
      </c>
      <c r="CS165" s="51" t="n">
        <f aca="false">CR165*(1+(CR36-CQ36)/CQ36)</f>
        <v>2895.21984527848</v>
      </c>
      <c r="CT165" s="51" t="n">
        <f aca="false">CS165*(1+(CS36-CR36)/CR36)</f>
        <v>2898.458804968</v>
      </c>
      <c r="CU165" s="51" t="n">
        <f aca="false">CT165*(1+(CT36-CS36)/CS36)</f>
        <v>2901.70138816814</v>
      </c>
      <c r="CV165" s="51" t="n">
        <f aca="false">CU165*(1+(CU36-CT36)/CT36)</f>
        <v>2904.94759893263</v>
      </c>
      <c r="CW165" s="51" t="n">
        <f aca="false">CV165*(1+(CV36-CU36)/CU36)</f>
        <v>2908.19744131971</v>
      </c>
      <c r="CX165" s="51" t="n">
        <f aca="false">CW165*(1+(CW36-CV36)/CV36)</f>
        <v>2911.45091939218</v>
      </c>
      <c r="CY165" s="51" t="n">
        <f aca="false">CX165*(1+(CX36-CW36)/CW36)</f>
        <v>2914.70803721738</v>
      </c>
      <c r="CZ165" s="51" t="n">
        <f aca="false">CY165*(1+(CY36-CX36)/CX36)</f>
        <v>2917.9687988672</v>
      </c>
      <c r="DA165" s="51" t="n">
        <f aca="false">CZ165*(1+(CZ36-CY36)/CY36)</f>
        <v>2921.23320841807</v>
      </c>
      <c r="DB165" s="51" t="n">
        <f aca="false">DA165*(1+(DA36-CZ36)/CZ36)</f>
        <v>2924.50126995101</v>
      </c>
      <c r="DC165" s="51" t="n">
        <f aca="false">DB165*(1+(DB36-DA36)/DA36)</f>
        <v>2927.77298755158</v>
      </c>
      <c r="DD165" s="51" t="n">
        <f aca="false">DC165*(1+(DC36-DB36)/DB36)</f>
        <v>2931.04836530992</v>
      </c>
      <c r="DE165" s="51" t="n">
        <f aca="false">DD165*(1+(DD36-DC36)/DC36)</f>
        <v>2934.32740732075</v>
      </c>
      <c r="DF165" s="51" t="n">
        <f aca="false">DE165*(1+(DE36-DD36)/DD36)</f>
        <v>2937.61011768338</v>
      </c>
      <c r="DG165" s="51" t="n">
        <f aca="false">DF165*(1+(DF36-DE36)/DE36)</f>
        <v>2940.89650050167</v>
      </c>
      <c r="DH165" s="51" t="n">
        <f aca="false">DG165*(1+(DG36-DF36)/DF36)</f>
        <v>2944.1865598841</v>
      </c>
      <c r="DI165" s="51" t="n">
        <f aca="false">DH165*(1+(DH36-DG36)/DG36)</f>
        <v>2947.48029994375</v>
      </c>
      <c r="DJ165" s="51" t="n">
        <f aca="false">DI165*(1+(DI36-DH36)/DH36)</f>
        <v>2950.77772479829</v>
      </c>
      <c r="DK165" s="51" t="n">
        <f aca="false">DJ165*(1+(DJ36-DI36)/DI36)</f>
        <v>2954.07883856999</v>
      </c>
      <c r="DL165" s="51" t="n">
        <f aca="false">DK165*(1+(DK36-DJ36)/DJ36)</f>
        <v>2957.38364538575</v>
      </c>
      <c r="DM165" s="51" t="n">
        <f aca="false">DL165*(1+(DL36-DK36)/DK36)</f>
        <v>2960.69214937707</v>
      </c>
      <c r="DN165" s="51" t="n">
        <f aca="false">DM165*(1+(DM36-DL36)/DL36)</f>
        <v>2964.00435468007</v>
      </c>
      <c r="DO165" s="51" t="n">
        <f aca="false">DN165*(1+(DN36-DM36)/DM36)</f>
        <v>2967.32026543553</v>
      </c>
      <c r="DP165" s="51" t="n">
        <f aca="false">DO165*(1+(DO36-DN36)/DN36)</f>
        <v>2970.63988578882</v>
      </c>
      <c r="DQ165" s="51" t="n">
        <f aca="false">DP165*(1+(DP36-DO36)/DO36)</f>
        <v>2973.96321988997</v>
      </c>
      <c r="DR165" s="51" t="n">
        <f aca="false">DQ165*(1+(DQ36-DP36)/DP36)</f>
        <v>2977.29027189366</v>
      </c>
      <c r="DS165" s="51" t="n">
        <f aca="false">DR165*(1+(DR36-DQ36)/DQ36)</f>
        <v>2980.62104595918</v>
      </c>
      <c r="DT165" s="51" t="n">
        <f aca="false">DS165*(1+(DS36-DR36)/DR36)</f>
        <v>2983.95554625053</v>
      </c>
      <c r="DU165" s="51" t="n">
        <f aca="false">DT165*(1+(DT36-DS36)/DS36)</f>
        <v>2987.29377693632</v>
      </c>
      <c r="DV165" s="51" t="n">
        <f aca="false">DU165*(1+(DU36-DT36)/DT36)</f>
        <v>2990.63574218985</v>
      </c>
      <c r="DW165" s="51" t="n">
        <f aca="false">DV165*(1+(DV36-DU36)/DU36)</f>
        <v>2993.98144618908</v>
      </c>
      <c r="DX165" s="51" t="n">
        <f aca="false">DW165*(1+(DW36-DV36)/DV36)</f>
        <v>2997.33089311664</v>
      </c>
      <c r="DY165" s="51" t="n">
        <f aca="false">DX165*(1+(DX36-DW36)/DW36)</f>
        <v>3000.68408715984</v>
      </c>
      <c r="DZ165" s="51" t="n">
        <f aca="false">DY165*(1+(DY36-DX36)/DX36)</f>
        <v>3004.04103251069</v>
      </c>
      <c r="EA165" s="51" t="n">
        <f aca="false">DZ165*(1+(DZ36-DY36)/DY36)</f>
        <v>3007.40173336587</v>
      </c>
      <c r="EB165" s="51" t="n">
        <f aca="false">EA165*(1+(EA36-DZ36)/DZ36)</f>
        <v>3010.76619392677</v>
      </c>
      <c r="EC165" s="51" t="n">
        <f aca="false">EB165*(1+(EB36-EA36)/EA36)</f>
        <v>3014.13441839946</v>
      </c>
      <c r="ED165" s="51" t="n">
        <f aca="false">EC165*(1+(EC36-EB36)/EB36)</f>
        <v>3017.50641099474</v>
      </c>
      <c r="EE165" s="51" t="n">
        <f aca="false">ED165*(1+(ED36-EC36)/EC36)</f>
        <v>3020.88217592811</v>
      </c>
      <c r="EF165" s="51" t="n">
        <f aca="false">EE165*(1+(EE36-ED36)/ED36)</f>
        <v>3024.26171741977</v>
      </c>
      <c r="EG165" s="51" t="n">
        <f aca="false">EF165*(1+(EF36-EE36)/EE36)</f>
        <v>3027.64503969468</v>
      </c>
      <c r="EH165" s="51" t="n">
        <f aca="false">EG165*(1+(EG36-EF36)/EF36)</f>
        <v>3031.03214698248</v>
      </c>
      <c r="EI165" s="51" t="n">
        <f aca="false">EH165*(1+(EH36-EG36)/EG36)</f>
        <v>3034.42304351758</v>
      </c>
      <c r="EJ165" s="51" t="n">
        <f aca="false">EI165*(1+(EI36-EH36)/EH36)</f>
        <v>3037.81773353911</v>
      </c>
      <c r="EK165" s="51" t="n">
        <f aca="false">EJ165*(1+(EJ36-EI36)/EI36)</f>
        <v>3041.21622129095</v>
      </c>
      <c r="EL165" s="51" t="n">
        <f aca="false">EK165*(1+(EK36-EJ36)/EJ36)</f>
        <v>3044.6185110217</v>
      </c>
      <c r="EM165" s="51" t="n">
        <f aca="false">EL165*(1+(EL36-EK36)/EK36)</f>
        <v>3048.02460698476</v>
      </c>
      <c r="EN165" s="51" t="n">
        <f aca="false">EM165*(1+(EM36-EL36)/EL36)</f>
        <v>3051.43451343825</v>
      </c>
      <c r="EO165" s="51" t="n">
        <f aca="false">EN165*(1+(EN36-EM36)/EM36)</f>
        <v>3054.84823464507</v>
      </c>
      <c r="EP165" s="51" t="n">
        <f aca="false">EO165*(1+(EO36-EN36)/EN36)</f>
        <v>3058.26577487289</v>
      </c>
      <c r="EQ165" s="51" t="n">
        <f aca="false">EP165*(1+(EP36-EO36)/EO36)</f>
        <v>3061.68713839414</v>
      </c>
      <c r="ER165" s="51" t="n">
        <f aca="false">EQ165*(1+(EQ36-EP36)/EP36)</f>
        <v>3065.11232948605</v>
      </c>
      <c r="ES165" s="51" t="n">
        <f aca="false">ER165*(1+(ER36-EQ36)/EQ36)</f>
        <v>3068.54135243063</v>
      </c>
      <c r="ET165" s="51" t="n">
        <f aca="false">ES165*(1+(ES36-ER36)/ER36)</f>
        <v>3071.97421151467</v>
      </c>
      <c r="EU165" s="51" t="n">
        <f aca="false">ET165*(1+(ET36-ES36)/ES36)</f>
        <v>3075.41091102975</v>
      </c>
      <c r="EV165" s="51" t="n">
        <f aca="false">EU165*(1+(EU36-ET36)/ET36)</f>
        <v>3078.85145527228</v>
      </c>
    </row>
    <row r="166" customFormat="false" ht="12.8" hidden="false" customHeight="false" outlineLevel="0" collapsed="false">
      <c r="A166" s="162" t="s">
        <v>312</v>
      </c>
      <c r="B166" s="162" t="n">
        <v>0</v>
      </c>
      <c r="C166" s="162" t="n">
        <v>0</v>
      </c>
      <c r="D166" s="162" t="n">
        <v>0</v>
      </c>
      <c r="E166" s="162" t="n">
        <v>0</v>
      </c>
      <c r="F166" s="162" t="n">
        <v>0</v>
      </c>
      <c r="G166" s="162" t="n">
        <v>0</v>
      </c>
      <c r="H166" s="162" t="n">
        <v>0</v>
      </c>
      <c r="I166" s="162" t="n">
        <v>0</v>
      </c>
      <c r="J166" s="162" t="n">
        <v>0</v>
      </c>
      <c r="K166" s="162" t="n">
        <v>0</v>
      </c>
      <c r="L166" s="162" t="n">
        <v>0</v>
      </c>
      <c r="M166" s="162" t="n">
        <v>0</v>
      </c>
      <c r="N166" s="162" t="n">
        <v>0</v>
      </c>
      <c r="O166" s="162" t="n">
        <v>0</v>
      </c>
      <c r="P166" s="162" t="n">
        <v>0</v>
      </c>
      <c r="Q166" s="162" t="n">
        <v>0</v>
      </c>
      <c r="R166" s="162" t="n">
        <v>0</v>
      </c>
      <c r="S166" s="162" t="n">
        <v>0</v>
      </c>
      <c r="T166" s="162" t="n">
        <v>0</v>
      </c>
      <c r="U166" s="162" t="n">
        <v>0</v>
      </c>
      <c r="V166" s="162" t="n">
        <v>0</v>
      </c>
      <c r="W166" s="162" t="n">
        <v>0</v>
      </c>
      <c r="X166" s="163" t="n">
        <v>0</v>
      </c>
      <c r="Y166" s="162" t="n">
        <v>0</v>
      </c>
      <c r="Z166" s="162" t="n">
        <v>0</v>
      </c>
      <c r="AA166" s="162" t="n">
        <v>0</v>
      </c>
      <c r="AB166" s="162" t="n">
        <v>0</v>
      </c>
      <c r="AC166" s="162" t="n">
        <v>0</v>
      </c>
      <c r="AD166" s="162" t="n">
        <v>0</v>
      </c>
      <c r="AE166" s="162" t="n">
        <v>0</v>
      </c>
      <c r="AF166" s="162" t="n">
        <v>0</v>
      </c>
      <c r="AG166" s="162" t="n">
        <v>0</v>
      </c>
      <c r="AH166" s="162" t="n">
        <v>0</v>
      </c>
      <c r="AI166" s="162" t="n">
        <v>0</v>
      </c>
      <c r="AJ166" s="162" t="n">
        <v>0</v>
      </c>
      <c r="AK166" s="162" t="n">
        <v>0</v>
      </c>
      <c r="AL166" s="162" t="n">
        <v>0</v>
      </c>
      <c r="AM166" s="162" t="n">
        <v>0</v>
      </c>
      <c r="AN166" s="162" t="n">
        <v>0</v>
      </c>
      <c r="AO166" s="162" t="n">
        <v>0</v>
      </c>
      <c r="AP166" s="162" t="n">
        <v>0</v>
      </c>
      <c r="AQ166" s="162" t="n">
        <v>0</v>
      </c>
      <c r="AR166" s="164" t="n">
        <v>4578.54431047296</v>
      </c>
      <c r="AS166" s="165" t="n">
        <v>4322.34984305748</v>
      </c>
      <c r="AT166" s="165" t="n">
        <v>4151.59034308483</v>
      </c>
      <c r="AU166" s="165" t="n">
        <v>4000</v>
      </c>
      <c r="AV166" s="165" t="n">
        <v>3880.06567009418</v>
      </c>
      <c r="AW166" s="165" t="n">
        <v>3747.6214321482</v>
      </c>
      <c r="AX166" s="165" t="n">
        <v>3620.41441586713</v>
      </c>
      <c r="AY166" s="165" t="n">
        <v>3454.45783844364</v>
      </c>
      <c r="AZ166" s="165" t="n">
        <v>3050.66417093915</v>
      </c>
      <c r="BA166" s="165" t="n">
        <v>2704.596715043</v>
      </c>
      <c r="BB166" s="165" t="n">
        <v>2566.04928249243</v>
      </c>
      <c r="BC166" s="165" t="n">
        <v>2438.87554009886</v>
      </c>
      <c r="BD166" s="165" t="n">
        <v>4067.49916600028</v>
      </c>
      <c r="BE166" s="165" t="n">
        <v>3815.63313320072</v>
      </c>
      <c r="BF166" s="165" t="n">
        <v>3655.18605410371</v>
      </c>
      <c r="BG166" s="165" t="n">
        <v>3485.47743494467</v>
      </c>
      <c r="BH166" s="165" t="n">
        <v>4150.53933702119</v>
      </c>
      <c r="BI166" s="143" t="n">
        <v>3867.04208808862</v>
      </c>
      <c r="BJ166" s="165" t="n">
        <v>3621.53811905233</v>
      </c>
      <c r="BK166" s="165" t="n">
        <v>3391.62027435592</v>
      </c>
      <c r="BL166" s="165" t="n">
        <f aca="false">BK166*(1+(BK36-BJ36)/BJ36)</f>
        <v>3124.00168662499</v>
      </c>
      <c r="BM166" s="166" t="n">
        <f aca="false">BL166*(1+(BL36-BK36)/BK36)</f>
        <v>3074.48564391012</v>
      </c>
      <c r="BN166" s="165" t="n">
        <f aca="false">BM166*(1+(BM36-BL36)/BL36)</f>
        <v>3080.61121499194</v>
      </c>
      <c r="BO166" s="165" t="n">
        <f aca="false">BN166*(1+(BN36-BM36)/BM36)</f>
        <v>3126.16374298648</v>
      </c>
      <c r="BP166" s="165" t="n">
        <f aca="false">BO166*(1+(BO36-BN36)/BN36)</f>
        <v>3030.64383612602</v>
      </c>
      <c r="BQ166" s="165" t="n">
        <f aca="false">BP166*(1+(BP36-BO36)/BO36)</f>
        <v>3030.50498661109</v>
      </c>
      <c r="BR166" s="165" t="n">
        <f aca="false">BQ166*(1+(BQ36-BP36)/BP36)</f>
        <v>3129.02141433998</v>
      </c>
      <c r="BS166" s="165" t="n">
        <f aca="false">BR166*(1+(BR36-BQ36)/BQ36)</f>
        <v>3284.85584041241</v>
      </c>
      <c r="BT166" s="165" t="n">
        <f aca="false">BS166*(1+(BS36-BR36)/BR36)</f>
        <v>3338.01745376919</v>
      </c>
      <c r="BU166" s="165" t="n">
        <f aca="false">BT166*(1+(BT36-BS36)/BS36)</f>
        <v>3355.1566416762</v>
      </c>
      <c r="BV166" s="165" t="n">
        <f aca="false">BU166*(1+(BU36-BT36)/BT36)</f>
        <v>3420.72425853908</v>
      </c>
      <c r="BW166" s="165" t="n">
        <f aca="false">BV166*(1+(BV36-BU36)/BU36)</f>
        <v>3511.71381844882</v>
      </c>
      <c r="BX166" s="165" t="n">
        <f aca="false">BW166*(1+(BW36-BV36)/BV36)</f>
        <v>3528.8642609597</v>
      </c>
      <c r="BY166" s="165" t="n">
        <f aca="false">BX166*(1+(BX36-BW36)/BW36)</f>
        <v>3545.82239639597</v>
      </c>
      <c r="BZ166" s="165" t="n">
        <f aca="false">BY166*(1+(BY36-BX36)/BX36)</f>
        <v>3612.98199732396</v>
      </c>
      <c r="CA166" s="165" t="n">
        <f aca="false">BZ166*(1+(BZ36-BY36)/BY36)</f>
        <v>3693.65781393452</v>
      </c>
      <c r="CB166" s="165" t="n">
        <f aca="false">CA166*(1+(CA36-BZ36)/BZ36)</f>
        <v>3697.79000748304</v>
      </c>
      <c r="CC166" s="165" t="n">
        <f aca="false">CB166*(1+(CB36-CA36)/CA36)</f>
        <v>3701.92682382672</v>
      </c>
      <c r="CD166" s="165" t="n">
        <f aca="false">CC166*(1+(CC36-CB36)/CB36)</f>
        <v>3706.06826813723</v>
      </c>
      <c r="CE166" s="165" t="n">
        <f aca="false">CD166*(1+(CD36-CC36)/CC36)</f>
        <v>3710.214345592</v>
      </c>
      <c r="CF166" s="165" t="n">
        <f aca="false">CE166*(1+(CE36-CD36)/CD36)</f>
        <v>3714.36506137424</v>
      </c>
      <c r="CG166" s="165" t="n">
        <f aca="false">CF166*(1+(CF36-CE36)/CE36)</f>
        <v>3718.52042067297</v>
      </c>
      <c r="CH166" s="165" t="n">
        <f aca="false">CG166*(1+(CG36-CF36)/CF36)</f>
        <v>3722.68042868302</v>
      </c>
      <c r="CI166" s="165" t="n">
        <f aca="false">CH166*(1+(CH36-CG36)/CG36)</f>
        <v>3726.84509060502</v>
      </c>
      <c r="CJ166" s="165" t="n">
        <f aca="false">CI166*(1+(CI36-CH36)/CH36)</f>
        <v>3731.01441164544</v>
      </c>
      <c r="CK166" s="165" t="n">
        <f aca="false">CJ166*(1+(CJ36-CI36)/CI36)</f>
        <v>3735.18839701655</v>
      </c>
      <c r="CL166" s="165" t="n">
        <f aca="false">CK166*(1+(CK36-CJ36)/CJ36)</f>
        <v>3739.36705193646</v>
      </c>
      <c r="CM166" s="165" t="n">
        <f aca="false">CL166*(1+(CL36-CK36)/CK36)</f>
        <v>3743.55038162912</v>
      </c>
      <c r="CN166" s="165" t="n">
        <f aca="false">CM166*(1+(CM36-CL36)/CL36)</f>
        <v>3747.73839132433</v>
      </c>
      <c r="CO166" s="165" t="n">
        <f aca="false">CN166*(1+(CN36-CM36)/CM36)</f>
        <v>3751.93108625772</v>
      </c>
      <c r="CP166" s="165" t="n">
        <f aca="false">CO166*(1+(CO36-CN36)/CN36)</f>
        <v>3756.1284716708</v>
      </c>
      <c r="CQ166" s="165" t="n">
        <f aca="false">CP166*(1+(CP36-CO36)/CO36)</f>
        <v>3760.33055281094</v>
      </c>
      <c r="CR166" s="165" t="n">
        <f aca="false">CQ166*(1+(CQ36-CP36)/CP36)</f>
        <v>3764.53733493137</v>
      </c>
      <c r="CS166" s="165" t="n">
        <f aca="false">CR166*(1+(CR36-CQ36)/CQ36)</f>
        <v>3768.7488232912</v>
      </c>
      <c r="CT166" s="165" t="n">
        <f aca="false">CS166*(1+(CS36-CR36)/CR36)</f>
        <v>3772.96502315542</v>
      </c>
      <c r="CU166" s="165" t="n">
        <f aca="false">CT166*(1+(CT36-CS36)/CS36)</f>
        <v>3777.18593979493</v>
      </c>
      <c r="CV166" s="165" t="n">
        <f aca="false">CU166*(1+(CU36-CT36)/CT36)</f>
        <v>3781.4115784865</v>
      </c>
      <c r="CW166" s="165" t="n">
        <f aca="false">CV166*(1+(CV36-CU36)/CU36)</f>
        <v>3785.64194451282</v>
      </c>
      <c r="CX166" s="165" t="n">
        <f aca="false">CW166*(1+(CW36-CV36)/CV36)</f>
        <v>3789.87704316249</v>
      </c>
      <c r="CY166" s="165" t="n">
        <f aca="false">CX166*(1+(CX36-CW36)/CW36)</f>
        <v>3794.11687973001</v>
      </c>
      <c r="CZ166" s="165" t="n">
        <f aca="false">CY166*(1+(CY36-CX36)/CX36)</f>
        <v>3798.36145951583</v>
      </c>
      <c r="DA166" s="165" t="n">
        <f aca="false">CZ166*(1+(CZ36-CY36)/CY36)</f>
        <v>3802.6107878263</v>
      </c>
      <c r="DB166" s="165" t="n">
        <f aca="false">DA166*(1+(DA36-CZ36)/CZ36)</f>
        <v>3806.86486997374</v>
      </c>
      <c r="DC166" s="165" t="n">
        <f aca="false">DB166*(1+(DB36-DA36)/DA36)</f>
        <v>3811.12371127638</v>
      </c>
      <c r="DD166" s="165" t="n">
        <f aca="false">DC166*(1+(DC36-DB36)/DB36)</f>
        <v>3815.38731705841</v>
      </c>
      <c r="DE166" s="165" t="n">
        <f aca="false">DD166*(1+(DD36-DC36)/DC36)</f>
        <v>3819.65569265</v>
      </c>
      <c r="DF166" s="165" t="n">
        <f aca="false">DE166*(1+(DE36-DD36)/DD36)</f>
        <v>3823.92884338724</v>
      </c>
      <c r="DG166" s="165" t="n">
        <f aca="false">DF166*(1+(DF36-DE36)/DE36)</f>
        <v>3828.20677461223</v>
      </c>
      <c r="DH166" s="165" t="n">
        <f aca="false">DG166*(1+(DG36-DF36)/DF36)</f>
        <v>3832.48949167302</v>
      </c>
      <c r="DI166" s="165" t="n">
        <f aca="false">DH166*(1+(DH36-DG36)/DG36)</f>
        <v>3836.77699992365</v>
      </c>
      <c r="DJ166" s="165" t="n">
        <f aca="false">DI166*(1+(DI36-DH36)/DH36)</f>
        <v>3841.06930472417</v>
      </c>
      <c r="DK166" s="165" t="n">
        <f aca="false">DJ166*(1+(DJ36-DI36)/DI36)</f>
        <v>3845.36641144058</v>
      </c>
      <c r="DL166" s="165" t="n">
        <f aca="false">DK166*(1+(DK36-DJ36)/DJ36)</f>
        <v>3849.66832544494</v>
      </c>
      <c r="DM166" s="165" t="n">
        <f aca="false">DL166*(1+(DL36-DK36)/DK36)</f>
        <v>3853.97505211527</v>
      </c>
      <c r="DN166" s="165" t="n">
        <f aca="false">DM166*(1+(DM36-DL36)/DL36)</f>
        <v>3858.28659683564</v>
      </c>
      <c r="DO166" s="165" t="n">
        <f aca="false">DN166*(1+(DN36-DM36)/DM36)</f>
        <v>3862.60296499612</v>
      </c>
      <c r="DP166" s="165" t="n">
        <f aca="false">DO166*(1+(DO36-DN36)/DN36)</f>
        <v>3866.92416199283</v>
      </c>
      <c r="DQ166" s="165" t="n">
        <f aca="false">DP166*(1+(DP36-DO36)/DO36)</f>
        <v>3871.25019322792</v>
      </c>
      <c r="DR166" s="165" t="n">
        <f aca="false">DQ166*(1+(DQ36-DP36)/DP36)</f>
        <v>3875.58106410958</v>
      </c>
      <c r="DS166" s="165" t="n">
        <f aca="false">DR166*(1+(DR36-DQ36)/DQ36)</f>
        <v>3879.91678005204</v>
      </c>
      <c r="DT166" s="165" t="n">
        <f aca="false">DS166*(1+(DS36-DR36)/DR36)</f>
        <v>3884.25734647561</v>
      </c>
      <c r="DU166" s="165" t="n">
        <f aca="false">DT166*(1+(DT36-DS36)/DS36)</f>
        <v>3888.60276880666</v>
      </c>
      <c r="DV166" s="165" t="n">
        <f aca="false">DU166*(1+(DU36-DT36)/DT36)</f>
        <v>3892.9530524776</v>
      </c>
      <c r="DW166" s="165" t="n">
        <f aca="false">DV166*(1+(DV36-DU36)/DU36)</f>
        <v>3897.30820292696</v>
      </c>
      <c r="DX166" s="165" t="n">
        <f aca="false">DW166*(1+(DW36-DV36)/DV36)</f>
        <v>3901.66822559933</v>
      </c>
      <c r="DY166" s="165" t="n">
        <f aca="false">DX166*(1+(DX36-DW36)/DW36)</f>
        <v>3906.0331259454</v>
      </c>
      <c r="DZ166" s="165" t="n">
        <f aca="false">DY166*(1+(DY36-DX36)/DX36)</f>
        <v>3910.40290942195</v>
      </c>
      <c r="EA166" s="165" t="n">
        <f aca="false">DZ166*(1+(DZ36-DY36)/DY36)</f>
        <v>3914.77758149186</v>
      </c>
      <c r="EB166" s="165" t="n">
        <f aca="false">EA166*(1+(EA36-DZ36)/DZ36)</f>
        <v>3919.15714762414</v>
      </c>
      <c r="EC166" s="165" t="n">
        <f aca="false">EB166*(1+(EB36-EA36)/EA36)</f>
        <v>3923.5416132939</v>
      </c>
      <c r="ED166" s="165" t="n">
        <f aca="false">EC166*(1+(EC36-EB36)/EB36)</f>
        <v>3927.93098398239</v>
      </c>
      <c r="EE166" s="165" t="n">
        <f aca="false">ED166*(1+(ED36-EC36)/EC36)</f>
        <v>3932.32526517699</v>
      </c>
      <c r="EF166" s="165" t="n">
        <f aca="false">EE166*(1+(EE36-ED36)/ED36)</f>
        <v>3936.72446237121</v>
      </c>
      <c r="EG166" s="165" t="n">
        <f aca="false">EF166*(1+(EF36-EE36)/EE36)</f>
        <v>3941.1285810647</v>
      </c>
      <c r="EH166" s="165" t="n">
        <f aca="false">EG166*(1+(EG36-EF36)/EF36)</f>
        <v>3945.53762676328</v>
      </c>
      <c r="EI166" s="165" t="n">
        <f aca="false">EH166*(1+(EH36-EG36)/EG36)</f>
        <v>3949.95160497893</v>
      </c>
      <c r="EJ166" s="165" t="n">
        <f aca="false">EI166*(1+(EI36-EH36)/EH36)</f>
        <v>3954.37052122978</v>
      </c>
      <c r="EK166" s="165" t="n">
        <f aca="false">EJ166*(1+(EJ36-EI36)/EI36)</f>
        <v>3958.79438104014</v>
      </c>
      <c r="EL166" s="165" t="n">
        <f aca="false">EK166*(1+(EK36-EJ36)/EJ36)</f>
        <v>3963.2231899405</v>
      </c>
      <c r="EM166" s="165" t="n">
        <f aca="false">EL166*(1+(EL36-EK36)/EK36)</f>
        <v>3967.65695346755</v>
      </c>
      <c r="EN166" s="165" t="n">
        <f aca="false">EM166*(1+(EM36-EL36)/EL36)</f>
        <v>3972.09567716416</v>
      </c>
      <c r="EO166" s="165" t="n">
        <f aca="false">EN166*(1+(EN36-EM36)/EM36)</f>
        <v>3976.5393665794</v>
      </c>
      <c r="EP166" s="165" t="n">
        <f aca="false">EO166*(1+(EO36-EN36)/EN36)</f>
        <v>3980.98802726854</v>
      </c>
      <c r="EQ166" s="165" t="n">
        <f aca="false">EP166*(1+(EP36-EO36)/EO36)</f>
        <v>3985.4416647931</v>
      </c>
      <c r="ER166" s="165" t="n">
        <f aca="false">EQ166*(1+(EQ36-EP36)/EP36)</f>
        <v>3989.90028472079</v>
      </c>
      <c r="ES166" s="165" t="n">
        <f aca="false">ER166*(1+(ER36-EQ36)/EQ36)</f>
        <v>3994.36389262555</v>
      </c>
      <c r="ET166" s="165" t="n">
        <f aca="false">ES166*(1+(ES36-ER36)/ER36)</f>
        <v>3998.83249408757</v>
      </c>
      <c r="EU166" s="165" t="n">
        <f aca="false">ET166*(1+(ET36-ES36)/ES36)</f>
        <v>4003.30609469328</v>
      </c>
      <c r="EV166" s="165" t="n">
        <f aca="false">EU166*(1+(EU36-ET36)/ET36)</f>
        <v>4007.78470003535</v>
      </c>
    </row>
    <row r="167" customFormat="false" ht="12.8" hidden="false" customHeight="false" outlineLevel="0" collapsed="false">
      <c r="A167" s="157" t="s">
        <v>313</v>
      </c>
      <c r="B167" s="157" t="n">
        <v>0</v>
      </c>
      <c r="C167" s="157" t="n">
        <v>0</v>
      </c>
      <c r="D167" s="157" t="n">
        <v>0</v>
      </c>
      <c r="E167" s="157" t="n">
        <v>0</v>
      </c>
      <c r="F167" s="157" t="n">
        <v>0</v>
      </c>
      <c r="G167" s="157" t="n">
        <v>0</v>
      </c>
      <c r="H167" s="157" t="n">
        <v>0</v>
      </c>
      <c r="I167" s="157" t="n">
        <v>0</v>
      </c>
      <c r="J167" s="157" t="n">
        <v>0</v>
      </c>
      <c r="K167" s="157" t="n">
        <v>0</v>
      </c>
      <c r="L167" s="157" t="n">
        <v>0</v>
      </c>
      <c r="M167" s="157" t="n">
        <v>0</v>
      </c>
      <c r="N167" s="157" t="n">
        <v>0</v>
      </c>
      <c r="O167" s="157" t="n">
        <v>0</v>
      </c>
      <c r="P167" s="157" t="n">
        <v>0</v>
      </c>
      <c r="Q167" s="157" t="n">
        <v>0</v>
      </c>
      <c r="R167" s="157" t="n">
        <v>0</v>
      </c>
      <c r="S167" s="157" t="n">
        <v>0</v>
      </c>
      <c r="T167" s="157" t="n">
        <v>0</v>
      </c>
      <c r="U167" s="157" t="n">
        <v>0</v>
      </c>
      <c r="V167" s="157" t="n">
        <v>0</v>
      </c>
      <c r="W167" s="157" t="n">
        <v>0</v>
      </c>
      <c r="X167" s="158" t="n">
        <v>0</v>
      </c>
      <c r="Y167" s="157" t="n">
        <v>0</v>
      </c>
      <c r="Z167" s="157" t="n">
        <v>0</v>
      </c>
      <c r="AA167" s="157" t="n">
        <v>0</v>
      </c>
      <c r="AB167" s="157" t="n">
        <v>0</v>
      </c>
      <c r="AC167" s="157" t="n">
        <v>0</v>
      </c>
      <c r="AD167" s="157" t="n">
        <v>0</v>
      </c>
      <c r="AE167" s="157" t="n">
        <v>0</v>
      </c>
      <c r="AF167" s="157" t="n">
        <v>0</v>
      </c>
      <c r="AG167" s="157" t="n">
        <v>0</v>
      </c>
      <c r="AH167" s="157" t="n">
        <v>0</v>
      </c>
      <c r="AI167" s="157" t="n">
        <v>0</v>
      </c>
      <c r="AJ167" s="157" t="n">
        <v>0</v>
      </c>
      <c r="AK167" s="157" t="n">
        <v>0</v>
      </c>
      <c r="AL167" s="157" t="n">
        <v>0</v>
      </c>
      <c r="AM167" s="157" t="n">
        <v>0</v>
      </c>
      <c r="AN167" s="157" t="n">
        <v>0</v>
      </c>
      <c r="AO167" s="157" t="n">
        <v>0</v>
      </c>
      <c r="AP167" s="157" t="n">
        <v>0</v>
      </c>
      <c r="AQ167" s="157" t="n">
        <v>0</v>
      </c>
      <c r="AR167" s="142"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3" t="n">
        <v>37.5655511818263</v>
      </c>
      <c r="BJ167" s="51" t="n">
        <v>35.1806555163299</v>
      </c>
      <c r="BK167" s="51" t="n">
        <v>32.9471679137095</v>
      </c>
      <c r="BL167" s="51" t="n">
        <f aca="false">BK167*(1+(BK36-BJ36)/BJ36)</f>
        <v>30.3474445267878</v>
      </c>
      <c r="BM167" s="144" t="n">
        <f aca="false">BL167*(1+(BL36-BK36)/BK36)</f>
        <v>29.8664315472145</v>
      </c>
      <c r="BN167" s="51" t="n">
        <f aca="false">BM167*(1+(BM36-BL36)/BL36)</f>
        <v>29.9259370940252</v>
      </c>
      <c r="BO167" s="51" t="n">
        <f aca="false">BN167*(1+(BN36-BM36)/BM36)</f>
        <v>30.3684473597168</v>
      </c>
      <c r="BP167" s="51" t="n">
        <f aca="false">BO167*(1+(BO36-BN36)/BN36)</f>
        <v>29.4405397061894</v>
      </c>
      <c r="BQ167" s="51" t="n">
        <f aca="false">BP167*(1+(BP36-BO36)/BO36)</f>
        <v>29.4391908823492</v>
      </c>
      <c r="BR167" s="51" t="n">
        <f aca="false">BQ167*(1+(BQ36-BP36)/BP36)</f>
        <v>30.3962075953298</v>
      </c>
      <c r="BS167" s="51" t="n">
        <f aca="false">BR167*(1+(BR36-BQ36)/BQ36)</f>
        <v>31.9100277129194</v>
      </c>
      <c r="BT167" s="51" t="n">
        <f aca="false">BS167*(1+(BS36-BR36)/BR36)</f>
        <v>32.4264548067993</v>
      </c>
      <c r="BU167" s="51" t="n">
        <f aca="false">BT167*(1+(BT36-BS36)/BS36)</f>
        <v>32.5929497726852</v>
      </c>
      <c r="BV167" s="51" t="n">
        <f aca="false">BU167*(1+(BU36-BT36)/BT36)</f>
        <v>33.2298923274921</v>
      </c>
      <c r="BW167" s="51" t="n">
        <f aca="false">BV167*(1+(BV36-BU36)/BU36)</f>
        <v>34.1137908969775</v>
      </c>
      <c r="BX167" s="51" t="n">
        <f aca="false">BW167*(1+(BW36-BV36)/BV36)</f>
        <v>34.2803951932994</v>
      </c>
      <c r="BY167" s="51" t="n">
        <f aca="false">BX167*(1+(BX36-BW36)/BW36)</f>
        <v>34.4451313637801</v>
      </c>
      <c r="BZ167" s="51" t="n">
        <f aca="false">BY167*(1+(BY36-BX36)/BX36)</f>
        <v>35.0975389064295</v>
      </c>
      <c r="CA167" s="51" t="n">
        <f aca="false">BZ167*(1+(BZ36-BY36)/BY36)</f>
        <v>35.8812468281391</v>
      </c>
      <c r="CB167" s="51" t="n">
        <f aca="false">CA167*(1+(CA36-BZ36)/BZ36)</f>
        <v>35.9213881363287</v>
      </c>
      <c r="CC167" s="51" t="n">
        <f aca="false">CB167*(1+(CB36-CA36)/CA36)</f>
        <v>35.9615743516707</v>
      </c>
      <c r="CD167" s="51" t="n">
        <f aca="false">CC167*(1+(CC36-CB36)/CB36)</f>
        <v>36.0018055244041</v>
      </c>
      <c r="CE167" s="51" t="n">
        <f aca="false">CD167*(1+(CD36-CC36)/CC36)</f>
        <v>36.0420817048239</v>
      </c>
      <c r="CF167" s="51" t="n">
        <f aca="false">CE167*(1+(CE36-CD36)/CD36)</f>
        <v>36.0824029432813</v>
      </c>
      <c r="CG167" s="51" t="n">
        <f aca="false">CF167*(1+(CF36-CE36)/CE36)</f>
        <v>36.1227692901841</v>
      </c>
      <c r="CH167" s="51" t="n">
        <f aca="false">CG167*(1+(CG36-CF36)/CF36)</f>
        <v>36.1631807959962</v>
      </c>
      <c r="CI167" s="51" t="n">
        <f aca="false">CH167*(1+(CH36-CG36)/CG36)</f>
        <v>36.203637511238</v>
      </c>
      <c r="CJ167" s="51" t="n">
        <f aca="false">CI167*(1+(CI36-CH36)/CH36)</f>
        <v>36.2441394864867</v>
      </c>
      <c r="CK167" s="51" t="n">
        <f aca="false">CJ167*(1+(CJ36-CI36)/CI36)</f>
        <v>36.2846867723757</v>
      </c>
      <c r="CL167" s="51" t="n">
        <f aca="false">CK167*(1+(CK36-CJ36)/CJ36)</f>
        <v>36.3252794195953</v>
      </c>
      <c r="CM167" s="51" t="n">
        <f aca="false">CL167*(1+(CL36-CK36)/CK36)</f>
        <v>36.3659174788924</v>
      </c>
      <c r="CN167" s="51" t="n">
        <f aca="false">CM167*(1+(CM36-CL36)/CL36)</f>
        <v>36.4066010010707</v>
      </c>
      <c r="CO167" s="51" t="n">
        <f aca="false">CN167*(1+(CN36-CM36)/CM36)</f>
        <v>36.4473300369908</v>
      </c>
      <c r="CP167" s="51" t="n">
        <f aca="false">CO167*(1+(CO36-CN36)/CN36)</f>
        <v>36.48810463757</v>
      </c>
      <c r="CQ167" s="51" t="n">
        <f aca="false">CP167*(1+(CP36-CO36)/CO36)</f>
        <v>36.5289248537829</v>
      </c>
      <c r="CR167" s="51" t="n">
        <f aca="false">CQ167*(1+(CQ36-CP36)/CP36)</f>
        <v>36.5697907366608</v>
      </c>
      <c r="CS167" s="51" t="n">
        <f aca="false">CR167*(1+(CR36-CQ36)/CQ36)</f>
        <v>36.6107023372922</v>
      </c>
      <c r="CT167" s="51" t="n">
        <f aca="false">CS167*(1+(CS36-CR36)/CR36)</f>
        <v>36.6516597068228</v>
      </c>
      <c r="CU167" s="51" t="n">
        <f aca="false">CT167*(1+(CT36-CS36)/CS36)</f>
        <v>36.6926628964555</v>
      </c>
      <c r="CV167" s="51" t="n">
        <f aca="false">CU167*(1+(CU36-CT36)/CT36)</f>
        <v>36.7337119574505</v>
      </c>
      <c r="CW167" s="51" t="n">
        <f aca="false">CV167*(1+(CV36-CU36)/CU36)</f>
        <v>36.7748069411253</v>
      </c>
      <c r="CX167" s="51" t="n">
        <f aca="false">CW167*(1+(CW36-CV36)/CV36)</f>
        <v>36.8159478988548</v>
      </c>
      <c r="CY167" s="51" t="n">
        <f aca="false">CX167*(1+(CX36-CW36)/CW36)</f>
        <v>36.8571348820714</v>
      </c>
      <c r="CZ167" s="51" t="n">
        <f aca="false">CY167*(1+(CY36-CX36)/CX36)</f>
        <v>36.898367942265</v>
      </c>
      <c r="DA167" s="51" t="n">
        <f aca="false">CZ167*(1+(CZ36-CY36)/CY36)</f>
        <v>36.9396471309832</v>
      </c>
      <c r="DB167" s="51" t="n">
        <f aca="false">DA167*(1+(DA36-CZ36)/CZ36)</f>
        <v>36.9809724998313</v>
      </c>
      <c r="DC167" s="51" t="n">
        <f aca="false">DB167*(1+(DB36-DA36)/DA36)</f>
        <v>37.0223441004721</v>
      </c>
      <c r="DD167" s="51" t="n">
        <f aca="false">DC167*(1+(DC36-DB36)/DB36)</f>
        <v>37.0637619846264</v>
      </c>
      <c r="DE167" s="51" t="n">
        <f aca="false">DD167*(1+(DD36-DC36)/DC36)</f>
        <v>37.1052262040727</v>
      </c>
      <c r="DF167" s="51" t="n">
        <f aca="false">DE167*(1+(DE36-DD36)/DD36)</f>
        <v>37.1467368106477</v>
      </c>
      <c r="DG167" s="51" t="n">
        <f aca="false">DF167*(1+(DF36-DE36)/DE36)</f>
        <v>37.1882938562459</v>
      </c>
      <c r="DH167" s="51" t="n">
        <f aca="false">DG167*(1+(DG36-DF36)/DF36)</f>
        <v>37.2298973928197</v>
      </c>
      <c r="DI167" s="51" t="n">
        <f aca="false">DH167*(1+(DH36-DG36)/DG36)</f>
        <v>37.27154747238</v>
      </c>
      <c r="DJ167" s="51" t="n">
        <f aca="false">DI167*(1+(DI36-DH36)/DH36)</f>
        <v>37.3132441469955</v>
      </c>
      <c r="DK167" s="51" t="n">
        <f aca="false">DJ167*(1+(DJ36-DI36)/DI36)</f>
        <v>37.3549874687935</v>
      </c>
      <c r="DL167" s="51" t="n">
        <f aca="false">DK167*(1+(DK36-DJ36)/DJ36)</f>
        <v>37.3967774899593</v>
      </c>
      <c r="DM167" s="51" t="n">
        <f aca="false">DL167*(1+(DL36-DK36)/DK36)</f>
        <v>37.4386142627368</v>
      </c>
      <c r="DN167" s="51" t="n">
        <f aca="false">DM167*(1+(DM36-DL36)/DL36)</f>
        <v>37.4804978394283</v>
      </c>
      <c r="DO167" s="51" t="n">
        <f aca="false">DN167*(1+(DN36-DM36)/DM36)</f>
        <v>37.5224282723945</v>
      </c>
      <c r="DP167" s="51" t="n">
        <f aca="false">DO167*(1+(DO36-DN36)/DN36)</f>
        <v>37.5644056140549</v>
      </c>
      <c r="DQ167" s="51" t="n">
        <f aca="false">DP167*(1+(DP36-DO36)/DO36)</f>
        <v>37.6064299168874</v>
      </c>
      <c r="DR167" s="51" t="n">
        <f aca="false">DQ167*(1+(DQ36-DP36)/DP36)</f>
        <v>37.6485012334288</v>
      </c>
      <c r="DS167" s="51" t="n">
        <f aca="false">DR167*(1+(DR36-DQ36)/DQ36)</f>
        <v>37.6906196162745</v>
      </c>
      <c r="DT167" s="51" t="n">
        <f aca="false">DS167*(1+(DS36-DR36)/DR36)</f>
        <v>37.7327851180788</v>
      </c>
      <c r="DU167" s="51" t="n">
        <f aca="false">DT167*(1+(DT36-DS36)/DS36)</f>
        <v>37.7749977915551</v>
      </c>
      <c r="DV167" s="51" t="n">
        <f aca="false">DU167*(1+(DU36-DT36)/DT36)</f>
        <v>37.8172576894755</v>
      </c>
      <c r="DW167" s="51" t="n">
        <f aca="false">DV167*(1+(DV36-DU36)/DU36)</f>
        <v>37.8595648646712</v>
      </c>
      <c r="DX167" s="51" t="n">
        <f aca="false">DW167*(1+(DW36-DV36)/DV36)</f>
        <v>37.9019193700326</v>
      </c>
      <c r="DY167" s="51" t="n">
        <f aca="false">DX167*(1+(DX36-DW36)/DW36)</f>
        <v>37.9443212585093</v>
      </c>
      <c r="DZ167" s="51" t="n">
        <f aca="false">DY167*(1+(DY36-DX36)/DX36)</f>
        <v>37.98677058311</v>
      </c>
      <c r="EA167" s="51" t="n">
        <f aca="false">DZ167*(1+(DZ36-DY36)/DY36)</f>
        <v>38.0292673969026</v>
      </c>
      <c r="EB167" s="51" t="n">
        <f aca="false">EA167*(1+(EA36-DZ36)/DZ36)</f>
        <v>38.0718117530148</v>
      </c>
      <c r="EC167" s="51" t="n">
        <f aca="false">EB167*(1+(EB36-EA36)/EA36)</f>
        <v>38.1144037046333</v>
      </c>
      <c r="ED167" s="51" t="n">
        <f aca="false">EC167*(1+(EC36-EB36)/EB36)</f>
        <v>38.1570433050045</v>
      </c>
      <c r="EE167" s="51" t="n">
        <f aca="false">ED167*(1+(ED36-EC36)/EC36)</f>
        <v>38.1997306074342</v>
      </c>
      <c r="EF167" s="51" t="n">
        <f aca="false">EE167*(1+(EE36-ED36)/ED36)</f>
        <v>38.2424656652882</v>
      </c>
      <c r="EG167" s="51" t="n">
        <f aca="false">EF167*(1+(EF36-EE36)/EE36)</f>
        <v>38.2852485319917</v>
      </c>
      <c r="EH167" s="51" t="n">
        <f aca="false">EG167*(1+(EG36-EF36)/EF36)</f>
        <v>38.3280792610296</v>
      </c>
      <c r="EI167" s="51" t="n">
        <f aca="false">EH167*(1+(EH36-EG36)/EG36)</f>
        <v>38.3709579059469</v>
      </c>
      <c r="EJ167" s="51" t="n">
        <f aca="false">EI167*(1+(EI36-EH36)/EH36)</f>
        <v>38.4138845203483</v>
      </c>
      <c r="EK167" s="51" t="n">
        <f aca="false">EJ167*(1+(EJ36-EI36)/EI36)</f>
        <v>38.4568591578986</v>
      </c>
      <c r="EL167" s="51" t="n">
        <f aca="false">EK167*(1+(EK36-EJ36)/EJ36)</f>
        <v>38.4998818723225</v>
      </c>
      <c r="EM167" s="51" t="n">
        <f aca="false">EL167*(1+(EL36-EK36)/EK36)</f>
        <v>38.542952717405</v>
      </c>
      <c r="EN167" s="51" t="n">
        <f aca="false">EM167*(1+(EM36-EL36)/EL36)</f>
        <v>38.586071746991</v>
      </c>
      <c r="EO167" s="51" t="n">
        <f aca="false">EN167*(1+(EN36-EM36)/EM36)</f>
        <v>38.629239014986</v>
      </c>
      <c r="EP167" s="51" t="n">
        <f aca="false">EO167*(1+(EO36-EN36)/EN36)</f>
        <v>38.6724545753554</v>
      </c>
      <c r="EQ167" s="51" t="n">
        <f aca="false">EP167*(1+(EP36-EO36)/EO36)</f>
        <v>38.7157184821252</v>
      </c>
      <c r="ER167" s="51" t="n">
        <f aca="false">EQ167*(1+(EQ36-EP36)/EP36)</f>
        <v>38.7590307893819</v>
      </c>
      <c r="ES167" s="51" t="n">
        <f aca="false">ER167*(1+(ER36-EQ36)/EQ36)</f>
        <v>38.8023915512724</v>
      </c>
      <c r="ET167" s="51" t="n">
        <f aca="false">ES167*(1+(ES36-ER36)/ER36)</f>
        <v>38.8458008220041</v>
      </c>
      <c r="EU167" s="51" t="n">
        <f aca="false">ET167*(1+(ET36-ES36)/ES36)</f>
        <v>38.8892586558452</v>
      </c>
      <c r="EV167" s="51" t="n">
        <f aca="false">EU167*(1+(EU36-ET36)/ET36)</f>
        <v>38.9327651071245</v>
      </c>
    </row>
    <row r="168" customFormat="false" ht="12.8" hidden="false" customHeight="false" outlineLevel="0" collapsed="false">
      <c r="A168" s="157" t="s">
        <v>314</v>
      </c>
      <c r="B168" s="157" t="n">
        <v>0</v>
      </c>
      <c r="C168" s="157" t="n">
        <v>0</v>
      </c>
      <c r="D168" s="157" t="n">
        <v>0</v>
      </c>
      <c r="E168" s="157" t="n">
        <v>0</v>
      </c>
      <c r="F168" s="157" t="n">
        <v>0</v>
      </c>
      <c r="G168" s="157" t="n">
        <v>0</v>
      </c>
      <c r="H168" s="157" t="n">
        <v>0</v>
      </c>
      <c r="I168" s="157" t="n">
        <v>0</v>
      </c>
      <c r="J168" s="157" t="n">
        <v>0</v>
      </c>
      <c r="K168" s="157" t="n">
        <v>0</v>
      </c>
      <c r="L168" s="157" t="n">
        <v>0</v>
      </c>
      <c r="M168" s="157" t="n">
        <v>0</v>
      </c>
      <c r="N168" s="157" t="n">
        <v>0</v>
      </c>
      <c r="O168" s="157" t="n">
        <v>0</v>
      </c>
      <c r="P168" s="157" t="n">
        <v>0</v>
      </c>
      <c r="Q168" s="157" t="n">
        <v>0</v>
      </c>
      <c r="R168" s="157" t="n">
        <v>0</v>
      </c>
      <c r="S168" s="157" t="n">
        <v>0</v>
      </c>
      <c r="T168" s="157" t="n">
        <v>0</v>
      </c>
      <c r="U168" s="157" t="n">
        <v>0</v>
      </c>
      <c r="V168" s="157" t="n">
        <v>0</v>
      </c>
      <c r="W168" s="157" t="n">
        <v>0</v>
      </c>
      <c r="X168" s="158" t="n">
        <v>0</v>
      </c>
      <c r="Y168" s="157" t="n">
        <v>0</v>
      </c>
      <c r="Z168" s="157" t="n">
        <v>0</v>
      </c>
      <c r="AA168" s="157" t="n">
        <v>0</v>
      </c>
      <c r="AB168" s="157" t="n">
        <v>0</v>
      </c>
      <c r="AC168" s="157" t="n">
        <v>0</v>
      </c>
      <c r="AD168" s="157" t="n">
        <v>0</v>
      </c>
      <c r="AE168" s="157" t="n">
        <v>0</v>
      </c>
      <c r="AF168" s="157" t="n">
        <v>0</v>
      </c>
      <c r="AG168" s="157" t="n">
        <v>0</v>
      </c>
      <c r="AH168" s="157" t="n">
        <v>0</v>
      </c>
      <c r="AI168" s="157" t="n">
        <v>0</v>
      </c>
      <c r="AJ168" s="157" t="n">
        <v>0</v>
      </c>
      <c r="AK168" s="157" t="n">
        <v>0</v>
      </c>
      <c r="AL168" s="157" t="n">
        <v>0</v>
      </c>
      <c r="AM168" s="157" t="n">
        <v>0</v>
      </c>
      <c r="AN168" s="157" t="n">
        <v>0</v>
      </c>
      <c r="AO168" s="157" t="n">
        <v>0</v>
      </c>
      <c r="AP168" s="157" t="n">
        <v>0</v>
      </c>
      <c r="AQ168" s="157" t="n">
        <v>0</v>
      </c>
      <c r="AR168" s="142"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3" t="n">
        <v>165.730372860999</v>
      </c>
      <c r="BJ168" s="51" t="n">
        <v>155.20877433675</v>
      </c>
      <c r="BK168" s="51" t="n">
        <v>145.355152560483</v>
      </c>
      <c r="BL168" s="51" t="n">
        <f aca="false">BK168*(1+(BK36-BJ36)/BJ36)</f>
        <v>133.885784677005</v>
      </c>
      <c r="BM168" s="144" t="n">
        <f aca="false">BL168*(1+(BL36-BK36)/BK36)</f>
        <v>131.763668590652</v>
      </c>
      <c r="BN168" s="51" t="n">
        <f aca="false">BM168*(1+(BM36-BL36)/BL36)</f>
        <v>132.026193061876</v>
      </c>
      <c r="BO168" s="51" t="n">
        <f aca="false">BN168*(1+(BN36-BM36)/BM36)</f>
        <v>133.978444234045</v>
      </c>
      <c r="BP168" s="51" t="n">
        <f aca="false">BO168*(1+(BO36-BN36)/BN36)</f>
        <v>129.884733997894</v>
      </c>
      <c r="BQ168" s="51" t="n">
        <f aca="false">BP168*(1+(BP36-BO36)/BO36)</f>
        <v>129.878783304482</v>
      </c>
      <c r="BR168" s="51" t="n">
        <f aca="false">BQ168*(1+(BQ36-BP36)/BP36)</f>
        <v>134.100915861749</v>
      </c>
      <c r="BS168" s="51" t="n">
        <f aca="false">BR168*(1+(BR36-BQ36)/BQ36)</f>
        <v>140.779534027586</v>
      </c>
      <c r="BT168" s="51" t="n">
        <f aca="false">BS168*(1+(BS36-BR36)/BR36)</f>
        <v>143.057888853526</v>
      </c>
      <c r="BU168" s="51" t="n">
        <f aca="false">BT168*(1+(BT36-BS36)/BS36)</f>
        <v>143.792425467729</v>
      </c>
      <c r="BV168" s="51" t="n">
        <f aca="false">BU168*(1+(BU36-BT36)/BT36)</f>
        <v>146.602466150701</v>
      </c>
      <c r="BW168" s="51" t="n">
        <f aca="false">BV168*(1+(BV36-BU36)/BU36)</f>
        <v>150.502018663136</v>
      </c>
      <c r="BX168" s="51" t="n">
        <f aca="false">BW168*(1+(BW36-BV36)/BV36)</f>
        <v>151.237037617497</v>
      </c>
      <c r="BY168" s="51" t="n">
        <f aca="false">BX168*(1+(BX36-BW36)/BW36)</f>
        <v>151.963814840207</v>
      </c>
      <c r="BZ168" s="51" t="n">
        <f aca="false">BY168*(1+(BY36-BX36)/BX36)</f>
        <v>154.842083410718</v>
      </c>
      <c r="CA168" s="51" t="n">
        <f aca="false">BZ168*(1+(BZ36-BY36)/BY36)</f>
        <v>158.299618359437</v>
      </c>
      <c r="CB168" s="51" t="n">
        <f aca="false">CA168*(1+(CA36-BZ36)/BZ36)</f>
        <v>158.476712366156</v>
      </c>
      <c r="CC168" s="51" t="n">
        <f aca="false">CB168*(1+(CB36-CA36)/CA36)</f>
        <v>158.654004492665</v>
      </c>
      <c r="CD168" s="51" t="n">
        <f aca="false">CC168*(1+(CC36-CB36)/CB36)</f>
        <v>158.831494960606</v>
      </c>
      <c r="CE168" s="51" t="n">
        <f aca="false">CD168*(1+(CD36-CC36)/CC36)</f>
        <v>159.00918399187</v>
      </c>
      <c r="CF168" s="51" t="n">
        <f aca="false">CE168*(1+(CE36-CD36)/CD36)</f>
        <v>159.187071808594</v>
      </c>
      <c r="CG168" s="51" t="n">
        <f aca="false">CF168*(1+(CF36-CE36)/CE36)</f>
        <v>159.365158633165</v>
      </c>
      <c r="CH168" s="51" t="n">
        <f aca="false">CG168*(1+(CG36-CF36)/CF36)</f>
        <v>159.543444688218</v>
      </c>
      <c r="CI168" s="51" t="n">
        <f aca="false">CH168*(1+(CH36-CG36)/CG36)</f>
        <v>159.721930196638</v>
      </c>
      <c r="CJ168" s="51" t="n">
        <f aca="false">CI168*(1+(CI36-CH36)/CH36)</f>
        <v>159.900615381559</v>
      </c>
      <c r="CK168" s="51" t="n">
        <f aca="false">CJ168*(1+(CJ36-CI36)/CI36)</f>
        <v>160.079500466363</v>
      </c>
      <c r="CL168" s="51" t="n">
        <f aca="false">CK168*(1+(CK36-CJ36)/CJ36)</f>
        <v>160.258585674685</v>
      </c>
      <c r="CM168" s="51" t="n">
        <f aca="false">CL168*(1+(CL36-CK36)/CK36)</f>
        <v>160.437871230408</v>
      </c>
      <c r="CN168" s="51" t="n">
        <f aca="false">CM168*(1+(CM36-CL36)/CL36)</f>
        <v>160.617357357665</v>
      </c>
      <c r="CO168" s="51" t="n">
        <f aca="false">CN168*(1+(CN36-CM36)/CM36)</f>
        <v>160.797044280842</v>
      </c>
      <c r="CP168" s="51" t="n">
        <f aca="false">CO168*(1+(CO36-CN36)/CN36)</f>
        <v>160.976932224574</v>
      </c>
      <c r="CQ168" s="51" t="n">
        <f aca="false">CP168*(1+(CP36-CO36)/CO36)</f>
        <v>161.157021413748</v>
      </c>
      <c r="CR168" s="51" t="n">
        <f aca="false">CQ168*(1+(CQ36-CP36)/CP36)</f>
        <v>161.337312073504</v>
      </c>
      <c r="CS168" s="51" t="n">
        <f aca="false">CR168*(1+(CR36-CQ36)/CQ36)</f>
        <v>161.51780442923</v>
      </c>
      <c r="CT168" s="51" t="n">
        <f aca="false">CS168*(1+(CS36-CR36)/CR36)</f>
        <v>161.698498706571</v>
      </c>
      <c r="CU168" s="51" t="n">
        <f aca="false">CT168*(1+(CT36-CS36)/CS36)</f>
        <v>161.879395131422</v>
      </c>
      <c r="CV168" s="51" t="n">
        <f aca="false">CU168*(1+(CU36-CT36)/CT36)</f>
        <v>162.060493929929</v>
      </c>
      <c r="CW168" s="51" t="n">
        <f aca="false">CV168*(1+(CV36-CU36)/CU36)</f>
        <v>162.241795328494</v>
      </c>
      <c r="CX168" s="51" t="n">
        <f aca="false">CW168*(1+(CW36-CV36)/CV36)</f>
        <v>162.423299553771</v>
      </c>
      <c r="CY168" s="51" t="n">
        <f aca="false">CX168*(1+(CX36-CW36)/CW36)</f>
        <v>162.605006832668</v>
      </c>
      <c r="CZ168" s="51" t="n">
        <f aca="false">CY168*(1+(CY36-CX36)/CX36)</f>
        <v>162.786917392346</v>
      </c>
      <c r="DA168" s="51" t="n">
        <f aca="false">CZ168*(1+(CZ36-CY36)/CY36)</f>
        <v>162.96903146022</v>
      </c>
      <c r="DB168" s="51" t="n">
        <f aca="false">DA168*(1+(DA36-CZ36)/CZ36)</f>
        <v>163.151349263962</v>
      </c>
      <c r="DC168" s="51" t="n">
        <f aca="false">DB168*(1+(DB36-DA36)/DA36)</f>
        <v>163.333871031495</v>
      </c>
      <c r="DD168" s="51" t="n">
        <f aca="false">DC168*(1+(DC36-DB36)/DB36)</f>
        <v>163.516596990999</v>
      </c>
      <c r="DE168" s="51" t="n">
        <f aca="false">DD168*(1+(DD36-DC36)/DC36)</f>
        <v>163.699527370909</v>
      </c>
      <c r="DF168" s="51" t="n">
        <f aca="false">DE168*(1+(DE36-DD36)/DD36)</f>
        <v>163.882662399917</v>
      </c>
      <c r="DG168" s="51" t="n">
        <f aca="false">DF168*(1+(DF36-DE36)/DE36)</f>
        <v>164.066002306967</v>
      </c>
      <c r="DH168" s="51" t="n">
        <f aca="false">DG168*(1+(DG36-DF36)/DF36)</f>
        <v>164.249547321264</v>
      </c>
      <c r="DI168" s="51" t="n">
        <f aca="false">DH168*(1+(DH36-DG36)/DG36)</f>
        <v>164.433297672265</v>
      </c>
      <c r="DJ168" s="51" t="n">
        <f aca="false">DI168*(1+(DI36-DH36)/DH36)</f>
        <v>164.617253589686</v>
      </c>
      <c r="DK168" s="51" t="n">
        <f aca="false">DJ168*(1+(DJ36-DI36)/DI36)</f>
        <v>164.801415303501</v>
      </c>
      <c r="DL168" s="51" t="n">
        <f aca="false">DK168*(1+(DK36-DJ36)/DJ36)</f>
        <v>164.985783043938</v>
      </c>
      <c r="DM168" s="51" t="n">
        <f aca="false">DL168*(1+(DL36-DK36)/DK36)</f>
        <v>165.170357041486</v>
      </c>
      <c r="DN168" s="51" t="n">
        <f aca="false">DM168*(1+(DM36-DL36)/DL36)</f>
        <v>165.35513752689</v>
      </c>
      <c r="DO168" s="51" t="n">
        <f aca="false">DN168*(1+(DN36-DM36)/DM36)</f>
        <v>165.540124731152</v>
      </c>
      <c r="DP168" s="51" t="n">
        <f aca="false">DO168*(1+(DO36-DN36)/DN36)</f>
        <v>165.725318885537</v>
      </c>
      <c r="DQ168" s="51" t="n">
        <f aca="false">DP168*(1+(DP36-DO36)/DO36)</f>
        <v>165.910720221562</v>
      </c>
      <c r="DR168" s="51" t="n">
        <f aca="false">DQ168*(1+(DQ36-DP36)/DP36)</f>
        <v>166.096328971009</v>
      </c>
      <c r="DS168" s="51" t="n">
        <f aca="false">DR168*(1+(DR36-DQ36)/DQ36)</f>
        <v>166.282145365917</v>
      </c>
      <c r="DT168" s="51" t="n">
        <f aca="false">DS168*(1+(DS36-DR36)/DR36)</f>
        <v>166.468169638583</v>
      </c>
      <c r="DU168" s="51" t="n">
        <f aca="false">DT168*(1+(DT36-DS36)/DS36)</f>
        <v>166.654402021567</v>
      </c>
      <c r="DV168" s="51" t="n">
        <f aca="false">DU168*(1+(DU36-DT36)/DT36)</f>
        <v>166.840842747686</v>
      </c>
      <c r="DW168" s="51" t="n">
        <f aca="false">DV168*(1+(DV36-DU36)/DU36)</f>
        <v>167.02749205002</v>
      </c>
      <c r="DX168" s="51" t="n">
        <f aca="false">DW168*(1+(DW36-DV36)/DV36)</f>
        <v>167.214350161909</v>
      </c>
      <c r="DY168" s="51" t="n">
        <f aca="false">DX168*(1+(DX36-DW36)/DW36)</f>
        <v>167.401417316953</v>
      </c>
      <c r="DZ168" s="51" t="n">
        <f aca="false">DY168*(1+(DY36-DX36)/DX36)</f>
        <v>167.588693749015</v>
      </c>
      <c r="EA168" s="51" t="n">
        <f aca="false">DZ168*(1+(DZ36-DY36)/DY36)</f>
        <v>167.776179692218</v>
      </c>
      <c r="EB168" s="51" t="n">
        <f aca="false">EA168*(1+(EA36-DZ36)/DZ36)</f>
        <v>167.963875380948</v>
      </c>
      <c r="EC168" s="51" t="n">
        <f aca="false">EB168*(1+(EB36-EA36)/EA36)</f>
        <v>168.151781049853</v>
      </c>
      <c r="ED168" s="51" t="n">
        <f aca="false">EC168*(1+(EC36-EB36)/EB36)</f>
        <v>168.339896933843</v>
      </c>
      <c r="EE168" s="51" t="n">
        <f aca="false">ED168*(1+(ED36-EC36)/EC36)</f>
        <v>168.528223268092</v>
      </c>
      <c r="EF168" s="51" t="n">
        <f aca="false">EE168*(1+(EE36-ED36)/ED36)</f>
        <v>168.716760288036</v>
      </c>
      <c r="EG168" s="51" t="n">
        <f aca="false">EF168*(1+(EF36-EE36)/EE36)</f>
        <v>168.905508229375</v>
      </c>
      <c r="EH168" s="51" t="n">
        <f aca="false">EG168*(1+(EG36-EF36)/EF36)</f>
        <v>169.094467328072</v>
      </c>
      <c r="EI168" s="51" t="n">
        <f aca="false">EH168*(1+(EH36-EG36)/EG36)</f>
        <v>169.283637820354</v>
      </c>
      <c r="EJ168" s="51" t="n">
        <f aca="false">EI168*(1+(EI36-EH36)/EH36)</f>
        <v>169.473019942713</v>
      </c>
      <c r="EK168" s="51" t="n">
        <f aca="false">EJ168*(1+(EJ36-EI36)/EI36)</f>
        <v>169.662613931906</v>
      </c>
      <c r="EL168" s="51" t="n">
        <f aca="false">EK168*(1+(EK36-EJ36)/EJ36)</f>
        <v>169.852420024952</v>
      </c>
      <c r="EM168" s="51" t="n">
        <f aca="false">EL168*(1+(EL36-EK36)/EK36)</f>
        <v>170.04243845914</v>
      </c>
      <c r="EN168" s="51" t="n">
        <f aca="false">EM168*(1+(EM36-EL36)/EL36)</f>
        <v>170.232669472019</v>
      </c>
      <c r="EO168" s="51" t="n">
        <f aca="false">EN168*(1+(EN36-EM36)/EM36)</f>
        <v>170.423113301409</v>
      </c>
      <c r="EP168" s="51" t="n">
        <f aca="false">EO168*(1+(EO36-EN36)/EN36)</f>
        <v>170.613770185391</v>
      </c>
      <c r="EQ168" s="51" t="n">
        <f aca="false">EP168*(1+(EP36-EO36)/EO36)</f>
        <v>170.804640362317</v>
      </c>
      <c r="ER168" s="51" t="n">
        <f aca="false">EQ168*(1+(EQ36-EP36)/EP36)</f>
        <v>170.995724070803</v>
      </c>
      <c r="ES168" s="51" t="n">
        <f aca="false">ER168*(1+(ER36-EQ36)/EQ36)</f>
        <v>171.187021549731</v>
      </c>
      <c r="ET168" s="51" t="n">
        <f aca="false">ES168*(1+(ES36-ER36)/ER36)</f>
        <v>171.378533038253</v>
      </c>
      <c r="EU168" s="51" t="n">
        <f aca="false">ET168*(1+(ET36-ES36)/ES36)</f>
        <v>171.570258775788</v>
      </c>
      <c r="EV168" s="51" t="n">
        <f aca="false">EU168*(1+(EU36-ET36)/ET36)</f>
        <v>171.76219900202</v>
      </c>
    </row>
    <row r="169" customFormat="false" ht="12.8" hidden="false" customHeight="false" outlineLevel="0" collapsed="false">
      <c r="A169" s="157" t="s">
        <v>315</v>
      </c>
      <c r="B169" s="157" t="n">
        <v>0</v>
      </c>
      <c r="C169" s="157" t="n">
        <v>0</v>
      </c>
      <c r="D169" s="157" t="n">
        <v>0</v>
      </c>
      <c r="E169" s="157" t="n">
        <v>0</v>
      </c>
      <c r="F169" s="157" t="n">
        <v>0</v>
      </c>
      <c r="G169" s="157" t="n">
        <v>0</v>
      </c>
      <c r="H169" s="157" t="n">
        <v>0</v>
      </c>
      <c r="I169" s="157" t="n">
        <v>0</v>
      </c>
      <c r="J169" s="157" t="n">
        <v>0</v>
      </c>
      <c r="K169" s="157" t="n">
        <v>0</v>
      </c>
      <c r="L169" s="157" t="n">
        <v>0</v>
      </c>
      <c r="M169" s="157" t="n">
        <v>0</v>
      </c>
      <c r="N169" s="157" t="n">
        <v>0</v>
      </c>
      <c r="O169" s="157" t="n">
        <v>0</v>
      </c>
      <c r="P169" s="157" t="n">
        <v>0</v>
      </c>
      <c r="Q169" s="157" t="n">
        <v>0</v>
      </c>
      <c r="R169" s="157" t="n">
        <v>0</v>
      </c>
      <c r="S169" s="157" t="n">
        <v>0</v>
      </c>
      <c r="T169" s="157" t="n">
        <v>0</v>
      </c>
      <c r="U169" s="157" t="n">
        <v>0</v>
      </c>
      <c r="V169" s="157" t="n">
        <v>0</v>
      </c>
      <c r="W169" s="157" t="n">
        <v>0</v>
      </c>
      <c r="X169" s="158" t="n">
        <v>0</v>
      </c>
      <c r="Y169" s="157" t="n">
        <v>0</v>
      </c>
      <c r="Z169" s="157" t="n">
        <v>0</v>
      </c>
      <c r="AA169" s="157" t="n">
        <v>0</v>
      </c>
      <c r="AB169" s="157" t="n">
        <v>0</v>
      </c>
      <c r="AC169" s="157" t="n">
        <v>0</v>
      </c>
      <c r="AD169" s="157" t="n">
        <v>0</v>
      </c>
      <c r="AE169" s="157" t="n">
        <v>0</v>
      </c>
      <c r="AF169" s="157" t="n">
        <v>0</v>
      </c>
      <c r="AG169" s="157" t="n">
        <v>0</v>
      </c>
      <c r="AH169" s="157" t="n">
        <v>0</v>
      </c>
      <c r="AI169" s="157" t="n">
        <v>0</v>
      </c>
      <c r="AJ169" s="157" t="n">
        <v>0</v>
      </c>
      <c r="AK169" s="157" t="n">
        <v>0</v>
      </c>
      <c r="AL169" s="157" t="n">
        <v>0</v>
      </c>
      <c r="AM169" s="157" t="n">
        <v>0</v>
      </c>
      <c r="AN169" s="157" t="n">
        <v>0</v>
      </c>
      <c r="AO169" s="157" t="n">
        <v>0</v>
      </c>
      <c r="AP169" s="157" t="n">
        <v>0</v>
      </c>
      <c r="AQ169" s="157" t="n">
        <v>0</v>
      </c>
      <c r="AR169" s="142"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3" t="n">
        <v>231.470087429195</v>
      </c>
      <c r="BJ169" s="51" t="n">
        <v>216.774921490327</v>
      </c>
      <c r="BK169" s="51" t="n">
        <v>203.012696409474</v>
      </c>
      <c r="BL169" s="51" t="n">
        <f aca="false">BK169*(1+(BK36-BJ36)/BJ36)</f>
        <v>186.993812598883</v>
      </c>
      <c r="BM169" s="144" t="n">
        <f aca="false">BL169*(1+(BL36-BK36)/BK36)</f>
        <v>184.029923798277</v>
      </c>
      <c r="BN169" s="51" t="n">
        <f aca="false">BM169*(1+(BM36-BL36)/BL36)</f>
        <v>184.39658297642</v>
      </c>
      <c r="BO169" s="51" t="n">
        <f aca="false">BN169*(1+(BN36-BM36)/BM36)</f>
        <v>187.123227113548</v>
      </c>
      <c r="BP169" s="51" t="n">
        <f aca="false">BO169*(1+(BO36-BN36)/BN36)</f>
        <v>181.405678483725</v>
      </c>
      <c r="BQ169" s="51" t="n">
        <f aca="false">BP169*(1+(BP36-BO36)/BO36)</f>
        <v>181.397367348592</v>
      </c>
      <c r="BR169" s="51" t="n">
        <f aca="false">BQ169*(1+(BQ36-BP36)/BP36)</f>
        <v>187.294279153576</v>
      </c>
      <c r="BS169" s="51" t="n">
        <f aca="false">BR169*(1+(BR36-BQ36)/BQ36)</f>
        <v>196.622082525194</v>
      </c>
      <c r="BT169" s="51" t="n">
        <f aca="false">BS169*(1+(BS36-BR36)/BR36)</f>
        <v>199.804184765424</v>
      </c>
      <c r="BU169" s="51" t="n">
        <f aca="false">BT169*(1+(BT36-BS36)/BS36)</f>
        <v>200.830087569927</v>
      </c>
      <c r="BV169" s="51" t="n">
        <f aca="false">BU169*(1+(BU36-BT36)/BT36)</f>
        <v>204.754777723811</v>
      </c>
      <c r="BW169" s="51" t="n">
        <f aca="false">BV169*(1+(BV36-BU36)/BU36)</f>
        <v>210.201152732846</v>
      </c>
      <c r="BX169" s="51" t="n">
        <f aca="false">BW169*(1+(BW36-BV36)/BV36)</f>
        <v>211.227729205771</v>
      </c>
      <c r="BY169" s="51" t="n">
        <f aca="false">BX169*(1+(BX36-BW36)/BW36)</f>
        <v>212.242794726821</v>
      </c>
      <c r="BZ169" s="51" t="n">
        <f aca="false">BY169*(1+(BY36-BX36)/BX36)</f>
        <v>216.262776496969</v>
      </c>
      <c r="CA169" s="51" t="n">
        <f aca="false">BZ169*(1+(BZ36-BY36)/BY36)</f>
        <v>221.09180030868</v>
      </c>
      <c r="CB169" s="51" t="n">
        <f aca="false">CA169*(1+(CA36-BZ36)/BZ36)</f>
        <v>221.33914160473</v>
      </c>
      <c r="CC169" s="51" t="n">
        <f aca="false">CB169*(1+(CB36-CA36)/CA36)</f>
        <v>221.586759608088</v>
      </c>
      <c r="CD169" s="51" t="n">
        <f aca="false">CC169*(1+(CC36-CB36)/CB36)</f>
        <v>221.834654628312</v>
      </c>
      <c r="CE169" s="51" t="n">
        <f aca="false">CD169*(1+(CD36-CC36)/CC36)</f>
        <v>222.082826975311</v>
      </c>
      <c r="CF169" s="51" t="n">
        <f aca="false">CE169*(1+(CE36-CD36)/CD36)</f>
        <v>222.331276959336</v>
      </c>
      <c r="CG169" s="51" t="n">
        <f aca="false">CF169*(1+(CF36-CE36)/CE36)</f>
        <v>222.580004890987</v>
      </c>
      <c r="CH169" s="51" t="n">
        <f aca="false">CG169*(1+(CG36-CF36)/CF36)</f>
        <v>222.829011081211</v>
      </c>
      <c r="CI169" s="51" t="n">
        <f aca="false">CH169*(1+(CH36-CG36)/CG36)</f>
        <v>223.078295841304</v>
      </c>
      <c r="CJ169" s="51" t="n">
        <f aca="false">CI169*(1+(CI36-CH36)/CH36)</f>
        <v>223.32785948291</v>
      </c>
      <c r="CK169" s="51" t="n">
        <f aca="false">CJ169*(1+(CJ36-CI36)/CI36)</f>
        <v>223.57770231802</v>
      </c>
      <c r="CL169" s="51" t="n">
        <f aca="false">CK169*(1+(CK36-CJ36)/CJ36)</f>
        <v>223.827824658976</v>
      </c>
      <c r="CM169" s="51" t="n">
        <f aca="false">CL169*(1+(CL36-CK36)/CK36)</f>
        <v>224.078226818468</v>
      </c>
      <c r="CN169" s="51" t="n">
        <f aca="false">CM169*(1+(CM36-CL36)/CL36)</f>
        <v>224.328909109538</v>
      </c>
      <c r="CO169" s="51" t="n">
        <f aca="false">CN169*(1+(CN36-CM36)/CM36)</f>
        <v>224.579871845575</v>
      </c>
      <c r="CP169" s="51" t="n">
        <f aca="false">CO169*(1+(CO36-CN36)/CN36)</f>
        <v>224.831115340321</v>
      </c>
      <c r="CQ169" s="51" t="n">
        <f aca="false">CP169*(1+(CP36-CO36)/CO36)</f>
        <v>225.082639907867</v>
      </c>
      <c r="CR169" s="51" t="n">
        <f aca="false">CQ169*(1+(CQ36-CP36)/CP36)</f>
        <v>225.334445862659</v>
      </c>
      <c r="CS169" s="51" t="n">
        <f aca="false">CR169*(1+(CR36-CQ36)/CQ36)</f>
        <v>225.586533519491</v>
      </c>
      <c r="CT169" s="51" t="n">
        <f aca="false">CS169*(1+(CS36-CR36)/CR36)</f>
        <v>225.838903193511</v>
      </c>
      <c r="CU169" s="51" t="n">
        <f aca="false">CT169*(1+(CT36-CS36)/CS36)</f>
        <v>226.091555200218</v>
      </c>
      <c r="CV169" s="51" t="n">
        <f aca="false">CU169*(1+(CU36-CT36)/CT36)</f>
        <v>226.344489855467</v>
      </c>
      <c r="CW169" s="51" t="n">
        <f aca="false">CV169*(1+(CV36-CU36)/CU36)</f>
        <v>226.597707475463</v>
      </c>
      <c r="CX169" s="51" t="n">
        <f aca="false">CW169*(1+(CW36-CV36)/CV36)</f>
        <v>226.851208376766</v>
      </c>
      <c r="CY169" s="51" t="n">
        <f aca="false">CX169*(1+(CX36-CW36)/CW36)</f>
        <v>227.104992876292</v>
      </c>
      <c r="CZ169" s="51" t="n">
        <f aca="false">CY169*(1+(CY36-CX36)/CX36)</f>
        <v>227.359061291309</v>
      </c>
      <c r="DA169" s="51" t="n">
        <f aca="false">CZ169*(1+(CZ36-CY36)/CY36)</f>
        <v>227.61341393944</v>
      </c>
      <c r="DB169" s="51" t="n">
        <f aca="false">DA169*(1+(DA36-CZ36)/CZ36)</f>
        <v>227.868051138666</v>
      </c>
      <c r="DC169" s="51" t="n">
        <f aca="false">DB169*(1+(DB36-DA36)/DA36)</f>
        <v>228.12297320732</v>
      </c>
      <c r="DD169" s="51" t="n">
        <f aca="false">DC169*(1+(DC36-DB36)/DB36)</f>
        <v>228.378180464094</v>
      </c>
      <c r="DE169" s="51" t="n">
        <f aca="false">DD169*(1+(DD36-DC36)/DC36)</f>
        <v>228.633673228036</v>
      </c>
      <c r="DF169" s="51" t="n">
        <f aca="false">DE169*(1+(DE36-DD36)/DD36)</f>
        <v>228.889451818549</v>
      </c>
      <c r="DG169" s="51" t="n">
        <f aca="false">DF169*(1+(DF36-DE36)/DE36)</f>
        <v>229.145516555397</v>
      </c>
      <c r="DH169" s="51" t="n">
        <f aca="false">DG169*(1+(DG36-DF36)/DF36)</f>
        <v>229.401867758697</v>
      </c>
      <c r="DI169" s="51" t="n">
        <f aca="false">DH169*(1+(DH36-DG36)/DG36)</f>
        <v>229.658505748929</v>
      </c>
      <c r="DJ169" s="51" t="n">
        <f aca="false">DI169*(1+(DI36-DH36)/DH36)</f>
        <v>229.915430846928</v>
      </c>
      <c r="DK169" s="51" t="n">
        <f aca="false">DJ169*(1+(DJ36-DI36)/DI36)</f>
        <v>230.172643373888</v>
      </c>
      <c r="DL169" s="51" t="n">
        <f aca="false">DK169*(1+(DK36-DJ36)/DJ36)</f>
        <v>230.430143651366</v>
      </c>
      <c r="DM169" s="51" t="n">
        <f aca="false">DL169*(1+(DL36-DK36)/DK36)</f>
        <v>230.687932001275</v>
      </c>
      <c r="DN169" s="51" t="n">
        <f aca="false">DM169*(1+(DM36-DL36)/DL36)</f>
        <v>230.946008745888</v>
      </c>
      <c r="DO169" s="51" t="n">
        <f aca="false">DN169*(1+(DN36-DM36)/DM36)</f>
        <v>231.204374207842</v>
      </c>
      <c r="DP169" s="51" t="n">
        <f aca="false">DO169*(1+(DO36-DN36)/DN36)</f>
        <v>231.463028710132</v>
      </c>
      <c r="DQ169" s="51" t="n">
        <f aca="false">DP169*(1+(DP36-DO36)/DO36)</f>
        <v>231.721972576115</v>
      </c>
      <c r="DR169" s="51" t="n">
        <f aca="false">DQ169*(1+(DQ36-DP36)/DP36)</f>
        <v>231.981206129509</v>
      </c>
      <c r="DS169" s="51" t="n">
        <f aca="false">DR169*(1+(DR36-DQ36)/DQ36)</f>
        <v>232.240729694396</v>
      </c>
      <c r="DT169" s="51" t="n">
        <f aca="false">DS169*(1+(DS36-DR36)/DR36)</f>
        <v>232.50054359522</v>
      </c>
      <c r="DU169" s="51" t="n">
        <f aca="false">DT169*(1+(DT36-DS36)/DS36)</f>
        <v>232.760648156787</v>
      </c>
      <c r="DV169" s="51" t="n">
        <f aca="false">DU169*(1+(DU36-DT36)/DT36)</f>
        <v>233.021043704267</v>
      </c>
      <c r="DW169" s="51" t="n">
        <f aca="false">DV169*(1+(DV36-DU36)/DU36)</f>
        <v>233.281730563194</v>
      </c>
      <c r="DX169" s="51" t="n">
        <f aca="false">DW169*(1+(DW36-DV36)/DV36)</f>
        <v>233.542709059465</v>
      </c>
      <c r="DY169" s="51" t="n">
        <f aca="false">DX169*(1+(DX36-DW36)/DW36)</f>
        <v>233.803979519344</v>
      </c>
      <c r="DZ169" s="51" t="n">
        <f aca="false">DY169*(1+(DY36-DX36)/DX36)</f>
        <v>234.065542269456</v>
      </c>
      <c r="EA169" s="51" t="n">
        <f aca="false">DZ169*(1+(DZ36-DY36)/DY36)</f>
        <v>234.327397636797</v>
      </c>
      <c r="EB169" s="51" t="n">
        <f aca="false">EA169*(1+(EA36-DZ36)/DZ36)</f>
        <v>234.589545948723</v>
      </c>
      <c r="EC169" s="51" t="n">
        <f aca="false">EB169*(1+(EB36-EA36)/EA36)</f>
        <v>234.85198753296</v>
      </c>
      <c r="ED169" s="51" t="n">
        <f aca="false">EC169*(1+(EC36-EB36)/EB36)</f>
        <v>235.1147227176</v>
      </c>
      <c r="EE169" s="51" t="n">
        <f aca="false">ED169*(1+(ED36-EC36)/EC36)</f>
        <v>235.377751831102</v>
      </c>
      <c r="EF169" s="51" t="n">
        <f aca="false">EE169*(1+(EE36-ED36)/ED36)</f>
        <v>235.64107520229</v>
      </c>
      <c r="EG169" s="51" t="n">
        <f aca="false">EF169*(1+(EF36-EE36)/EE36)</f>
        <v>235.90469316036</v>
      </c>
      <c r="EH169" s="51" t="n">
        <f aca="false">EG169*(1+(EG36-EF36)/EF36)</f>
        <v>236.168606034873</v>
      </c>
      <c r="EI169" s="51" t="n">
        <f aca="false">EH169*(1+(EH36-EG36)/EG36)</f>
        <v>236.43281415576</v>
      </c>
      <c r="EJ169" s="51" t="n">
        <f aca="false">EI169*(1+(EI36-EH36)/EH36)</f>
        <v>236.697317853322</v>
      </c>
      <c r="EK169" s="51" t="n">
        <f aca="false">EJ169*(1+(EJ36-EI36)/EI36)</f>
        <v>236.962117458227</v>
      </c>
      <c r="EL169" s="51" t="n">
        <f aca="false">EK169*(1+(EK36-EJ36)/EJ36)</f>
        <v>237.227213301516</v>
      </c>
      <c r="EM169" s="51" t="n">
        <f aca="false">EL169*(1+(EL36-EK36)/EK36)</f>
        <v>237.492605714598</v>
      </c>
      <c r="EN169" s="51" t="n">
        <f aca="false">EM169*(1+(EM36-EL36)/EL36)</f>
        <v>237.758295029253</v>
      </c>
      <c r="EO169" s="51" t="n">
        <f aca="false">EN169*(1+(EN36-EM36)/EM36)</f>
        <v>238.024281577633</v>
      </c>
      <c r="EP169" s="51" t="n">
        <f aca="false">EO169*(1+(EO36-EN36)/EN36)</f>
        <v>238.290565692263</v>
      </c>
      <c r="EQ169" s="51" t="n">
        <f aca="false">EP169*(1+(EP36-EO36)/EO36)</f>
        <v>238.557147706036</v>
      </c>
      <c r="ER169" s="51" t="n">
        <f aca="false">EQ169*(1+(EQ36-EP36)/EP36)</f>
        <v>238.82402795222</v>
      </c>
      <c r="ES169" s="51" t="n">
        <f aca="false">ER169*(1+(ER36-EQ36)/EQ36)</f>
        <v>239.091206764457</v>
      </c>
      <c r="ET169" s="51" t="n">
        <f aca="false">ES169*(1+(ES36-ER36)/ER36)</f>
        <v>239.35868447676</v>
      </c>
      <c r="EU169" s="51" t="n">
        <f aca="false">ET169*(1+(ET36-ES36)/ES36)</f>
        <v>239.626461423516</v>
      </c>
      <c r="EV169" s="51" t="n">
        <f aca="false">EU169*(1+(EU36-ET36)/ET36)</f>
        <v>239.894537939487</v>
      </c>
    </row>
    <row r="170" customFormat="false" ht="12.8" hidden="false" customHeight="false" outlineLevel="0" collapsed="false">
      <c r="A170" s="157" t="s">
        <v>316</v>
      </c>
      <c r="B170" s="157" t="n">
        <v>0</v>
      </c>
      <c r="C170" s="157" t="n">
        <v>0</v>
      </c>
      <c r="D170" s="157" t="n">
        <v>0</v>
      </c>
      <c r="E170" s="157" t="n">
        <v>0</v>
      </c>
      <c r="F170" s="157" t="n">
        <v>0</v>
      </c>
      <c r="G170" s="157" t="n">
        <v>0</v>
      </c>
      <c r="H170" s="157" t="n">
        <v>0</v>
      </c>
      <c r="I170" s="157" t="n">
        <v>0</v>
      </c>
      <c r="J170" s="157" t="n">
        <v>0</v>
      </c>
      <c r="K170" s="157" t="n">
        <v>0</v>
      </c>
      <c r="L170" s="157" t="n">
        <v>0</v>
      </c>
      <c r="M170" s="157" t="n">
        <v>0</v>
      </c>
      <c r="N170" s="157" t="n">
        <v>0</v>
      </c>
      <c r="O170" s="157" t="n">
        <v>0</v>
      </c>
      <c r="P170" s="157" t="n">
        <v>0</v>
      </c>
      <c r="Q170" s="157" t="n">
        <v>0</v>
      </c>
      <c r="R170" s="157" t="n">
        <v>0</v>
      </c>
      <c r="S170" s="157" t="n">
        <v>0</v>
      </c>
      <c r="T170" s="157" t="n">
        <v>0</v>
      </c>
      <c r="U170" s="157" t="n">
        <v>0</v>
      </c>
      <c r="V170" s="157" t="n">
        <v>0</v>
      </c>
      <c r="W170" s="157" t="n">
        <v>0</v>
      </c>
      <c r="X170" s="158" t="n">
        <v>0</v>
      </c>
      <c r="Y170" s="157" t="n">
        <v>0</v>
      </c>
      <c r="Z170" s="157" t="n">
        <v>0</v>
      </c>
      <c r="AA170" s="157" t="n">
        <v>0</v>
      </c>
      <c r="AB170" s="157" t="n">
        <v>0</v>
      </c>
      <c r="AC170" s="157" t="n">
        <v>0</v>
      </c>
      <c r="AD170" s="157" t="n">
        <v>0</v>
      </c>
      <c r="AE170" s="157" t="n">
        <v>0</v>
      </c>
      <c r="AF170" s="157" t="n">
        <v>0</v>
      </c>
      <c r="AG170" s="157" t="n">
        <v>0</v>
      </c>
      <c r="AH170" s="157" t="n">
        <v>0</v>
      </c>
      <c r="AI170" s="157" t="n">
        <v>0</v>
      </c>
      <c r="AJ170" s="157" t="n">
        <v>0</v>
      </c>
      <c r="AK170" s="157" t="n">
        <v>0</v>
      </c>
      <c r="AL170" s="157" t="n">
        <v>0</v>
      </c>
      <c r="AM170" s="157" t="n">
        <v>0</v>
      </c>
      <c r="AN170" s="157" t="n">
        <v>0</v>
      </c>
      <c r="AO170" s="157" t="n">
        <v>0</v>
      </c>
      <c r="AP170" s="157" t="n">
        <v>0</v>
      </c>
      <c r="AQ170" s="157" t="n">
        <v>0</v>
      </c>
      <c r="AR170" s="142"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3" t="n">
        <v>5800.56295231278</v>
      </c>
      <c r="BJ170" s="51" t="n">
        <v>5432.30701017444</v>
      </c>
      <c r="BK170" s="51" t="n">
        <v>5087.43025382118</v>
      </c>
      <c r="BL170" s="165" t="n">
        <f aca="false">BK170*(1+(BK36-BJ36)/BJ36)</f>
        <v>4686.00238466924</v>
      </c>
      <c r="BM170" s="166" t="n">
        <f aca="false">BL170*(1+(BL36-BK36)/BK36)</f>
        <v>4611.72832289947</v>
      </c>
      <c r="BN170" s="165" t="n">
        <f aca="false">BM170*(1+(BM36-BL36)/BL36)</f>
        <v>4620.91667923735</v>
      </c>
      <c r="BO170" s="165" t="n">
        <f aca="false">BN170*(1+(BN36-BM36)/BM36)</f>
        <v>4689.24546911093</v>
      </c>
      <c r="BP170" s="165" t="n">
        <f aca="false">BO170*(1+(BO36-BN36)/BN36)</f>
        <v>4545.96561326199</v>
      </c>
      <c r="BQ170" s="165" t="n">
        <f aca="false">BP170*(1+(BP36-BO36)/BO36)</f>
        <v>4545.75733899605</v>
      </c>
      <c r="BR170" s="165" t="n">
        <f aca="false">BQ170*(1+(BQ36-BP36)/BP36)</f>
        <v>4693.53197600831</v>
      </c>
      <c r="BS170" s="165" t="n">
        <f aca="false">BR170*(1+(BR36-BQ36)/BQ36)</f>
        <v>4927.28360787054</v>
      </c>
      <c r="BT170" s="165" t="n">
        <f aca="false">BS170*(1+(BS36-BR36)/BR36)</f>
        <v>5007.02602543366</v>
      </c>
      <c r="BU170" s="165" t="n">
        <f aca="false">BT170*(1+(BT36-BS36)/BS36)</f>
        <v>5032.73480649719</v>
      </c>
      <c r="BV170" s="165" t="n">
        <f aca="false">BU170*(1+(BU36-BT36)/BT36)</f>
        <v>5131.08622874257</v>
      </c>
      <c r="BW170" s="165" t="n">
        <f aca="false">BV170*(1+(BV36-BU36)/BU36)</f>
        <v>5267.57056437611</v>
      </c>
      <c r="BX170" s="165" t="n">
        <f aca="false">BW170*(1+(BW36-BV36)/BV36)</f>
        <v>5293.29622734492</v>
      </c>
      <c r="BY170" s="165" t="n">
        <f aca="false">BX170*(1+(BX36-BW36)/BW36)</f>
        <v>5318.73342971076</v>
      </c>
      <c r="BZ170" s="165" t="n">
        <f aca="false">BY170*(1+(BY36-BX36)/BX36)</f>
        <v>5419.47282797977</v>
      </c>
      <c r="CA170" s="165" t="n">
        <f aca="false">BZ170*(1+(BZ36-BY36)/BY36)</f>
        <v>5540.48654914413</v>
      </c>
      <c r="CB170" s="165" t="n">
        <f aca="false">CA170*(1+(CA36-BZ36)/BZ36)</f>
        <v>5546.68483927475</v>
      </c>
      <c r="CC170" s="165" t="n">
        <f aca="false">CB170*(1+(CB36-CA36)/CA36)</f>
        <v>5552.89006359791</v>
      </c>
      <c r="CD170" s="165" t="n">
        <f aca="false">CC170*(1+(CC36-CB36)/CB36)</f>
        <v>5559.1022298711</v>
      </c>
      <c r="CE170" s="165" t="n">
        <f aca="false">CD170*(1+(CD36-CC36)/CC36)</f>
        <v>5565.32134586046</v>
      </c>
      <c r="CF170" s="165" t="n">
        <f aca="false">CE170*(1+(CE36-CD36)/CD36)</f>
        <v>5571.5474193408</v>
      </c>
      <c r="CG170" s="165" t="n">
        <f aca="false">CF170*(1+(CF36-CE36)/CE36)</f>
        <v>5577.78045809567</v>
      </c>
      <c r="CH170" s="165" t="n">
        <f aca="false">CG170*(1+(CG36-CF36)/CF36)</f>
        <v>5584.0204699173</v>
      </c>
      <c r="CI170" s="165" t="n">
        <f aca="false">CH170*(1+(CH36-CG36)/CG36)</f>
        <v>5590.26746260665</v>
      </c>
      <c r="CJ170" s="165" t="n">
        <f aca="false">CI170*(1+(CI36-CH36)/CH36)</f>
        <v>5596.5214439734</v>
      </c>
      <c r="CK170" s="165" t="n">
        <f aca="false">CJ170*(1+(CJ36-CI36)/CI36)</f>
        <v>5602.78242183597</v>
      </c>
      <c r="CL170" s="165" t="n">
        <f aca="false">CK170*(1+(CK36-CJ36)/CJ36)</f>
        <v>5609.05040402152</v>
      </c>
      <c r="CM170" s="165" t="n">
        <f aca="false">CL170*(1+(CL36-CK36)/CK36)</f>
        <v>5615.32539836599</v>
      </c>
      <c r="CN170" s="165" t="n">
        <f aca="false">CM170*(1+(CM36-CL36)/CL36)</f>
        <v>5621.60741271405</v>
      </c>
      <c r="CO170" s="165" t="n">
        <f aca="false">CN170*(1+(CN36-CM36)/CM36)</f>
        <v>5627.89645491918</v>
      </c>
      <c r="CP170" s="165" t="n">
        <f aca="false">CO170*(1+(CO36-CN36)/CN36)</f>
        <v>5634.19253284362</v>
      </c>
      <c r="CQ170" s="165" t="n">
        <f aca="false">CP170*(1+(CP36-CO36)/CO36)</f>
        <v>5640.49565435843</v>
      </c>
      <c r="CR170" s="165" t="n">
        <f aca="false">CQ170*(1+(CQ36-CP36)/CP36)</f>
        <v>5646.80582734345</v>
      </c>
      <c r="CS170" s="165" t="n">
        <f aca="false">CR170*(1+(CR36-CQ36)/CQ36)</f>
        <v>5653.12305968736</v>
      </c>
      <c r="CT170" s="165" t="n">
        <f aca="false">CS170*(1+(CS36-CR36)/CR36)</f>
        <v>5659.44735928764</v>
      </c>
      <c r="CU170" s="165" t="n">
        <f aca="false">CT170*(1+(CT36-CS36)/CS36)</f>
        <v>5665.77873405062</v>
      </c>
      <c r="CV170" s="165" t="n">
        <f aca="false">CU170*(1+(CU36-CT36)/CT36)</f>
        <v>5672.11719189148</v>
      </c>
      <c r="CW170" s="165" t="n">
        <f aca="false">CV170*(1+(CV36-CU36)/CU36)</f>
        <v>5678.46274073425</v>
      </c>
      <c r="CX170" s="165" t="n">
        <f aca="false">CW170*(1+(CW36-CV36)/CV36)</f>
        <v>5684.81538851181</v>
      </c>
      <c r="CY170" s="165" t="n">
        <f aca="false">CX170*(1+(CX36-CW36)/CW36)</f>
        <v>5691.17514316595</v>
      </c>
      <c r="CZ170" s="165" t="n">
        <f aca="false">CY170*(1+(CY36-CX36)/CX36)</f>
        <v>5697.5420126473</v>
      </c>
      <c r="DA170" s="165" t="n">
        <f aca="false">CZ170*(1+(CZ36-CY36)/CY36)</f>
        <v>5703.91600491542</v>
      </c>
      <c r="DB170" s="165" t="n">
        <f aca="false">DA170*(1+(DA36-CZ36)/CZ36)</f>
        <v>5710.29712793875</v>
      </c>
      <c r="DC170" s="165" t="n">
        <f aca="false">DB170*(1+(DB36-DA36)/DA36)</f>
        <v>5716.68538969467</v>
      </c>
      <c r="DD170" s="165" t="n">
        <f aca="false">DC170*(1+(DC36-DB36)/DB36)</f>
        <v>5723.08079816946</v>
      </c>
      <c r="DE170" s="165" t="n">
        <f aca="false">DD170*(1+(DD36-DC36)/DC36)</f>
        <v>5729.48336135835</v>
      </c>
      <c r="DF170" s="165" t="n">
        <f aca="false">DE170*(1+(DE36-DD36)/DD36)</f>
        <v>5735.89308726552</v>
      </c>
      <c r="DG170" s="165" t="n">
        <f aca="false">DF170*(1+(DF36-DE36)/DE36)</f>
        <v>5742.30998390407</v>
      </c>
      <c r="DH170" s="165" t="n">
        <f aca="false">DG170*(1+(DG36-DF36)/DF36)</f>
        <v>5748.73405929611</v>
      </c>
      <c r="DI170" s="165" t="n">
        <f aca="false">DH170*(1+(DH36-DG36)/DG36)</f>
        <v>5755.16532147269</v>
      </c>
      <c r="DJ170" s="165" t="n">
        <f aca="false">DI170*(1+(DI36-DH36)/DH36)</f>
        <v>5761.60377847386</v>
      </c>
      <c r="DK170" s="165" t="n">
        <f aca="false">DJ170*(1+(DJ36-DI36)/DI36)</f>
        <v>5768.04943834867</v>
      </c>
      <c r="DL170" s="165" t="n">
        <f aca="false">DK170*(1+(DK36-DJ36)/DJ36)</f>
        <v>5774.50230915515</v>
      </c>
      <c r="DM170" s="165" t="n">
        <f aca="false">DL170*(1+(DL36-DK36)/DK36)</f>
        <v>5780.96239896039</v>
      </c>
      <c r="DN170" s="165" t="n">
        <f aca="false">DM170*(1+(DM36-DL36)/DL36)</f>
        <v>5787.42971584045</v>
      </c>
      <c r="DO170" s="165" t="n">
        <f aca="false">DN170*(1+(DN36-DM36)/DM36)</f>
        <v>5793.90426788046</v>
      </c>
      <c r="DP170" s="165" t="n">
        <f aca="false">DO170*(1+(DO36-DN36)/DN36)</f>
        <v>5800.38606317459</v>
      </c>
      <c r="DQ170" s="165" t="n">
        <f aca="false">DP170*(1+(DP36-DO36)/DO36)</f>
        <v>5806.87510982606</v>
      </c>
      <c r="DR170" s="165" t="n">
        <f aca="false">DQ170*(1+(DQ36-DP36)/DP36)</f>
        <v>5813.37141594715</v>
      </c>
      <c r="DS170" s="165" t="n">
        <f aca="false">DR170*(1+(DR36-DQ36)/DQ36)</f>
        <v>5819.87498965923</v>
      </c>
      <c r="DT170" s="165" t="n">
        <f aca="false">DS170*(1+(DS36-DR36)/DR36)</f>
        <v>5826.38583909275</v>
      </c>
      <c r="DU170" s="165" t="n">
        <f aca="false">DT170*(1+(DT36-DS36)/DS36)</f>
        <v>5832.90397238725</v>
      </c>
      <c r="DV170" s="165" t="n">
        <f aca="false">DU170*(1+(DU36-DT36)/DT36)</f>
        <v>5839.42939769138</v>
      </c>
      <c r="DW170" s="165" t="n">
        <f aca="false">DV170*(1+(DV36-DU36)/DU36)</f>
        <v>5845.96212316291</v>
      </c>
      <c r="DX170" s="165" t="n">
        <f aca="false">DW170*(1+(DW36-DV36)/DV36)</f>
        <v>5852.50215696872</v>
      </c>
      <c r="DY170" s="165" t="n">
        <f aca="false">DX170*(1+(DX36-DW36)/DW36)</f>
        <v>5859.04950728485</v>
      </c>
      <c r="DZ170" s="165" t="n">
        <f aca="false">DY170*(1+(DY36-DX36)/DX36)</f>
        <v>5865.60418229647</v>
      </c>
      <c r="EA170" s="165" t="n">
        <f aca="false">DZ170*(1+(DZ36-DY36)/DY36)</f>
        <v>5872.16619019791</v>
      </c>
      <c r="EB170" s="165" t="n">
        <f aca="false">EA170*(1+(EA36-DZ36)/DZ36)</f>
        <v>5878.73553919268</v>
      </c>
      <c r="EC170" s="165" t="n">
        <f aca="false">EB170*(1+(EB36-EA36)/EA36)</f>
        <v>5885.31223749344</v>
      </c>
      <c r="ED170" s="165" t="n">
        <f aca="false">EC170*(1+(EC36-EB36)/EB36)</f>
        <v>5891.89629332207</v>
      </c>
      <c r="EE170" s="165" t="n">
        <f aca="false">ED170*(1+(ED36-EC36)/EC36)</f>
        <v>5898.48771490963</v>
      </c>
      <c r="EF170" s="165" t="n">
        <f aca="false">EE170*(1+(EE36-ED36)/ED36)</f>
        <v>5905.08651049639</v>
      </c>
      <c r="EG170" s="165" t="n">
        <f aca="false">EF170*(1+(EF36-EE36)/EE36)</f>
        <v>5911.69268833183</v>
      </c>
      <c r="EH170" s="165" t="n">
        <f aca="false">EG170*(1+(EG36-EF36)/EF36)</f>
        <v>5918.30625667468</v>
      </c>
      <c r="EI170" s="165" t="n">
        <f aca="false">EH170*(1+(EH36-EG36)/EG36)</f>
        <v>5924.9272237929</v>
      </c>
      <c r="EJ170" s="165" t="n">
        <f aca="false">EI170*(1+(EI36-EH36)/EH36)</f>
        <v>5931.55559796369</v>
      </c>
      <c r="EK170" s="165" t="n">
        <f aca="false">EJ170*(1+(EJ36-EI36)/EI36)</f>
        <v>5938.19138747352</v>
      </c>
      <c r="EL170" s="165" t="n">
        <f aca="false">EK170*(1+(EK36-EJ36)/EJ36)</f>
        <v>5944.83460061812</v>
      </c>
      <c r="EM170" s="165" t="n">
        <f aca="false">EL170*(1+(EL36-EK36)/EK36)</f>
        <v>5951.48524570252</v>
      </c>
      <c r="EN170" s="165" t="n">
        <f aca="false">EM170*(1+(EM36-EL36)/EL36)</f>
        <v>5958.14333104103</v>
      </c>
      <c r="EO170" s="165" t="n">
        <f aca="false">EN170*(1+(EN36-EM36)/EM36)</f>
        <v>5964.80886495725</v>
      </c>
      <c r="EP170" s="165" t="n">
        <f aca="false">EO170*(1+(EO36-EN36)/EN36)</f>
        <v>5971.48185578411</v>
      </c>
      <c r="EQ170" s="165" t="n">
        <f aca="false">EP170*(1+(EP36-EO36)/EO36)</f>
        <v>5978.16231186385</v>
      </c>
      <c r="ER170" s="165" t="n">
        <f aca="false">EQ170*(1+(EQ36-EP36)/EP36)</f>
        <v>5984.85024154805</v>
      </c>
      <c r="ES170" s="165" t="n">
        <f aca="false">ER170*(1+(ER36-EQ36)/EQ36)</f>
        <v>5991.54565319763</v>
      </c>
      <c r="ET170" s="165" t="n">
        <f aca="false">ES170*(1+(ES36-ER36)/ER36)</f>
        <v>5998.24855518287</v>
      </c>
      <c r="EU170" s="165" t="n">
        <f aca="false">ET170*(1+(ET36-ES36)/ES36)</f>
        <v>6004.95895588341</v>
      </c>
      <c r="EV170" s="165" t="n">
        <f aca="false">EU170*(1+(EU36-ET36)/ET36)</f>
        <v>6011.67686368825</v>
      </c>
    </row>
    <row r="171" customFormat="false" ht="12.8" hidden="false" customHeight="false" outlineLevel="0" collapsed="false">
      <c r="A171" s="157" t="s">
        <v>317</v>
      </c>
      <c r="B171" s="157" t="n">
        <v>0</v>
      </c>
      <c r="C171" s="157" t="n">
        <v>0</v>
      </c>
      <c r="D171" s="157" t="n">
        <v>0</v>
      </c>
      <c r="E171" s="157" t="n">
        <v>0</v>
      </c>
      <c r="F171" s="157" t="n">
        <v>0</v>
      </c>
      <c r="G171" s="157" t="n">
        <v>0</v>
      </c>
      <c r="H171" s="157" t="n">
        <v>0</v>
      </c>
      <c r="I171" s="157" t="n">
        <v>0</v>
      </c>
      <c r="J171" s="157" t="n">
        <v>0</v>
      </c>
      <c r="K171" s="157" t="n">
        <v>0</v>
      </c>
      <c r="L171" s="157" t="n">
        <v>0</v>
      </c>
      <c r="M171" s="157" t="n">
        <v>0</v>
      </c>
      <c r="N171" s="157" t="n">
        <v>0</v>
      </c>
      <c r="O171" s="157" t="n">
        <v>0</v>
      </c>
      <c r="P171" s="157" t="n">
        <v>0</v>
      </c>
      <c r="Q171" s="157" t="n">
        <v>0</v>
      </c>
      <c r="R171" s="157" t="n">
        <v>0</v>
      </c>
      <c r="S171" s="157" t="n">
        <v>0</v>
      </c>
      <c r="T171" s="157" t="n">
        <v>0</v>
      </c>
      <c r="U171" s="157" t="n">
        <v>0</v>
      </c>
      <c r="V171" s="157" t="n">
        <v>0</v>
      </c>
      <c r="W171" s="157" t="n">
        <v>0</v>
      </c>
      <c r="X171" s="158" t="n">
        <v>0</v>
      </c>
      <c r="Y171" s="157" t="n">
        <v>0</v>
      </c>
      <c r="Z171" s="157" t="n">
        <v>0</v>
      </c>
      <c r="AA171" s="157" t="n">
        <v>0</v>
      </c>
      <c r="AB171" s="157" t="n">
        <v>0</v>
      </c>
      <c r="AC171" s="157" t="n">
        <v>0</v>
      </c>
      <c r="AD171" s="157" t="n">
        <v>0</v>
      </c>
      <c r="AE171" s="157" t="n">
        <v>0</v>
      </c>
      <c r="AF171" s="157" t="n">
        <v>0</v>
      </c>
      <c r="AG171" s="157" t="n">
        <v>0</v>
      </c>
      <c r="AH171" s="157" t="n">
        <v>0</v>
      </c>
      <c r="AI171" s="157" t="n">
        <v>0</v>
      </c>
      <c r="AJ171" s="157" t="n">
        <v>0</v>
      </c>
      <c r="AK171" s="157" t="n">
        <v>0</v>
      </c>
      <c r="AL171" s="157" t="n">
        <v>0</v>
      </c>
      <c r="AM171" s="157" t="n">
        <v>0</v>
      </c>
      <c r="AN171" s="157" t="n">
        <v>0</v>
      </c>
      <c r="AO171" s="157" t="n">
        <v>0</v>
      </c>
      <c r="AP171" s="157" t="n">
        <v>0</v>
      </c>
      <c r="AQ171" s="157" t="n">
        <v>0</v>
      </c>
      <c r="AR171" s="142"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3" t="n">
        <v>72.368929482636</v>
      </c>
      <c r="BJ171" s="51" t="n">
        <v>67.7744981270474</v>
      </c>
      <c r="BK171" s="51" t="n">
        <v>63.4717499514109</v>
      </c>
      <c r="BL171" s="51" t="n">
        <f aca="false">BK171*(1+(BK36-BJ36)/BJ36)</f>
        <v>58.4634593089589</v>
      </c>
      <c r="BM171" s="144" t="n">
        <f aca="false">BL171*(1+(BL36-BK36)/BK36)</f>
        <v>57.5368019512515</v>
      </c>
      <c r="BN171" s="51" t="n">
        <f aca="false">BM171*(1+(BM36-BL36)/BL36)</f>
        <v>57.6514376370192</v>
      </c>
      <c r="BO171" s="51" t="n">
        <f aca="false">BN171*(1+(BN36-BM36)/BM36)</f>
        <v>58.5039206488662</v>
      </c>
      <c r="BP171" s="51" t="n">
        <f aca="false">BO171*(1+(BO36-BN36)/BN36)</f>
        <v>56.7163338457473</v>
      </c>
      <c r="BQ171" s="51" t="n">
        <f aca="false">BP171*(1+(BP36-BO36)/BO36)</f>
        <v>56.7137353762904</v>
      </c>
      <c r="BR171" s="51" t="n">
        <f aca="false">BQ171*(1+(BQ36-BP36)/BP36)</f>
        <v>58.5573999262972</v>
      </c>
      <c r="BS171" s="51" t="n">
        <f aca="false">BR171*(1+(BR36-BQ36)/BQ36)</f>
        <v>61.4737298587125</v>
      </c>
      <c r="BT171" s="51" t="n">
        <f aca="false">BS171*(1+(BS36-BR36)/BR36)</f>
        <v>62.4686114660399</v>
      </c>
      <c r="BU171" s="51" t="n">
        <f aca="false">BT171*(1+(BT36-BS36)/BS36)</f>
        <v>62.7893591209083</v>
      </c>
      <c r="BV171" s="51" t="n">
        <f aca="false">BU171*(1+(BU36-BT36)/BT36)</f>
        <v>64.0164102191393</v>
      </c>
      <c r="BW171" s="51" t="n">
        <f aca="false">BV171*(1+(BV36-BU36)/BU36)</f>
        <v>65.7192148162361</v>
      </c>
      <c r="BX171" s="51" t="n">
        <f aca="false">BW171*(1+(BW36-BV36)/BV36)</f>
        <v>66.0401730929739</v>
      </c>
      <c r="BY171" s="51" t="n">
        <f aca="false">BX171*(1+(BX36-BW36)/BW36)</f>
        <v>66.3575324802236</v>
      </c>
      <c r="BZ171" s="51" t="n">
        <f aca="false">BY171*(1+(BY36-BX36)/BX36)</f>
        <v>67.6143764226803</v>
      </c>
      <c r="CA171" s="51" t="n">
        <f aca="false">BZ171*(1+(BZ36-BY36)/BY36)</f>
        <v>69.124166683621</v>
      </c>
      <c r="CB171" s="51" t="n">
        <f aca="false">CA171*(1+(CA36-BZ36)/BZ36)</f>
        <v>69.2014977332215</v>
      </c>
      <c r="CC171" s="51" t="n">
        <f aca="false">CB171*(1+(CB36-CA36)/CA36)</f>
        <v>69.2789152951303</v>
      </c>
      <c r="CD171" s="51" t="n">
        <f aca="false">CC171*(1+(CC36-CB36)/CB36)</f>
        <v>69.3564194661314</v>
      </c>
      <c r="CE171" s="51" t="n">
        <f aca="false">CD171*(1+(CD36-CC36)/CC36)</f>
        <v>69.4340103431166</v>
      </c>
      <c r="CF171" s="51" t="n">
        <f aca="false">CE171*(1+(CE36-CD36)/CD36)</f>
        <v>69.5116880230862</v>
      </c>
      <c r="CG171" s="51" t="n">
        <f aca="false">CF171*(1+(CF36-CE36)/CE36)</f>
        <v>69.5894526031489</v>
      </c>
      <c r="CH171" s="51" t="n">
        <f aca="false">CG171*(1+(CG36-CF36)/CF36)</f>
        <v>69.6673041805221</v>
      </c>
      <c r="CI171" s="51" t="n">
        <f aca="false">CH171*(1+(CH36-CG36)/CG36)</f>
        <v>69.7452428525322</v>
      </c>
      <c r="CJ171" s="51" t="n">
        <f aca="false">CI171*(1+(CI36-CH36)/CH36)</f>
        <v>69.8232687166141</v>
      </c>
      <c r="CK171" s="51" t="n">
        <f aca="false">CJ171*(1+(CJ36-CI36)/CI36)</f>
        <v>69.9013818703121</v>
      </c>
      <c r="CL171" s="51" t="n">
        <f aca="false">CK171*(1+(CK36-CJ36)/CJ36)</f>
        <v>69.9795824112792</v>
      </c>
      <c r="CM171" s="51" t="n">
        <f aca="false">CL171*(1+(CL36-CK36)/CK36)</f>
        <v>70.057870437278</v>
      </c>
      <c r="CN171" s="51" t="n">
        <f aca="false">CM171*(1+(CM36-CL36)/CL36)</f>
        <v>70.1362460461804</v>
      </c>
      <c r="CO171" s="51" t="n">
        <f aca="false">CN171*(1+(CN36-CM36)/CM36)</f>
        <v>70.2147093359676</v>
      </c>
      <c r="CP171" s="51" t="n">
        <f aca="false">CO171*(1+(CO36-CN36)/CN36)</f>
        <v>70.2932604047306</v>
      </c>
      <c r="CQ171" s="51" t="n">
        <f aca="false">CP171*(1+(CP36-CO36)/CO36)</f>
        <v>70.3718993506701</v>
      </c>
      <c r="CR171" s="51" t="n">
        <f aca="false">CQ171*(1+(CQ36-CP36)/CP36)</f>
        <v>70.4506262720966</v>
      </c>
      <c r="CS171" s="51" t="n">
        <f aca="false">CR171*(1+(CR36-CQ36)/CQ36)</f>
        <v>70.5294412674307</v>
      </c>
      <c r="CT171" s="51" t="n">
        <f aca="false">CS171*(1+(CS36-CR36)/CR36)</f>
        <v>70.6083444352029</v>
      </c>
      <c r="CU171" s="51" t="n">
        <f aca="false">CT171*(1+(CT36-CS36)/CS36)</f>
        <v>70.6873358740541</v>
      </c>
      <c r="CV171" s="51" t="n">
        <f aca="false">CU171*(1+(CU36-CT36)/CT36)</f>
        <v>70.7664156827357</v>
      </c>
      <c r="CW171" s="51" t="n">
        <f aca="false">CV171*(1+(CV36-CU36)/CU36)</f>
        <v>70.8455839601091</v>
      </c>
      <c r="CX171" s="51" t="n">
        <f aca="false">CW171*(1+(CW36-CV36)/CV36)</f>
        <v>70.9248408051468</v>
      </c>
      <c r="CY171" s="51" t="n">
        <f aca="false">CX171*(1+(CX36-CW36)/CW36)</f>
        <v>71.0041863169317</v>
      </c>
      <c r="CZ171" s="51" t="n">
        <f aca="false">CY171*(1+(CY36-CX36)/CX36)</f>
        <v>71.0836205946577</v>
      </c>
      <c r="DA171" s="51" t="n">
        <f aca="false">CZ171*(1+(CZ36-CY36)/CY36)</f>
        <v>71.1631437376296</v>
      </c>
      <c r="DB171" s="51" t="n">
        <f aca="false">DA171*(1+(DA36-CZ36)/CZ36)</f>
        <v>71.2427558452633</v>
      </c>
      <c r="DC171" s="51" t="n">
        <f aca="false">DB171*(1+(DB36-DA36)/DA36)</f>
        <v>71.322457017086</v>
      </c>
      <c r="DD171" s="51" t="n">
        <f aca="false">DC171*(1+(DC36-DB36)/DB36)</f>
        <v>71.4022473527362</v>
      </c>
      <c r="DE171" s="51" t="n">
        <f aca="false">DD171*(1+(DD36-DC36)/DC36)</f>
        <v>71.4821269519637</v>
      </c>
      <c r="DF171" s="51" t="n">
        <f aca="false">DE171*(1+(DE36-DD36)/DD36)</f>
        <v>71.5620959146303</v>
      </c>
      <c r="DG171" s="51" t="n">
        <f aca="false">DF171*(1+(DF36-DE36)/DE36)</f>
        <v>71.642154340709</v>
      </c>
      <c r="DH171" s="51" t="n">
        <f aca="false">DG171*(1+(DG36-DF36)/DF36)</f>
        <v>71.7223023302851</v>
      </c>
      <c r="DI171" s="51" t="n">
        <f aca="false">DH171*(1+(DH36-DG36)/DG36)</f>
        <v>71.8025399835556</v>
      </c>
      <c r="DJ171" s="51" t="n">
        <f aca="false">DI171*(1+(DI36-DH36)/DH36)</f>
        <v>71.8828674008297</v>
      </c>
      <c r="DK171" s="51" t="n">
        <f aca="false">DJ171*(1+(DJ36-DI36)/DI36)</f>
        <v>71.9632846825287</v>
      </c>
      <c r="DL171" s="51" t="n">
        <f aca="false">DK171*(1+(DK36-DJ36)/DJ36)</f>
        <v>72.0437919291864</v>
      </c>
      <c r="DM171" s="51" t="n">
        <f aca="false">DL171*(1+(DL36-DK36)/DK36)</f>
        <v>72.1243892414489</v>
      </c>
      <c r="DN171" s="51" t="n">
        <f aca="false">DM171*(1+(DM36-DL36)/DL36)</f>
        <v>72.2050767200752</v>
      </c>
      <c r="DO171" s="51" t="n">
        <f aca="false">DN171*(1+(DN36-DM36)/DM36)</f>
        <v>72.2858544659367</v>
      </c>
      <c r="DP171" s="51" t="n">
        <f aca="false">DO171*(1+(DO36-DN36)/DN36)</f>
        <v>72.3667225800177</v>
      </c>
      <c r="DQ171" s="51" t="n">
        <f aca="false">DP171*(1+(DP36-DO36)/DO36)</f>
        <v>72.4476811634156</v>
      </c>
      <c r="DR171" s="51" t="n">
        <f aca="false">DQ171*(1+(DQ36-DP36)/DP36)</f>
        <v>72.5287303173408</v>
      </c>
      <c r="DS171" s="51" t="n">
        <f aca="false">DR171*(1+(DR36-DQ36)/DQ36)</f>
        <v>72.6098701431171</v>
      </c>
      <c r="DT171" s="51" t="n">
        <f aca="false">DS171*(1+(DS36-DR36)/DR36)</f>
        <v>72.6911007421814</v>
      </c>
      <c r="DU171" s="51" t="n">
        <f aca="false">DT171*(1+(DT36-DS36)/DS36)</f>
        <v>72.7724222160842</v>
      </c>
      <c r="DV171" s="51" t="n">
        <f aca="false">DU171*(1+(DU36-DT36)/DT36)</f>
        <v>72.8538346664896</v>
      </c>
      <c r="DW171" s="51" t="n">
        <f aca="false">DV171*(1+(DV36-DU36)/DU36)</f>
        <v>72.9353381951755</v>
      </c>
      <c r="DX171" s="51" t="n">
        <f aca="false">DW171*(1+(DW36-DV36)/DV36)</f>
        <v>73.0169329040336</v>
      </c>
      <c r="DY171" s="51" t="n">
        <f aca="false">DX171*(1+(DX36-DW36)/DW36)</f>
        <v>73.0986188950695</v>
      </c>
      <c r="DZ171" s="51" t="n">
        <f aca="false">DY171*(1+(DY36-DX36)/DX36)</f>
        <v>73.1803962704031</v>
      </c>
      <c r="EA171" s="51" t="n">
        <f aca="false">DZ171*(1+(DZ36-DY36)/DY36)</f>
        <v>73.2622651322685</v>
      </c>
      <c r="EB171" s="51" t="n">
        <f aca="false">EA171*(1+(EA36-DZ36)/DZ36)</f>
        <v>73.3442255830139</v>
      </c>
      <c r="EC171" s="51" t="n">
        <f aca="false">EB171*(1+(EB36-EA36)/EA36)</f>
        <v>73.4262777251025</v>
      </c>
      <c r="ED171" s="51" t="n">
        <f aca="false">EC171*(1+(EC36-EB36)/EB36)</f>
        <v>73.5084216611116</v>
      </c>
      <c r="EE171" s="51" t="n">
        <f aca="false">ED171*(1+(ED36-EC36)/EC36)</f>
        <v>73.5906574937337</v>
      </c>
      <c r="EF171" s="51" t="n">
        <f aca="false">EE171*(1+(EE36-ED36)/ED36)</f>
        <v>73.672985325776</v>
      </c>
      <c r="EG171" s="51" t="n">
        <f aca="false">EF171*(1+(EF36-EE36)/EE36)</f>
        <v>73.7554052601605</v>
      </c>
      <c r="EH171" s="51" t="n">
        <f aca="false">EG171*(1+(EG36-EF36)/EF36)</f>
        <v>73.8379173999248</v>
      </c>
      <c r="EI171" s="51" t="n">
        <f aca="false">EH171*(1+(EH36-EG36)/EG36)</f>
        <v>73.9205218482213</v>
      </c>
      <c r="EJ171" s="51" t="n">
        <f aca="false">EI171*(1+(EI36-EH36)/EH36)</f>
        <v>74.0032187083181</v>
      </c>
      <c r="EK171" s="51" t="n">
        <f aca="false">EJ171*(1+(EJ36-EI36)/EI36)</f>
        <v>74.0860080835988</v>
      </c>
      <c r="EL171" s="51" t="n">
        <f aca="false">EK171*(1+(EK36-EJ36)/EJ36)</f>
        <v>74.1688900775626</v>
      </c>
      <c r="EM171" s="51" t="n">
        <f aca="false">EL171*(1+(EL36-EK36)/EK36)</f>
        <v>74.2518647938244</v>
      </c>
      <c r="EN171" s="51" t="n">
        <f aca="false">EM171*(1+(EM36-EL36)/EL36)</f>
        <v>74.3349323361152</v>
      </c>
      <c r="EO171" s="51" t="n">
        <f aca="false">EN171*(1+(EN36-EM36)/EM36)</f>
        <v>74.4180928082819</v>
      </c>
      <c r="EP171" s="51" t="n">
        <f aca="false">EO171*(1+(EO36-EN36)/EN36)</f>
        <v>74.5013463142877</v>
      </c>
      <c r="EQ171" s="51" t="n">
        <f aca="false">EP171*(1+(EP36-EO36)/EO36)</f>
        <v>74.5846929582119</v>
      </c>
      <c r="ER171" s="51" t="n">
        <f aca="false">EQ171*(1+(EQ36-EP36)/EP36)</f>
        <v>74.6681328442506</v>
      </c>
      <c r="ES171" s="51" t="n">
        <f aca="false">ER171*(1+(ER36-EQ36)/EQ36)</f>
        <v>74.751666076716</v>
      </c>
      <c r="ET171" s="51" t="n">
        <f aca="false">ES171*(1+(ES36-ER36)/ER36)</f>
        <v>74.8352927600373</v>
      </c>
      <c r="EU171" s="51" t="n">
        <f aca="false">ET171*(1+(ET36-ES36)/ES36)</f>
        <v>74.9190129987606</v>
      </c>
      <c r="EV171" s="51" t="n">
        <f aca="false">EU171*(1+(EU36-ET36)/ET36)</f>
        <v>75.0028268975488</v>
      </c>
    </row>
    <row r="172" customFormat="false" ht="12.8" hidden="false" customHeight="false" outlineLevel="0" collapsed="false">
      <c r="A172" s="157" t="s">
        <v>318</v>
      </c>
      <c r="B172" s="157" t="n">
        <v>0</v>
      </c>
      <c r="C172" s="157" t="n">
        <v>0</v>
      </c>
      <c r="D172" s="157" t="n">
        <v>0</v>
      </c>
      <c r="E172" s="157" t="n">
        <v>0</v>
      </c>
      <c r="F172" s="157" t="n">
        <v>0</v>
      </c>
      <c r="G172" s="157" t="n">
        <v>0</v>
      </c>
      <c r="H172" s="157" t="n">
        <v>0</v>
      </c>
      <c r="I172" s="157" t="n">
        <v>0</v>
      </c>
      <c r="J172" s="157" t="n">
        <v>0</v>
      </c>
      <c r="K172" s="157" t="n">
        <v>0</v>
      </c>
      <c r="L172" s="157" t="n">
        <v>0</v>
      </c>
      <c r="M172" s="157" t="n">
        <v>0</v>
      </c>
      <c r="N172" s="157" t="n">
        <v>0</v>
      </c>
      <c r="O172" s="157" t="n">
        <v>0</v>
      </c>
      <c r="P172" s="157" t="n">
        <v>0</v>
      </c>
      <c r="Q172" s="157" t="n">
        <v>0</v>
      </c>
      <c r="R172" s="157" t="n">
        <v>0</v>
      </c>
      <c r="S172" s="157" t="n">
        <v>0</v>
      </c>
      <c r="T172" s="157" t="n">
        <v>0</v>
      </c>
      <c r="U172" s="157" t="n">
        <v>0</v>
      </c>
      <c r="V172" s="157" t="n">
        <v>0</v>
      </c>
      <c r="W172" s="157" t="n">
        <v>0</v>
      </c>
      <c r="X172" s="158" t="n">
        <v>0</v>
      </c>
      <c r="Y172" s="157" t="n">
        <v>0</v>
      </c>
      <c r="Z172" s="157" t="n">
        <v>0</v>
      </c>
      <c r="AA172" s="157" t="n">
        <v>0</v>
      </c>
      <c r="AB172" s="157" t="n">
        <v>0</v>
      </c>
      <c r="AC172" s="157" t="n">
        <v>0</v>
      </c>
      <c r="AD172" s="157" t="n">
        <v>0</v>
      </c>
      <c r="AE172" s="157" t="n">
        <v>0</v>
      </c>
      <c r="AF172" s="157" t="n">
        <v>0</v>
      </c>
      <c r="AG172" s="157" t="n">
        <v>0</v>
      </c>
      <c r="AH172" s="157" t="n">
        <v>0</v>
      </c>
      <c r="AI172" s="157" t="n">
        <v>0</v>
      </c>
      <c r="AJ172" s="157" t="n">
        <v>0</v>
      </c>
      <c r="AK172" s="157" t="n">
        <v>0</v>
      </c>
      <c r="AL172" s="157" t="n">
        <v>0</v>
      </c>
      <c r="AM172" s="157" t="n">
        <v>0</v>
      </c>
      <c r="AN172" s="157" t="n">
        <v>0</v>
      </c>
      <c r="AO172" s="157" t="n">
        <v>0</v>
      </c>
      <c r="AP172" s="157" t="n">
        <v>0</v>
      </c>
      <c r="AQ172" s="157" t="n">
        <v>0</v>
      </c>
      <c r="AR172" s="142"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3" t="n">
        <v>182.303410147098</v>
      </c>
      <c r="BJ172" s="51" t="n">
        <v>170.729651770425</v>
      </c>
      <c r="BK172" s="51" t="n">
        <v>159.890667816531</v>
      </c>
      <c r="BL172" s="51" t="n">
        <f aca="false">BK172*(1+(BK36-BJ36)/BJ36)</f>
        <v>147.274363144705</v>
      </c>
      <c r="BM172" s="144" t="n">
        <f aca="false">BL172*(1+(BL36-BK36)/BK36)</f>
        <v>144.940035449717</v>
      </c>
      <c r="BN172" s="51" t="n">
        <f aca="false">BM172*(1+(BM36-BL36)/BL36)</f>
        <v>145.228812368063</v>
      </c>
      <c r="BO172" s="51" t="n">
        <f aca="false">BN172*(1+(BN36-BM36)/BM36)</f>
        <v>147.376288657449</v>
      </c>
      <c r="BP172" s="51" t="n">
        <f aca="false">BO172*(1+(BO36-BN36)/BN36)</f>
        <v>142.873207397683</v>
      </c>
      <c r="BQ172" s="51" t="n">
        <f aca="false">BP172*(1+(BP36-BO36)/BO36)</f>
        <v>142.866661634929</v>
      </c>
      <c r="BR172" s="51" t="n">
        <f aca="false">BQ172*(1+(BQ36-BP36)/BP36)</f>
        <v>147.511007447924</v>
      </c>
      <c r="BS172" s="51" t="n">
        <f aca="false">BR172*(1+(BR36-BQ36)/BQ36)</f>
        <v>154.857487430344</v>
      </c>
      <c r="BT172" s="51" t="n">
        <f aca="false">BS172*(1+(BS36-BR36)/BR36)</f>
        <v>157.363677738878</v>
      </c>
      <c r="BU172" s="51" t="n">
        <f aca="false">BT172*(1+(BT36-BS36)/BS36)</f>
        <v>158.171668014501</v>
      </c>
      <c r="BV172" s="51" t="n">
        <f aca="false">BU172*(1+(BU36-BT36)/BT36)</f>
        <v>161.26271276577</v>
      </c>
      <c r="BW172" s="51" t="n">
        <f aca="false">BV172*(1+(BV36-BU36)/BU36)</f>
        <v>165.552220529449</v>
      </c>
      <c r="BX172" s="51" t="n">
        <f aca="false">BW172*(1+(BW36-BV36)/BV36)</f>
        <v>166.360741379247</v>
      </c>
      <c r="BY172" s="51" t="n">
        <f aca="false">BX172*(1+(BX36-BW36)/BW36)</f>
        <v>167.160196324227</v>
      </c>
      <c r="BZ172" s="51" t="n">
        <f aca="false">BY172*(1+(BY36-BX36)/BX36)</f>
        <v>170.326291751789</v>
      </c>
      <c r="CA172" s="51" t="n">
        <f aca="false">BZ172*(1+(BZ36-BY36)/BY36)</f>
        <v>174.12958019538</v>
      </c>
      <c r="CB172" s="51" t="n">
        <f aca="false">CA172*(1+(CA36-BZ36)/BZ36)</f>
        <v>174.324383602771</v>
      </c>
      <c r="CC172" s="51" t="n">
        <f aca="false">CB172*(1+(CB36-CA36)/CA36)</f>
        <v>174.519404941931</v>
      </c>
      <c r="CD172" s="51" t="n">
        <f aca="false">CC172*(1+(CC36-CB36)/CB36)</f>
        <v>174.714644456666</v>
      </c>
      <c r="CE172" s="51" t="n">
        <f aca="false">CD172*(1+(CD36-CC36)/CC36)</f>
        <v>174.910102391056</v>
      </c>
      <c r="CF172" s="51" t="n">
        <f aca="false">CE172*(1+(CE36-CD36)/CD36)</f>
        <v>175.105778989453</v>
      </c>
      <c r="CG172" s="51" t="n">
        <f aca="false">CF172*(1+(CF36-CE36)/CE36)</f>
        <v>175.301674496481</v>
      </c>
      <c r="CH172" s="51" t="n">
        <f aca="false">CG172*(1+(CG36-CF36)/CF36)</f>
        <v>175.49778915704</v>
      </c>
      <c r="CI172" s="51" t="n">
        <f aca="false">CH172*(1+(CH36-CG36)/CG36)</f>
        <v>175.694123216302</v>
      </c>
      <c r="CJ172" s="51" t="n">
        <f aca="false">CI172*(1+(CI36-CH36)/CH36)</f>
        <v>175.890676919714</v>
      </c>
      <c r="CK172" s="51" t="n">
        <f aca="false">CJ172*(1+(CJ36-CI36)/CI36)</f>
        <v>176.087450512999</v>
      </c>
      <c r="CL172" s="51" t="n">
        <f aca="false">CK172*(1+(CK36-CJ36)/CJ36)</f>
        <v>176.284444242153</v>
      </c>
      <c r="CM172" s="51" t="n">
        <f aca="false">CL172*(1+(CL36-CK36)/CK36)</f>
        <v>176.481658353448</v>
      </c>
      <c r="CN172" s="51" t="n">
        <f aca="false">CM172*(1+(CM36-CL36)/CL36)</f>
        <v>176.679093093431</v>
      </c>
      <c r="CO172" s="51" t="n">
        <f aca="false">CN172*(1+(CN36-CM36)/CM36)</f>
        <v>176.876748708925</v>
      </c>
      <c r="CP172" s="51" t="n">
        <f aca="false">CO172*(1+(CO36-CN36)/CN36)</f>
        <v>177.07462544703</v>
      </c>
      <c r="CQ172" s="51" t="n">
        <f aca="false">CP172*(1+(CP36-CO36)/CO36)</f>
        <v>177.272723555122</v>
      </c>
      <c r="CR172" s="51" t="n">
        <f aca="false">CQ172*(1+(CQ36-CP36)/CP36)</f>
        <v>177.471043280853</v>
      </c>
      <c r="CS172" s="51" t="n">
        <f aca="false">CR172*(1+(CR36-CQ36)/CQ36)</f>
        <v>177.669584872153</v>
      </c>
      <c r="CT172" s="51" t="n">
        <f aca="false">CS172*(1+(CS36-CR36)/CR36)</f>
        <v>177.868348577228</v>
      </c>
      <c r="CU172" s="51" t="n">
        <f aca="false">CT172*(1+(CT36-CS36)/CS36)</f>
        <v>178.067334644563</v>
      </c>
      <c r="CV172" s="51" t="n">
        <f aca="false">CU172*(1+(CU36-CT36)/CT36)</f>
        <v>178.266543322921</v>
      </c>
      <c r="CW172" s="51" t="n">
        <f aca="false">CV172*(1+(CV36-CU36)/CU36)</f>
        <v>178.465974861343</v>
      </c>
      <c r="CX172" s="51" t="n">
        <f aca="false">CW172*(1+(CW36-CV36)/CV36)</f>
        <v>178.665629509148</v>
      </c>
      <c r="CY172" s="51" t="n">
        <f aca="false">CX172*(1+(CX36-CW36)/CW36)</f>
        <v>178.865507515934</v>
      </c>
      <c r="CZ172" s="51" t="n">
        <f aca="false">CY172*(1+(CY36-CX36)/CX36)</f>
        <v>179.06560913158</v>
      </c>
      <c r="DA172" s="51" t="n">
        <f aca="false">CZ172*(1+(CZ36-CY36)/CY36)</f>
        <v>179.265934606242</v>
      </c>
      <c r="DB172" s="51" t="n">
        <f aca="false">DA172*(1+(DA36-CZ36)/CZ36)</f>
        <v>179.466484190357</v>
      </c>
      <c r="DC172" s="51" t="n">
        <f aca="false">DB172*(1+(DB36-DA36)/DA36)</f>
        <v>179.667258134643</v>
      </c>
      <c r="DD172" s="51" t="n">
        <f aca="false">DC172*(1+(DC36-DB36)/DB36)</f>
        <v>179.868256690098</v>
      </c>
      <c r="DE172" s="51" t="n">
        <f aca="false">DD172*(1+(DD36-DC36)/DC36)</f>
        <v>180.069480107999</v>
      </c>
      <c r="DF172" s="51" t="n">
        <f aca="false">DE172*(1+(DE36-DD36)/DD36)</f>
        <v>180.270928639907</v>
      </c>
      <c r="DG172" s="51" t="n">
        <f aca="false">DF172*(1+(DF36-DE36)/DE36)</f>
        <v>180.472602537663</v>
      </c>
      <c r="DH172" s="51" t="n">
        <f aca="false">DG172*(1+(DG36-DF36)/DF36)</f>
        <v>180.674502053389</v>
      </c>
      <c r="DI172" s="51" t="n">
        <f aca="false">DH172*(1+(DH36-DG36)/DG36)</f>
        <v>180.87662743949</v>
      </c>
      <c r="DJ172" s="51" t="n">
        <f aca="false">DI172*(1+(DI36-DH36)/DH36)</f>
        <v>181.078978948654</v>
      </c>
      <c r="DK172" s="51" t="n">
        <f aca="false">DJ172*(1+(DJ36-DI36)/DI36)</f>
        <v>181.28155683385</v>
      </c>
      <c r="DL172" s="51" t="n">
        <f aca="false">DK172*(1+(DK36-DJ36)/DJ36)</f>
        <v>181.484361348331</v>
      </c>
      <c r="DM172" s="51" t="n">
        <f aca="false">DL172*(1+(DL36-DK36)/DK36)</f>
        <v>181.687392745634</v>
      </c>
      <c r="DN172" s="51" t="n">
        <f aca="false">DM172*(1+(DM36-DL36)/DL36)</f>
        <v>181.890651279578</v>
      </c>
      <c r="DO172" s="51" t="n">
        <f aca="false">DN172*(1+(DN36-DM36)/DM36)</f>
        <v>182.094137204267</v>
      </c>
      <c r="DP172" s="51" t="n">
        <f aca="false">DO172*(1+(DO36-DN36)/DN36)</f>
        <v>182.297850774089</v>
      </c>
      <c r="DQ172" s="51" t="n">
        <f aca="false">DP172*(1+(DP36-DO36)/DO36)</f>
        <v>182.501792243718</v>
      </c>
      <c r="DR172" s="51" t="n">
        <f aca="false">DQ172*(1+(DQ36-DP36)/DP36)</f>
        <v>182.70596186811</v>
      </c>
      <c r="DS172" s="51" t="n">
        <f aca="false">DR172*(1+(DR36-DQ36)/DQ36)</f>
        <v>182.910359902508</v>
      </c>
      <c r="DT172" s="51" t="n">
        <f aca="false">DS172*(1+(DS36-DR36)/DR36)</f>
        <v>183.114986602441</v>
      </c>
      <c r="DU172" s="51" t="n">
        <f aca="false">DT172*(1+(DT36-DS36)/DS36)</f>
        <v>183.319842223723</v>
      </c>
      <c r="DV172" s="51" t="n">
        <f aca="false">DU172*(1+(DU36-DT36)/DT36)</f>
        <v>183.524927022454</v>
      </c>
      <c r="DW172" s="51" t="n">
        <f aca="false">DV172*(1+(DV36-DU36)/DU36)</f>
        <v>183.730241255021</v>
      </c>
      <c r="DX172" s="51" t="n">
        <f aca="false">DW172*(1+(DW36-DV36)/DV36)</f>
        <v>183.935785178099</v>
      </c>
      <c r="DY172" s="51" t="n">
        <f aca="false">DX172*(1+(DX36-DW36)/DW36)</f>
        <v>184.141559048648</v>
      </c>
      <c r="DZ172" s="51" t="n">
        <f aca="false">DY172*(1+(DY36-DX36)/DX36)</f>
        <v>184.347563123915</v>
      </c>
      <c r="EA172" s="51" t="n">
        <f aca="false">DZ172*(1+(DZ36-DY36)/DY36)</f>
        <v>184.553797661439</v>
      </c>
      <c r="EB172" s="51" t="n">
        <f aca="false">EA172*(1+(EA36-DZ36)/DZ36)</f>
        <v>184.760262919042</v>
      </c>
      <c r="EC172" s="51" t="n">
        <f aca="false">EB172*(1+(EB36-EA36)/EA36)</f>
        <v>184.966959154837</v>
      </c>
      <c r="ED172" s="51" t="n">
        <f aca="false">EC172*(1+(EC36-EB36)/EB36)</f>
        <v>185.173886627227</v>
      </c>
      <c r="EE172" s="51" t="n">
        <f aca="false">ED172*(1+(ED36-EC36)/EC36)</f>
        <v>185.381045594901</v>
      </c>
      <c r="EF172" s="51" t="n">
        <f aca="false">EE172*(1+(EE36-ED36)/ED36)</f>
        <v>185.588436316839</v>
      </c>
      <c r="EG172" s="51" t="n">
        <f aca="false">EF172*(1+(EF36-EE36)/EE36)</f>
        <v>185.796059052312</v>
      </c>
      <c r="EH172" s="51" t="n">
        <f aca="false">EG172*(1+(EG36-EF36)/EF36)</f>
        <v>186.003914060878</v>
      </c>
      <c r="EI172" s="51" t="n">
        <f aca="false">EH172*(1+(EH36-EG36)/EG36)</f>
        <v>186.212001602389</v>
      </c>
      <c r="EJ172" s="51" t="n">
        <f aca="false">EI172*(1+(EI36-EH36)/EH36)</f>
        <v>186.420321936984</v>
      </c>
      <c r="EK172" s="51" t="n">
        <f aca="false">EJ172*(1+(EJ36-EI36)/EI36)</f>
        <v>186.628875325095</v>
      </c>
      <c r="EL172" s="51" t="n">
        <f aca="false">EK172*(1+(EK36-EJ36)/EJ36)</f>
        <v>186.837662027447</v>
      </c>
      <c r="EM172" s="51" t="n">
        <f aca="false">EL172*(1+(EL36-EK36)/EK36)</f>
        <v>187.046682305053</v>
      </c>
      <c r="EN172" s="51" t="n">
        <f aca="false">EM172*(1+(EM36-EL36)/EL36)</f>
        <v>187.255936419221</v>
      </c>
      <c r="EO172" s="51" t="n">
        <f aca="false">EN172*(1+(EN36-EM36)/EM36)</f>
        <v>187.465424631549</v>
      </c>
      <c r="EP172" s="51" t="n">
        <f aca="false">EO172*(1+(EO36-EN36)/EN36)</f>
        <v>187.67514720393</v>
      </c>
      <c r="EQ172" s="51" t="n">
        <f aca="false">EP172*(1+(EP36-EO36)/EO36)</f>
        <v>187.885104398548</v>
      </c>
      <c r="ER172" s="51" t="n">
        <f aca="false">EQ172*(1+(EQ36-EP36)/EP36)</f>
        <v>188.095296477882</v>
      </c>
      <c r="ES172" s="51" t="n">
        <f aca="false">ER172*(1+(ER36-EQ36)/EQ36)</f>
        <v>188.305723704703</v>
      </c>
      <c r="ET172" s="51" t="n">
        <f aca="false">ES172*(1+(ES36-ER36)/ER36)</f>
        <v>188.516386342078</v>
      </c>
      <c r="EU172" s="51" t="n">
        <f aca="false">ET172*(1+(ET36-ES36)/ES36)</f>
        <v>188.727284653366</v>
      </c>
      <c r="EV172" s="51" t="n">
        <f aca="false">EU172*(1+(EU36-ET36)/ET36)</f>
        <v>188.938418902221</v>
      </c>
    </row>
    <row r="173" customFormat="false" ht="12.8" hidden="false" customHeight="false" outlineLevel="0" collapsed="false">
      <c r="A173" s="157" t="s">
        <v>319</v>
      </c>
      <c r="B173" s="157" t="n">
        <v>0</v>
      </c>
      <c r="C173" s="157" t="n">
        <v>0</v>
      </c>
      <c r="D173" s="157" t="n">
        <v>0</v>
      </c>
      <c r="E173" s="157" t="n">
        <v>0</v>
      </c>
      <c r="F173" s="157" t="n">
        <v>0</v>
      </c>
      <c r="G173" s="157" t="n">
        <v>0</v>
      </c>
      <c r="H173" s="157" t="n">
        <v>0</v>
      </c>
      <c r="I173" s="157" t="n">
        <v>0</v>
      </c>
      <c r="J173" s="157" t="n">
        <v>0</v>
      </c>
      <c r="K173" s="157" t="n">
        <v>0</v>
      </c>
      <c r="L173" s="157" t="n">
        <v>0</v>
      </c>
      <c r="M173" s="157" t="n">
        <v>0</v>
      </c>
      <c r="N173" s="157" t="n">
        <v>0</v>
      </c>
      <c r="O173" s="157" t="n">
        <v>0</v>
      </c>
      <c r="P173" s="157" t="n">
        <v>0</v>
      </c>
      <c r="Q173" s="157" t="n">
        <v>0</v>
      </c>
      <c r="R173" s="157" t="n">
        <v>0</v>
      </c>
      <c r="S173" s="157" t="n">
        <v>0</v>
      </c>
      <c r="T173" s="157" t="n">
        <v>0</v>
      </c>
      <c r="U173" s="157" t="n">
        <v>0</v>
      </c>
      <c r="V173" s="157" t="n">
        <v>0</v>
      </c>
      <c r="W173" s="157" t="n">
        <v>0</v>
      </c>
      <c r="X173" s="158" t="n">
        <v>0</v>
      </c>
      <c r="Y173" s="157" t="n">
        <v>0</v>
      </c>
      <c r="Z173" s="157" t="n">
        <v>0</v>
      </c>
      <c r="AA173" s="157" t="n">
        <v>0</v>
      </c>
      <c r="AB173" s="157" t="n">
        <v>0</v>
      </c>
      <c r="AC173" s="157" t="n">
        <v>0</v>
      </c>
      <c r="AD173" s="157" t="n">
        <v>0</v>
      </c>
      <c r="AE173" s="157" t="n">
        <v>0</v>
      </c>
      <c r="AF173" s="157" t="n">
        <v>0</v>
      </c>
      <c r="AG173" s="157" t="n">
        <v>0</v>
      </c>
      <c r="AH173" s="157" t="n">
        <v>0</v>
      </c>
      <c r="AI173" s="157" t="n">
        <v>0</v>
      </c>
      <c r="AJ173" s="157" t="n">
        <v>0</v>
      </c>
      <c r="AK173" s="157" t="n">
        <v>0</v>
      </c>
      <c r="AL173" s="157" t="n">
        <v>0</v>
      </c>
      <c r="AM173" s="157" t="n">
        <v>0</v>
      </c>
      <c r="AN173" s="157" t="n">
        <v>0</v>
      </c>
      <c r="AO173" s="157" t="n">
        <v>0</v>
      </c>
      <c r="AP173" s="157" t="n">
        <v>0</v>
      </c>
      <c r="AQ173" s="157" t="n">
        <v>0</v>
      </c>
      <c r="AR173" s="142"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3" t="n">
        <v>231.470087429195</v>
      </c>
      <c r="BJ173" s="51" t="n">
        <v>216.774921490327</v>
      </c>
      <c r="BK173" s="51" t="n">
        <v>203.012696409474</v>
      </c>
      <c r="BL173" s="51" t="n">
        <f aca="false">BK173*(1+(BK36-BJ36)/BJ36)</f>
        <v>186.993812598883</v>
      </c>
      <c r="BM173" s="144" t="n">
        <f aca="false">BL173*(1+(BL36-BK36)/BK36)</f>
        <v>184.029923798277</v>
      </c>
      <c r="BN173" s="51" t="n">
        <f aca="false">BM173*(1+(BM36-BL36)/BL36)</f>
        <v>184.39658297642</v>
      </c>
      <c r="BO173" s="51" t="n">
        <f aca="false">BN173*(1+(BN36-BM36)/BM36)</f>
        <v>187.123227113548</v>
      </c>
      <c r="BP173" s="51" t="n">
        <f aca="false">BO173*(1+(BO36-BN36)/BN36)</f>
        <v>181.405678483725</v>
      </c>
      <c r="BQ173" s="51" t="n">
        <f aca="false">BP173*(1+(BP36-BO36)/BO36)</f>
        <v>181.397367348592</v>
      </c>
      <c r="BR173" s="51" t="n">
        <f aca="false">BQ173*(1+(BQ36-BP36)/BP36)</f>
        <v>187.294279153576</v>
      </c>
      <c r="BS173" s="51" t="n">
        <f aca="false">BR173*(1+(BR36-BQ36)/BQ36)</f>
        <v>196.622082525194</v>
      </c>
      <c r="BT173" s="51" t="n">
        <f aca="false">BS173*(1+(BS36-BR36)/BR36)</f>
        <v>199.804184765424</v>
      </c>
      <c r="BU173" s="51" t="n">
        <f aca="false">BT173*(1+(BT36-BS36)/BS36)</f>
        <v>200.830087569927</v>
      </c>
      <c r="BV173" s="51" t="n">
        <f aca="false">BU173*(1+(BU36-BT36)/BT36)</f>
        <v>204.754777723811</v>
      </c>
      <c r="BW173" s="51" t="n">
        <f aca="false">BV173*(1+(BV36-BU36)/BU36)</f>
        <v>210.201152732846</v>
      </c>
      <c r="BX173" s="51" t="n">
        <f aca="false">BW173*(1+(BW36-BV36)/BV36)</f>
        <v>211.227729205771</v>
      </c>
      <c r="BY173" s="51" t="n">
        <f aca="false">BX173*(1+(BX36-BW36)/BW36)</f>
        <v>212.242794726821</v>
      </c>
      <c r="BZ173" s="51" t="n">
        <f aca="false">BY173*(1+(BY36-BX36)/BX36)</f>
        <v>216.262776496969</v>
      </c>
      <c r="CA173" s="51" t="n">
        <f aca="false">BZ173*(1+(BZ36-BY36)/BY36)</f>
        <v>221.09180030868</v>
      </c>
      <c r="CB173" s="51" t="n">
        <f aca="false">CA173*(1+(CA36-BZ36)/BZ36)</f>
        <v>221.33914160473</v>
      </c>
      <c r="CC173" s="51" t="n">
        <f aca="false">CB173*(1+(CB36-CA36)/CA36)</f>
        <v>221.586759608088</v>
      </c>
      <c r="CD173" s="51" t="n">
        <f aca="false">CC173*(1+(CC36-CB36)/CB36)</f>
        <v>221.834654628312</v>
      </c>
      <c r="CE173" s="51" t="n">
        <f aca="false">CD173*(1+(CD36-CC36)/CC36)</f>
        <v>222.082826975311</v>
      </c>
      <c r="CF173" s="51" t="n">
        <f aca="false">CE173*(1+(CE36-CD36)/CD36)</f>
        <v>222.331276959336</v>
      </c>
      <c r="CG173" s="51" t="n">
        <f aca="false">CF173*(1+(CF36-CE36)/CE36)</f>
        <v>222.580004890987</v>
      </c>
      <c r="CH173" s="51" t="n">
        <f aca="false">CG173*(1+(CG36-CF36)/CF36)</f>
        <v>222.829011081211</v>
      </c>
      <c r="CI173" s="51" t="n">
        <f aca="false">CH173*(1+(CH36-CG36)/CG36)</f>
        <v>223.078295841304</v>
      </c>
      <c r="CJ173" s="51" t="n">
        <f aca="false">CI173*(1+(CI36-CH36)/CH36)</f>
        <v>223.32785948291</v>
      </c>
      <c r="CK173" s="51" t="n">
        <f aca="false">CJ173*(1+(CJ36-CI36)/CI36)</f>
        <v>223.57770231802</v>
      </c>
      <c r="CL173" s="51" t="n">
        <f aca="false">CK173*(1+(CK36-CJ36)/CJ36)</f>
        <v>223.827824658976</v>
      </c>
      <c r="CM173" s="51" t="n">
        <f aca="false">CL173*(1+(CL36-CK36)/CK36)</f>
        <v>224.078226818468</v>
      </c>
      <c r="CN173" s="51" t="n">
        <f aca="false">CM173*(1+(CM36-CL36)/CL36)</f>
        <v>224.328909109538</v>
      </c>
      <c r="CO173" s="51" t="n">
        <f aca="false">CN173*(1+(CN36-CM36)/CM36)</f>
        <v>224.579871845575</v>
      </c>
      <c r="CP173" s="51" t="n">
        <f aca="false">CO173*(1+(CO36-CN36)/CN36)</f>
        <v>224.831115340321</v>
      </c>
      <c r="CQ173" s="51" t="n">
        <f aca="false">CP173*(1+(CP36-CO36)/CO36)</f>
        <v>225.082639907867</v>
      </c>
      <c r="CR173" s="51" t="n">
        <f aca="false">CQ173*(1+(CQ36-CP36)/CP36)</f>
        <v>225.334445862659</v>
      </c>
      <c r="CS173" s="51" t="n">
        <f aca="false">CR173*(1+(CR36-CQ36)/CQ36)</f>
        <v>225.586533519491</v>
      </c>
      <c r="CT173" s="51" t="n">
        <f aca="false">CS173*(1+(CS36-CR36)/CR36)</f>
        <v>225.838903193511</v>
      </c>
      <c r="CU173" s="51" t="n">
        <f aca="false">CT173*(1+(CT36-CS36)/CS36)</f>
        <v>226.091555200218</v>
      </c>
      <c r="CV173" s="51" t="n">
        <f aca="false">CU173*(1+(CU36-CT36)/CT36)</f>
        <v>226.344489855467</v>
      </c>
      <c r="CW173" s="51" t="n">
        <f aca="false">CV173*(1+(CV36-CU36)/CU36)</f>
        <v>226.597707475463</v>
      </c>
      <c r="CX173" s="51" t="n">
        <f aca="false">CW173*(1+(CW36-CV36)/CV36)</f>
        <v>226.851208376766</v>
      </c>
      <c r="CY173" s="51" t="n">
        <f aca="false">CX173*(1+(CX36-CW36)/CW36)</f>
        <v>227.104992876292</v>
      </c>
      <c r="CZ173" s="51" t="n">
        <f aca="false">CY173*(1+(CY36-CX36)/CX36)</f>
        <v>227.359061291309</v>
      </c>
      <c r="DA173" s="51" t="n">
        <f aca="false">CZ173*(1+(CZ36-CY36)/CY36)</f>
        <v>227.61341393944</v>
      </c>
      <c r="DB173" s="51" t="n">
        <f aca="false">DA173*(1+(DA36-CZ36)/CZ36)</f>
        <v>227.868051138666</v>
      </c>
      <c r="DC173" s="51" t="n">
        <f aca="false">DB173*(1+(DB36-DA36)/DA36)</f>
        <v>228.12297320732</v>
      </c>
      <c r="DD173" s="51" t="n">
        <f aca="false">DC173*(1+(DC36-DB36)/DB36)</f>
        <v>228.378180464094</v>
      </c>
      <c r="DE173" s="51" t="n">
        <f aca="false">DD173*(1+(DD36-DC36)/DC36)</f>
        <v>228.633673228036</v>
      </c>
      <c r="DF173" s="51" t="n">
        <f aca="false">DE173*(1+(DE36-DD36)/DD36)</f>
        <v>228.889451818549</v>
      </c>
      <c r="DG173" s="51" t="n">
        <f aca="false">DF173*(1+(DF36-DE36)/DE36)</f>
        <v>229.145516555397</v>
      </c>
      <c r="DH173" s="51" t="n">
        <f aca="false">DG173*(1+(DG36-DF36)/DF36)</f>
        <v>229.401867758697</v>
      </c>
      <c r="DI173" s="51" t="n">
        <f aca="false">DH173*(1+(DH36-DG36)/DG36)</f>
        <v>229.658505748929</v>
      </c>
      <c r="DJ173" s="51" t="n">
        <f aca="false">DI173*(1+(DI36-DH36)/DH36)</f>
        <v>229.915430846928</v>
      </c>
      <c r="DK173" s="51" t="n">
        <f aca="false">DJ173*(1+(DJ36-DI36)/DI36)</f>
        <v>230.172643373888</v>
      </c>
      <c r="DL173" s="51" t="n">
        <f aca="false">DK173*(1+(DK36-DJ36)/DJ36)</f>
        <v>230.430143651366</v>
      </c>
      <c r="DM173" s="51" t="n">
        <f aca="false">DL173*(1+(DL36-DK36)/DK36)</f>
        <v>230.687932001275</v>
      </c>
      <c r="DN173" s="51" t="n">
        <f aca="false">DM173*(1+(DM36-DL36)/DL36)</f>
        <v>230.946008745888</v>
      </c>
      <c r="DO173" s="51" t="n">
        <f aca="false">DN173*(1+(DN36-DM36)/DM36)</f>
        <v>231.204374207842</v>
      </c>
      <c r="DP173" s="51" t="n">
        <f aca="false">DO173*(1+(DO36-DN36)/DN36)</f>
        <v>231.463028710132</v>
      </c>
      <c r="DQ173" s="51" t="n">
        <f aca="false">DP173*(1+(DP36-DO36)/DO36)</f>
        <v>231.721972576115</v>
      </c>
      <c r="DR173" s="51" t="n">
        <f aca="false">DQ173*(1+(DQ36-DP36)/DP36)</f>
        <v>231.981206129509</v>
      </c>
      <c r="DS173" s="51" t="n">
        <f aca="false">DR173*(1+(DR36-DQ36)/DQ36)</f>
        <v>232.240729694396</v>
      </c>
      <c r="DT173" s="51" t="n">
        <f aca="false">DS173*(1+(DS36-DR36)/DR36)</f>
        <v>232.50054359522</v>
      </c>
      <c r="DU173" s="51" t="n">
        <f aca="false">DT173*(1+(DT36-DS36)/DS36)</f>
        <v>232.760648156787</v>
      </c>
      <c r="DV173" s="51" t="n">
        <f aca="false">DU173*(1+(DU36-DT36)/DT36)</f>
        <v>233.021043704267</v>
      </c>
      <c r="DW173" s="51" t="n">
        <f aca="false">DV173*(1+(DV36-DU36)/DU36)</f>
        <v>233.281730563194</v>
      </c>
      <c r="DX173" s="51" t="n">
        <f aca="false">DW173*(1+(DW36-DV36)/DV36)</f>
        <v>233.542709059465</v>
      </c>
      <c r="DY173" s="51" t="n">
        <f aca="false">DX173*(1+(DX36-DW36)/DW36)</f>
        <v>233.803979519344</v>
      </c>
      <c r="DZ173" s="51" t="n">
        <f aca="false">DY173*(1+(DY36-DX36)/DX36)</f>
        <v>234.065542269456</v>
      </c>
      <c r="EA173" s="51" t="n">
        <f aca="false">DZ173*(1+(DZ36-DY36)/DY36)</f>
        <v>234.327397636797</v>
      </c>
      <c r="EB173" s="51" t="n">
        <f aca="false">EA173*(1+(EA36-DZ36)/DZ36)</f>
        <v>234.589545948723</v>
      </c>
      <c r="EC173" s="51" t="n">
        <f aca="false">EB173*(1+(EB36-EA36)/EA36)</f>
        <v>234.85198753296</v>
      </c>
      <c r="ED173" s="51" t="n">
        <f aca="false">EC173*(1+(EC36-EB36)/EB36)</f>
        <v>235.1147227176</v>
      </c>
      <c r="EE173" s="51" t="n">
        <f aca="false">ED173*(1+(ED36-EC36)/EC36)</f>
        <v>235.377751831102</v>
      </c>
      <c r="EF173" s="51" t="n">
        <f aca="false">EE173*(1+(EE36-ED36)/ED36)</f>
        <v>235.64107520229</v>
      </c>
      <c r="EG173" s="51" t="n">
        <f aca="false">EF173*(1+(EF36-EE36)/EE36)</f>
        <v>235.90469316036</v>
      </c>
      <c r="EH173" s="51" t="n">
        <f aca="false">EG173*(1+(EG36-EF36)/EF36)</f>
        <v>236.168606034873</v>
      </c>
      <c r="EI173" s="51" t="n">
        <f aca="false">EH173*(1+(EH36-EG36)/EG36)</f>
        <v>236.43281415576</v>
      </c>
      <c r="EJ173" s="51" t="n">
        <f aca="false">EI173*(1+(EI36-EH36)/EH36)</f>
        <v>236.697317853322</v>
      </c>
      <c r="EK173" s="51" t="n">
        <f aca="false">EJ173*(1+(EJ36-EI36)/EI36)</f>
        <v>236.962117458227</v>
      </c>
      <c r="EL173" s="51" t="n">
        <f aca="false">EK173*(1+(EK36-EJ36)/EJ36)</f>
        <v>237.227213301516</v>
      </c>
      <c r="EM173" s="51" t="n">
        <f aca="false">EL173*(1+(EL36-EK36)/EK36)</f>
        <v>237.492605714598</v>
      </c>
      <c r="EN173" s="51" t="n">
        <f aca="false">EM173*(1+(EM36-EL36)/EL36)</f>
        <v>237.758295029253</v>
      </c>
      <c r="EO173" s="51" t="n">
        <f aca="false">EN173*(1+(EN36-EM36)/EM36)</f>
        <v>238.024281577633</v>
      </c>
      <c r="EP173" s="51" t="n">
        <f aca="false">EO173*(1+(EO36-EN36)/EN36)</f>
        <v>238.290565692263</v>
      </c>
      <c r="EQ173" s="51" t="n">
        <f aca="false">EP173*(1+(EP36-EO36)/EO36)</f>
        <v>238.557147706036</v>
      </c>
      <c r="ER173" s="51" t="n">
        <f aca="false">EQ173*(1+(EQ36-EP36)/EP36)</f>
        <v>238.82402795222</v>
      </c>
      <c r="ES173" s="51" t="n">
        <f aca="false">ER173*(1+(ER36-EQ36)/EQ36)</f>
        <v>239.091206764457</v>
      </c>
      <c r="ET173" s="51" t="n">
        <f aca="false">ES173*(1+(ES36-ER36)/ER36)</f>
        <v>239.35868447676</v>
      </c>
      <c r="EU173" s="51" t="n">
        <f aca="false">ET173*(1+(ET36-ES36)/ES36)</f>
        <v>239.626461423516</v>
      </c>
      <c r="EV173" s="51" t="n">
        <f aca="false">EU173*(1+(EU36-ET36)/ET36)</f>
        <v>239.894537939487</v>
      </c>
    </row>
    <row r="174" customFormat="false" ht="12.8" hidden="false" customHeight="false" outlineLevel="0" collapsed="false">
      <c r="A174" s="157" t="s">
        <v>320</v>
      </c>
      <c r="B174" s="157" t="n">
        <v>0</v>
      </c>
      <c r="C174" s="157" t="n">
        <v>0</v>
      </c>
      <c r="D174" s="157" t="n">
        <v>0</v>
      </c>
      <c r="E174" s="157" t="n">
        <v>0</v>
      </c>
      <c r="F174" s="157" t="n">
        <v>0</v>
      </c>
      <c r="G174" s="157" t="n">
        <v>0</v>
      </c>
      <c r="H174" s="157" t="n">
        <v>0</v>
      </c>
      <c r="I174" s="157" t="n">
        <v>0</v>
      </c>
      <c r="J174" s="157" t="n">
        <v>0</v>
      </c>
      <c r="K174" s="157" t="n">
        <v>0</v>
      </c>
      <c r="L174" s="157" t="n">
        <v>0</v>
      </c>
      <c r="M174" s="157" t="n">
        <v>0</v>
      </c>
      <c r="N174" s="157" t="n">
        <v>0</v>
      </c>
      <c r="O174" s="157" t="n">
        <v>0</v>
      </c>
      <c r="P174" s="157" t="n">
        <v>0</v>
      </c>
      <c r="Q174" s="157" t="n">
        <v>0</v>
      </c>
      <c r="R174" s="157" t="n">
        <v>0</v>
      </c>
      <c r="S174" s="157" t="n">
        <v>0</v>
      </c>
      <c r="T174" s="157" t="n">
        <v>0</v>
      </c>
      <c r="U174" s="157" t="n">
        <v>0</v>
      </c>
      <c r="V174" s="157" t="n">
        <v>0</v>
      </c>
      <c r="W174" s="157" t="n">
        <v>0</v>
      </c>
      <c r="X174" s="158" t="n">
        <v>0</v>
      </c>
      <c r="Y174" s="157" t="n">
        <v>0</v>
      </c>
      <c r="Z174" s="157" t="n">
        <v>0</v>
      </c>
      <c r="AA174" s="157" t="n">
        <v>0</v>
      </c>
      <c r="AB174" s="157" t="n">
        <v>0</v>
      </c>
      <c r="AC174" s="157" t="n">
        <v>0</v>
      </c>
      <c r="AD174" s="157" t="n">
        <v>0</v>
      </c>
      <c r="AE174" s="157" t="n">
        <v>0</v>
      </c>
      <c r="AF174" s="157" t="n">
        <v>0</v>
      </c>
      <c r="AG174" s="157" t="n">
        <v>0</v>
      </c>
      <c r="AH174" s="157" t="n">
        <v>0</v>
      </c>
      <c r="AI174" s="157" t="n">
        <v>0</v>
      </c>
      <c r="AJ174" s="157" t="n">
        <v>0</v>
      </c>
      <c r="AK174" s="157" t="n">
        <v>0</v>
      </c>
      <c r="AL174" s="157" t="n">
        <v>0</v>
      </c>
      <c r="AM174" s="157" t="n">
        <v>0</v>
      </c>
      <c r="AN174" s="157" t="n">
        <v>0</v>
      </c>
      <c r="AO174" s="157" t="n">
        <v>0</v>
      </c>
      <c r="AP174" s="157" t="n">
        <v>0</v>
      </c>
      <c r="AQ174" s="157" t="n">
        <v>0</v>
      </c>
      <c r="AR174" s="142"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3" t="n">
        <v>7734.08417617725</v>
      </c>
      <c r="BJ174" s="51" t="n">
        <v>7243.07623810465</v>
      </c>
      <c r="BK174" s="51" t="n">
        <v>6783.24054871185</v>
      </c>
      <c r="BL174" s="51" t="n">
        <f aca="false">BK174*(1+(BK36-BJ36)/BJ36)</f>
        <v>6248.00337324999</v>
      </c>
      <c r="BM174" s="144" t="n">
        <f aca="false">BL174*(1+(BL36-BK36)/BK36)</f>
        <v>6148.97128782026</v>
      </c>
      <c r="BN174" s="51" t="n">
        <f aca="false">BM174*(1+(BM36-BL36)/BL36)</f>
        <v>6161.22242998388</v>
      </c>
      <c r="BO174" s="51" t="n">
        <f aca="false">BN174*(1+(BN36-BM36)/BM36)</f>
        <v>6252.32748597296</v>
      </c>
      <c r="BP174" s="51" t="n">
        <f aca="false">BO174*(1+(BO36-BN36)/BN36)</f>
        <v>6061.28767225204</v>
      </c>
      <c r="BQ174" s="51" t="n">
        <f aca="false">BP174*(1+(BP36-BO36)/BO36)</f>
        <v>6061.00997322219</v>
      </c>
      <c r="BR174" s="51" t="n">
        <f aca="false">BQ174*(1+(BQ36-BP36)/BP36)</f>
        <v>6258.04282867997</v>
      </c>
      <c r="BS174" s="51" t="n">
        <f aca="false">BR174*(1+(BR36-BQ36)/BQ36)</f>
        <v>6569.71168082483</v>
      </c>
      <c r="BT174" s="51" t="n">
        <f aca="false">BS174*(1+(BS36-BR36)/BR36)</f>
        <v>6676.0349075384</v>
      </c>
      <c r="BU174" s="51" t="n">
        <f aca="false">BT174*(1+(BT36-BS36)/BS36)</f>
        <v>6710.31328335241</v>
      </c>
      <c r="BV174" s="51" t="n">
        <f aca="false">BU174*(1+(BU36-BT36)/BT36)</f>
        <v>6841.44851707818</v>
      </c>
      <c r="BW174" s="51" t="n">
        <f aca="false">BV174*(1+(BV36-BU36)/BU36)</f>
        <v>7023.42763689766</v>
      </c>
      <c r="BX174" s="51" t="n">
        <f aca="false">BW174*(1+(BW36-BV36)/BV36)</f>
        <v>7057.72852191941</v>
      </c>
      <c r="BY174" s="51" t="n">
        <f aca="false">BX174*(1+(BX36-BW36)/BW36)</f>
        <v>7091.64479279195</v>
      </c>
      <c r="BZ174" s="51" t="n">
        <f aca="false">BY174*(1+(BY36-BX36)/BX36)</f>
        <v>7225.96399464793</v>
      </c>
      <c r="CA174" s="51" t="n">
        <f aca="false">BZ174*(1+(BZ36-BY36)/BY36)</f>
        <v>7387.31562786905</v>
      </c>
      <c r="CB174" s="51" t="n">
        <f aca="false">CA174*(1+(CA36-BZ36)/BZ36)</f>
        <v>7395.58001496608</v>
      </c>
      <c r="CC174" s="51" t="n">
        <f aca="false">CB174*(1+(CB36-CA36)/CA36)</f>
        <v>7403.85364765345</v>
      </c>
      <c r="CD174" s="51" t="n">
        <f aca="false">CC174*(1+(CC36-CB36)/CB36)</f>
        <v>7412.13653627448</v>
      </c>
      <c r="CE174" s="51" t="n">
        <f aca="false">CD174*(1+(CD36-CC36)/CC36)</f>
        <v>7420.42869118401</v>
      </c>
      <c r="CF174" s="51" t="n">
        <f aca="false">CE174*(1+(CE36-CD36)/CD36)</f>
        <v>7428.73012274848</v>
      </c>
      <c r="CG174" s="51" t="n">
        <f aca="false">CF174*(1+(CF36-CE36)/CE36)</f>
        <v>7437.04084134595</v>
      </c>
      <c r="CH174" s="51" t="n">
        <f aca="false">CG174*(1+(CG36-CF36)/CF36)</f>
        <v>7445.36085736605</v>
      </c>
      <c r="CI174" s="51" t="n">
        <f aca="false">CH174*(1+(CH36-CG36)/CG36)</f>
        <v>7453.69018121006</v>
      </c>
      <c r="CJ174" s="51" t="n">
        <f aca="false">CI174*(1+(CI36-CH36)/CH36)</f>
        <v>7462.02882329089</v>
      </c>
      <c r="CK174" s="51" t="n">
        <f aca="false">CJ174*(1+(CJ36-CI36)/CI36)</f>
        <v>7470.3767940331</v>
      </c>
      <c r="CL174" s="51" t="n">
        <f aca="false">CK174*(1+(CK36-CJ36)/CJ36)</f>
        <v>7478.73410387293</v>
      </c>
      <c r="CM174" s="51" t="n">
        <f aca="false">CL174*(1+(CL36-CK36)/CK36)</f>
        <v>7487.10076325825</v>
      </c>
      <c r="CN174" s="51" t="n">
        <f aca="false">CM174*(1+(CM36-CL36)/CL36)</f>
        <v>7495.47678264866</v>
      </c>
      <c r="CO174" s="51" t="n">
        <f aca="false">CN174*(1+(CN36-CM36)/CM36)</f>
        <v>7503.86217251545</v>
      </c>
      <c r="CP174" s="51" t="n">
        <f aca="false">CO174*(1+(CO36-CN36)/CN36)</f>
        <v>7512.25694334162</v>
      </c>
      <c r="CQ174" s="51" t="n">
        <f aca="false">CP174*(1+(CP36-CO36)/CO36)</f>
        <v>7520.66110562189</v>
      </c>
      <c r="CR174" s="51" t="n">
        <f aca="false">CQ174*(1+(CQ36-CP36)/CP36)</f>
        <v>7529.07466986275</v>
      </c>
      <c r="CS174" s="51" t="n">
        <f aca="false">CR174*(1+(CR36-CQ36)/CQ36)</f>
        <v>7537.4976465824</v>
      </c>
      <c r="CT174" s="51" t="n">
        <f aca="false">CS174*(1+(CS36-CR36)/CR36)</f>
        <v>7545.93004631085</v>
      </c>
      <c r="CU174" s="51" t="n">
        <f aca="false">CT174*(1+(CT36-CS36)/CS36)</f>
        <v>7554.37187958986</v>
      </c>
      <c r="CV174" s="51" t="n">
        <f aca="false">CU174*(1+(CU36-CT36)/CT36)</f>
        <v>7562.823156973</v>
      </c>
      <c r="CW174" s="51" t="n">
        <f aca="false">CV174*(1+(CV36-CU36)/CU36)</f>
        <v>7571.28388902565</v>
      </c>
      <c r="CX174" s="51" t="n">
        <f aca="false">CW174*(1+(CW36-CV36)/CV36)</f>
        <v>7579.75408632498</v>
      </c>
      <c r="CY174" s="51" t="n">
        <f aca="false">CX174*(1+(CX36-CW36)/CW36)</f>
        <v>7588.23375946003</v>
      </c>
      <c r="CZ174" s="51" t="n">
        <f aca="false">CY174*(1+(CY36-CX36)/CX36)</f>
        <v>7596.72291903167</v>
      </c>
      <c r="DA174" s="51" t="n">
        <f aca="false">CZ174*(1+(CZ36-CY36)/CY36)</f>
        <v>7605.22157565262</v>
      </c>
      <c r="DB174" s="51" t="n">
        <f aca="false">DA174*(1+(DA36-CZ36)/CZ36)</f>
        <v>7613.72973994749</v>
      </c>
      <c r="DC174" s="51" t="n">
        <f aca="false">DB174*(1+(DB36-DA36)/DA36)</f>
        <v>7622.24742255277</v>
      </c>
      <c r="DD174" s="51" t="n">
        <f aca="false">DC174*(1+(DC36-DB36)/DB36)</f>
        <v>7630.77463411684</v>
      </c>
      <c r="DE174" s="51" t="n">
        <f aca="false">DD174*(1+(DD36-DC36)/DC36)</f>
        <v>7639.31138530001</v>
      </c>
      <c r="DF174" s="51" t="n">
        <f aca="false">DE174*(1+(DE36-DD36)/DD36)</f>
        <v>7647.85768677449</v>
      </c>
      <c r="DG174" s="51" t="n">
        <f aca="false">DF174*(1+(DF36-DE36)/DE36)</f>
        <v>7656.41354922447</v>
      </c>
      <c r="DH174" s="51" t="n">
        <f aca="false">DG174*(1+(DG36-DF36)/DF36)</f>
        <v>7664.97898334605</v>
      </c>
      <c r="DI174" s="51" t="n">
        <f aca="false">DH174*(1+(DH36-DG36)/DG36)</f>
        <v>7673.55399984732</v>
      </c>
      <c r="DJ174" s="51" t="n">
        <f aca="false">DI174*(1+(DI36-DH36)/DH36)</f>
        <v>7682.13860944834</v>
      </c>
      <c r="DK174" s="51" t="n">
        <f aca="false">DJ174*(1+(DJ36-DI36)/DI36)</f>
        <v>7690.73282288118</v>
      </c>
      <c r="DL174" s="51" t="n">
        <f aca="false">DK174*(1+(DK36-DJ36)/DJ36)</f>
        <v>7699.33665088989</v>
      </c>
      <c r="DM174" s="51" t="n">
        <f aca="false">DL174*(1+(DL36-DK36)/DK36)</f>
        <v>7707.95010423055</v>
      </c>
      <c r="DN174" s="51" t="n">
        <f aca="false">DM174*(1+(DM36-DL36)/DL36)</f>
        <v>7716.57319367128</v>
      </c>
      <c r="DO174" s="51" t="n">
        <f aca="false">DN174*(1+(DN36-DM36)/DM36)</f>
        <v>7725.20592999225</v>
      </c>
      <c r="DP174" s="51" t="n">
        <f aca="false">DO174*(1+(DO36-DN36)/DN36)</f>
        <v>7733.84832398568</v>
      </c>
      <c r="DQ174" s="51" t="n">
        <f aca="false">DP174*(1+(DP36-DO36)/DO36)</f>
        <v>7742.50038645585</v>
      </c>
      <c r="DR174" s="51" t="n">
        <f aca="false">DQ174*(1+(DQ36-DP36)/DP36)</f>
        <v>7751.16212821916</v>
      </c>
      <c r="DS174" s="51" t="n">
        <f aca="false">DR174*(1+(DR36-DQ36)/DQ36)</f>
        <v>7759.83356010409</v>
      </c>
      <c r="DT174" s="51" t="n">
        <f aca="false">DS174*(1+(DS36-DR36)/DR36)</f>
        <v>7768.51469295124</v>
      </c>
      <c r="DU174" s="51" t="n">
        <f aca="false">DT174*(1+(DT36-DS36)/DS36)</f>
        <v>7777.20553761332</v>
      </c>
      <c r="DV174" s="51" t="n">
        <f aca="false">DU174*(1+(DU36-DT36)/DT36)</f>
        <v>7785.90610495522</v>
      </c>
      <c r="DW174" s="51" t="n">
        <f aca="false">DV174*(1+(DV36-DU36)/DU36)</f>
        <v>7794.61640585394</v>
      </c>
      <c r="DX174" s="51" t="n">
        <f aca="false">DW174*(1+(DW36-DV36)/DV36)</f>
        <v>7803.33645119868</v>
      </c>
      <c r="DY174" s="51" t="n">
        <f aca="false">DX174*(1+(DX36-DW36)/DW36)</f>
        <v>7812.06625189081</v>
      </c>
      <c r="DZ174" s="51" t="n">
        <f aca="false">DY174*(1+(DY36-DX36)/DX36)</f>
        <v>7820.8058188439</v>
      </c>
      <c r="EA174" s="51" t="n">
        <f aca="false">DZ174*(1+(DZ36-DY36)/DY36)</f>
        <v>7829.55516298373</v>
      </c>
      <c r="EB174" s="51" t="n">
        <f aca="false">EA174*(1+(EA36-DZ36)/DZ36)</f>
        <v>7838.31429524829</v>
      </c>
      <c r="EC174" s="51" t="n">
        <f aca="false">EB174*(1+(EB36-EA36)/EA36)</f>
        <v>7847.08322658782</v>
      </c>
      <c r="ED174" s="51" t="n">
        <f aca="false">EC174*(1+(EC36-EB36)/EB36)</f>
        <v>7855.8619679648</v>
      </c>
      <c r="EE174" s="51" t="n">
        <f aca="false">ED174*(1+(ED36-EC36)/EC36)</f>
        <v>7864.650530354</v>
      </c>
      <c r="EF174" s="51" t="n">
        <f aca="false">EE174*(1+(EE36-ED36)/ED36)</f>
        <v>7873.44892474243</v>
      </c>
      <c r="EG174" s="51" t="n">
        <f aca="false">EF174*(1+(EF36-EE36)/EE36)</f>
        <v>7882.25716212941</v>
      </c>
      <c r="EH174" s="51" t="n">
        <f aca="false">EG174*(1+(EG36-EF36)/EF36)</f>
        <v>7891.07525352658</v>
      </c>
      <c r="EI174" s="51" t="n">
        <f aca="false">EH174*(1+(EH36-EG36)/EG36)</f>
        <v>7899.90320995787</v>
      </c>
      <c r="EJ174" s="51" t="n">
        <f aca="false">EI174*(1+(EI36-EH36)/EH36)</f>
        <v>7908.74104245957</v>
      </c>
      <c r="EK174" s="51" t="n">
        <f aca="false">EJ174*(1+(EJ36-EI36)/EI36)</f>
        <v>7917.58876208029</v>
      </c>
      <c r="EL174" s="51" t="n">
        <f aca="false">EK174*(1+(EK36-EJ36)/EJ36)</f>
        <v>7926.44637988102</v>
      </c>
      <c r="EM174" s="51" t="n">
        <f aca="false">EL174*(1+(EL36-EK36)/EK36)</f>
        <v>7935.31390693512</v>
      </c>
      <c r="EN174" s="51" t="n">
        <f aca="false">EM174*(1+(EM36-EL36)/EL36)</f>
        <v>7944.19135432833</v>
      </c>
      <c r="EO174" s="51" t="n">
        <f aca="false">EN174*(1+(EN36-EM36)/EM36)</f>
        <v>7953.0787331588</v>
      </c>
      <c r="EP174" s="51" t="n">
        <f aca="false">EO174*(1+(EO36-EN36)/EN36)</f>
        <v>7961.9760545371</v>
      </c>
      <c r="EQ174" s="51" t="n">
        <f aca="false">EP174*(1+(EP36-EO36)/EO36)</f>
        <v>7970.88332958622</v>
      </c>
      <c r="ER174" s="51" t="n">
        <f aca="false">EQ174*(1+(EQ36-EP36)/EP36)</f>
        <v>7979.80056944159</v>
      </c>
      <c r="ES174" s="51" t="n">
        <f aca="false">ER174*(1+(ER36-EQ36)/EQ36)</f>
        <v>7988.72778525112</v>
      </c>
      <c r="ET174" s="51" t="n">
        <f aca="false">ES174*(1+(ES36-ER36)/ER36)</f>
        <v>7997.66498817516</v>
      </c>
      <c r="EU174" s="51" t="n">
        <f aca="false">ET174*(1+(ET36-ES36)/ES36)</f>
        <v>8006.61218938657</v>
      </c>
      <c r="EV174" s="51" t="n">
        <f aca="false">EU174*(1+(EU36-ET36)/ET36)</f>
        <v>8015.5694000707</v>
      </c>
    </row>
    <row r="175" customFormat="false" ht="12.8" hidden="false" customHeight="false" outlineLevel="0" collapsed="false">
      <c r="A175" s="157" t="s">
        <v>321</v>
      </c>
      <c r="B175" s="157" t="n">
        <v>0</v>
      </c>
      <c r="C175" s="157" t="n">
        <v>0</v>
      </c>
      <c r="D175" s="157" t="n">
        <v>0</v>
      </c>
      <c r="E175" s="157" t="n">
        <v>0</v>
      </c>
      <c r="F175" s="157" t="n">
        <v>0</v>
      </c>
      <c r="G175" s="157" t="n">
        <v>0</v>
      </c>
      <c r="H175" s="157" t="n">
        <v>0</v>
      </c>
      <c r="I175" s="157" t="n">
        <v>0</v>
      </c>
      <c r="J175" s="157" t="n">
        <v>0</v>
      </c>
      <c r="K175" s="157" t="n">
        <v>0</v>
      </c>
      <c r="L175" s="157" t="n">
        <v>0</v>
      </c>
      <c r="M175" s="157" t="n">
        <v>0</v>
      </c>
      <c r="N175" s="157" t="n">
        <v>0</v>
      </c>
      <c r="O175" s="157" t="n">
        <v>0</v>
      </c>
      <c r="P175" s="157" t="n">
        <v>0</v>
      </c>
      <c r="Q175" s="157" t="n">
        <v>0</v>
      </c>
      <c r="R175" s="157" t="n">
        <v>0</v>
      </c>
      <c r="S175" s="157" t="n">
        <v>0</v>
      </c>
      <c r="T175" s="157" t="n">
        <v>0</v>
      </c>
      <c r="U175" s="157" t="n">
        <v>0</v>
      </c>
      <c r="V175" s="157" t="n">
        <v>0</v>
      </c>
      <c r="W175" s="157" t="n">
        <v>0</v>
      </c>
      <c r="X175" s="158" t="n">
        <v>0</v>
      </c>
      <c r="Y175" s="157" t="n">
        <v>0</v>
      </c>
      <c r="Z175" s="157" t="n">
        <v>0</v>
      </c>
      <c r="AA175" s="157" t="n">
        <v>0</v>
      </c>
      <c r="AB175" s="157" t="n">
        <v>0</v>
      </c>
      <c r="AC175" s="157" t="n">
        <v>0</v>
      </c>
      <c r="AD175" s="157" t="n">
        <v>0</v>
      </c>
      <c r="AE175" s="157" t="n">
        <v>0</v>
      </c>
      <c r="AF175" s="157" t="n">
        <v>0</v>
      </c>
      <c r="AG175" s="157" t="n">
        <v>0</v>
      </c>
      <c r="AH175" s="157" t="n">
        <v>0</v>
      </c>
      <c r="AI175" s="157" t="n">
        <v>0</v>
      </c>
      <c r="AJ175" s="157" t="n">
        <v>0</v>
      </c>
      <c r="AK175" s="157" t="n">
        <v>0</v>
      </c>
      <c r="AL175" s="157" t="n">
        <v>0</v>
      </c>
      <c r="AM175" s="157" t="n">
        <v>0</v>
      </c>
      <c r="AN175" s="157" t="n">
        <v>0</v>
      </c>
      <c r="AO175" s="157" t="n">
        <v>0</v>
      </c>
      <c r="AP175" s="157" t="n">
        <v>0</v>
      </c>
      <c r="AQ175" s="157" t="n">
        <v>0</v>
      </c>
      <c r="AR175" s="142"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3" t="n">
        <v>119.049651171817</v>
      </c>
      <c r="BJ175" s="51" t="n">
        <v>111.491636231899</v>
      </c>
      <c r="BK175" s="51" t="n">
        <v>104.413451255947</v>
      </c>
      <c r="BL175" s="51" t="n">
        <f aca="false">BK175*(1+(BK36-BJ36)/BJ36)</f>
        <v>96.174621992982</v>
      </c>
      <c r="BM175" s="144" t="n">
        <f aca="false">BL175*(1+(BL36-BK36)/BK36)</f>
        <v>94.6502352709519</v>
      </c>
      <c r="BN175" s="51" t="n">
        <f aca="false">BM175*(1+(BM36-BL36)/BL36)</f>
        <v>94.8388153494477</v>
      </c>
      <c r="BO175" s="51" t="n">
        <f aca="false">BN175*(1+(BN36-BM36)/BM36)</f>
        <v>96.2411824414554</v>
      </c>
      <c r="BP175" s="51" t="n">
        <f aca="false">BO175*(1+(BO36-BN36)/BN36)</f>
        <v>93.3005339218209</v>
      </c>
      <c r="BQ175" s="51" t="n">
        <f aca="false">BP175*(1+(BP36-BO36)/BO36)</f>
        <v>93.2962593403861</v>
      </c>
      <c r="BR175" s="51" t="n">
        <f aca="false">BQ175*(1+(BQ36-BP36)/BP36)</f>
        <v>96.3291578940233</v>
      </c>
      <c r="BS175" s="51" t="n">
        <f aca="false">BR175*(1+(BR36-BQ36)/BQ36)</f>
        <v>101.126631943149</v>
      </c>
      <c r="BT175" s="51" t="n">
        <f aca="false">BS175*(1+(BS36-BR36)/BR36)</f>
        <v>102.763250159783</v>
      </c>
      <c r="BU175" s="51" t="n">
        <f aca="false">BT175*(1+(BT36-BS36)/BS36)</f>
        <v>103.290892294319</v>
      </c>
      <c r="BV175" s="51" t="n">
        <f aca="false">BU175*(1+(BU36-BT36)/BT36)</f>
        <v>105.30943818492</v>
      </c>
      <c r="BW175" s="51" t="n">
        <f aca="false">BV175*(1+(BV36-BU36)/BU36)</f>
        <v>108.110616739686</v>
      </c>
      <c r="BX175" s="51" t="n">
        <f aca="false">BW175*(1+(BW36-BV36)/BV36)</f>
        <v>108.638605355236</v>
      </c>
      <c r="BY175" s="51" t="n">
        <f aca="false">BX175*(1+(BX36-BW36)/BW36)</f>
        <v>109.160673660215</v>
      </c>
      <c r="BZ175" s="51" t="n">
        <f aca="false">BY175*(1+(BY36-BX36)/BX36)</f>
        <v>111.228229916699</v>
      </c>
      <c r="CA175" s="51" t="n">
        <f aca="false">BZ175*(1+(BZ36-BY36)/BY36)</f>
        <v>113.711892521529</v>
      </c>
      <c r="CB175" s="51" t="n">
        <f aca="false">CA175*(1+(CA36-BZ36)/BZ36)</f>
        <v>113.839105049689</v>
      </c>
      <c r="CC175" s="51" t="n">
        <f aca="false">CB175*(1+(CB36-CA36)/CA36)</f>
        <v>113.966459893898</v>
      </c>
      <c r="CD175" s="51" t="n">
        <f aca="false">CC175*(1+(CC36-CB36)/CB36)</f>
        <v>114.093957213369</v>
      </c>
      <c r="CE175" s="51" t="n">
        <f aca="false">CD175*(1+(CD36-CC36)/CC36)</f>
        <v>114.221597167493</v>
      </c>
      <c r="CF175" s="51" t="n">
        <f aca="false">CE175*(1+(CE36-CD36)/CD36)</f>
        <v>114.34937991584</v>
      </c>
      <c r="CG175" s="51" t="n">
        <f aca="false">CF175*(1+(CF36-CE36)/CE36)</f>
        <v>114.477305618157</v>
      </c>
      <c r="CH175" s="51" t="n">
        <f aca="false">CG175*(1+(CG36-CF36)/CF36)</f>
        <v>114.60537443437</v>
      </c>
      <c r="CI175" s="51" t="n">
        <f aca="false">CH175*(1+(CH36-CG36)/CG36)</f>
        <v>114.733586524585</v>
      </c>
      <c r="CJ175" s="51" t="n">
        <f aca="false">CI175*(1+(CI36-CH36)/CH36)</f>
        <v>114.861942049087</v>
      </c>
      <c r="CK175" s="51" t="n">
        <f aca="false">CJ175*(1+(CJ36-CI36)/CI36)</f>
        <v>114.990441168338</v>
      </c>
      <c r="CL175" s="51" t="n">
        <f aca="false">CK175*(1+(CK36-CJ36)/CJ36)</f>
        <v>115.119084042982</v>
      </c>
      <c r="CM175" s="51" t="n">
        <f aca="false">CL175*(1+(CL36-CK36)/CK36)</f>
        <v>115.247870833843</v>
      </c>
      <c r="CN175" s="51" t="n">
        <f aca="false">CM175*(1+(CM36-CL36)/CL36)</f>
        <v>115.376801701923</v>
      </c>
      <c r="CO175" s="51" t="n">
        <f aca="false">CN175*(1+(CN36-CM36)/CM36)</f>
        <v>115.505876808405</v>
      </c>
      <c r="CP175" s="51" t="n">
        <f aca="false">CO175*(1+(CO36-CN36)/CN36)</f>
        <v>115.635096314652</v>
      </c>
      <c r="CQ175" s="51" t="n">
        <f aca="false">CP175*(1+(CP36-CO36)/CO36)</f>
        <v>115.764460382209</v>
      </c>
      <c r="CR175" s="51" t="n">
        <f aca="false">CQ175*(1+(CQ36-CP36)/CP36)</f>
        <v>115.8939691728</v>
      </c>
      <c r="CS175" s="51" t="n">
        <f aca="false">CR175*(1+(CR36-CQ36)/CQ36)</f>
        <v>116.023622848331</v>
      </c>
      <c r="CT175" s="51" t="n">
        <f aca="false">CS175*(1+(CS36-CR36)/CR36)</f>
        <v>116.153421570887</v>
      </c>
      <c r="CU175" s="51" t="n">
        <f aca="false">CT175*(1+(CT36-CS36)/CS36)</f>
        <v>116.283365502738</v>
      </c>
      <c r="CV175" s="51" t="n">
        <f aca="false">CU175*(1+(CU36-CT36)/CT36)</f>
        <v>116.413454806332</v>
      </c>
      <c r="CW175" s="51" t="n">
        <f aca="false">CV175*(1+(CV36-CU36)/CU36)</f>
        <v>116.543689644302</v>
      </c>
      <c r="CX175" s="51" t="n">
        <f aca="false">CW175*(1+(CW36-CV36)/CV36)</f>
        <v>116.674070179459</v>
      </c>
      <c r="CY175" s="51" t="n">
        <f aca="false">CX175*(1+(CX36-CW36)/CW36)</f>
        <v>116.8045965748</v>
      </c>
      <c r="CZ175" s="51" t="n">
        <f aca="false">CY175*(1+(CY36-CX36)/CX36)</f>
        <v>116.935268993502</v>
      </c>
      <c r="DA175" s="51" t="n">
        <f aca="false">CZ175*(1+(CZ36-CY36)/CY36)</f>
        <v>117.066087598925</v>
      </c>
      <c r="DB175" s="51" t="n">
        <f aca="false">DA175*(1+(DA36-CZ36)/CZ36)</f>
        <v>117.197052554612</v>
      </c>
      <c r="DC175" s="51" t="n">
        <f aca="false">DB175*(1+(DB36-DA36)/DA36)</f>
        <v>117.32816402429</v>
      </c>
      <c r="DD175" s="51" t="n">
        <f aca="false">DC175*(1+(DC36-DB36)/DB36)</f>
        <v>117.459422171867</v>
      </c>
      <c r="DE175" s="51" t="n">
        <f aca="false">DD175*(1+(DD36-DC36)/DC36)</f>
        <v>117.590827161436</v>
      </c>
      <c r="DF175" s="51" t="n">
        <f aca="false">DE175*(1+(DE36-DD36)/DD36)</f>
        <v>117.722379157273</v>
      </c>
      <c r="DG175" s="51" t="n">
        <f aca="false">DF175*(1+(DF36-DE36)/DE36)</f>
        <v>117.854078323838</v>
      </c>
      <c r="DH175" s="51" t="n">
        <f aca="false">DG175*(1+(DG36-DF36)/DF36)</f>
        <v>117.985924825774</v>
      </c>
      <c r="DI175" s="51" t="n">
        <f aca="false">DH175*(1+(DH36-DG36)/DG36)</f>
        <v>118.11791882791</v>
      </c>
      <c r="DJ175" s="51" t="n">
        <f aca="false">DI175*(1+(DI36-DH36)/DH36)</f>
        <v>118.250060495258</v>
      </c>
      <c r="DK175" s="51" t="n">
        <f aca="false">DJ175*(1+(DJ36-DI36)/DI36)</f>
        <v>118.382349993015</v>
      </c>
      <c r="DL175" s="51" t="n">
        <f aca="false">DK175*(1+(DK36-DJ36)/DJ36)</f>
        <v>118.514787486562</v>
      </c>
      <c r="DM175" s="51" t="n">
        <f aca="false">DL175*(1+(DL36-DK36)/DK36)</f>
        <v>118.647373141467</v>
      </c>
      <c r="DN175" s="51" t="n">
        <f aca="false">DM175*(1+(DM36-DL36)/DL36)</f>
        <v>118.780107123482</v>
      </c>
      <c r="DO175" s="51" t="n">
        <f aca="false">DN175*(1+(DN36-DM36)/DM36)</f>
        <v>118.912989598545</v>
      </c>
      <c r="DP175" s="51" t="n">
        <f aca="false">DO175*(1+(DO36-DN36)/DN36)</f>
        <v>119.046020732777</v>
      </c>
      <c r="DQ175" s="51" t="n">
        <f aca="false">DP175*(1+(DP36-DO36)/DO36)</f>
        <v>119.179200692489</v>
      </c>
      <c r="DR175" s="51" t="n">
        <f aca="false">DQ175*(1+(DQ36-DP36)/DP36)</f>
        <v>119.312529644175</v>
      </c>
      <c r="DS175" s="51" t="n">
        <f aca="false">DR175*(1+(DR36-DQ36)/DQ36)</f>
        <v>119.446007754517</v>
      </c>
      <c r="DT175" s="51" t="n">
        <f aca="false">DS175*(1+(DS36-DR36)/DR36)</f>
        <v>119.579635190382</v>
      </c>
      <c r="DU175" s="51" t="n">
        <f aca="false">DT175*(1+(DT36-DS36)/DS36)</f>
        <v>119.713412118825</v>
      </c>
      <c r="DV175" s="51" t="n">
        <f aca="false">DU175*(1+(DU36-DT36)/DT36)</f>
        <v>119.847338707088</v>
      </c>
      <c r="DW175" s="51" t="n">
        <f aca="false">DV175*(1+(DV36-DU36)/DU36)</f>
        <v>119.981415122598</v>
      </c>
      <c r="DX175" s="51" t="n">
        <f aca="false">DW175*(1+(DW36-DV36)/DV36)</f>
        <v>120.115641532971</v>
      </c>
      <c r="DY175" s="51" t="n">
        <f aca="false">DX175*(1+(DX36-DW36)/DW36)</f>
        <v>120.250018106011</v>
      </c>
      <c r="DZ175" s="51" t="n">
        <f aca="false">DY175*(1+(DY36-DX36)/DX36)</f>
        <v>120.384545009709</v>
      </c>
      <c r="EA175" s="51" t="n">
        <f aca="false">DZ175*(1+(DZ36-DY36)/DY36)</f>
        <v>120.519222412243</v>
      </c>
      <c r="EB175" s="51" t="n">
        <f aca="false">EA175*(1+(EA36-DZ36)/DZ36)</f>
        <v>120.654050481981</v>
      </c>
      <c r="EC175" s="51" t="n">
        <f aca="false">EB175*(1+(EB36-EA36)/EA36)</f>
        <v>120.789029387478</v>
      </c>
      <c r="ED175" s="51" t="n">
        <f aca="false">EC175*(1+(EC36-EB36)/EB36)</f>
        <v>120.924159297477</v>
      </c>
      <c r="EE175" s="51" t="n">
        <f aca="false">ED175*(1+(ED36-EC36)/EC36)</f>
        <v>121.059440380913</v>
      </c>
      <c r="EF175" s="51" t="n">
        <f aca="false">EE175*(1+(EE36-ED36)/ED36)</f>
        <v>121.194872806906</v>
      </c>
      <c r="EG175" s="51" t="n">
        <f aca="false">EF175*(1+(EF36-EE36)/EE36)</f>
        <v>121.330456744768</v>
      </c>
      <c r="EH175" s="51" t="n">
        <f aca="false">EG175*(1+(EG36-EF36)/EF36)</f>
        <v>121.466192363998</v>
      </c>
      <c r="EI175" s="51" t="n">
        <f aca="false">EH175*(1+(EH36-EG36)/EG36)</f>
        <v>121.602079834288</v>
      </c>
      <c r="EJ175" s="51" t="n">
        <f aca="false">EI175*(1+(EI36-EH36)/EH36)</f>
        <v>121.738119325516</v>
      </c>
      <c r="EK175" s="51" t="n">
        <f aca="false">EJ175*(1+(EJ36-EI36)/EI36)</f>
        <v>121.874311007752</v>
      </c>
      <c r="EL175" s="51" t="n">
        <f aca="false">EK175*(1+(EK36-EJ36)/EJ36)</f>
        <v>122.010655051257</v>
      </c>
      <c r="EM175" s="51" t="n">
        <f aca="false">EL175*(1+(EL36-EK36)/EK36)</f>
        <v>122.147151626482</v>
      </c>
      <c r="EN175" s="51" t="n">
        <f aca="false">EM175*(1+(EM36-EL36)/EL36)</f>
        <v>122.283800904067</v>
      </c>
      <c r="EO175" s="51" t="n">
        <f aca="false">EN175*(1+(EN36-EM36)/EM36)</f>
        <v>122.420603054845</v>
      </c>
      <c r="EP175" s="51" t="n">
        <f aca="false">EO175*(1+(EO36-EN36)/EN36)</f>
        <v>122.55755824984</v>
      </c>
      <c r="EQ175" s="51" t="n">
        <f aca="false">EP175*(1+(EP36-EO36)/EO36)</f>
        <v>122.694666660265</v>
      </c>
      <c r="ER175" s="51" t="n">
        <f aca="false">EQ175*(1+(EQ36-EP36)/EP36)</f>
        <v>122.831928457527</v>
      </c>
      <c r="ES175" s="51" t="n">
        <f aca="false">ER175*(1+(ER36-EQ36)/EQ36)</f>
        <v>122.969343813223</v>
      </c>
      <c r="ET175" s="51" t="n">
        <f aca="false">ES175*(1+(ES36-ER36)/ER36)</f>
        <v>123.106912899145</v>
      </c>
      <c r="EU175" s="51" t="n">
        <f aca="false">ET175*(1+(ET36-ES36)/ES36)</f>
        <v>123.244635887274</v>
      </c>
      <c r="EV175" s="51" t="n">
        <f aca="false">EU175*(1+(EU36-ET36)/ET36)</f>
        <v>123.382512949784</v>
      </c>
    </row>
    <row r="176" customFormat="false" ht="12.8" hidden="false" customHeight="false" outlineLevel="0" collapsed="false">
      <c r="A176" s="157" t="s">
        <v>322</v>
      </c>
      <c r="B176" s="157" t="n">
        <v>0</v>
      </c>
      <c r="C176" s="157" t="n">
        <v>0</v>
      </c>
      <c r="D176" s="157" t="n">
        <v>0</v>
      </c>
      <c r="E176" s="157" t="n">
        <v>0</v>
      </c>
      <c r="F176" s="157" t="n">
        <v>0</v>
      </c>
      <c r="G176" s="157" t="n">
        <v>0</v>
      </c>
      <c r="H176" s="157" t="n">
        <v>0</v>
      </c>
      <c r="I176" s="157" t="n">
        <v>0</v>
      </c>
      <c r="J176" s="157" t="n">
        <v>0</v>
      </c>
      <c r="K176" s="157" t="n">
        <v>0</v>
      </c>
      <c r="L176" s="157" t="n">
        <v>0</v>
      </c>
      <c r="M176" s="157" t="n">
        <v>0</v>
      </c>
      <c r="N176" s="157" t="n">
        <v>0</v>
      </c>
      <c r="O176" s="157" t="n">
        <v>0</v>
      </c>
      <c r="P176" s="157" t="n">
        <v>0</v>
      </c>
      <c r="Q176" s="157" t="n">
        <v>0</v>
      </c>
      <c r="R176" s="157" t="n">
        <v>0</v>
      </c>
      <c r="S176" s="157" t="n">
        <v>0</v>
      </c>
      <c r="T176" s="157" t="n">
        <v>0</v>
      </c>
      <c r="U176" s="157" t="n">
        <v>0</v>
      </c>
      <c r="V176" s="157" t="n">
        <v>0</v>
      </c>
      <c r="W176" s="157" t="n">
        <v>0</v>
      </c>
      <c r="X176" s="158" t="n">
        <v>0</v>
      </c>
      <c r="Y176" s="157" t="n">
        <v>0</v>
      </c>
      <c r="Z176" s="157" t="n">
        <v>0</v>
      </c>
      <c r="AA176" s="157" t="n">
        <v>0</v>
      </c>
      <c r="AB176" s="157" t="n">
        <v>0</v>
      </c>
      <c r="AC176" s="157" t="n">
        <v>0</v>
      </c>
      <c r="AD176" s="157" t="n">
        <v>0</v>
      </c>
      <c r="AE176" s="157" t="n">
        <v>0</v>
      </c>
      <c r="AF176" s="157" t="n">
        <v>0</v>
      </c>
      <c r="AG176" s="157" t="n">
        <v>0</v>
      </c>
      <c r="AH176" s="157" t="n">
        <v>0</v>
      </c>
      <c r="AI176" s="157" t="n">
        <v>0</v>
      </c>
      <c r="AJ176" s="157" t="n">
        <v>0</v>
      </c>
      <c r="AK176" s="157" t="n">
        <v>0</v>
      </c>
      <c r="AL176" s="157" t="n">
        <v>0</v>
      </c>
      <c r="AM176" s="157" t="n">
        <v>0</v>
      </c>
      <c r="AN176" s="157" t="n">
        <v>0</v>
      </c>
      <c r="AO176" s="157" t="n">
        <v>0</v>
      </c>
      <c r="AP176" s="157" t="n">
        <v>0</v>
      </c>
      <c r="AQ176" s="157" t="n">
        <v>0</v>
      </c>
      <c r="AR176" s="142"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3" t="n">
        <v>200.533751161808</v>
      </c>
      <c r="BJ176" s="51" t="n">
        <v>187.802616947467</v>
      </c>
      <c r="BK176" s="51" t="n">
        <v>175.879734598184</v>
      </c>
      <c r="BL176" s="51" t="n">
        <f aca="false">BK176*(1+(BK36-BJ36)/BJ36)</f>
        <v>162.001799459176</v>
      </c>
      <c r="BM176" s="144" t="n">
        <f aca="false">BL176*(1+(BL36-BK36)/BK36)</f>
        <v>159.434038994689</v>
      </c>
      <c r="BN176" s="51" t="n">
        <f aca="false">BM176*(1+(BM36-BL36)/BL36)</f>
        <v>159.75169360487</v>
      </c>
      <c r="BO176" s="51" t="n">
        <f aca="false">BN176*(1+(BN36-BM36)/BM36)</f>
        <v>162.113917523194</v>
      </c>
      <c r="BP176" s="51" t="n">
        <f aca="false">BO176*(1+(BO36-BN36)/BN36)</f>
        <v>157.160528137452</v>
      </c>
      <c r="BQ176" s="51" t="n">
        <f aca="false">BP176*(1+(BP36-BO36)/BO36)</f>
        <v>157.153327798423</v>
      </c>
      <c r="BR176" s="51" t="n">
        <f aca="false">BQ176*(1+(BQ36-BP36)/BP36)</f>
        <v>162.262108192717</v>
      </c>
      <c r="BS176" s="51" t="n">
        <f aca="false">BR176*(1+(BR36-BQ36)/BQ36)</f>
        <v>170.343236173379</v>
      </c>
      <c r="BT176" s="51" t="n">
        <f aca="false">BS176*(1+(BS36-BR36)/BR36)</f>
        <v>173.100045512767</v>
      </c>
      <c r="BU176" s="51" t="n">
        <f aca="false">BT176*(1+(BT36-BS36)/BS36)</f>
        <v>173.988834815952</v>
      </c>
      <c r="BV176" s="51" t="n">
        <f aca="false">BU176*(1+(BU36-BT36)/BT36)</f>
        <v>177.388984042348</v>
      </c>
      <c r="BW176" s="51" t="n">
        <f aca="false">BV176*(1+(BV36-BU36)/BU36)</f>
        <v>182.107442582394</v>
      </c>
      <c r="BX176" s="51" t="n">
        <f aca="false">BW176*(1+(BW36-BV36)/BV36)</f>
        <v>182.996815517172</v>
      </c>
      <c r="BY176" s="51" t="n">
        <f aca="false">BX176*(1+(BX36-BW36)/BW36)</f>
        <v>183.87621595665</v>
      </c>
      <c r="BZ176" s="51" t="n">
        <f aca="false">BY176*(1+(BY36-BX36)/BX36)</f>
        <v>187.358920926969</v>
      </c>
      <c r="CA176" s="51" t="n">
        <f aca="false">BZ176*(1+(BZ36-BY36)/BY36)</f>
        <v>191.542538214919</v>
      </c>
      <c r="CB176" s="51" t="n">
        <f aca="false">CA176*(1+(CA36-BZ36)/BZ36)</f>
        <v>191.756821963049</v>
      </c>
      <c r="CC176" s="51" t="n">
        <f aca="false">CB176*(1+(CB36-CA36)/CA36)</f>
        <v>191.971345436124</v>
      </c>
      <c r="CD176" s="51" t="n">
        <f aca="false">CC176*(1+(CC36-CB36)/CB36)</f>
        <v>192.186108902333</v>
      </c>
      <c r="CE176" s="51" t="n">
        <f aca="false">CD176*(1+(CD36-CC36)/CC36)</f>
        <v>192.401112630163</v>
      </c>
      <c r="CF176" s="51" t="n">
        <f aca="false">CE176*(1+(CE36-CD36)/CD36)</f>
        <v>192.616356888399</v>
      </c>
      <c r="CG176" s="51" t="n">
        <f aca="false">CF176*(1+(CF36-CE36)/CE36)</f>
        <v>192.83184194613</v>
      </c>
      <c r="CH176" s="51" t="n">
        <f aca="false">CG176*(1+(CG36-CF36)/CF36)</f>
        <v>193.047568072744</v>
      </c>
      <c r="CI176" s="51" t="n">
        <f aca="false">CH176*(1+(CH36-CG36)/CG36)</f>
        <v>193.263535537932</v>
      </c>
      <c r="CJ176" s="51" t="n">
        <f aca="false">CI176*(1+(CI36-CH36)/CH36)</f>
        <v>193.479744611686</v>
      </c>
      <c r="CK176" s="51" t="n">
        <f aca="false">CJ176*(1+(CJ36-CI36)/CI36)</f>
        <v>193.6961955643</v>
      </c>
      <c r="CL176" s="51" t="n">
        <f aca="false">CK176*(1+(CK36-CJ36)/CJ36)</f>
        <v>193.912888666369</v>
      </c>
      <c r="CM176" s="51" t="n">
        <f aca="false">CL176*(1+(CL36-CK36)/CK36)</f>
        <v>194.129824188793</v>
      </c>
      <c r="CN176" s="51" t="n">
        <f aca="false">CM176*(1+(CM36-CL36)/CL36)</f>
        <v>194.347002402774</v>
      </c>
      <c r="CO176" s="51" t="n">
        <f aca="false">CN176*(1+(CN36-CM36)/CM36)</f>
        <v>194.564423579818</v>
      </c>
      <c r="CP176" s="51" t="n">
        <f aca="false">CO176*(1+(CO36-CN36)/CN36)</f>
        <v>194.782087991734</v>
      </c>
      <c r="CQ176" s="51" t="n">
        <f aca="false">CP176*(1+(CP36-CO36)/CO36)</f>
        <v>194.999995910635</v>
      </c>
      <c r="CR176" s="51" t="n">
        <f aca="false">CQ176*(1+(CQ36-CP36)/CP36)</f>
        <v>195.218147608939</v>
      </c>
      <c r="CS176" s="51" t="n">
        <f aca="false">CR176*(1+(CR36-CQ36)/CQ36)</f>
        <v>195.436543359369</v>
      </c>
      <c r="CT176" s="51" t="n">
        <f aca="false">CS176*(1+(CS36-CR36)/CR36)</f>
        <v>195.655183434951</v>
      </c>
      <c r="CU176" s="51" t="n">
        <f aca="false">CT176*(1+(CT36-CS36)/CS36)</f>
        <v>195.87406810902</v>
      </c>
      <c r="CV176" s="51" t="n">
        <f aca="false">CU176*(1+(CU36-CT36)/CT36)</f>
        <v>196.093197655214</v>
      </c>
      <c r="CW176" s="51" t="n">
        <f aca="false">CV176*(1+(CV36-CU36)/CU36)</f>
        <v>196.312572347478</v>
      </c>
      <c r="CX176" s="51" t="n">
        <f aca="false">CW176*(1+(CW36-CV36)/CV36)</f>
        <v>196.532192460063</v>
      </c>
      <c r="CY176" s="51" t="n">
        <f aca="false">CX176*(1+(CX36-CW36)/CW36)</f>
        <v>196.752058267528</v>
      </c>
      <c r="CZ176" s="51" t="n">
        <f aca="false">CY176*(1+(CY36-CX36)/CX36)</f>
        <v>196.972170044738</v>
      </c>
      <c r="DA176" s="51" t="n">
        <f aca="false">CZ176*(1+(CZ36-CY36)/CY36)</f>
        <v>197.192528066866</v>
      </c>
      <c r="DB176" s="51" t="n">
        <f aca="false">DA176*(1+(DA36-CZ36)/CZ36)</f>
        <v>197.413132609394</v>
      </c>
      <c r="DC176" s="51" t="n">
        <f aca="false">DB176*(1+(DB36-DA36)/DA36)</f>
        <v>197.633983948108</v>
      </c>
      <c r="DD176" s="51" t="n">
        <f aca="false">DC176*(1+(DC36-DB36)/DB36)</f>
        <v>197.855082359108</v>
      </c>
      <c r="DE176" s="51" t="n">
        <f aca="false">DD176*(1+(DD36-DC36)/DC36)</f>
        <v>198.0764281188</v>
      </c>
      <c r="DF176" s="51" t="n">
        <f aca="false">DE176*(1+(DE36-DD36)/DD36)</f>
        <v>198.298021503899</v>
      </c>
      <c r="DG176" s="51" t="n">
        <f aca="false">DF176*(1+(DF36-DE36)/DE36)</f>
        <v>198.51986279143</v>
      </c>
      <c r="DH176" s="51" t="n">
        <f aca="false">DG176*(1+(DG36-DF36)/DF36)</f>
        <v>198.741952258729</v>
      </c>
      <c r="DI176" s="51" t="n">
        <f aca="false">DH176*(1+(DH36-DG36)/DG36)</f>
        <v>198.96429018344</v>
      </c>
      <c r="DJ176" s="51" t="n">
        <f aca="false">DI176*(1+(DI36-DH36)/DH36)</f>
        <v>199.18687684352</v>
      </c>
      <c r="DK176" s="51" t="n">
        <f aca="false">DJ176*(1+(DJ36-DI36)/DI36)</f>
        <v>199.409712517236</v>
      </c>
      <c r="DL176" s="51" t="n">
        <f aca="false">DK176*(1+(DK36-DJ36)/DJ36)</f>
        <v>199.632797483165</v>
      </c>
      <c r="DM176" s="51" t="n">
        <f aca="false">DL176*(1+(DL36-DK36)/DK36)</f>
        <v>199.856132020198</v>
      </c>
      <c r="DN176" s="51" t="n">
        <f aca="false">DM176*(1+(DM36-DL36)/DL36)</f>
        <v>200.079716407536</v>
      </c>
      <c r="DO176" s="51" t="n">
        <f aca="false">DN176*(1+(DN36-DM36)/DM36)</f>
        <v>200.303550924694</v>
      </c>
      <c r="DP176" s="51" t="n">
        <f aca="false">DO176*(1+(DO36-DN36)/DN36)</f>
        <v>200.527635851499</v>
      </c>
      <c r="DQ176" s="51" t="n">
        <f aca="false">DP176*(1+(DP36-DO36)/DO36)</f>
        <v>200.75197146809</v>
      </c>
      <c r="DR176" s="51" t="n">
        <f aca="false">DQ176*(1+(DQ36-DP36)/DP36)</f>
        <v>200.976558054921</v>
      </c>
      <c r="DS176" s="51" t="n">
        <f aca="false">DR176*(1+(DR36-DQ36)/DQ36)</f>
        <v>201.201395892759</v>
      </c>
      <c r="DT176" s="51" t="n">
        <f aca="false">DS176*(1+(DS36-DR36)/DR36)</f>
        <v>201.426485262686</v>
      </c>
      <c r="DU176" s="51" t="n">
        <f aca="false">DT176*(1+(DT36-DS36)/DS36)</f>
        <v>201.651826446096</v>
      </c>
      <c r="DV176" s="51" t="n">
        <f aca="false">DU176*(1+(DU36-DT36)/DT36)</f>
        <v>201.8774197247</v>
      </c>
      <c r="DW176" s="51" t="n">
        <f aca="false">DV176*(1+(DV36-DU36)/DU36)</f>
        <v>202.103265380524</v>
      </c>
      <c r="DX176" s="51" t="n">
        <f aca="false">DW176*(1+(DW36-DV36)/DV36)</f>
        <v>202.32936369591</v>
      </c>
      <c r="DY176" s="51" t="n">
        <f aca="false">DX176*(1+(DX36-DW36)/DW36)</f>
        <v>202.555714953513</v>
      </c>
      <c r="DZ176" s="51" t="n">
        <f aca="false">DY176*(1+(DY36-DX36)/DX36)</f>
        <v>202.782319436308</v>
      </c>
      <c r="EA176" s="51" t="n">
        <f aca="false">DZ176*(1+(DZ36-DY36)/DY36)</f>
        <v>203.009177427583</v>
      </c>
      <c r="EB176" s="51" t="n">
        <f aca="false">EA176*(1+(EA36-DZ36)/DZ36)</f>
        <v>203.236289210947</v>
      </c>
      <c r="EC176" s="51" t="n">
        <f aca="false">EB176*(1+(EB36-EA36)/EA36)</f>
        <v>203.463655070322</v>
      </c>
      <c r="ED176" s="51" t="n">
        <f aca="false">EC176*(1+(EC36-EB36)/EB36)</f>
        <v>203.69127528995</v>
      </c>
      <c r="EE176" s="51" t="n">
        <f aca="false">ED176*(1+(ED36-EC36)/EC36)</f>
        <v>203.919150154392</v>
      </c>
      <c r="EF176" s="51" t="n">
        <f aca="false">EE176*(1+(EE36-ED36)/ED36)</f>
        <v>204.147279948524</v>
      </c>
      <c r="EG176" s="51" t="n">
        <f aca="false">EF176*(1+(EF36-EE36)/EE36)</f>
        <v>204.375664957544</v>
      </c>
      <c r="EH176" s="51" t="n">
        <f aca="false">EG176*(1+(EG36-EF36)/EF36)</f>
        <v>204.604305466967</v>
      </c>
      <c r="EI176" s="51" t="n">
        <f aca="false">EH176*(1+(EH36-EG36)/EG36)</f>
        <v>204.833201762628</v>
      </c>
      <c r="EJ176" s="51" t="n">
        <f aca="false">EI176*(1+(EI36-EH36)/EH36)</f>
        <v>205.062354130683</v>
      </c>
      <c r="EK176" s="51" t="n">
        <f aca="false">EJ176*(1+(EJ36-EI36)/EI36)</f>
        <v>205.291762857606</v>
      </c>
      <c r="EL176" s="51" t="n">
        <f aca="false">EK176*(1+(EK36-EJ36)/EJ36)</f>
        <v>205.521428230192</v>
      </c>
      <c r="EM176" s="51" t="n">
        <f aca="false">EL176*(1+(EL36-EK36)/EK36)</f>
        <v>205.751350535559</v>
      </c>
      <c r="EN176" s="51" t="n">
        <f aca="false">EM176*(1+(EM36-EL36)/EL36)</f>
        <v>205.981530061143</v>
      </c>
      <c r="EO176" s="51" t="n">
        <f aca="false">EN176*(1+(EN36-EM36)/EM36)</f>
        <v>206.211967094705</v>
      </c>
      <c r="EP176" s="51" t="n">
        <f aca="false">EO176*(1+(EO36-EN36)/EN36)</f>
        <v>206.442661924324</v>
      </c>
      <c r="EQ176" s="51" t="n">
        <f aca="false">EP176*(1+(EP36-EO36)/EO36)</f>
        <v>206.673614838404</v>
      </c>
      <c r="ER176" s="51" t="n">
        <f aca="false">EQ176*(1+(EQ36-EP36)/EP36)</f>
        <v>206.904826125671</v>
      </c>
      <c r="ES176" s="51" t="n">
        <f aca="false">ER176*(1+(ER36-EQ36)/EQ36)</f>
        <v>207.136296075175</v>
      </c>
      <c r="ET176" s="51" t="n">
        <f aca="false">ES176*(1+(ES36-ER36)/ER36)</f>
        <v>207.368024976286</v>
      </c>
      <c r="EU176" s="51" t="n">
        <f aca="false">ET176*(1+(ET36-ES36)/ES36)</f>
        <v>207.600013118703</v>
      </c>
      <c r="EV176" s="51" t="n">
        <f aca="false">EU176*(1+(EU36-ET36)/ET36)</f>
        <v>207.832260792444</v>
      </c>
    </row>
    <row r="177" customFormat="false" ht="12.8" hidden="false" customHeight="false" outlineLevel="0" collapsed="false">
      <c r="A177" s="157" t="s">
        <v>323</v>
      </c>
      <c r="B177" s="157" t="n">
        <v>0</v>
      </c>
      <c r="C177" s="157" t="n">
        <v>0</v>
      </c>
      <c r="D177" s="157" t="n">
        <v>0</v>
      </c>
      <c r="E177" s="157" t="n">
        <v>0</v>
      </c>
      <c r="F177" s="157" t="n">
        <v>0</v>
      </c>
      <c r="G177" s="157" t="n">
        <v>0</v>
      </c>
      <c r="H177" s="157" t="n">
        <v>0</v>
      </c>
      <c r="I177" s="157" t="n">
        <v>0</v>
      </c>
      <c r="J177" s="157" t="n">
        <v>0</v>
      </c>
      <c r="K177" s="157" t="n">
        <v>0</v>
      </c>
      <c r="L177" s="157" t="n">
        <v>0</v>
      </c>
      <c r="M177" s="157" t="n">
        <v>0</v>
      </c>
      <c r="N177" s="157" t="n">
        <v>0</v>
      </c>
      <c r="O177" s="157" t="n">
        <v>0</v>
      </c>
      <c r="P177" s="157" t="n">
        <v>0</v>
      </c>
      <c r="Q177" s="157" t="n">
        <v>0</v>
      </c>
      <c r="R177" s="157" t="n">
        <v>0</v>
      </c>
      <c r="S177" s="157" t="n">
        <v>0</v>
      </c>
      <c r="T177" s="157" t="n">
        <v>0</v>
      </c>
      <c r="U177" s="157" t="n">
        <v>0</v>
      </c>
      <c r="V177" s="157" t="n">
        <v>0</v>
      </c>
      <c r="W177" s="157" t="n">
        <v>0</v>
      </c>
      <c r="X177" s="158" t="n">
        <v>0</v>
      </c>
      <c r="Y177" s="157" t="n">
        <v>0</v>
      </c>
      <c r="Z177" s="157" t="n">
        <v>0</v>
      </c>
      <c r="AA177" s="157" t="n">
        <v>0</v>
      </c>
      <c r="AB177" s="157" t="n">
        <v>0</v>
      </c>
      <c r="AC177" s="157" t="n">
        <v>0</v>
      </c>
      <c r="AD177" s="157" t="n">
        <v>0</v>
      </c>
      <c r="AE177" s="157" t="n">
        <v>0</v>
      </c>
      <c r="AF177" s="157" t="n">
        <v>0</v>
      </c>
      <c r="AG177" s="157" t="n">
        <v>0</v>
      </c>
      <c r="AH177" s="157" t="n">
        <v>0</v>
      </c>
      <c r="AI177" s="157" t="n">
        <v>0</v>
      </c>
      <c r="AJ177" s="157" t="n">
        <v>0</v>
      </c>
      <c r="AK177" s="157" t="n">
        <v>0</v>
      </c>
      <c r="AL177" s="157" t="n">
        <v>0</v>
      </c>
      <c r="AM177" s="157" t="n">
        <v>0</v>
      </c>
      <c r="AN177" s="157" t="n">
        <v>0</v>
      </c>
      <c r="AO177" s="157" t="n">
        <v>0</v>
      </c>
      <c r="AP177" s="157" t="n">
        <v>0</v>
      </c>
      <c r="AQ177" s="157" t="n">
        <v>0</v>
      </c>
      <c r="AR177" s="142"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3" t="n">
        <v>231.470087429195</v>
      </c>
      <c r="BJ177" s="51" t="n">
        <v>216.774921490327</v>
      </c>
      <c r="BK177" s="51" t="n">
        <v>203.012696409474</v>
      </c>
      <c r="BL177" s="51" t="n">
        <f aca="false">BK177*(1+(BK36-BJ36)/BJ36)</f>
        <v>186.993812598883</v>
      </c>
      <c r="BM177" s="144" t="n">
        <f aca="false">BL177*(1+(BL36-BK36)/BK36)</f>
        <v>184.029923798277</v>
      </c>
      <c r="BN177" s="51" t="n">
        <f aca="false">BM177*(1+(BM36-BL36)/BL36)</f>
        <v>184.39658297642</v>
      </c>
      <c r="BO177" s="51" t="n">
        <f aca="false">BN177*(1+(BN36-BM36)/BM36)</f>
        <v>187.123227113548</v>
      </c>
      <c r="BP177" s="51" t="n">
        <f aca="false">BO177*(1+(BO36-BN36)/BN36)</f>
        <v>181.405678483725</v>
      </c>
      <c r="BQ177" s="51" t="n">
        <f aca="false">BP177*(1+(BP36-BO36)/BO36)</f>
        <v>181.397367348592</v>
      </c>
      <c r="BR177" s="51" t="n">
        <f aca="false">BQ177*(1+(BQ36-BP36)/BP36)</f>
        <v>187.294279153576</v>
      </c>
      <c r="BS177" s="51" t="n">
        <f aca="false">BR177*(1+(BR36-BQ36)/BQ36)</f>
        <v>196.622082525194</v>
      </c>
      <c r="BT177" s="51" t="n">
        <f aca="false">BS177*(1+(BS36-BR36)/BR36)</f>
        <v>199.804184765424</v>
      </c>
      <c r="BU177" s="51" t="n">
        <f aca="false">BT177*(1+(BT36-BS36)/BS36)</f>
        <v>200.830087569927</v>
      </c>
      <c r="BV177" s="51" t="n">
        <f aca="false">BU177*(1+(BU36-BT36)/BT36)</f>
        <v>204.754777723811</v>
      </c>
      <c r="BW177" s="51" t="n">
        <f aca="false">BV177*(1+(BV36-BU36)/BU36)</f>
        <v>210.201152732846</v>
      </c>
      <c r="BX177" s="51" t="n">
        <f aca="false">BW177*(1+(BW36-BV36)/BV36)</f>
        <v>211.227729205771</v>
      </c>
      <c r="BY177" s="51" t="n">
        <f aca="false">BX177*(1+(BX36-BW36)/BW36)</f>
        <v>212.242794726821</v>
      </c>
      <c r="BZ177" s="51" t="n">
        <f aca="false">BY177*(1+(BY36-BX36)/BX36)</f>
        <v>216.262776496969</v>
      </c>
      <c r="CA177" s="51" t="n">
        <f aca="false">BZ177*(1+(BZ36-BY36)/BY36)</f>
        <v>221.09180030868</v>
      </c>
      <c r="CB177" s="51" t="n">
        <f aca="false">CA177*(1+(CA36-BZ36)/BZ36)</f>
        <v>221.33914160473</v>
      </c>
      <c r="CC177" s="51" t="n">
        <f aca="false">CB177*(1+(CB36-CA36)/CA36)</f>
        <v>221.586759608088</v>
      </c>
      <c r="CD177" s="51" t="n">
        <f aca="false">CC177*(1+(CC36-CB36)/CB36)</f>
        <v>221.834654628312</v>
      </c>
      <c r="CE177" s="51" t="n">
        <f aca="false">CD177*(1+(CD36-CC36)/CC36)</f>
        <v>222.082826975311</v>
      </c>
      <c r="CF177" s="51" t="n">
        <f aca="false">CE177*(1+(CE36-CD36)/CD36)</f>
        <v>222.331276959336</v>
      </c>
      <c r="CG177" s="51" t="n">
        <f aca="false">CF177*(1+(CF36-CE36)/CE36)</f>
        <v>222.580004890987</v>
      </c>
      <c r="CH177" s="51" t="n">
        <f aca="false">CG177*(1+(CG36-CF36)/CF36)</f>
        <v>222.829011081211</v>
      </c>
      <c r="CI177" s="51" t="n">
        <f aca="false">CH177*(1+(CH36-CG36)/CG36)</f>
        <v>223.078295841304</v>
      </c>
      <c r="CJ177" s="51" t="n">
        <f aca="false">CI177*(1+(CI36-CH36)/CH36)</f>
        <v>223.32785948291</v>
      </c>
      <c r="CK177" s="51" t="n">
        <f aca="false">CJ177*(1+(CJ36-CI36)/CI36)</f>
        <v>223.57770231802</v>
      </c>
      <c r="CL177" s="51" t="n">
        <f aca="false">CK177*(1+(CK36-CJ36)/CJ36)</f>
        <v>223.827824658976</v>
      </c>
      <c r="CM177" s="51" t="n">
        <f aca="false">CL177*(1+(CL36-CK36)/CK36)</f>
        <v>224.078226818468</v>
      </c>
      <c r="CN177" s="51" t="n">
        <f aca="false">CM177*(1+(CM36-CL36)/CL36)</f>
        <v>224.328909109538</v>
      </c>
      <c r="CO177" s="51" t="n">
        <f aca="false">CN177*(1+(CN36-CM36)/CM36)</f>
        <v>224.579871845575</v>
      </c>
      <c r="CP177" s="51" t="n">
        <f aca="false">CO177*(1+(CO36-CN36)/CN36)</f>
        <v>224.831115340321</v>
      </c>
      <c r="CQ177" s="51" t="n">
        <f aca="false">CP177*(1+(CP36-CO36)/CO36)</f>
        <v>225.082639907867</v>
      </c>
      <c r="CR177" s="51" t="n">
        <f aca="false">CQ177*(1+(CQ36-CP36)/CP36)</f>
        <v>225.334445862659</v>
      </c>
      <c r="CS177" s="51" t="n">
        <f aca="false">CR177*(1+(CR36-CQ36)/CQ36)</f>
        <v>225.586533519491</v>
      </c>
      <c r="CT177" s="51" t="n">
        <f aca="false">CS177*(1+(CS36-CR36)/CR36)</f>
        <v>225.838903193511</v>
      </c>
      <c r="CU177" s="51" t="n">
        <f aca="false">CT177*(1+(CT36-CS36)/CS36)</f>
        <v>226.091555200218</v>
      </c>
      <c r="CV177" s="51" t="n">
        <f aca="false">CU177*(1+(CU36-CT36)/CT36)</f>
        <v>226.344489855467</v>
      </c>
      <c r="CW177" s="51" t="n">
        <f aca="false">CV177*(1+(CV36-CU36)/CU36)</f>
        <v>226.597707475463</v>
      </c>
      <c r="CX177" s="51" t="n">
        <f aca="false">CW177*(1+(CW36-CV36)/CV36)</f>
        <v>226.851208376766</v>
      </c>
      <c r="CY177" s="51" t="n">
        <f aca="false">CX177*(1+(CX36-CW36)/CW36)</f>
        <v>227.104992876292</v>
      </c>
      <c r="CZ177" s="51" t="n">
        <f aca="false">CY177*(1+(CY36-CX36)/CX36)</f>
        <v>227.359061291309</v>
      </c>
      <c r="DA177" s="51" t="n">
        <f aca="false">CZ177*(1+(CZ36-CY36)/CY36)</f>
        <v>227.61341393944</v>
      </c>
      <c r="DB177" s="51" t="n">
        <f aca="false">DA177*(1+(DA36-CZ36)/CZ36)</f>
        <v>227.868051138666</v>
      </c>
      <c r="DC177" s="51" t="n">
        <f aca="false">DB177*(1+(DB36-DA36)/DA36)</f>
        <v>228.12297320732</v>
      </c>
      <c r="DD177" s="51" t="n">
        <f aca="false">DC177*(1+(DC36-DB36)/DB36)</f>
        <v>228.378180464094</v>
      </c>
      <c r="DE177" s="51" t="n">
        <f aca="false">DD177*(1+(DD36-DC36)/DC36)</f>
        <v>228.633673228036</v>
      </c>
      <c r="DF177" s="51" t="n">
        <f aca="false">DE177*(1+(DE36-DD36)/DD36)</f>
        <v>228.889451818549</v>
      </c>
      <c r="DG177" s="51" t="n">
        <f aca="false">DF177*(1+(DF36-DE36)/DE36)</f>
        <v>229.145516555397</v>
      </c>
      <c r="DH177" s="51" t="n">
        <f aca="false">DG177*(1+(DG36-DF36)/DF36)</f>
        <v>229.401867758697</v>
      </c>
      <c r="DI177" s="51" t="n">
        <f aca="false">DH177*(1+(DH36-DG36)/DG36)</f>
        <v>229.658505748929</v>
      </c>
      <c r="DJ177" s="51" t="n">
        <f aca="false">DI177*(1+(DI36-DH36)/DH36)</f>
        <v>229.915430846928</v>
      </c>
      <c r="DK177" s="51" t="n">
        <f aca="false">DJ177*(1+(DJ36-DI36)/DI36)</f>
        <v>230.172643373888</v>
      </c>
      <c r="DL177" s="51" t="n">
        <f aca="false">DK177*(1+(DK36-DJ36)/DJ36)</f>
        <v>230.430143651366</v>
      </c>
      <c r="DM177" s="51" t="n">
        <f aca="false">DL177*(1+(DL36-DK36)/DK36)</f>
        <v>230.687932001275</v>
      </c>
      <c r="DN177" s="51" t="n">
        <f aca="false">DM177*(1+(DM36-DL36)/DL36)</f>
        <v>230.946008745888</v>
      </c>
      <c r="DO177" s="51" t="n">
        <f aca="false">DN177*(1+(DN36-DM36)/DM36)</f>
        <v>231.204374207842</v>
      </c>
      <c r="DP177" s="51" t="n">
        <f aca="false">DO177*(1+(DO36-DN36)/DN36)</f>
        <v>231.463028710132</v>
      </c>
      <c r="DQ177" s="51" t="n">
        <f aca="false">DP177*(1+(DP36-DO36)/DO36)</f>
        <v>231.721972576115</v>
      </c>
      <c r="DR177" s="51" t="n">
        <f aca="false">DQ177*(1+(DQ36-DP36)/DP36)</f>
        <v>231.981206129509</v>
      </c>
      <c r="DS177" s="51" t="n">
        <f aca="false">DR177*(1+(DR36-DQ36)/DQ36)</f>
        <v>232.240729694396</v>
      </c>
      <c r="DT177" s="51" t="n">
        <f aca="false">DS177*(1+(DS36-DR36)/DR36)</f>
        <v>232.50054359522</v>
      </c>
      <c r="DU177" s="51" t="n">
        <f aca="false">DT177*(1+(DT36-DS36)/DS36)</f>
        <v>232.760648156787</v>
      </c>
      <c r="DV177" s="51" t="n">
        <f aca="false">DU177*(1+(DU36-DT36)/DT36)</f>
        <v>233.021043704267</v>
      </c>
      <c r="DW177" s="51" t="n">
        <f aca="false">DV177*(1+(DV36-DU36)/DU36)</f>
        <v>233.281730563194</v>
      </c>
      <c r="DX177" s="51" t="n">
        <f aca="false">DW177*(1+(DW36-DV36)/DV36)</f>
        <v>233.542709059465</v>
      </c>
      <c r="DY177" s="51" t="n">
        <f aca="false">DX177*(1+(DX36-DW36)/DW36)</f>
        <v>233.803979519344</v>
      </c>
      <c r="DZ177" s="51" t="n">
        <f aca="false">DY177*(1+(DY36-DX36)/DX36)</f>
        <v>234.065542269456</v>
      </c>
      <c r="EA177" s="51" t="n">
        <f aca="false">DZ177*(1+(DZ36-DY36)/DY36)</f>
        <v>234.327397636797</v>
      </c>
      <c r="EB177" s="51" t="n">
        <f aca="false">EA177*(1+(EA36-DZ36)/DZ36)</f>
        <v>234.589545948723</v>
      </c>
      <c r="EC177" s="51" t="n">
        <f aca="false">EB177*(1+(EB36-EA36)/EA36)</f>
        <v>234.85198753296</v>
      </c>
      <c r="ED177" s="51" t="n">
        <f aca="false">EC177*(1+(EC36-EB36)/EB36)</f>
        <v>235.1147227176</v>
      </c>
      <c r="EE177" s="51" t="n">
        <f aca="false">ED177*(1+(ED36-EC36)/EC36)</f>
        <v>235.377751831102</v>
      </c>
      <c r="EF177" s="51" t="n">
        <f aca="false">EE177*(1+(EE36-ED36)/ED36)</f>
        <v>235.64107520229</v>
      </c>
      <c r="EG177" s="51" t="n">
        <f aca="false">EF177*(1+(EF36-EE36)/EE36)</f>
        <v>235.90469316036</v>
      </c>
      <c r="EH177" s="51" t="n">
        <f aca="false">EG177*(1+(EG36-EF36)/EF36)</f>
        <v>236.168606034873</v>
      </c>
      <c r="EI177" s="51" t="n">
        <f aca="false">EH177*(1+(EH36-EG36)/EG36)</f>
        <v>236.43281415576</v>
      </c>
      <c r="EJ177" s="51" t="n">
        <f aca="false">EI177*(1+(EI36-EH36)/EH36)</f>
        <v>236.697317853322</v>
      </c>
      <c r="EK177" s="51" t="n">
        <f aca="false">EJ177*(1+(EJ36-EI36)/EI36)</f>
        <v>236.962117458227</v>
      </c>
      <c r="EL177" s="51" t="n">
        <f aca="false">EK177*(1+(EK36-EJ36)/EJ36)</f>
        <v>237.227213301516</v>
      </c>
      <c r="EM177" s="51" t="n">
        <f aca="false">EL177*(1+(EL36-EK36)/EK36)</f>
        <v>237.492605714598</v>
      </c>
      <c r="EN177" s="51" t="n">
        <f aca="false">EM177*(1+(EM36-EL36)/EL36)</f>
        <v>237.758295029253</v>
      </c>
      <c r="EO177" s="51" t="n">
        <f aca="false">EN177*(1+(EN36-EM36)/EM36)</f>
        <v>238.024281577633</v>
      </c>
      <c r="EP177" s="51" t="n">
        <f aca="false">EO177*(1+(EO36-EN36)/EN36)</f>
        <v>238.290565692263</v>
      </c>
      <c r="EQ177" s="51" t="n">
        <f aca="false">EP177*(1+(EP36-EO36)/EO36)</f>
        <v>238.557147706036</v>
      </c>
      <c r="ER177" s="51" t="n">
        <f aca="false">EQ177*(1+(EQ36-EP36)/EP36)</f>
        <v>238.82402795222</v>
      </c>
      <c r="ES177" s="51" t="n">
        <f aca="false">ER177*(1+(ER36-EQ36)/EQ36)</f>
        <v>239.091206764457</v>
      </c>
      <c r="ET177" s="51" t="n">
        <f aca="false">ES177*(1+(ES36-ER36)/ER36)</f>
        <v>239.35868447676</v>
      </c>
      <c r="EU177" s="51" t="n">
        <f aca="false">ET177*(1+(ET36-ES36)/ES36)</f>
        <v>239.626461423516</v>
      </c>
      <c r="EV177" s="51" t="n">
        <f aca="false">EU177*(1+(EU36-ET36)/ET36)</f>
        <v>239.894537939487</v>
      </c>
    </row>
    <row r="178" customFormat="false" ht="12.8" hidden="false" customHeight="false" outlineLevel="0" collapsed="false">
      <c r="A178" s="157" t="s">
        <v>324</v>
      </c>
      <c r="B178" s="157" t="n">
        <v>0</v>
      </c>
      <c r="C178" s="157" t="n">
        <v>0</v>
      </c>
      <c r="D178" s="157" t="n">
        <v>0</v>
      </c>
      <c r="E178" s="157" t="n">
        <v>0</v>
      </c>
      <c r="F178" s="157" t="n">
        <v>0</v>
      </c>
      <c r="G178" s="157" t="n">
        <v>0</v>
      </c>
      <c r="H178" s="157" t="n">
        <v>0</v>
      </c>
      <c r="I178" s="157" t="n">
        <v>0</v>
      </c>
      <c r="J178" s="157" t="n">
        <v>0</v>
      </c>
      <c r="K178" s="157" t="n">
        <v>0</v>
      </c>
      <c r="L178" s="157" t="n">
        <v>0</v>
      </c>
      <c r="M178" s="157" t="n">
        <v>0</v>
      </c>
      <c r="N178" s="157" t="n">
        <v>0</v>
      </c>
      <c r="O178" s="157" t="n">
        <v>0</v>
      </c>
      <c r="P178" s="157" t="n">
        <v>0</v>
      </c>
      <c r="Q178" s="157" t="n">
        <v>0</v>
      </c>
      <c r="R178" s="157" t="n">
        <v>0</v>
      </c>
      <c r="S178" s="157" t="n">
        <v>0</v>
      </c>
      <c r="T178" s="157" t="n">
        <v>0</v>
      </c>
      <c r="U178" s="157" t="n">
        <v>0</v>
      </c>
      <c r="V178" s="157" t="n">
        <v>0</v>
      </c>
      <c r="W178" s="157" t="n">
        <v>0</v>
      </c>
      <c r="X178" s="158" t="n">
        <v>0</v>
      </c>
      <c r="Y178" s="157" t="n">
        <v>0</v>
      </c>
      <c r="Z178" s="157" t="n">
        <v>0</v>
      </c>
      <c r="AA178" s="157" t="n">
        <v>0</v>
      </c>
      <c r="AB178" s="157" t="n">
        <v>0</v>
      </c>
      <c r="AC178" s="157" t="n">
        <v>0</v>
      </c>
      <c r="AD178" s="157" t="n">
        <v>0</v>
      </c>
      <c r="AE178" s="157" t="n">
        <v>0</v>
      </c>
      <c r="AF178" s="157" t="n">
        <v>0</v>
      </c>
      <c r="AG178" s="157" t="n">
        <v>0</v>
      </c>
      <c r="AH178" s="157" t="n">
        <v>0</v>
      </c>
      <c r="AI178" s="157" t="n">
        <v>0</v>
      </c>
      <c r="AJ178" s="157" t="n">
        <v>0</v>
      </c>
      <c r="AK178" s="157" t="n">
        <v>0</v>
      </c>
      <c r="AL178" s="157" t="n">
        <v>0</v>
      </c>
      <c r="AM178" s="157" t="n">
        <v>0</v>
      </c>
      <c r="AN178" s="157" t="n">
        <v>0</v>
      </c>
      <c r="AO178" s="157" t="n">
        <v>0</v>
      </c>
      <c r="AP178" s="157" t="n">
        <v>0</v>
      </c>
      <c r="AQ178" s="157" t="n">
        <v>0</v>
      </c>
      <c r="AR178" s="142"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3" t="n">
        <v>11601.1262642658</v>
      </c>
      <c r="BJ178" s="51" t="n">
        <v>10864.614357157</v>
      </c>
      <c r="BK178" s="51" t="n">
        <v>10174.8608230678</v>
      </c>
      <c r="BL178" s="51" t="n">
        <f aca="false">BK178*(1+(BK36-BJ36)/BJ36)</f>
        <v>9372.00505987501</v>
      </c>
      <c r="BM178" s="144" t="n">
        <f aca="false">BL178*(1+(BL36-BK36)/BK36)</f>
        <v>9223.45693173041</v>
      </c>
      <c r="BN178" s="51" t="n">
        <f aca="false">BM178*(1+(BM36-BL36)/BL36)</f>
        <v>9241.83364497585</v>
      </c>
      <c r="BO178" s="51" t="n">
        <f aca="false">BN178*(1+(BN36-BM36)/BM36)</f>
        <v>9378.49122895947</v>
      </c>
      <c r="BP178" s="51" t="n">
        <f aca="false">BO178*(1+(BO36-BN36)/BN36)</f>
        <v>9091.93150837809</v>
      </c>
      <c r="BQ178" s="51" t="n">
        <f aca="false">BP178*(1+(BP36-BO36)/BO36)</f>
        <v>9091.51495983332</v>
      </c>
      <c r="BR178" s="51" t="n">
        <f aca="false">BQ178*(1+(BQ36-BP36)/BP36)</f>
        <v>9387.06424301998</v>
      </c>
      <c r="BS178" s="51" t="n">
        <f aca="false">BR178*(1+(BR36-BQ36)/BQ36)</f>
        <v>9854.56752123726</v>
      </c>
      <c r="BT178" s="51" t="n">
        <f aca="false">BS178*(1+(BS36-BR36)/BR36)</f>
        <v>10014.0523613076</v>
      </c>
      <c r="BU178" s="51" t="n">
        <f aca="false">BT178*(1+(BT36-BS36)/BS36)</f>
        <v>10065.4699250286</v>
      </c>
      <c r="BV178" s="51" t="n">
        <f aca="false">BU178*(1+(BU36-BT36)/BT36)</f>
        <v>10262.1727756173</v>
      </c>
      <c r="BW178" s="51" t="n">
        <f aca="false">BV178*(1+(BV36-BU36)/BU36)</f>
        <v>10535.1414553465</v>
      </c>
      <c r="BX178" s="51" t="n">
        <f aca="false">BW178*(1+(BW36-BV36)/BV36)</f>
        <v>10586.5927828791</v>
      </c>
      <c r="BY178" s="51" t="n">
        <f aca="false">BX178*(1+(BX36-BW36)/BW36)</f>
        <v>10637.467189188</v>
      </c>
      <c r="BZ178" s="51" t="n">
        <f aca="false">BY178*(1+(BY36-BX36)/BX36)</f>
        <v>10838.9459919719</v>
      </c>
      <c r="CA178" s="51" t="n">
        <f aca="false">BZ178*(1+(BZ36-BY36)/BY36)</f>
        <v>11080.9734418036</v>
      </c>
      <c r="CB178" s="51" t="n">
        <f aca="false">CA178*(1+(CA36-BZ36)/BZ36)</f>
        <v>11093.3700224492</v>
      </c>
      <c r="CC178" s="51" t="n">
        <f aca="false">CB178*(1+(CB36-CA36)/CA36)</f>
        <v>11105.7804714802</v>
      </c>
      <c r="CD178" s="51" t="n">
        <f aca="false">CC178*(1+(CC36-CB36)/CB36)</f>
        <v>11118.2048044117</v>
      </c>
      <c r="CE178" s="51" t="n">
        <f aca="false">CD178*(1+(CD36-CC36)/CC36)</f>
        <v>11130.643036776</v>
      </c>
      <c r="CF178" s="51" t="n">
        <f aca="false">CE178*(1+(CE36-CD36)/CD36)</f>
        <v>11143.0951841228</v>
      </c>
      <c r="CG178" s="51" t="n">
        <f aca="false">CF178*(1+(CF36-CE36)/CE36)</f>
        <v>11155.561262019</v>
      </c>
      <c r="CH178" s="51" t="n">
        <f aca="false">CG178*(1+(CG36-CF36)/CF36)</f>
        <v>11168.0412860491</v>
      </c>
      <c r="CI178" s="51" t="n">
        <f aca="false">CH178*(1+(CH36-CG36)/CG36)</f>
        <v>11180.5352718151</v>
      </c>
      <c r="CJ178" s="51" t="n">
        <f aca="false">CI178*(1+(CI36-CH36)/CH36)</f>
        <v>11193.0432349364</v>
      </c>
      <c r="CK178" s="51" t="n">
        <f aca="false">CJ178*(1+(CJ36-CI36)/CI36)</f>
        <v>11205.5651910497</v>
      </c>
      <c r="CL178" s="51" t="n">
        <f aca="false">CK178*(1+(CK36-CJ36)/CJ36)</f>
        <v>11218.1011558094</v>
      </c>
      <c r="CM178" s="51" t="n">
        <f aca="false">CL178*(1+(CL36-CK36)/CK36)</f>
        <v>11230.6511448874</v>
      </c>
      <c r="CN178" s="51" t="n">
        <f aca="false">CM178*(1+(CM36-CL36)/CL36)</f>
        <v>11243.215173973</v>
      </c>
      <c r="CO178" s="51" t="n">
        <f aca="false">CN178*(1+(CN36-CM36)/CM36)</f>
        <v>11255.7932587732</v>
      </c>
      <c r="CP178" s="51" t="n">
        <f aca="false">CO178*(1+(CO36-CN36)/CN36)</f>
        <v>11268.3854150125</v>
      </c>
      <c r="CQ178" s="51" t="n">
        <f aca="false">CP178*(1+(CP36-CO36)/CO36)</f>
        <v>11280.9916584329</v>
      </c>
      <c r="CR178" s="51" t="n">
        <f aca="false">CQ178*(1+(CQ36-CP36)/CP36)</f>
        <v>11293.6120047942</v>
      </c>
      <c r="CS178" s="51" t="n">
        <f aca="false">CR178*(1+(CR36-CQ36)/CQ36)</f>
        <v>11306.2464698736</v>
      </c>
      <c r="CT178" s="51" t="n">
        <f aca="false">CS178*(1+(CS36-CR36)/CR36)</f>
        <v>11318.8950694663</v>
      </c>
      <c r="CU178" s="51" t="n">
        <f aca="false">CT178*(1+(CT36-CS36)/CS36)</f>
        <v>11331.5578193848</v>
      </c>
      <c r="CV178" s="51" t="n">
        <f aca="false">CU178*(1+(CU36-CT36)/CT36)</f>
        <v>11344.2347354595</v>
      </c>
      <c r="CW178" s="51" t="n">
        <f aca="false">CV178*(1+(CV36-CU36)/CU36)</f>
        <v>11356.9258335385</v>
      </c>
      <c r="CX178" s="51" t="n">
        <f aca="false">CW178*(1+(CW36-CV36)/CV36)</f>
        <v>11369.6311294875</v>
      </c>
      <c r="CY178" s="51" t="n">
        <f aca="false">CX178*(1+(CX36-CW36)/CW36)</f>
        <v>11382.3506391901</v>
      </c>
      <c r="CZ178" s="51" t="n">
        <f aca="false">CY178*(1+(CY36-CX36)/CX36)</f>
        <v>11395.0843785475</v>
      </c>
      <c r="DA178" s="51" t="n">
        <f aca="false">CZ178*(1+(CZ36-CY36)/CY36)</f>
        <v>11407.832363479</v>
      </c>
      <c r="DB178" s="51" t="n">
        <f aca="false">DA178*(1+(DA36-CZ36)/CZ36)</f>
        <v>11420.5946099213</v>
      </c>
      <c r="DC178" s="51" t="n">
        <f aca="false">DB178*(1+(DB36-DA36)/DA36)</f>
        <v>11433.3711338292</v>
      </c>
      <c r="DD178" s="51" t="n">
        <f aca="false">DC178*(1+(DC36-DB36)/DB36)</f>
        <v>11446.1619511753</v>
      </c>
      <c r="DE178" s="51" t="n">
        <f aca="false">DD178*(1+(DD36-DC36)/DC36)</f>
        <v>11458.96707795</v>
      </c>
      <c r="DF178" s="51" t="n">
        <f aca="false">DE178*(1+(DE36-DD36)/DD36)</f>
        <v>11471.7865301618</v>
      </c>
      <c r="DG178" s="51" t="n">
        <f aca="false">DF178*(1+(DF36-DE36)/DE36)</f>
        <v>11484.6203238367</v>
      </c>
      <c r="DH178" s="51" t="n">
        <f aca="false">DG178*(1+(DG36-DF36)/DF36)</f>
        <v>11497.4684750191</v>
      </c>
      <c r="DI178" s="51" t="n">
        <f aca="false">DH178*(1+(DH36-DG36)/DG36)</f>
        <v>11510.330999771</v>
      </c>
      <c r="DJ178" s="51" t="n">
        <f aca="false">DI178*(1+(DI36-DH36)/DH36)</f>
        <v>11523.2079141725</v>
      </c>
      <c r="DK178" s="51" t="n">
        <f aca="false">DJ178*(1+(DJ36-DI36)/DI36)</f>
        <v>11536.0992343218</v>
      </c>
      <c r="DL178" s="51" t="n">
        <f aca="false">DK178*(1+(DK36-DJ36)/DJ36)</f>
        <v>11549.0049763349</v>
      </c>
      <c r="DM178" s="51" t="n">
        <f aca="false">DL178*(1+(DL36-DK36)/DK36)</f>
        <v>11561.9251563459</v>
      </c>
      <c r="DN178" s="51" t="n">
        <f aca="false">DM178*(1+(DM36-DL36)/DL36)</f>
        <v>11574.859790507</v>
      </c>
      <c r="DO178" s="51" t="n">
        <f aca="false">DN178*(1+(DN36-DM36)/DM36)</f>
        <v>11587.8088949884</v>
      </c>
      <c r="DP178" s="51" t="n">
        <f aca="false">DO178*(1+(DO36-DN36)/DN36)</f>
        <v>11600.7724859785</v>
      </c>
      <c r="DQ178" s="51" t="n">
        <f aca="false">DP178*(1+(DP36-DO36)/DO36)</f>
        <v>11613.7505796838</v>
      </c>
      <c r="DR178" s="51" t="n">
        <f aca="false">DQ178*(1+(DQ36-DP36)/DP36)</f>
        <v>11626.7431923288</v>
      </c>
      <c r="DS178" s="51" t="n">
        <f aca="false">DR178*(1+(DR36-DQ36)/DQ36)</f>
        <v>11639.7503401562</v>
      </c>
      <c r="DT178" s="51" t="n">
        <f aca="false">DS178*(1+(DS36-DR36)/DR36)</f>
        <v>11652.7720394269</v>
      </c>
      <c r="DU178" s="51" t="n">
        <f aca="false">DT178*(1+(DT36-DS36)/DS36)</f>
        <v>11665.80830642</v>
      </c>
      <c r="DV178" s="51" t="n">
        <f aca="false">DU178*(1+(DU36-DT36)/DT36)</f>
        <v>11678.8591574329</v>
      </c>
      <c r="DW178" s="51" t="n">
        <f aca="false">DV178*(1+(DV36-DU36)/DU36)</f>
        <v>11691.9246087809</v>
      </c>
      <c r="DX178" s="51" t="n">
        <f aca="false">DW178*(1+(DW36-DV36)/DV36)</f>
        <v>11705.0046767981</v>
      </c>
      <c r="DY178" s="51" t="n">
        <f aca="false">DX178*(1+(DX36-DW36)/DW36)</f>
        <v>11718.0993778363</v>
      </c>
      <c r="DZ178" s="51" t="n">
        <f aca="false">DY178*(1+(DY36-DX36)/DX36)</f>
        <v>11731.2087282659</v>
      </c>
      <c r="EA178" s="51" t="n">
        <f aca="false">DZ178*(1+(DZ36-DY36)/DY36)</f>
        <v>11744.3327444756</v>
      </c>
      <c r="EB178" s="51" t="n">
        <f aca="false">EA178*(1+(EA36-DZ36)/DZ36)</f>
        <v>11757.4714428725</v>
      </c>
      <c r="EC178" s="51" t="n">
        <f aca="false">EB178*(1+(EB36-EA36)/EA36)</f>
        <v>11770.6248398818</v>
      </c>
      <c r="ED178" s="51" t="n">
        <f aca="false">EC178*(1+(EC36-EB36)/EB36)</f>
        <v>11783.7929519472</v>
      </c>
      <c r="EE178" s="51" t="n">
        <f aca="false">ED178*(1+(ED36-EC36)/EC36)</f>
        <v>11796.975795531</v>
      </c>
      <c r="EF178" s="51" t="n">
        <f aca="false">EE178*(1+(EE36-ED36)/ED36)</f>
        <v>11810.1733871137</v>
      </c>
      <c r="EG178" s="51" t="n">
        <f aca="false">EF178*(1+(EF36-EE36)/EE36)</f>
        <v>11823.3857431942</v>
      </c>
      <c r="EH178" s="51" t="n">
        <f aca="false">EG178*(1+(EG36-EF36)/EF36)</f>
        <v>11836.6128802899</v>
      </c>
      <c r="EI178" s="51" t="n">
        <f aca="false">EH178*(1+(EH36-EG36)/EG36)</f>
        <v>11849.8548149368</v>
      </c>
      <c r="EJ178" s="51" t="n">
        <f aca="false">EI178*(1+(EI36-EH36)/EH36)</f>
        <v>11863.1115636894</v>
      </c>
      <c r="EK178" s="51" t="n">
        <f aca="false">EJ178*(1+(EJ36-EI36)/EI36)</f>
        <v>11876.3831431205</v>
      </c>
      <c r="EL178" s="51" t="n">
        <f aca="false">EK178*(1+(EK36-EJ36)/EJ36)</f>
        <v>11889.6695698216</v>
      </c>
      <c r="EM178" s="51" t="n">
        <f aca="false">EL178*(1+(EL36-EK36)/EK36)</f>
        <v>11902.9708604027</v>
      </c>
      <c r="EN178" s="51" t="n">
        <f aca="false">EM178*(1+(EM36-EL36)/EL36)</f>
        <v>11916.2870314925</v>
      </c>
      <c r="EO178" s="51" t="n">
        <f aca="false">EN178*(1+(EN36-EM36)/EM36)</f>
        <v>11929.6180997382</v>
      </c>
      <c r="EP178" s="51" t="n">
        <f aca="false">EO178*(1+(EO36-EN36)/EN36)</f>
        <v>11942.9640818057</v>
      </c>
      <c r="EQ178" s="51" t="n">
        <f aca="false">EP178*(1+(EP36-EO36)/EO36)</f>
        <v>11956.3249943794</v>
      </c>
      <c r="ER178" s="51" t="n">
        <f aca="false">EQ178*(1+(EQ36-EP36)/EP36)</f>
        <v>11969.7008541624</v>
      </c>
      <c r="ES178" s="51" t="n">
        <f aca="false">ER178*(1+(ER36-EQ36)/EQ36)</f>
        <v>11983.0916778767</v>
      </c>
      <c r="ET178" s="51" t="n">
        <f aca="false">ES178*(1+(ES36-ER36)/ER36)</f>
        <v>11996.4974822628</v>
      </c>
      <c r="EU178" s="51" t="n">
        <f aca="false">ET178*(1+(ET36-ES36)/ES36)</f>
        <v>12009.9182840799</v>
      </c>
      <c r="EV178" s="51" t="n">
        <f aca="false">EU178*(1+(EU36-ET36)/ET36)</f>
        <v>12023.3541001061</v>
      </c>
    </row>
    <row r="179" customFormat="false" ht="12.8" hidden="false" customHeight="false" outlineLevel="0" collapsed="false">
      <c r="A179" s="157" t="s">
        <v>325</v>
      </c>
      <c r="B179" s="157" t="n">
        <v>0</v>
      </c>
      <c r="C179" s="157" t="n">
        <v>0</v>
      </c>
      <c r="D179" s="157" t="n">
        <v>0</v>
      </c>
      <c r="E179" s="157" t="n">
        <v>0</v>
      </c>
      <c r="F179" s="157" t="n">
        <v>0</v>
      </c>
      <c r="G179" s="157" t="n">
        <v>0</v>
      </c>
      <c r="H179" s="157" t="n">
        <v>0</v>
      </c>
      <c r="I179" s="157" t="n">
        <v>0</v>
      </c>
      <c r="J179" s="157" t="n">
        <v>0</v>
      </c>
      <c r="K179" s="157" t="n">
        <v>0</v>
      </c>
      <c r="L179" s="157" t="n">
        <v>0</v>
      </c>
      <c r="M179" s="157" t="n">
        <v>0</v>
      </c>
      <c r="N179" s="157" t="n">
        <v>0</v>
      </c>
      <c r="O179" s="157" t="n">
        <v>0</v>
      </c>
      <c r="P179" s="157" t="n">
        <v>0</v>
      </c>
      <c r="Q179" s="157" t="n">
        <v>0</v>
      </c>
      <c r="R179" s="157" t="n">
        <v>0</v>
      </c>
      <c r="S179" s="157" t="n">
        <v>0</v>
      </c>
      <c r="T179" s="157" t="n">
        <v>0</v>
      </c>
      <c r="U179" s="157" t="n">
        <v>0</v>
      </c>
      <c r="V179" s="157" t="n">
        <v>0</v>
      </c>
      <c r="W179" s="157" t="n">
        <v>0</v>
      </c>
      <c r="X179" s="158" t="n">
        <v>0</v>
      </c>
      <c r="Y179" s="157" t="n">
        <v>0</v>
      </c>
      <c r="Z179" s="157" t="n">
        <v>0</v>
      </c>
      <c r="AA179" s="157" t="n">
        <v>0</v>
      </c>
      <c r="AB179" s="157" t="n">
        <v>0</v>
      </c>
      <c r="AC179" s="157" t="n">
        <v>0</v>
      </c>
      <c r="AD179" s="157" t="n">
        <v>0</v>
      </c>
      <c r="AE179" s="157" t="n">
        <v>0</v>
      </c>
      <c r="AF179" s="157" t="n">
        <v>0</v>
      </c>
      <c r="AG179" s="157" t="n">
        <v>0</v>
      </c>
      <c r="AH179" s="157" t="n">
        <v>0</v>
      </c>
      <c r="AI179" s="157" t="n">
        <v>0</v>
      </c>
      <c r="AJ179" s="157" t="n">
        <v>0</v>
      </c>
      <c r="AK179" s="157" t="n">
        <v>0</v>
      </c>
      <c r="AL179" s="157" t="n">
        <v>0</v>
      </c>
      <c r="AM179" s="157" t="n">
        <v>0</v>
      </c>
      <c r="AN179" s="157" t="n">
        <v>0</v>
      </c>
      <c r="AO179" s="157" t="n">
        <v>0</v>
      </c>
      <c r="AP179" s="157" t="n">
        <v>0</v>
      </c>
      <c r="AQ179" s="157" t="n">
        <v>0</v>
      </c>
      <c r="AR179" s="142"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3" t="n">
        <v>195.561839975978</v>
      </c>
      <c r="BJ179" s="51" t="n">
        <v>183.146353717365</v>
      </c>
      <c r="BK179" s="51" t="n">
        <v>171.51908002137</v>
      </c>
      <c r="BL179" s="51" t="n">
        <f aca="false">BK179*(1+(BK36-BJ36)/BJ36)</f>
        <v>157.985225918866</v>
      </c>
      <c r="BM179" s="144" t="n">
        <f aca="false">BL179*(1+(BL36-BK36)/BK36)</f>
        <v>155.48112893697</v>
      </c>
      <c r="BN179" s="51" t="n">
        <f aca="false">BM179*(1+(BM36-BL36)/BL36)</f>
        <v>155.790907813014</v>
      </c>
      <c r="BO179" s="51" t="n">
        <f aca="false">BN179*(1+(BN36-BM36)/BM36)</f>
        <v>158.094564196173</v>
      </c>
      <c r="BP179" s="51" t="n">
        <f aca="false">BO179*(1+(BO36-BN36)/BN36)</f>
        <v>153.263986117516</v>
      </c>
      <c r="BQ179" s="51" t="n">
        <f aca="false">BP179*(1+(BP36-BO36)/BO36)</f>
        <v>153.256964299289</v>
      </c>
      <c r="BR179" s="51" t="n">
        <f aca="false">BQ179*(1+(BQ36-BP36)/BP36)</f>
        <v>158.239080716864</v>
      </c>
      <c r="BS179" s="51" t="n">
        <f aca="false">BR179*(1+(BR36-BQ36)/BQ36)</f>
        <v>166.119850152551</v>
      </c>
      <c r="BT179" s="51" t="n">
        <f aca="false">BS179*(1+(BS36-BR36)/BR36)</f>
        <v>168.808308847161</v>
      </c>
      <c r="BU179" s="51" t="n">
        <f aca="false">BT179*(1+(BT36-BS36)/BS36)</f>
        <v>169.67506205192</v>
      </c>
      <c r="BV179" s="51" t="n">
        <f aca="false">BU179*(1+(BU36-BT36)/BT36)</f>
        <v>172.990910057827</v>
      </c>
      <c r="BW179" s="51" t="n">
        <f aca="false">BV179*(1+(BV36-BU36)/BU36)</f>
        <v>177.592382022501</v>
      </c>
      <c r="BX179" s="51" t="n">
        <f aca="false">BW179*(1+(BW36-BV36)/BV36)</f>
        <v>178.459704388647</v>
      </c>
      <c r="BY179" s="51" t="n">
        <f aca="false">BX179*(1+(BX36-BW36)/BW36)</f>
        <v>179.317301511444</v>
      </c>
      <c r="BZ179" s="51" t="n">
        <f aca="false">BY179*(1+(BY36-BX36)/BX36)</f>
        <v>182.713658424648</v>
      </c>
      <c r="CA179" s="51" t="n">
        <f aca="false">BZ179*(1+(BZ36-BY36)/BY36)</f>
        <v>186.793549664136</v>
      </c>
      <c r="CB179" s="51" t="n">
        <f aca="false">CA179*(1+(CA36-BZ36)/BZ36)</f>
        <v>187.002520592064</v>
      </c>
      <c r="CC179" s="51" t="n">
        <f aca="false">CB179*(1+(CB36-CA36)/CA36)</f>
        <v>187.211725301345</v>
      </c>
      <c r="CD179" s="51" t="n">
        <f aca="false">CC179*(1+(CC36-CB36)/CB36)</f>
        <v>187.421164053515</v>
      </c>
      <c r="CE179" s="51" t="n">
        <f aca="false">CD179*(1+(CD36-CC36)/CC36)</f>
        <v>187.630837110407</v>
      </c>
      <c r="CF179" s="51" t="n">
        <f aca="false">CE179*(1+(CE36-CD36)/CD36)</f>
        <v>187.840744734141</v>
      </c>
      <c r="CG179" s="51" t="n">
        <f aca="false">CF179*(1+(CF36-CE36)/CE36)</f>
        <v>188.050887187135</v>
      </c>
      <c r="CH179" s="51" t="n">
        <f aca="false">CG179*(1+(CG36-CF36)/CF36)</f>
        <v>188.261264732098</v>
      </c>
      <c r="CI179" s="51" t="n">
        <f aca="false">CH179*(1+(CH36-CG36)/CG36)</f>
        <v>188.471877632033</v>
      </c>
      <c r="CJ179" s="51" t="n">
        <f aca="false">CI179*(1+(CI36-CH36)/CH36)</f>
        <v>188.68272615024</v>
      </c>
      <c r="CK179" s="51" t="n">
        <f aca="false">CJ179*(1+(CJ36-CI36)/CI36)</f>
        <v>188.893810550309</v>
      </c>
      <c r="CL179" s="51" t="n">
        <f aca="false">CK179*(1+(CK36-CJ36)/CJ36)</f>
        <v>189.105131096128</v>
      </c>
      <c r="CM179" s="51" t="n">
        <f aca="false">CL179*(1+(CL36-CK36)/CK36)</f>
        <v>189.316688051881</v>
      </c>
      <c r="CN179" s="51" t="n">
        <f aca="false">CM179*(1+(CM36-CL36)/CL36)</f>
        <v>189.528481682045</v>
      </c>
      <c r="CO179" s="51" t="n">
        <f aca="false">CN179*(1+(CN36-CM36)/CM36)</f>
        <v>189.740512251393</v>
      </c>
      <c r="CP179" s="51" t="n">
        <f aca="false">CO179*(1+(CO36-CN36)/CN36)</f>
        <v>189.952780024997</v>
      </c>
      <c r="CQ179" s="51" t="n">
        <f aca="false">CP179*(1+(CP36-CO36)/CO36)</f>
        <v>190.165285268223</v>
      </c>
      <c r="CR179" s="51" t="n">
        <f aca="false">CQ179*(1+(CQ36-CP36)/CP36)</f>
        <v>190.378028246734</v>
      </c>
      <c r="CS179" s="51" t="n">
        <f aca="false">CR179*(1+(CR36-CQ36)/CQ36)</f>
        <v>190.591009226492</v>
      </c>
      <c r="CT179" s="51" t="n">
        <f aca="false">CS179*(1+(CS36-CR36)/CR36)</f>
        <v>190.804228473754</v>
      </c>
      <c r="CU179" s="51" t="n">
        <f aca="false">CT179*(1+(CT36-CS36)/CS36)</f>
        <v>191.017686255078</v>
      </c>
      <c r="CV179" s="51" t="n">
        <f aca="false">CU179*(1+(CU36-CT36)/CT36)</f>
        <v>191.231382837316</v>
      </c>
      <c r="CW179" s="51" t="n">
        <f aca="false">CV179*(1+(CV36-CU36)/CU36)</f>
        <v>191.445318487623</v>
      </c>
      <c r="CX179" s="51" t="n">
        <f aca="false">CW179*(1+(CW36-CV36)/CV36)</f>
        <v>191.65949347345</v>
      </c>
      <c r="CY179" s="51" t="n">
        <f aca="false">CX179*(1+(CX36-CW36)/CW36)</f>
        <v>191.873908062548</v>
      </c>
      <c r="CZ179" s="51" t="n">
        <f aca="false">CY179*(1+(CY36-CX36)/CX36)</f>
        <v>192.088562522968</v>
      </c>
      <c r="DA179" s="51" t="n">
        <f aca="false">CZ179*(1+(CZ36-CY36)/CY36)</f>
        <v>192.30345712306</v>
      </c>
      <c r="DB179" s="51" t="n">
        <f aca="false">DA179*(1+(DA36-CZ36)/CZ36)</f>
        <v>192.518592131475</v>
      </c>
      <c r="DC179" s="51" t="n">
        <f aca="false">DB179*(1+(DB36-DA36)/DA36)</f>
        <v>192.733967817164</v>
      </c>
      <c r="DD179" s="51" t="n">
        <f aca="false">DC179*(1+(DC36-DB36)/DB36)</f>
        <v>192.949584449379</v>
      </c>
      <c r="DE179" s="51" t="n">
        <f aca="false">DD179*(1+(DD36-DC36)/DC36)</f>
        <v>193.165442297673</v>
      </c>
      <c r="DF179" s="51" t="n">
        <f aca="false">DE179*(1+(DE36-DD36)/DD36)</f>
        <v>193.381541631902</v>
      </c>
      <c r="DG179" s="51" t="n">
        <f aca="false">DF179*(1+(DF36-DE36)/DE36)</f>
        <v>193.597882722221</v>
      </c>
      <c r="DH179" s="51" t="n">
        <f aca="false">DG179*(1+(DG36-DF36)/DF36)</f>
        <v>193.814465839091</v>
      </c>
      <c r="DI179" s="51" t="n">
        <f aca="false">DH179*(1+(DH36-DG36)/DG36)</f>
        <v>194.031291253272</v>
      </c>
      <c r="DJ179" s="51" t="n">
        <f aca="false">DI179*(1+(DI36-DH36)/DH36)</f>
        <v>194.24835923583</v>
      </c>
      <c r="DK179" s="51" t="n">
        <f aca="false">DJ179*(1+(DJ36-DI36)/DI36)</f>
        <v>194.465670058131</v>
      </c>
      <c r="DL179" s="51" t="n">
        <f aca="false">DK179*(1+(DK36-DJ36)/DJ36)</f>
        <v>194.683223991847</v>
      </c>
      <c r="DM179" s="51" t="n">
        <f aca="false">DL179*(1+(DL36-DK36)/DK36)</f>
        <v>194.901021308954</v>
      </c>
      <c r="DN179" s="51" t="n">
        <f aca="false">DM179*(1+(DM36-DL36)/DL36)</f>
        <v>195.11906228173</v>
      </c>
      <c r="DO179" s="51" t="n">
        <f aca="false">DN179*(1+(DN36-DM36)/DM36)</f>
        <v>195.33734718276</v>
      </c>
      <c r="DP179" s="51" t="n">
        <f aca="false">DO179*(1+(DO36-DN36)/DN36)</f>
        <v>195.555876284933</v>
      </c>
      <c r="DQ179" s="51" t="n">
        <f aca="false">DP179*(1+(DP36-DO36)/DO36)</f>
        <v>195.774649861444</v>
      </c>
      <c r="DR179" s="51" t="n">
        <f aca="false">DQ179*(1+(DQ36-DP36)/DP36)</f>
        <v>195.993668185791</v>
      </c>
      <c r="DS179" s="51" t="n">
        <f aca="false">DR179*(1+(DR36-DQ36)/DQ36)</f>
        <v>196.212931531782</v>
      </c>
      <c r="DT179" s="51" t="n">
        <f aca="false">DS179*(1+(DS36-DR36)/DR36)</f>
        <v>196.432440173528</v>
      </c>
      <c r="DU179" s="51" t="n">
        <f aca="false">DT179*(1+(DT36-DS36)/DS36)</f>
        <v>196.652194385449</v>
      </c>
      <c r="DV179" s="51" t="n">
        <f aca="false">DU179*(1+(DU36-DT36)/DT36)</f>
        <v>196.87219444227</v>
      </c>
      <c r="DW179" s="51" t="n">
        <f aca="false">DV179*(1+(DV36-DU36)/DU36)</f>
        <v>197.092440619024</v>
      </c>
      <c r="DX179" s="51" t="n">
        <f aca="false">DW179*(1+(DW36-DV36)/DV36)</f>
        <v>197.312933191053</v>
      </c>
      <c r="DY179" s="51" t="n">
        <f aca="false">DX179*(1+(DX36-DW36)/DW36)</f>
        <v>197.533672434005</v>
      </c>
      <c r="DZ179" s="51" t="n">
        <f aca="false">DY179*(1+(DY36-DX36)/DX36)</f>
        <v>197.754658623837</v>
      </c>
      <c r="EA179" s="51" t="n">
        <f aca="false">DZ179*(1+(DZ36-DY36)/DY36)</f>
        <v>197.975892036817</v>
      </c>
      <c r="EB179" s="51" t="n">
        <f aca="false">EA179*(1+(EA36-DZ36)/DZ36)</f>
        <v>198.197372949519</v>
      </c>
      <c r="EC179" s="51" t="n">
        <f aca="false">EB179*(1+(EB36-EA36)/EA36)</f>
        <v>198.419101638827</v>
      </c>
      <c r="ED179" s="51" t="n">
        <f aca="false">EC179*(1+(EC36-EB36)/EB36)</f>
        <v>198.641078381935</v>
      </c>
      <c r="EE179" s="51" t="n">
        <f aca="false">ED179*(1+(ED36-EC36)/EC36)</f>
        <v>198.863303456349</v>
      </c>
      <c r="EF179" s="51" t="n">
        <f aca="false">EE179*(1+(EE36-ED36)/ED36)</f>
        <v>199.085777139883</v>
      </c>
      <c r="EG179" s="51" t="n">
        <f aca="false">EF179*(1+(EF36-EE36)/EE36)</f>
        <v>199.308499710663</v>
      </c>
      <c r="EH179" s="51" t="n">
        <f aca="false">EG179*(1+(EG36-EF36)/EF36)</f>
        <v>199.531471447125</v>
      </c>
      <c r="EI179" s="51" t="n">
        <f aca="false">EH179*(1+(EH36-EG36)/EG36)</f>
        <v>199.754692628018</v>
      </c>
      <c r="EJ179" s="51" t="n">
        <f aca="false">EI179*(1+(EI36-EH36)/EH36)</f>
        <v>199.978163532402</v>
      </c>
      <c r="EK179" s="51" t="n">
        <f aca="false">EJ179*(1+(EJ36-EI36)/EI36)</f>
        <v>200.201884439649</v>
      </c>
      <c r="EL179" s="51" t="n">
        <f aca="false">EK179*(1+(EK36-EJ36)/EJ36)</f>
        <v>200.425855629444</v>
      </c>
      <c r="EM179" s="51" t="n">
        <f aca="false">EL179*(1+(EL36-EK36)/EK36)</f>
        <v>200.650077381785</v>
      </c>
      <c r="EN179" s="51" t="n">
        <f aca="false">EM179*(1+(EM36-EL36)/EL36)</f>
        <v>200.874549976983</v>
      </c>
      <c r="EO179" s="51" t="n">
        <f aca="false">EN179*(1+(EN36-EM36)/EM36)</f>
        <v>201.099273695663</v>
      </c>
      <c r="EP179" s="51" t="n">
        <f aca="false">EO179*(1+(EO36-EN36)/EN36)</f>
        <v>201.324248818762</v>
      </c>
      <c r="EQ179" s="51" t="n">
        <f aca="false">EP179*(1+(EP36-EO36)/EO36)</f>
        <v>201.549475627534</v>
      </c>
      <c r="ER179" s="51" t="n">
        <f aca="false">EQ179*(1+(EQ36-EP36)/EP36)</f>
        <v>201.774954403547</v>
      </c>
      <c r="ES179" s="51" t="n">
        <f aca="false">ER179*(1+(ER36-EQ36)/EQ36)</f>
        <v>202.000685428683</v>
      </c>
      <c r="ET179" s="51" t="n">
        <f aca="false">ES179*(1+(ES36-ER36)/ER36)</f>
        <v>202.226668985139</v>
      </c>
      <c r="EU179" s="51" t="n">
        <f aca="false">ET179*(1+(ET36-ES36)/ES36)</f>
        <v>202.452905355429</v>
      </c>
      <c r="EV179" s="51" t="n">
        <f aca="false">EU179*(1+(EU36-ET36)/ET36)</f>
        <v>202.679394822384</v>
      </c>
    </row>
    <row r="180" customFormat="false" ht="12.8" hidden="false" customHeight="false" outlineLevel="0" collapsed="false">
      <c r="A180" s="157" t="s">
        <v>326</v>
      </c>
      <c r="B180" s="157" t="n">
        <v>0</v>
      </c>
      <c r="C180" s="157" t="n">
        <v>0</v>
      </c>
      <c r="D180" s="157" t="n">
        <v>0</v>
      </c>
      <c r="E180" s="157" t="n">
        <v>0</v>
      </c>
      <c r="F180" s="157" t="n">
        <v>0</v>
      </c>
      <c r="G180" s="157" t="n">
        <v>0</v>
      </c>
      <c r="H180" s="157" t="n">
        <v>0</v>
      </c>
      <c r="I180" s="157" t="n">
        <v>0</v>
      </c>
      <c r="J180" s="157" t="n">
        <v>0</v>
      </c>
      <c r="K180" s="157" t="n">
        <v>0</v>
      </c>
      <c r="L180" s="157" t="n">
        <v>0</v>
      </c>
      <c r="M180" s="157" t="n">
        <v>0</v>
      </c>
      <c r="N180" s="157" t="n">
        <v>0</v>
      </c>
      <c r="O180" s="157" t="n">
        <v>0</v>
      </c>
      <c r="P180" s="157" t="n">
        <v>0</v>
      </c>
      <c r="Q180" s="157" t="n">
        <v>0</v>
      </c>
      <c r="R180" s="157" t="n">
        <v>0</v>
      </c>
      <c r="S180" s="157" t="n">
        <v>0</v>
      </c>
      <c r="T180" s="157" t="n">
        <v>0</v>
      </c>
      <c r="U180" s="157" t="n">
        <v>0</v>
      </c>
      <c r="V180" s="157" t="n">
        <v>0</v>
      </c>
      <c r="W180" s="157" t="n">
        <v>0</v>
      </c>
      <c r="X180" s="158" t="n">
        <v>0</v>
      </c>
      <c r="Y180" s="157" t="n">
        <v>0</v>
      </c>
      <c r="Z180" s="157" t="n">
        <v>0</v>
      </c>
      <c r="AA180" s="157" t="n">
        <v>0</v>
      </c>
      <c r="AB180" s="157" t="n">
        <v>0</v>
      </c>
      <c r="AC180" s="157" t="n">
        <v>0</v>
      </c>
      <c r="AD180" s="157" t="n">
        <v>0</v>
      </c>
      <c r="AE180" s="157" t="n">
        <v>0</v>
      </c>
      <c r="AF180" s="157" t="n">
        <v>0</v>
      </c>
      <c r="AG180" s="157" t="n">
        <v>0</v>
      </c>
      <c r="AH180" s="157" t="n">
        <v>0</v>
      </c>
      <c r="AI180" s="157" t="n">
        <v>0</v>
      </c>
      <c r="AJ180" s="157" t="n">
        <v>0</v>
      </c>
      <c r="AK180" s="157" t="n">
        <v>0</v>
      </c>
      <c r="AL180" s="157" t="n">
        <v>0</v>
      </c>
      <c r="AM180" s="157" t="n">
        <v>0</v>
      </c>
      <c r="AN180" s="157" t="n">
        <v>0</v>
      </c>
      <c r="AO180" s="157" t="n">
        <v>0</v>
      </c>
      <c r="AP180" s="157" t="n">
        <v>0</v>
      </c>
      <c r="AQ180" s="157" t="n">
        <v>0</v>
      </c>
      <c r="AR180" s="142"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3" t="n">
        <v>220.587126277989</v>
      </c>
      <c r="BJ180" s="51" t="n">
        <v>206.582878642214</v>
      </c>
      <c r="BK180" s="51" t="n">
        <v>193.467708058003</v>
      </c>
      <c r="BL180" s="51" t="n">
        <f aca="false">BK180*(1+(BK36-BJ36)/BJ36)</f>
        <v>178.201979405094</v>
      </c>
      <c r="BM180" s="144" t="n">
        <f aca="false">BL180*(1+(BL36-BK36)/BK36)</f>
        <v>175.377442894158</v>
      </c>
      <c r="BN180" s="51" t="n">
        <f aca="false">BM180*(1+(BM36-BL36)/BL36)</f>
        <v>175.726862965357</v>
      </c>
      <c r="BO180" s="51" t="n">
        <f aca="false">BN180*(1+(BN36-BM36)/BM36)</f>
        <v>178.325309275514</v>
      </c>
      <c r="BP180" s="51" t="n">
        <f aca="false">BO180*(1+(BO36-BN36)/BN36)</f>
        <v>172.876580951198</v>
      </c>
      <c r="BQ180" s="51" t="n">
        <f aca="false">BP180*(1+(BP36-BO36)/BO36)</f>
        <v>172.868660578266</v>
      </c>
      <c r="BR180" s="51" t="n">
        <f aca="false">BQ180*(1+(BQ36-BP36)/BP36)</f>
        <v>178.488319011989</v>
      </c>
      <c r="BS180" s="51" t="n">
        <f aca="false">BR180*(1+(BR36-BQ36)/BQ36)</f>
        <v>187.377559790717</v>
      </c>
      <c r="BT180" s="51" t="n">
        <f aca="false">BS180*(1+(BS36-BR36)/BR36)</f>
        <v>190.410050064044</v>
      </c>
      <c r="BU180" s="51" t="n">
        <f aca="false">BT180*(1+(BT36-BS36)/BS36)</f>
        <v>191.387718297547</v>
      </c>
      <c r="BV180" s="51" t="n">
        <f aca="false">BU180*(1+(BU36-BT36)/BT36)</f>
        <v>195.127882446583</v>
      </c>
      <c r="BW180" s="51" t="n">
        <f aca="false">BV180*(1+(BV36-BU36)/BU36)</f>
        <v>200.318186840634</v>
      </c>
      <c r="BX180" s="51" t="n">
        <f aca="false">BW180*(1+(BW36-BV36)/BV36)</f>
        <v>201.296497068889</v>
      </c>
      <c r="BY180" s="51" t="n">
        <f aca="false">BX180*(1+(BX36-BW36)/BW36)</f>
        <v>202.263837552315</v>
      </c>
      <c r="BZ180" s="51" t="n">
        <f aca="false">BY180*(1+(BY36-BX36)/BX36)</f>
        <v>206.094813019666</v>
      </c>
      <c r="CA180" s="51" t="n">
        <f aca="false">BZ180*(1+(BZ36-BY36)/BY36)</f>
        <v>210.696792036411</v>
      </c>
      <c r="CB180" s="51" t="n">
        <f aca="false">CA180*(1+(CA36-BZ36)/BZ36)</f>
        <v>210.932504159354</v>
      </c>
      <c r="CC180" s="51" t="n">
        <f aca="false">CB180*(1+(CB36-CA36)/CA36)</f>
        <v>211.168479979737</v>
      </c>
      <c r="CD180" s="51" t="n">
        <f aca="false">CC180*(1+(CC36-CB36)/CB36)</f>
        <v>211.404719792567</v>
      </c>
      <c r="CE180" s="51" t="n">
        <f aca="false">CD180*(1+(CD36-CC36)/CC36)</f>
        <v>211.641223893179</v>
      </c>
      <c r="CF180" s="51" t="n">
        <f aca="false">CE180*(1+(CE36-CD36)/CD36)</f>
        <v>211.877992577239</v>
      </c>
      <c r="CG180" s="51" t="n">
        <f aca="false">CF180*(1+(CF36-CE36)/CE36)</f>
        <v>212.115026140743</v>
      </c>
      <c r="CH180" s="51" t="n">
        <f aca="false">CG180*(1+(CG36-CF36)/CF36)</f>
        <v>212.352324880019</v>
      </c>
      <c r="CI180" s="51" t="n">
        <f aca="false">CH180*(1+(CH36-CG36)/CG36)</f>
        <v>212.589889091726</v>
      </c>
      <c r="CJ180" s="51" t="n">
        <f aca="false">CI180*(1+(CI36-CH36)/CH36)</f>
        <v>212.827719072855</v>
      </c>
      <c r="CK180" s="51" t="n">
        <f aca="false">CJ180*(1+(CJ36-CI36)/CI36)</f>
        <v>213.06581512073</v>
      </c>
      <c r="CL180" s="51" t="n">
        <f aca="false">CK180*(1+(CK36-CJ36)/CJ36)</f>
        <v>213.304177533006</v>
      </c>
      <c r="CM180" s="51" t="n">
        <f aca="false">CL180*(1+(CL36-CK36)/CK36)</f>
        <v>213.542806607673</v>
      </c>
      <c r="CN180" s="51" t="n">
        <f aca="false">CM180*(1+(CM36-CL36)/CL36)</f>
        <v>213.781702643052</v>
      </c>
      <c r="CO180" s="51" t="n">
        <f aca="false">CN180*(1+(CN36-CM36)/CM36)</f>
        <v>214.020865937801</v>
      </c>
      <c r="CP180" s="51" t="n">
        <f aca="false">CO180*(1+(CO36-CN36)/CN36)</f>
        <v>214.260296790908</v>
      </c>
      <c r="CQ180" s="51" t="n">
        <f aca="false">CP180*(1+(CP36-CO36)/CO36)</f>
        <v>214.499995501699</v>
      </c>
      <c r="CR180" s="51" t="n">
        <f aca="false">CQ180*(1+(CQ36-CP36)/CP36)</f>
        <v>214.739962369834</v>
      </c>
      <c r="CS180" s="51" t="n">
        <f aca="false">CR180*(1+(CR36-CQ36)/CQ36)</f>
        <v>214.980197695306</v>
      </c>
      <c r="CT180" s="51" t="n">
        <f aca="false">CS180*(1+(CS36-CR36)/CR36)</f>
        <v>215.220701778447</v>
      </c>
      <c r="CU180" s="51" t="n">
        <f aca="false">CT180*(1+(CT36-CS36)/CS36)</f>
        <v>215.461474919923</v>
      </c>
      <c r="CV180" s="51" t="n">
        <f aca="false">CU180*(1+(CU36-CT36)/CT36)</f>
        <v>215.702517420736</v>
      </c>
      <c r="CW180" s="51" t="n">
        <f aca="false">CV180*(1+(CV36-CU36)/CU36)</f>
        <v>215.943829582226</v>
      </c>
      <c r="CX180" s="51" t="n">
        <f aca="false">CW180*(1+(CW36-CV36)/CV36)</f>
        <v>216.18541170607</v>
      </c>
      <c r="CY180" s="51" t="n">
        <f aca="false">CX180*(1+(CX36-CW36)/CW36)</f>
        <v>216.427264094281</v>
      </c>
      <c r="CZ180" s="51" t="n">
        <f aca="false">CY180*(1+(CY36-CX36)/CX36)</f>
        <v>216.669387049213</v>
      </c>
      <c r="DA180" s="51" t="n">
        <f aca="false">CZ180*(1+(CZ36-CY36)/CY36)</f>
        <v>216.911780873554</v>
      </c>
      <c r="DB180" s="51" t="n">
        <f aca="false">DA180*(1+(DA36-CZ36)/CZ36)</f>
        <v>217.154445870333</v>
      </c>
      <c r="DC180" s="51" t="n">
        <f aca="false">DB180*(1+(DB36-DA36)/DA36)</f>
        <v>217.39738234292</v>
      </c>
      <c r="DD180" s="51" t="n">
        <f aca="false">DC180*(1+(DC36-DB36)/DB36)</f>
        <v>217.64059059502</v>
      </c>
      <c r="DE180" s="51" t="n">
        <f aca="false">DD180*(1+(DD36-DC36)/DC36)</f>
        <v>217.884070930681</v>
      </c>
      <c r="DF180" s="51" t="n">
        <f aca="false">DE180*(1+(DE36-DD36)/DD36)</f>
        <v>218.127823654289</v>
      </c>
      <c r="DG180" s="51" t="n">
        <f aca="false">DF180*(1+(DF36-DE36)/DE36)</f>
        <v>218.371849070574</v>
      </c>
      <c r="DH180" s="51" t="n">
        <f aca="false">DG180*(1+(DG36-DF36)/DF36)</f>
        <v>218.616147484602</v>
      </c>
      <c r="DI180" s="51" t="n">
        <f aca="false">DH180*(1+(DH36-DG36)/DG36)</f>
        <v>218.860719201785</v>
      </c>
      <c r="DJ180" s="51" t="n">
        <f aca="false">DI180*(1+(DI36-DH36)/DH36)</f>
        <v>219.105564527873</v>
      </c>
      <c r="DK180" s="51" t="n">
        <f aca="false">DJ180*(1+(DJ36-DI36)/DI36)</f>
        <v>219.35068376896</v>
      </c>
      <c r="DL180" s="51" t="n">
        <f aca="false">DK180*(1+(DK36-DJ36)/DJ36)</f>
        <v>219.596077231482</v>
      </c>
      <c r="DM180" s="51" t="n">
        <f aca="false">DL180*(1+(DL36-DK36)/DK36)</f>
        <v>219.841745222218</v>
      </c>
      <c r="DN180" s="51" t="n">
        <f aca="false">DM180*(1+(DM36-DL36)/DL36)</f>
        <v>220.087688048291</v>
      </c>
      <c r="DO180" s="51" t="n">
        <f aca="false">DN180*(1+(DN36-DM36)/DM36)</f>
        <v>220.333906017164</v>
      </c>
      <c r="DP180" s="51" t="n">
        <f aca="false">DO180*(1+(DO36-DN36)/DN36)</f>
        <v>220.58039943665</v>
      </c>
      <c r="DQ180" s="51" t="n">
        <f aca="false">DP180*(1+(DP36-DO36)/DO36)</f>
        <v>220.8271686149</v>
      </c>
      <c r="DR180" s="51" t="n">
        <f aca="false">DQ180*(1+(DQ36-DP36)/DP36)</f>
        <v>221.074213860414</v>
      </c>
      <c r="DS180" s="51" t="n">
        <f aca="false">DR180*(1+(DR36-DQ36)/DQ36)</f>
        <v>221.321535482036</v>
      </c>
      <c r="DT180" s="51" t="n">
        <f aca="false">DS180*(1+(DS36-DR36)/DR36)</f>
        <v>221.569133788955</v>
      </c>
      <c r="DU180" s="51" t="n">
        <f aca="false">DT180*(1+(DT36-DS36)/DS36)</f>
        <v>221.817009090706</v>
      </c>
      <c r="DV180" s="51" t="n">
        <f aca="false">DU180*(1+(DU36-DT36)/DT36)</f>
        <v>222.06516169717</v>
      </c>
      <c r="DW180" s="51" t="n">
        <f aca="false">DV180*(1+(DV36-DU36)/DU36)</f>
        <v>222.313591918577</v>
      </c>
      <c r="DX180" s="51" t="n">
        <f aca="false">DW180*(1+(DW36-DV36)/DV36)</f>
        <v>222.562300065501</v>
      </c>
      <c r="DY180" s="51" t="n">
        <f aca="false">DX180*(1+(DX36-DW36)/DW36)</f>
        <v>222.811286448865</v>
      </c>
      <c r="DZ180" s="51" t="n">
        <f aca="false">DY180*(1+(DY36-DX36)/DX36)</f>
        <v>223.060551379939</v>
      </c>
      <c r="EA180" s="51" t="n">
        <f aca="false">DZ180*(1+(DZ36-DY36)/DY36)</f>
        <v>223.310095170342</v>
      </c>
      <c r="EB180" s="51" t="n">
        <f aca="false">EA180*(1+(EA36-DZ36)/DZ36)</f>
        <v>223.559918132042</v>
      </c>
      <c r="EC180" s="51" t="n">
        <f aca="false">EB180*(1+(EB36-EA36)/EA36)</f>
        <v>223.810020577355</v>
      </c>
      <c r="ED180" s="51" t="n">
        <f aca="false">EC180*(1+(EC36-EB36)/EB36)</f>
        <v>224.060402818946</v>
      </c>
      <c r="EE180" s="51" t="n">
        <f aca="false">ED180*(1+(ED36-EC36)/EC36)</f>
        <v>224.311065169831</v>
      </c>
      <c r="EF180" s="51" t="n">
        <f aca="false">EE180*(1+(EE36-ED36)/ED36)</f>
        <v>224.562007943377</v>
      </c>
      <c r="EG180" s="51" t="n">
        <f aca="false">EF180*(1+(EF36-EE36)/EE36)</f>
        <v>224.813231453299</v>
      </c>
      <c r="EH180" s="51" t="n">
        <f aca="false">EG180*(1+(EG36-EF36)/EF36)</f>
        <v>225.064736013664</v>
      </c>
      <c r="EI180" s="51" t="n">
        <f aca="false">EH180*(1+(EH36-EG36)/EG36)</f>
        <v>225.316521938891</v>
      </c>
      <c r="EJ180" s="51" t="n">
        <f aca="false">EI180*(1+(EI36-EH36)/EH36)</f>
        <v>225.568589543752</v>
      </c>
      <c r="EK180" s="51" t="n">
        <f aca="false">EJ180*(1+(EJ36-EI36)/EI36)</f>
        <v>225.820939143367</v>
      </c>
      <c r="EL180" s="51" t="n">
        <f aca="false">EK180*(1+(EK36-EJ36)/EJ36)</f>
        <v>226.073571053212</v>
      </c>
      <c r="EM180" s="51" t="n">
        <f aca="false">EL180*(1+(EL36-EK36)/EK36)</f>
        <v>226.326485589115</v>
      </c>
      <c r="EN180" s="51" t="n">
        <f aca="false">EM180*(1+(EM36-EL36)/EL36)</f>
        <v>226.579683067258</v>
      </c>
      <c r="EO180" s="51" t="n">
        <f aca="false">EN180*(1+(EN36-EM36)/EM36)</f>
        <v>226.833163804176</v>
      </c>
      <c r="EP180" s="51" t="n">
        <f aca="false">EO180*(1+(EO36-EN36)/EN36)</f>
        <v>227.086928116756</v>
      </c>
      <c r="EQ180" s="51" t="n">
        <f aca="false">EP180*(1+(EP36-EO36)/EO36)</f>
        <v>227.340976322245</v>
      </c>
      <c r="ER180" s="51" t="n">
        <f aca="false">EQ180*(1+(EQ36-EP36)/EP36)</f>
        <v>227.595308738239</v>
      </c>
      <c r="ES180" s="51" t="n">
        <f aca="false">ER180*(1+(ER36-EQ36)/EQ36)</f>
        <v>227.849925682693</v>
      </c>
      <c r="ET180" s="51" t="n">
        <f aca="false">ES180*(1+(ES36-ER36)/ER36)</f>
        <v>228.104827473916</v>
      </c>
      <c r="EU180" s="51" t="n">
        <f aca="false">ET180*(1+(ET36-ES36)/ES36)</f>
        <v>228.360014430574</v>
      </c>
      <c r="EV180" s="51" t="n">
        <f aca="false">EU180*(1+(EU36-ET36)/ET36)</f>
        <v>228.615486871689</v>
      </c>
    </row>
    <row r="181" customFormat="false" ht="12.8" hidden="false" customHeight="false" outlineLevel="0" collapsed="false">
      <c r="A181" s="157" t="s">
        <v>327</v>
      </c>
      <c r="B181" s="157" t="n">
        <v>0</v>
      </c>
      <c r="C181" s="157" t="n">
        <v>0</v>
      </c>
      <c r="D181" s="157" t="n">
        <v>0</v>
      </c>
      <c r="E181" s="157" t="n">
        <v>0</v>
      </c>
      <c r="F181" s="157" t="n">
        <v>0</v>
      </c>
      <c r="G181" s="157" t="n">
        <v>0</v>
      </c>
      <c r="H181" s="157" t="n">
        <v>0</v>
      </c>
      <c r="I181" s="157" t="n">
        <v>0</v>
      </c>
      <c r="J181" s="157" t="n">
        <v>0</v>
      </c>
      <c r="K181" s="157" t="n">
        <v>0</v>
      </c>
      <c r="L181" s="157" t="n">
        <v>0</v>
      </c>
      <c r="M181" s="157" t="n">
        <v>0</v>
      </c>
      <c r="N181" s="157" t="n">
        <v>0</v>
      </c>
      <c r="O181" s="157" t="n">
        <v>0</v>
      </c>
      <c r="P181" s="157" t="n">
        <v>0</v>
      </c>
      <c r="Q181" s="157" t="n">
        <v>0</v>
      </c>
      <c r="R181" s="157" t="n">
        <v>0</v>
      </c>
      <c r="S181" s="157" t="n">
        <v>0</v>
      </c>
      <c r="T181" s="157" t="n">
        <v>0</v>
      </c>
      <c r="U181" s="157" t="n">
        <v>0</v>
      </c>
      <c r="V181" s="157" t="n">
        <v>0</v>
      </c>
      <c r="W181" s="157" t="n">
        <v>0</v>
      </c>
      <c r="X181" s="158" t="n">
        <v>0</v>
      </c>
      <c r="Y181" s="157" t="n">
        <v>0</v>
      </c>
      <c r="Z181" s="157" t="n">
        <v>0</v>
      </c>
      <c r="AA181" s="157" t="n">
        <v>0</v>
      </c>
      <c r="AB181" s="157" t="n">
        <v>0</v>
      </c>
      <c r="AC181" s="157" t="n">
        <v>0</v>
      </c>
      <c r="AD181" s="157" t="n">
        <v>0</v>
      </c>
      <c r="AE181" s="157" t="n">
        <v>0</v>
      </c>
      <c r="AF181" s="157" t="n">
        <v>0</v>
      </c>
      <c r="AG181" s="157" t="n">
        <v>0</v>
      </c>
      <c r="AH181" s="157" t="n">
        <v>0</v>
      </c>
      <c r="AI181" s="157" t="n">
        <v>0</v>
      </c>
      <c r="AJ181" s="157" t="n">
        <v>0</v>
      </c>
      <c r="AK181" s="157" t="n">
        <v>0</v>
      </c>
      <c r="AL181" s="157" t="n">
        <v>0</v>
      </c>
      <c r="AM181" s="157" t="n">
        <v>0</v>
      </c>
      <c r="AN181" s="157" t="n">
        <v>0</v>
      </c>
      <c r="AO181" s="157" t="n">
        <v>0</v>
      </c>
      <c r="AP181" s="157" t="n">
        <v>0</v>
      </c>
      <c r="AQ181" s="157" t="n">
        <v>0</v>
      </c>
      <c r="AR181" s="142"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3" t="n">
        <v>231.470087429195</v>
      </c>
      <c r="BJ181" s="51" t="n">
        <v>216.774921490327</v>
      </c>
      <c r="BK181" s="51" t="n">
        <v>203.012696409474</v>
      </c>
      <c r="BL181" s="51" t="n">
        <f aca="false">BK181*(1+(BK36-BJ36)/BJ36)</f>
        <v>186.993812598883</v>
      </c>
      <c r="BM181" s="144" t="n">
        <f aca="false">BL181*(1+(BL36-BK36)/BK36)</f>
        <v>184.029923798277</v>
      </c>
      <c r="BN181" s="51" t="n">
        <f aca="false">BM181*(1+(BM36-BL36)/BL36)</f>
        <v>184.39658297642</v>
      </c>
      <c r="BO181" s="51" t="n">
        <f aca="false">BN181*(1+(BN36-BM36)/BM36)</f>
        <v>187.123227113548</v>
      </c>
      <c r="BP181" s="51" t="n">
        <f aca="false">BO181*(1+(BO36-BN36)/BN36)</f>
        <v>181.405678483725</v>
      </c>
      <c r="BQ181" s="51" t="n">
        <f aca="false">BP181*(1+(BP36-BO36)/BO36)</f>
        <v>181.397367348592</v>
      </c>
      <c r="BR181" s="51" t="n">
        <f aca="false">BQ181*(1+(BQ36-BP36)/BP36)</f>
        <v>187.294279153576</v>
      </c>
      <c r="BS181" s="51" t="n">
        <f aca="false">BR181*(1+(BR36-BQ36)/BQ36)</f>
        <v>196.622082525194</v>
      </c>
      <c r="BT181" s="51" t="n">
        <f aca="false">BS181*(1+(BS36-BR36)/BR36)</f>
        <v>199.804184765424</v>
      </c>
      <c r="BU181" s="51" t="n">
        <f aca="false">BT181*(1+(BT36-BS36)/BS36)</f>
        <v>200.830087569927</v>
      </c>
      <c r="BV181" s="51" t="n">
        <f aca="false">BU181*(1+(BU36-BT36)/BT36)</f>
        <v>204.754777723811</v>
      </c>
      <c r="BW181" s="51" t="n">
        <f aca="false">BV181*(1+(BV36-BU36)/BU36)</f>
        <v>210.201152732846</v>
      </c>
      <c r="BX181" s="51" t="n">
        <f aca="false">BW181*(1+(BW36-BV36)/BV36)</f>
        <v>211.227729205771</v>
      </c>
      <c r="BY181" s="51" t="n">
        <f aca="false">BX181*(1+(BX36-BW36)/BW36)</f>
        <v>212.242794726821</v>
      </c>
      <c r="BZ181" s="51" t="n">
        <f aca="false">BY181*(1+(BY36-BX36)/BX36)</f>
        <v>216.262776496969</v>
      </c>
      <c r="CA181" s="51" t="n">
        <f aca="false">BZ181*(1+(BZ36-BY36)/BY36)</f>
        <v>221.09180030868</v>
      </c>
      <c r="CB181" s="51" t="n">
        <f aca="false">CA181*(1+(CA36-BZ36)/BZ36)</f>
        <v>221.33914160473</v>
      </c>
      <c r="CC181" s="51" t="n">
        <f aca="false">CB181*(1+(CB36-CA36)/CA36)</f>
        <v>221.586759608088</v>
      </c>
      <c r="CD181" s="51" t="n">
        <f aca="false">CC181*(1+(CC36-CB36)/CB36)</f>
        <v>221.834654628312</v>
      </c>
      <c r="CE181" s="51" t="n">
        <f aca="false">CD181*(1+(CD36-CC36)/CC36)</f>
        <v>222.082826975311</v>
      </c>
      <c r="CF181" s="51" t="n">
        <f aca="false">CE181*(1+(CE36-CD36)/CD36)</f>
        <v>222.331276959336</v>
      </c>
      <c r="CG181" s="51" t="n">
        <f aca="false">CF181*(1+(CF36-CE36)/CE36)</f>
        <v>222.580004890987</v>
      </c>
      <c r="CH181" s="51" t="n">
        <f aca="false">CG181*(1+(CG36-CF36)/CF36)</f>
        <v>222.829011081211</v>
      </c>
      <c r="CI181" s="51" t="n">
        <f aca="false">CH181*(1+(CH36-CG36)/CG36)</f>
        <v>223.078295841304</v>
      </c>
      <c r="CJ181" s="51" t="n">
        <f aca="false">CI181*(1+(CI36-CH36)/CH36)</f>
        <v>223.32785948291</v>
      </c>
      <c r="CK181" s="51" t="n">
        <f aca="false">CJ181*(1+(CJ36-CI36)/CI36)</f>
        <v>223.57770231802</v>
      </c>
      <c r="CL181" s="51" t="n">
        <f aca="false">CK181*(1+(CK36-CJ36)/CJ36)</f>
        <v>223.827824658976</v>
      </c>
      <c r="CM181" s="51" t="n">
        <f aca="false">CL181*(1+(CL36-CK36)/CK36)</f>
        <v>224.078226818468</v>
      </c>
      <c r="CN181" s="51" t="n">
        <f aca="false">CM181*(1+(CM36-CL36)/CL36)</f>
        <v>224.328909109538</v>
      </c>
      <c r="CO181" s="51" t="n">
        <f aca="false">CN181*(1+(CN36-CM36)/CM36)</f>
        <v>224.579871845575</v>
      </c>
      <c r="CP181" s="51" t="n">
        <f aca="false">CO181*(1+(CO36-CN36)/CN36)</f>
        <v>224.831115340321</v>
      </c>
      <c r="CQ181" s="51" t="n">
        <f aca="false">CP181*(1+(CP36-CO36)/CO36)</f>
        <v>225.082639907867</v>
      </c>
      <c r="CR181" s="51" t="n">
        <f aca="false">CQ181*(1+(CQ36-CP36)/CP36)</f>
        <v>225.334445862659</v>
      </c>
      <c r="CS181" s="51" t="n">
        <f aca="false">CR181*(1+(CR36-CQ36)/CQ36)</f>
        <v>225.586533519491</v>
      </c>
      <c r="CT181" s="51" t="n">
        <f aca="false">CS181*(1+(CS36-CR36)/CR36)</f>
        <v>225.838903193511</v>
      </c>
      <c r="CU181" s="51" t="n">
        <f aca="false">CT181*(1+(CT36-CS36)/CS36)</f>
        <v>226.091555200218</v>
      </c>
      <c r="CV181" s="51" t="n">
        <f aca="false">CU181*(1+(CU36-CT36)/CT36)</f>
        <v>226.344489855467</v>
      </c>
      <c r="CW181" s="51" t="n">
        <f aca="false">CV181*(1+(CV36-CU36)/CU36)</f>
        <v>226.597707475463</v>
      </c>
      <c r="CX181" s="51" t="n">
        <f aca="false">CW181*(1+(CW36-CV36)/CV36)</f>
        <v>226.851208376766</v>
      </c>
      <c r="CY181" s="51" t="n">
        <f aca="false">CX181*(1+(CX36-CW36)/CW36)</f>
        <v>227.104992876292</v>
      </c>
      <c r="CZ181" s="51" t="n">
        <f aca="false">CY181*(1+(CY36-CX36)/CX36)</f>
        <v>227.359061291309</v>
      </c>
      <c r="DA181" s="51" t="n">
        <f aca="false">CZ181*(1+(CZ36-CY36)/CY36)</f>
        <v>227.61341393944</v>
      </c>
      <c r="DB181" s="51" t="n">
        <f aca="false">DA181*(1+(DA36-CZ36)/CZ36)</f>
        <v>227.868051138666</v>
      </c>
      <c r="DC181" s="51" t="n">
        <f aca="false">DB181*(1+(DB36-DA36)/DA36)</f>
        <v>228.12297320732</v>
      </c>
      <c r="DD181" s="51" t="n">
        <f aca="false">DC181*(1+(DC36-DB36)/DB36)</f>
        <v>228.378180464094</v>
      </c>
      <c r="DE181" s="51" t="n">
        <f aca="false">DD181*(1+(DD36-DC36)/DC36)</f>
        <v>228.633673228036</v>
      </c>
      <c r="DF181" s="51" t="n">
        <f aca="false">DE181*(1+(DE36-DD36)/DD36)</f>
        <v>228.889451818549</v>
      </c>
      <c r="DG181" s="51" t="n">
        <f aca="false">DF181*(1+(DF36-DE36)/DE36)</f>
        <v>229.145516555397</v>
      </c>
      <c r="DH181" s="51" t="n">
        <f aca="false">DG181*(1+(DG36-DF36)/DF36)</f>
        <v>229.401867758697</v>
      </c>
      <c r="DI181" s="51" t="n">
        <f aca="false">DH181*(1+(DH36-DG36)/DG36)</f>
        <v>229.658505748929</v>
      </c>
      <c r="DJ181" s="51" t="n">
        <f aca="false">DI181*(1+(DI36-DH36)/DH36)</f>
        <v>229.915430846928</v>
      </c>
      <c r="DK181" s="51" t="n">
        <f aca="false">DJ181*(1+(DJ36-DI36)/DI36)</f>
        <v>230.172643373888</v>
      </c>
      <c r="DL181" s="51" t="n">
        <f aca="false">DK181*(1+(DK36-DJ36)/DJ36)</f>
        <v>230.430143651366</v>
      </c>
      <c r="DM181" s="51" t="n">
        <f aca="false">DL181*(1+(DL36-DK36)/DK36)</f>
        <v>230.687932001275</v>
      </c>
      <c r="DN181" s="51" t="n">
        <f aca="false">DM181*(1+(DM36-DL36)/DL36)</f>
        <v>230.946008745888</v>
      </c>
      <c r="DO181" s="51" t="n">
        <f aca="false">DN181*(1+(DN36-DM36)/DM36)</f>
        <v>231.204374207842</v>
      </c>
      <c r="DP181" s="51" t="n">
        <f aca="false">DO181*(1+(DO36-DN36)/DN36)</f>
        <v>231.463028710132</v>
      </c>
      <c r="DQ181" s="51" t="n">
        <f aca="false">DP181*(1+(DP36-DO36)/DO36)</f>
        <v>231.721972576115</v>
      </c>
      <c r="DR181" s="51" t="n">
        <f aca="false">DQ181*(1+(DQ36-DP36)/DP36)</f>
        <v>231.981206129509</v>
      </c>
      <c r="DS181" s="51" t="n">
        <f aca="false">DR181*(1+(DR36-DQ36)/DQ36)</f>
        <v>232.240729694396</v>
      </c>
      <c r="DT181" s="51" t="n">
        <f aca="false">DS181*(1+(DS36-DR36)/DR36)</f>
        <v>232.50054359522</v>
      </c>
      <c r="DU181" s="51" t="n">
        <f aca="false">DT181*(1+(DT36-DS36)/DS36)</f>
        <v>232.760648156787</v>
      </c>
      <c r="DV181" s="51" t="n">
        <f aca="false">DU181*(1+(DU36-DT36)/DT36)</f>
        <v>233.021043704267</v>
      </c>
      <c r="DW181" s="51" t="n">
        <f aca="false">DV181*(1+(DV36-DU36)/DU36)</f>
        <v>233.281730563194</v>
      </c>
      <c r="DX181" s="51" t="n">
        <f aca="false">DW181*(1+(DW36-DV36)/DV36)</f>
        <v>233.542709059465</v>
      </c>
      <c r="DY181" s="51" t="n">
        <f aca="false">DX181*(1+(DX36-DW36)/DW36)</f>
        <v>233.803979519344</v>
      </c>
      <c r="DZ181" s="51" t="n">
        <f aca="false">DY181*(1+(DY36-DX36)/DX36)</f>
        <v>234.065542269456</v>
      </c>
      <c r="EA181" s="51" t="n">
        <f aca="false">DZ181*(1+(DZ36-DY36)/DY36)</f>
        <v>234.327397636797</v>
      </c>
      <c r="EB181" s="51" t="n">
        <f aca="false">EA181*(1+(EA36-DZ36)/DZ36)</f>
        <v>234.589545948723</v>
      </c>
      <c r="EC181" s="51" t="n">
        <f aca="false">EB181*(1+(EB36-EA36)/EA36)</f>
        <v>234.85198753296</v>
      </c>
      <c r="ED181" s="51" t="n">
        <f aca="false">EC181*(1+(EC36-EB36)/EB36)</f>
        <v>235.1147227176</v>
      </c>
      <c r="EE181" s="51" t="n">
        <f aca="false">ED181*(1+(ED36-EC36)/EC36)</f>
        <v>235.377751831102</v>
      </c>
      <c r="EF181" s="51" t="n">
        <f aca="false">EE181*(1+(EE36-ED36)/ED36)</f>
        <v>235.64107520229</v>
      </c>
      <c r="EG181" s="51" t="n">
        <f aca="false">EF181*(1+(EF36-EE36)/EE36)</f>
        <v>235.90469316036</v>
      </c>
      <c r="EH181" s="51" t="n">
        <f aca="false">EG181*(1+(EG36-EF36)/EF36)</f>
        <v>236.168606034873</v>
      </c>
      <c r="EI181" s="51" t="n">
        <f aca="false">EH181*(1+(EH36-EG36)/EG36)</f>
        <v>236.43281415576</v>
      </c>
      <c r="EJ181" s="51" t="n">
        <f aca="false">EI181*(1+(EI36-EH36)/EH36)</f>
        <v>236.697317853322</v>
      </c>
      <c r="EK181" s="51" t="n">
        <f aca="false">EJ181*(1+(EJ36-EI36)/EI36)</f>
        <v>236.962117458227</v>
      </c>
      <c r="EL181" s="51" t="n">
        <f aca="false">EK181*(1+(EK36-EJ36)/EJ36)</f>
        <v>237.227213301516</v>
      </c>
      <c r="EM181" s="51" t="n">
        <f aca="false">EL181*(1+(EL36-EK36)/EK36)</f>
        <v>237.492605714598</v>
      </c>
      <c r="EN181" s="51" t="n">
        <f aca="false">EM181*(1+(EM36-EL36)/EL36)</f>
        <v>237.758295029253</v>
      </c>
      <c r="EO181" s="51" t="n">
        <f aca="false">EN181*(1+(EN36-EM36)/EM36)</f>
        <v>238.024281577633</v>
      </c>
      <c r="EP181" s="51" t="n">
        <f aca="false">EO181*(1+(EO36-EN36)/EN36)</f>
        <v>238.290565692263</v>
      </c>
      <c r="EQ181" s="51" t="n">
        <f aca="false">EP181*(1+(EP36-EO36)/EO36)</f>
        <v>238.557147706036</v>
      </c>
      <c r="ER181" s="51" t="n">
        <f aca="false">EQ181*(1+(EQ36-EP36)/EP36)</f>
        <v>238.82402795222</v>
      </c>
      <c r="ES181" s="51" t="n">
        <f aca="false">ER181*(1+(ER36-EQ36)/EQ36)</f>
        <v>239.091206764457</v>
      </c>
      <c r="ET181" s="51" t="n">
        <f aca="false">ES181*(1+(ES36-ER36)/ER36)</f>
        <v>239.35868447676</v>
      </c>
      <c r="EU181" s="51" t="n">
        <f aca="false">ET181*(1+(ET36-ES36)/ES36)</f>
        <v>239.626461423516</v>
      </c>
      <c r="EV181" s="51" t="n">
        <f aca="false">EU181*(1+(EU36-ET36)/ET36)</f>
        <v>239.894537939487</v>
      </c>
    </row>
    <row r="182" customFormat="false" ht="12.8" hidden="false" customHeight="false" outlineLevel="0" collapsed="false">
      <c r="A182" s="157" t="s">
        <v>328</v>
      </c>
      <c r="B182" s="157" t="n">
        <v>0</v>
      </c>
      <c r="C182" s="157" t="n">
        <v>0</v>
      </c>
      <c r="D182" s="157" t="n">
        <v>0</v>
      </c>
      <c r="E182" s="157" t="n">
        <v>0</v>
      </c>
      <c r="F182" s="157" t="n">
        <v>0</v>
      </c>
      <c r="G182" s="157" t="n">
        <v>0</v>
      </c>
      <c r="H182" s="157" t="n">
        <v>0</v>
      </c>
      <c r="I182" s="157" t="n">
        <v>0</v>
      </c>
      <c r="J182" s="157" t="n">
        <v>0</v>
      </c>
      <c r="K182" s="157" t="n">
        <v>0</v>
      </c>
      <c r="L182" s="157" t="n">
        <v>0</v>
      </c>
      <c r="M182" s="157" t="n">
        <v>0</v>
      </c>
      <c r="N182" s="157" t="n">
        <v>0</v>
      </c>
      <c r="O182" s="157" t="n">
        <v>0</v>
      </c>
      <c r="P182" s="157" t="n">
        <v>0</v>
      </c>
      <c r="Q182" s="157" t="n">
        <v>0</v>
      </c>
      <c r="R182" s="157" t="n">
        <v>0</v>
      </c>
      <c r="S182" s="157" t="n">
        <v>0</v>
      </c>
      <c r="T182" s="157" t="n">
        <v>0</v>
      </c>
      <c r="U182" s="157" t="n">
        <v>0</v>
      </c>
      <c r="V182" s="157" t="n">
        <v>0</v>
      </c>
      <c r="W182" s="157" t="n">
        <v>0</v>
      </c>
      <c r="X182" s="158" t="n">
        <v>0</v>
      </c>
      <c r="Y182" s="157" t="n">
        <v>0</v>
      </c>
      <c r="Z182" s="157" t="n">
        <v>0</v>
      </c>
      <c r="AA182" s="157" t="n">
        <v>0</v>
      </c>
      <c r="AB182" s="157" t="n">
        <v>0</v>
      </c>
      <c r="AC182" s="157" t="n">
        <v>0</v>
      </c>
      <c r="AD182" s="157" t="n">
        <v>0</v>
      </c>
      <c r="AE182" s="157" t="n">
        <v>0</v>
      </c>
      <c r="AF182" s="157" t="n">
        <v>0</v>
      </c>
      <c r="AG182" s="157" t="n">
        <v>0</v>
      </c>
      <c r="AH182" s="157" t="n">
        <v>0</v>
      </c>
      <c r="AI182" s="157" t="n">
        <v>0</v>
      </c>
      <c r="AJ182" s="157" t="n">
        <v>0</v>
      </c>
      <c r="AK182" s="157" t="n">
        <v>0</v>
      </c>
      <c r="AL182" s="157" t="n">
        <v>0</v>
      </c>
      <c r="AM182" s="157" t="n">
        <v>0</v>
      </c>
      <c r="AN182" s="157" t="n">
        <v>0</v>
      </c>
      <c r="AO182" s="157" t="n">
        <v>0</v>
      </c>
      <c r="AP182" s="157" t="n">
        <v>0</v>
      </c>
      <c r="AQ182" s="157" t="n">
        <v>0</v>
      </c>
      <c r="AR182" s="142"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3" t="n">
        <v>15468.1679927142</v>
      </c>
      <c r="BJ182" s="51" t="n">
        <v>14486.1521394012</v>
      </c>
      <c r="BK182" s="51" t="n">
        <v>13566.4807819983</v>
      </c>
      <c r="BL182" s="51" t="n">
        <f aca="false">BK182*(1+(BK36-BJ36)/BJ36)</f>
        <v>12496.0064559635</v>
      </c>
      <c r="BM182" s="144" t="n">
        <f aca="false">BL182*(1+(BL36-BK36)/BK36)</f>
        <v>12297.9422897091</v>
      </c>
      <c r="BN182" s="51" t="n">
        <f aca="false">BM182*(1+(BM36-BL36)/BL36)</f>
        <v>12322.4445734667</v>
      </c>
      <c r="BO182" s="51" t="n">
        <f aca="false">BN182*(1+(BN36-BM36)/BM36)</f>
        <v>12504.6546812084</v>
      </c>
      <c r="BP182" s="51" t="n">
        <f aca="false">BO182*(1+(BO36-BN36)/BN36)</f>
        <v>12122.57506265</v>
      </c>
      <c r="BQ182" s="51" t="n">
        <f aca="false">BP182*(1+(BP36-BO36)/BO36)</f>
        <v>12122.0196646032</v>
      </c>
      <c r="BR182" s="51" t="n">
        <f aca="false">BQ182*(1+(BQ36-BP36)/BP36)</f>
        <v>12516.0853663566</v>
      </c>
      <c r="BS182" s="51" t="n">
        <f aca="false">BR182*(1+(BR36-BQ36)/BQ36)</f>
        <v>13139.4230561535</v>
      </c>
      <c r="BT182" s="51" t="n">
        <f aca="false">BS182*(1+(BS36-BR36)/BR36)</f>
        <v>13352.0695046365</v>
      </c>
      <c r="BU182" s="51" t="n">
        <f aca="false">BT182*(1+(BT36-BS36)/BS36)</f>
        <v>13420.6262546706</v>
      </c>
      <c r="BV182" s="51" t="n">
        <f aca="false">BU182*(1+(BU36-BT36)/BT36)</f>
        <v>13682.8967160243</v>
      </c>
      <c r="BW182" s="51" t="n">
        <f aca="false">BV182*(1+(BV36-BU36)/BU36)</f>
        <v>14046.8549472011</v>
      </c>
      <c r="BX182" s="51" t="n">
        <f aca="false">BW182*(1+(BW36-BV36)/BV36)</f>
        <v>14115.4567156496</v>
      </c>
      <c r="BY182" s="51" t="n">
        <f aca="false">BX182*(1+(BX36-BW36)/BW36)</f>
        <v>14183.2892558175</v>
      </c>
      <c r="BZ182" s="51" t="n">
        <f aca="false">BY182*(1+(BY36-BX36)/BX36)</f>
        <v>14451.9276532835</v>
      </c>
      <c r="CA182" s="51" t="n">
        <f aca="false">BZ182*(1+(BZ36-BY36)/BY36)</f>
        <v>14774.6309122228</v>
      </c>
      <c r="CB182" s="51" t="n">
        <f aca="false">CA182*(1+(CA36-BZ36)/BZ36)</f>
        <v>14791.1596860326</v>
      </c>
      <c r="CC182" s="51" t="n">
        <f aca="false">CB182*(1+(CB36-CA36)/CA36)</f>
        <v>14807.7069510226</v>
      </c>
      <c r="CD182" s="51" t="n">
        <f aca="false">CC182*(1+(CC36-CB36)/CB36)</f>
        <v>14824.2727278795</v>
      </c>
      <c r="CE182" s="51" t="n">
        <f aca="false">CD182*(1+(CD36-CC36)/CC36)</f>
        <v>14840.8570373129</v>
      </c>
      <c r="CF182" s="51" t="n">
        <f aca="false">CE182*(1+(CE36-CD36)/CD36)</f>
        <v>14857.4599000559</v>
      </c>
      <c r="CG182" s="51" t="n">
        <f aca="false">CF182*(1+(CF36-CE36)/CE36)</f>
        <v>14874.0813368643</v>
      </c>
      <c r="CH182" s="51" t="n">
        <f aca="false">CG182*(1+(CG36-CF36)/CF36)</f>
        <v>14890.7213685177</v>
      </c>
      <c r="CI182" s="51" t="n">
        <f aca="false">CH182*(1+(CH36-CG36)/CG36)</f>
        <v>14907.3800158184</v>
      </c>
      <c r="CJ182" s="51" t="n">
        <f aca="false">CI182*(1+(CI36-CH36)/CH36)</f>
        <v>14924.0572995923</v>
      </c>
      <c r="CK182" s="51" t="n">
        <f aca="false">CJ182*(1+(CJ36-CI36)/CI36)</f>
        <v>14940.7532406885</v>
      </c>
      <c r="CL182" s="51" t="n">
        <f aca="false">CK182*(1+(CK36-CJ36)/CJ36)</f>
        <v>14957.4678599795</v>
      </c>
      <c r="CM182" s="51" t="n">
        <f aca="false">CL182*(1+(CL36-CK36)/CK36)</f>
        <v>14974.2011783611</v>
      </c>
      <c r="CN182" s="51" t="n">
        <f aca="false">CM182*(1+(CM36-CL36)/CL36)</f>
        <v>14990.9532167525</v>
      </c>
      <c r="CO182" s="51" t="n">
        <f aca="false">CN182*(1+(CN36-CM36)/CM36)</f>
        <v>15007.7239960961</v>
      </c>
      <c r="CP182" s="51" t="n">
        <f aca="false">CO182*(1+(CO36-CN36)/CN36)</f>
        <v>15024.5135373581</v>
      </c>
      <c r="CQ182" s="51" t="n">
        <f aca="false">CP182*(1+(CP36-CO36)/CO36)</f>
        <v>15041.3218615278</v>
      </c>
      <c r="CR182" s="51" t="n">
        <f aca="false">CQ182*(1+(CQ36-CP36)/CP36)</f>
        <v>15058.1489896183</v>
      </c>
      <c r="CS182" s="51" t="n">
        <f aca="false">CR182*(1+(CR36-CQ36)/CQ36)</f>
        <v>15074.9949426659</v>
      </c>
      <c r="CT182" s="51" t="n">
        <f aca="false">CS182*(1+(CS36-CR36)/CR36)</f>
        <v>15091.8597417307</v>
      </c>
      <c r="CU182" s="51" t="n">
        <f aca="false">CT182*(1+(CT36-CS36)/CS36)</f>
        <v>15108.7434078962</v>
      </c>
      <c r="CV182" s="51" t="n">
        <f aca="false">CU182*(1+(CU36-CT36)/CT36)</f>
        <v>15125.6459622695</v>
      </c>
      <c r="CW182" s="51" t="n">
        <f aca="false">CV182*(1+(CV36-CU36)/CU36)</f>
        <v>15142.5674259814</v>
      </c>
      <c r="CX182" s="51" t="n">
        <f aca="false">CW182*(1+(CW36-CV36)/CV36)</f>
        <v>15159.5078201862</v>
      </c>
      <c r="CY182" s="51" t="n">
        <f aca="false">CX182*(1+(CX36-CW36)/CW36)</f>
        <v>15176.4671660619</v>
      </c>
      <c r="CZ182" s="51" t="n">
        <f aca="false">CY182*(1+(CY36-CX36)/CX36)</f>
        <v>15193.4454848105</v>
      </c>
      <c r="DA182" s="51" t="n">
        <f aca="false">CZ182*(1+(CZ36-CY36)/CY36)</f>
        <v>15210.4427976572</v>
      </c>
      <c r="DB182" s="51" t="n">
        <f aca="false">DA182*(1+(DA36-CZ36)/CZ36)</f>
        <v>15227.4591258513</v>
      </c>
      <c r="DC182" s="51" t="n">
        <f aca="false">DB182*(1+(DB36-DA36)/DA36)</f>
        <v>15244.4944906658</v>
      </c>
      <c r="DD182" s="51" t="n">
        <f aca="false">DC182*(1+(DC36-DB36)/DB36)</f>
        <v>15261.5489133974</v>
      </c>
      <c r="DE182" s="51" t="n">
        <f aca="false">DD182*(1+(DD36-DC36)/DC36)</f>
        <v>15278.6224153667</v>
      </c>
      <c r="DF182" s="51" t="n">
        <f aca="false">DE182*(1+(DE36-DD36)/DD36)</f>
        <v>15295.7150179183</v>
      </c>
      <c r="DG182" s="51" t="n">
        <f aca="false">DF182*(1+(DF36-DE36)/DE36)</f>
        <v>15312.8267424204</v>
      </c>
      <c r="DH182" s="51" t="n">
        <f aca="false">DG182*(1+(DG36-DF36)/DF36)</f>
        <v>15329.9576102653</v>
      </c>
      <c r="DI182" s="51" t="n">
        <f aca="false">DH182*(1+(DH36-DG36)/DG36)</f>
        <v>15347.1076428691</v>
      </c>
      <c r="DJ182" s="51" t="n">
        <f aca="false">DI182*(1+(DI36-DH36)/DH36)</f>
        <v>15364.2768616719</v>
      </c>
      <c r="DK182" s="51" t="n">
        <f aca="false">DJ182*(1+(DJ36-DI36)/DI36)</f>
        <v>15381.465288138</v>
      </c>
      <c r="DL182" s="51" t="n">
        <f aca="false">DK182*(1+(DK36-DJ36)/DJ36)</f>
        <v>15398.6729437553</v>
      </c>
      <c r="DM182" s="51" t="n">
        <f aca="false">DL182*(1+(DL36-DK36)/DK36)</f>
        <v>15415.8998500361</v>
      </c>
      <c r="DN182" s="51" t="n">
        <f aca="false">DM182*(1+(DM36-DL36)/DL36)</f>
        <v>15433.1460285166</v>
      </c>
      <c r="DO182" s="51" t="n">
        <f aca="false">DN182*(1+(DN36-DM36)/DM36)</f>
        <v>15450.4115007571</v>
      </c>
      <c r="DP182" s="51" t="n">
        <f aca="false">DO182*(1+(DO36-DN36)/DN36)</f>
        <v>15467.6962883421</v>
      </c>
      <c r="DQ182" s="51" t="n">
        <f aca="false">DP182*(1+(DP36-DO36)/DO36)</f>
        <v>15485.0004128801</v>
      </c>
      <c r="DR182" s="51" t="n">
        <f aca="false">DQ182*(1+(DQ36-DP36)/DP36)</f>
        <v>15502.3238960039</v>
      </c>
      <c r="DS182" s="51" t="n">
        <f aca="false">DR182*(1+(DR36-DQ36)/DQ36)</f>
        <v>15519.6667593706</v>
      </c>
      <c r="DT182" s="51" t="n">
        <f aca="false">DS182*(1+(DS36-DR36)/DR36)</f>
        <v>15537.0290246612</v>
      </c>
      <c r="DU182" s="51" t="n">
        <f aca="false">DT182*(1+(DT36-DS36)/DS36)</f>
        <v>15554.4107135812</v>
      </c>
      <c r="DV182" s="51" t="n">
        <f aca="false">DU182*(1+(DU36-DT36)/DT36)</f>
        <v>15571.8118478604</v>
      </c>
      <c r="DW182" s="51" t="n">
        <f aca="false">DV182*(1+(DV36-DU36)/DU36)</f>
        <v>15589.2324492528</v>
      </c>
      <c r="DX182" s="51" t="n">
        <f aca="false">DW182*(1+(DW36-DV36)/DV36)</f>
        <v>15606.6725395368</v>
      </c>
      <c r="DY182" s="51" t="n">
        <f aca="false">DX182*(1+(DX36-DW36)/DW36)</f>
        <v>15624.1321405151</v>
      </c>
      <c r="DZ182" s="51" t="n">
        <f aca="false">DY182*(1+(DY36-DX36)/DX36)</f>
        <v>15641.6112740149</v>
      </c>
      <c r="EA182" s="51" t="n">
        <f aca="false">DZ182*(1+(DZ36-DY36)/DY36)</f>
        <v>15659.1099618877</v>
      </c>
      <c r="EB182" s="51" t="n">
        <f aca="false">EA182*(1+(EA36-DZ36)/DZ36)</f>
        <v>15676.6282260095</v>
      </c>
      <c r="EC182" s="51" t="n">
        <f aca="false">EB182*(1+(EB36-EA36)/EA36)</f>
        <v>15694.1660882808</v>
      </c>
      <c r="ED182" s="51" t="n">
        <f aca="false">EC182*(1+(EC36-EB36)/EB36)</f>
        <v>15711.7235706266</v>
      </c>
      <c r="EE182" s="51" t="n">
        <f aca="false">ED182*(1+(ED36-EC36)/EC36)</f>
        <v>15729.3006949963</v>
      </c>
      <c r="EF182" s="51" t="n">
        <f aca="false">EE182*(1+(EE36-ED36)/ED36)</f>
        <v>15746.897483364</v>
      </c>
      <c r="EG182" s="51" t="n">
        <f aca="false">EF182*(1+(EF36-EE36)/EE36)</f>
        <v>15764.5139577284</v>
      </c>
      <c r="EH182" s="51" t="n">
        <f aca="false">EG182*(1+(EG36-EF36)/EF36)</f>
        <v>15782.1501401127</v>
      </c>
      <c r="EI182" s="51" t="n">
        <f aca="false">EH182*(1+(EH36-EG36)/EG36)</f>
        <v>15799.8060525648</v>
      </c>
      <c r="EJ182" s="51" t="n">
        <f aca="false">EI182*(1+(EI36-EH36)/EH36)</f>
        <v>15817.4817171572</v>
      </c>
      <c r="EK182" s="51" t="n">
        <f aca="false">EJ182*(1+(EJ36-EI36)/EI36)</f>
        <v>15835.1771559872</v>
      </c>
      <c r="EL182" s="51" t="n">
        <f aca="false">EK182*(1+(EK36-EJ36)/EJ36)</f>
        <v>15852.8923911768</v>
      </c>
      <c r="EM182" s="51" t="n">
        <f aca="false">EL182*(1+(EL36-EK36)/EK36)</f>
        <v>15870.6274448726</v>
      </c>
      <c r="EN182" s="51" t="n">
        <f aca="false">EM182*(1+(EM36-EL36)/EL36)</f>
        <v>15888.3823392463</v>
      </c>
      <c r="EO182" s="51" t="n">
        <f aca="false">EN182*(1+(EN36-EM36)/EM36)</f>
        <v>15906.1570964939</v>
      </c>
      <c r="EP182" s="51" t="n">
        <f aca="false">EO182*(1+(EO36-EN36)/EN36)</f>
        <v>15923.9517388368</v>
      </c>
      <c r="EQ182" s="51" t="n">
        <f aca="false">EP182*(1+(EP36-EO36)/EO36)</f>
        <v>15941.7662885209</v>
      </c>
      <c r="ER182" s="51" t="n">
        <f aca="false">EQ182*(1+(EQ36-EP36)/EP36)</f>
        <v>15959.6007678169</v>
      </c>
      <c r="ES182" s="51" t="n">
        <f aca="false">ER182*(1+(ER36-EQ36)/EQ36)</f>
        <v>15977.4551990209</v>
      </c>
      <c r="ET182" s="51" t="n">
        <f aca="false">ES182*(1+(ES36-ER36)/ER36)</f>
        <v>15995.3296044534</v>
      </c>
      <c r="EU182" s="51" t="n">
        <f aca="false">ET182*(1+(ET36-ES36)/ES36)</f>
        <v>16013.2240064601</v>
      </c>
      <c r="EV182" s="51" t="n">
        <f aca="false">EU182*(1+(EU36-ET36)/ET36)</f>
        <v>16031.1384274119</v>
      </c>
    </row>
    <row r="183" customFormat="false" ht="12.8" hidden="false" customHeight="false" outlineLevel="0" collapsed="false">
      <c r="A183" s="157" t="s">
        <v>329</v>
      </c>
      <c r="B183" s="157" t="n">
        <v>0</v>
      </c>
      <c r="C183" s="157" t="n">
        <v>0</v>
      </c>
      <c r="D183" s="157" t="n">
        <v>0</v>
      </c>
      <c r="E183" s="157" t="n">
        <v>0</v>
      </c>
      <c r="F183" s="157" t="n">
        <v>0</v>
      </c>
      <c r="G183" s="157" t="n">
        <v>0</v>
      </c>
      <c r="H183" s="157" t="n">
        <v>0</v>
      </c>
      <c r="I183" s="157" t="n">
        <v>0</v>
      </c>
      <c r="J183" s="157" t="n">
        <v>0</v>
      </c>
      <c r="K183" s="157" t="n">
        <v>0</v>
      </c>
      <c r="L183" s="157" t="n">
        <v>0</v>
      </c>
      <c r="M183" s="157" t="n">
        <v>0</v>
      </c>
      <c r="N183" s="157" t="n">
        <v>0</v>
      </c>
      <c r="O183" s="157" t="n">
        <v>0</v>
      </c>
      <c r="P183" s="157" t="n">
        <v>0</v>
      </c>
      <c r="Q183" s="157" t="n">
        <v>0</v>
      </c>
      <c r="R183" s="157" t="n">
        <v>0</v>
      </c>
      <c r="S183" s="157" t="n">
        <v>0</v>
      </c>
      <c r="T183" s="157" t="n">
        <v>0</v>
      </c>
      <c r="U183" s="157" t="n">
        <v>0</v>
      </c>
      <c r="V183" s="157" t="n">
        <v>0</v>
      </c>
      <c r="W183" s="157" t="n">
        <v>0</v>
      </c>
      <c r="X183" s="158" t="n">
        <v>0</v>
      </c>
      <c r="Y183" s="157" t="n">
        <v>0</v>
      </c>
      <c r="Z183" s="157" t="n">
        <v>0</v>
      </c>
      <c r="AA183" s="157" t="n">
        <v>0</v>
      </c>
      <c r="AB183" s="157" t="n">
        <v>0</v>
      </c>
      <c r="AC183" s="157" t="n">
        <v>0</v>
      </c>
      <c r="AD183" s="157" t="n">
        <v>0</v>
      </c>
      <c r="AE183" s="157" t="n">
        <v>0</v>
      </c>
      <c r="AF183" s="157" t="n">
        <v>0</v>
      </c>
      <c r="AG183" s="157" t="n">
        <v>0</v>
      </c>
      <c r="AH183" s="157" t="n">
        <v>0</v>
      </c>
      <c r="AI183" s="157" t="n">
        <v>0</v>
      </c>
      <c r="AJ183" s="157" t="n">
        <v>0</v>
      </c>
      <c r="AK183" s="157" t="n">
        <v>0</v>
      </c>
      <c r="AL183" s="157" t="n">
        <v>0</v>
      </c>
      <c r="AM183" s="157" t="n">
        <v>0</v>
      </c>
      <c r="AN183" s="157" t="n">
        <v>0</v>
      </c>
      <c r="AO183" s="157" t="n">
        <v>0</v>
      </c>
      <c r="AP183" s="157" t="n">
        <v>0</v>
      </c>
      <c r="AQ183" s="157" t="n">
        <v>0</v>
      </c>
      <c r="AR183" s="142"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3" t="n">
        <v>343.338089110369</v>
      </c>
      <c r="BJ183" s="51" t="n">
        <v>321.540844167633</v>
      </c>
      <c r="BK183" s="51" t="n">
        <v>301.1274243878</v>
      </c>
      <c r="BL183" s="51" t="n">
        <f aca="false">BK183*(1+(BK36-BJ36)/BJ36)</f>
        <v>277.366717255862</v>
      </c>
      <c r="BM183" s="144" t="n">
        <f aca="false">BL183*(1+(BL36-BK36)/BK36)</f>
        <v>272.970400096968</v>
      </c>
      <c r="BN183" s="51" t="n">
        <f aca="false">BM183*(1+(BM36-BL36)/BL36)</f>
        <v>273.514263293186</v>
      </c>
      <c r="BO183" s="51" t="n">
        <f aca="false">BN183*(1+(BN36-BM36)/BM36)</f>
        <v>277.558676971529</v>
      </c>
      <c r="BP183" s="51" t="n">
        <f aca="false">BO183*(1+(BO36-BN36)/BN36)</f>
        <v>269.077873932305</v>
      </c>
      <c r="BQ183" s="51" t="n">
        <f aca="false">BP183*(1+(BP36-BO36)/BO36)</f>
        <v>269.065546079118</v>
      </c>
      <c r="BR183" s="51" t="n">
        <f aca="false">BQ183*(1+(BQ36-BP36)/BP36)</f>
        <v>277.812397360257</v>
      </c>
      <c r="BS183" s="51" t="n">
        <f aca="false">BR183*(1+(BR36-BQ36)/BQ36)</f>
        <v>291.648267993815</v>
      </c>
      <c r="BT183" s="51" t="n">
        <f aca="false">BS183*(1+(BS36-BR36)/BR36)</f>
        <v>296.368259741555</v>
      </c>
      <c r="BU183" s="51" t="n">
        <f aca="false">BT183*(1+(BT36-BS36)/BS36)</f>
        <v>297.889974760645</v>
      </c>
      <c r="BV183" s="51" t="n">
        <f aca="false">BU183*(1+(BU36-BT36)/BT36)</f>
        <v>303.711442375535</v>
      </c>
      <c r="BW183" s="51" t="n">
        <f aca="false">BV183*(1+(BV36-BU36)/BU36)</f>
        <v>311.790015330463</v>
      </c>
      <c r="BX183" s="51" t="n">
        <f aca="false">BW183*(1+(BW36-BV36)/BV36)</f>
        <v>313.312729597582</v>
      </c>
      <c r="BY183" s="51" t="n">
        <f aca="false">BX183*(1+(BX36-BW36)/BW36)</f>
        <v>314.818369743961</v>
      </c>
      <c r="BZ183" s="51" t="n">
        <f aca="false">BY183*(1+(BY36-BX36)/BX36)</f>
        <v>320.781182799204</v>
      </c>
      <c r="CA183" s="51" t="n">
        <f aca="false">BZ183*(1+(BZ36-BY36)/BY36)</f>
        <v>327.944042701301</v>
      </c>
      <c r="CB183" s="51" t="n">
        <f aca="false">CA183*(1+(CA36-BZ36)/BZ36)</f>
        <v>328.310922451886</v>
      </c>
      <c r="CC183" s="51" t="n">
        <f aca="false">CB183*(1+(CB36-CA36)/CA36)</f>
        <v>328.678212640637</v>
      </c>
      <c r="CD183" s="51" t="n">
        <f aca="false">CC183*(1+(CC36-CB36)/CB36)</f>
        <v>329.045913726722</v>
      </c>
      <c r="CE183" s="51" t="n">
        <f aca="false">CD183*(1+(CD36-CC36)/CC36)</f>
        <v>329.414026169824</v>
      </c>
      <c r="CF183" s="51" t="n">
        <f aca="false">CE183*(1+(CE36-CD36)/CD36)</f>
        <v>329.782550430138</v>
      </c>
      <c r="CG183" s="51" t="n">
        <f aca="false">CF183*(1+(CF36-CE36)/CE36)</f>
        <v>330.151486968374</v>
      </c>
      <c r="CH183" s="51" t="n">
        <f aca="false">CG183*(1+(CG36-CF36)/CF36)</f>
        <v>330.520836245759</v>
      </c>
      <c r="CI183" s="51" t="n">
        <f aca="false">CH183*(1+(CH36-CG36)/CG36)</f>
        <v>330.890598724036</v>
      </c>
      <c r="CJ183" s="51" t="n">
        <f aca="false">CI183*(1+(CI36-CH36)/CH36)</f>
        <v>331.260774865463</v>
      </c>
      <c r="CK183" s="51" t="n">
        <f aca="false">CJ183*(1+(CJ36-CI36)/CI36)</f>
        <v>331.631365132816</v>
      </c>
      <c r="CL183" s="51" t="n">
        <f aca="false">CK183*(1+(CK36-CJ36)/CJ36)</f>
        <v>332.002369989389</v>
      </c>
      <c r="CM183" s="51" t="n">
        <f aca="false">CL183*(1+(CL36-CK36)/CK36)</f>
        <v>332.373789898994</v>
      </c>
      <c r="CN183" s="51" t="n">
        <f aca="false">CM183*(1+(CM36-CL36)/CL36)</f>
        <v>332.745625325962</v>
      </c>
      <c r="CO183" s="51" t="n">
        <f aca="false">CN183*(1+(CN36-CM36)/CM36)</f>
        <v>333.117876735144</v>
      </c>
      <c r="CP183" s="51" t="n">
        <f aca="false">CO183*(1+(CO36-CN36)/CN36)</f>
        <v>333.490544591909</v>
      </c>
      <c r="CQ183" s="51" t="n">
        <f aca="false">CP183*(1+(CP36-CO36)/CO36)</f>
        <v>333.863629362148</v>
      </c>
      <c r="CR183" s="51" t="n">
        <f aca="false">CQ183*(1+(CQ36-CP36)/CP36)</f>
        <v>334.237131512275</v>
      </c>
      <c r="CS183" s="51" t="n">
        <f aca="false">CR183*(1+(CR36-CQ36)/CQ36)</f>
        <v>334.611051509222</v>
      </c>
      <c r="CT183" s="51" t="n">
        <f aca="false">CS183*(1+(CS36-CR36)/CR36)</f>
        <v>334.985389820447</v>
      </c>
      <c r="CU183" s="51" t="n">
        <f aca="false">CT183*(1+(CT36-CS36)/CS36)</f>
        <v>335.360146913928</v>
      </c>
      <c r="CV183" s="51" t="n">
        <f aca="false">CU183*(1+(CU36-CT36)/CT36)</f>
        <v>335.735323258169</v>
      </c>
      <c r="CW183" s="51" t="n">
        <f aca="false">CV183*(1+(CV36-CU36)/CU36)</f>
        <v>336.110919322197</v>
      </c>
      <c r="CX183" s="51" t="n">
        <f aca="false">CW183*(1+(CW36-CV36)/CV36)</f>
        <v>336.486935575562</v>
      </c>
      <c r="CY183" s="51" t="n">
        <f aca="false">CX183*(1+(CX36-CW36)/CW36)</f>
        <v>336.863372488343</v>
      </c>
      <c r="CZ183" s="51" t="n">
        <f aca="false">CY183*(1+(CY36-CX36)/CX36)</f>
        <v>337.240230531143</v>
      </c>
      <c r="DA183" s="51" t="n">
        <f aca="false">CZ183*(1+(CZ36-CY36)/CY36)</f>
        <v>337.61751017509</v>
      </c>
      <c r="DB183" s="51" t="n">
        <f aca="false">DA183*(1+(DA36-CZ36)/CZ36)</f>
        <v>337.99521189184</v>
      </c>
      <c r="DC183" s="51" t="n">
        <f aca="false">DB183*(1+(DB36-DA36)/DA36)</f>
        <v>338.373336153579</v>
      </c>
      <c r="DD183" s="51" t="n">
        <f aca="false">DC183*(1+(DC36-DB36)/DB36)</f>
        <v>338.751883433019</v>
      </c>
      <c r="DE183" s="51" t="n">
        <f aca="false">DD183*(1+(DD36-DC36)/DC36)</f>
        <v>339.1308542034</v>
      </c>
      <c r="DF183" s="51" t="n">
        <f aca="false">DE183*(1+(DE36-DD36)/DD36)</f>
        <v>339.510248938494</v>
      </c>
      <c r="DG183" s="51" t="n">
        <f aca="false">DF183*(1+(DF36-DE36)/DE36)</f>
        <v>339.8900681126</v>
      </c>
      <c r="DH183" s="51" t="n">
        <f aca="false">DG183*(1+(DG36-DF36)/DF36)</f>
        <v>340.270312200551</v>
      </c>
      <c r="DI183" s="51" t="n">
        <f aca="false">DH183*(1+(DH36-DG36)/DG36)</f>
        <v>340.650981677708</v>
      </c>
      <c r="DJ183" s="51" t="n">
        <f aca="false">DI183*(1+(DI36-DH36)/DH36)</f>
        <v>341.032077019966</v>
      </c>
      <c r="DK183" s="51" t="n">
        <f aca="false">DJ183*(1+(DJ36-DI36)/DI36)</f>
        <v>341.413598703752</v>
      </c>
      <c r="DL183" s="51" t="n">
        <f aca="false">DK183*(1+(DK36-DJ36)/DJ36)</f>
        <v>341.795547206025</v>
      </c>
      <c r="DM183" s="51" t="n">
        <f aca="false">DL183*(1+(DL36-DK36)/DK36)</f>
        <v>342.177923004278</v>
      </c>
      <c r="DN183" s="51" t="n">
        <f aca="false">DM183*(1+(DM36-DL36)/DL36)</f>
        <v>342.56072657654</v>
      </c>
      <c r="DO183" s="51" t="n">
        <f aca="false">DN183*(1+(DN36-DM36)/DM36)</f>
        <v>342.943958401371</v>
      </c>
      <c r="DP183" s="51" t="n">
        <f aca="false">DO183*(1+(DO36-DN36)/DN36)</f>
        <v>343.32761895787</v>
      </c>
      <c r="DQ183" s="51" t="n">
        <f aca="false">DP183*(1+(DP36-DO36)/DO36)</f>
        <v>343.71170872567</v>
      </c>
      <c r="DR183" s="51" t="n">
        <f aca="false">DQ183*(1+(DQ36-DP36)/DP36)</f>
        <v>344.096228184941</v>
      </c>
      <c r="DS183" s="51" t="n">
        <f aca="false">DR183*(1+(DR36-DQ36)/DQ36)</f>
        <v>344.481177816391</v>
      </c>
      <c r="DT183" s="51" t="n">
        <f aca="false">DS183*(1+(DS36-DR36)/DR36)</f>
        <v>344.866558101265</v>
      </c>
      <c r="DU183" s="51" t="n">
        <f aca="false">DT183*(1+(DT36-DS36)/DS36)</f>
        <v>345.252369521346</v>
      </c>
      <c r="DV183" s="51" t="n">
        <f aca="false">DU183*(1+(DU36-DT36)/DT36)</f>
        <v>345.638612558956</v>
      </c>
      <c r="DW183" s="51" t="n">
        <f aca="false">DV183*(1+(DV36-DU36)/DU36)</f>
        <v>346.025287696958</v>
      </c>
      <c r="DX183" s="51" t="n">
        <f aca="false">DW183*(1+(DW36-DV36)/DV36)</f>
        <v>346.412395418754</v>
      </c>
      <c r="DY183" s="51" t="n">
        <f aca="false">DX183*(1+(DX36-DW36)/DW36)</f>
        <v>346.799936208287</v>
      </c>
      <c r="DZ183" s="51" t="n">
        <f aca="false">DY183*(1+(DY36-DX36)/DX36)</f>
        <v>347.187910550042</v>
      </c>
      <c r="EA183" s="51" t="n">
        <f aca="false">DZ183*(1+(DZ36-DY36)/DY36)</f>
        <v>347.576318929044</v>
      </c>
      <c r="EB183" s="51" t="n">
        <f aca="false">EA183*(1+(EA36-DZ36)/DZ36)</f>
        <v>347.965161830863</v>
      </c>
      <c r="EC183" s="51" t="n">
        <f aca="false">EB183*(1+(EB36-EA36)/EA36)</f>
        <v>348.354439741612</v>
      </c>
      <c r="ED183" s="51" t="n">
        <f aca="false">EC183*(1+(EC36-EB36)/EB36)</f>
        <v>348.744153147945</v>
      </c>
      <c r="EE183" s="51" t="n">
        <f aca="false">ED183*(1+(ED36-EC36)/EC36)</f>
        <v>349.134302537065</v>
      </c>
      <c r="EF183" s="51" t="n">
        <f aca="false">EE183*(1+(EE36-ED36)/ED36)</f>
        <v>349.524888396715</v>
      </c>
      <c r="EG183" s="51" t="n">
        <f aca="false">EF183*(1+(EF36-EE36)/EE36)</f>
        <v>349.915911215189</v>
      </c>
      <c r="EH183" s="51" t="n">
        <f aca="false">EG183*(1+(EG36-EF36)/EF36)</f>
        <v>350.307371481322</v>
      </c>
      <c r="EI183" s="51" t="n">
        <f aca="false">EH183*(1+(EH36-EG36)/EG36)</f>
        <v>350.6992696845</v>
      </c>
      <c r="EJ183" s="51" t="n">
        <f aca="false">EI183*(1+(EI36-EH36)/EH36)</f>
        <v>351.091606314654</v>
      </c>
      <c r="EK183" s="51" t="n">
        <f aca="false">EJ183*(1+(EJ36-EI36)/EI36)</f>
        <v>351.484381862264</v>
      </c>
      <c r="EL183" s="51" t="n">
        <f aca="false">EK183*(1+(EK36-EJ36)/EJ36)</f>
        <v>351.87759681836</v>
      </c>
      <c r="EM183" s="51" t="n">
        <f aca="false">EL183*(1+(EL36-EK36)/EK36)</f>
        <v>352.271251674518</v>
      </c>
      <c r="EN183" s="51" t="n">
        <f aca="false">EM183*(1+(EM36-EL36)/EL36)</f>
        <v>352.665346922867</v>
      </c>
      <c r="EO183" s="51" t="n">
        <f aca="false">EN183*(1+(EN36-EM36)/EM36)</f>
        <v>353.059883056085</v>
      </c>
      <c r="EP183" s="51" t="n">
        <f aca="false">EO183*(1+(EO36-EN36)/EN36)</f>
        <v>353.454860567403</v>
      </c>
      <c r="EQ183" s="51" t="n">
        <f aca="false">EP183*(1+(EP36-EO36)/EO36)</f>
        <v>353.850279950601</v>
      </c>
      <c r="ER183" s="51" t="n">
        <f aca="false">EQ183*(1+(EQ36-EP36)/EP36)</f>
        <v>354.246141700013</v>
      </c>
      <c r="ES183" s="51" t="n">
        <f aca="false">ER183*(1+(ER36-EQ36)/EQ36)</f>
        <v>354.642446310526</v>
      </c>
      <c r="ET183" s="51" t="n">
        <f aca="false">ES183*(1+(ES36-ER36)/ER36)</f>
        <v>355.039194277581</v>
      </c>
      <c r="EU183" s="51" t="n">
        <f aca="false">ET183*(1+(ET36-ES36)/ES36)</f>
        <v>355.436386097173</v>
      </c>
      <c r="EV183" s="51" t="n">
        <f aca="false">EU183*(1+(EU36-ET36)/ET36)</f>
        <v>355.834022265851</v>
      </c>
    </row>
    <row r="184" customFormat="false" ht="12.8" hidden="false" customHeight="false" outlineLevel="0" collapsed="false">
      <c r="A184" s="157" t="s">
        <v>330</v>
      </c>
      <c r="B184" s="157" t="n">
        <v>0</v>
      </c>
      <c r="C184" s="157" t="n">
        <v>0</v>
      </c>
      <c r="D184" s="157" t="n">
        <v>0</v>
      </c>
      <c r="E184" s="157" t="n">
        <v>0</v>
      </c>
      <c r="F184" s="157" t="n">
        <v>0</v>
      </c>
      <c r="G184" s="157" t="n">
        <v>0</v>
      </c>
      <c r="H184" s="157" t="n">
        <v>0</v>
      </c>
      <c r="I184" s="157" t="n">
        <v>0</v>
      </c>
      <c r="J184" s="157" t="n">
        <v>0</v>
      </c>
      <c r="K184" s="157" t="n">
        <v>0</v>
      </c>
      <c r="L184" s="157" t="n">
        <v>0</v>
      </c>
      <c r="M184" s="157" t="n">
        <v>0</v>
      </c>
      <c r="N184" s="157" t="n">
        <v>0</v>
      </c>
      <c r="O184" s="157" t="n">
        <v>0</v>
      </c>
      <c r="P184" s="157" t="n">
        <v>0</v>
      </c>
      <c r="Q184" s="157" t="n">
        <v>0</v>
      </c>
      <c r="R184" s="157" t="n">
        <v>0</v>
      </c>
      <c r="S184" s="157" t="n">
        <v>0</v>
      </c>
      <c r="T184" s="157" t="n">
        <v>0</v>
      </c>
      <c r="U184" s="157" t="n">
        <v>0</v>
      </c>
      <c r="V184" s="157" t="n">
        <v>0</v>
      </c>
      <c r="W184" s="157" t="n">
        <v>0</v>
      </c>
      <c r="X184" s="158" t="n">
        <v>0</v>
      </c>
      <c r="Y184" s="157" t="n">
        <v>0</v>
      </c>
      <c r="Z184" s="157" t="n">
        <v>0</v>
      </c>
      <c r="AA184" s="157" t="n">
        <v>0</v>
      </c>
      <c r="AB184" s="157" t="n">
        <v>0</v>
      </c>
      <c r="AC184" s="157" t="n">
        <v>0</v>
      </c>
      <c r="AD184" s="157" t="n">
        <v>0</v>
      </c>
      <c r="AE184" s="157" t="n">
        <v>0</v>
      </c>
      <c r="AF184" s="157" t="n">
        <v>0</v>
      </c>
      <c r="AG184" s="157" t="n">
        <v>0</v>
      </c>
      <c r="AH184" s="157" t="n">
        <v>0</v>
      </c>
      <c r="AI184" s="157" t="n">
        <v>0</v>
      </c>
      <c r="AJ184" s="157" t="n">
        <v>0</v>
      </c>
      <c r="AK184" s="157" t="n">
        <v>0</v>
      </c>
      <c r="AL184" s="157" t="n">
        <v>0</v>
      </c>
      <c r="AM184" s="157" t="n">
        <v>0</v>
      </c>
      <c r="AN184" s="157" t="n">
        <v>0</v>
      </c>
      <c r="AO184" s="157" t="n">
        <v>0</v>
      </c>
      <c r="AP184" s="157" t="n">
        <v>0</v>
      </c>
      <c r="AQ184" s="157" t="n">
        <v>0</v>
      </c>
      <c r="AR184" s="142"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3" t="n">
        <v>242.645838905788</v>
      </c>
      <c r="BJ184" s="51" t="n">
        <v>227.241166506435</v>
      </c>
      <c r="BK184" s="51" t="n">
        <v>212.814478863803</v>
      </c>
      <c r="BL184" s="51" t="n">
        <f aca="false">BK184*(1+(BK36-BJ36)/BJ36)</f>
        <v>196.022177345603</v>
      </c>
      <c r="BM184" s="144" t="n">
        <f aca="false">BL184*(1+(BL36-BK36)/BK36)</f>
        <v>192.915187183574</v>
      </c>
      <c r="BN184" s="51" t="n">
        <f aca="false">BM184*(1+(BM36-BL36)/BL36)</f>
        <v>193.299549261893</v>
      </c>
      <c r="BO184" s="51" t="n">
        <f aca="false">BN184*(1+(BN36-BM36)/BM36)</f>
        <v>196.157840203065</v>
      </c>
      <c r="BP184" s="51" t="n">
        <f aca="false">BO184*(1+(BO36-BN36)/BN36)</f>
        <v>190.164239046317</v>
      </c>
      <c r="BQ184" s="51" t="n">
        <f aca="false">BP184*(1+(BP36-BO36)/BO36)</f>
        <v>190.155526636092</v>
      </c>
      <c r="BR184" s="51" t="n">
        <f aca="false">BQ184*(1+(BQ36-BP36)/BP36)</f>
        <v>196.337150913187</v>
      </c>
      <c r="BS184" s="51" t="n">
        <f aca="false">BR184*(1+(BR36-BQ36)/BQ36)</f>
        <v>206.115315769788</v>
      </c>
      <c r="BT184" s="51" t="n">
        <f aca="false">BS184*(1+(BS36-BR36)/BR36)</f>
        <v>209.451055070448</v>
      </c>
      <c r="BU184" s="51" t="n">
        <f aca="false">BT184*(1+(BT36-BS36)/BS36)</f>
        <v>210.526490127302</v>
      </c>
      <c r="BV184" s="51" t="n">
        <f aca="false">BU184*(1+(BU36-BT36)/BT36)</f>
        <v>214.640670691241</v>
      </c>
      <c r="BW184" s="51" t="n">
        <f aca="false">BV184*(1+(BV36-BU36)/BU36)</f>
        <v>220.350005524697</v>
      </c>
      <c r="BX184" s="51" t="n">
        <f aca="false">BW184*(1+(BW36-BV36)/BV36)</f>
        <v>221.426146775778</v>
      </c>
      <c r="BY184" s="51" t="n">
        <f aca="false">BX184*(1+(BX36-BW36)/BW36)</f>
        <v>222.490221307546</v>
      </c>
      <c r="BZ184" s="51" t="n">
        <f aca="false">BY184*(1+(BY36-BX36)/BX36)</f>
        <v>226.704294321632</v>
      </c>
      <c r="CA184" s="51" t="n">
        <f aca="false">BZ184*(1+(BZ36-BY36)/BY36)</f>
        <v>231.766471240052</v>
      </c>
      <c r="CB184" s="51" t="n">
        <f aca="false">CA184*(1+(CA36-BZ36)/BZ36)</f>
        <v>232.025754575289</v>
      </c>
      <c r="CC184" s="51" t="n">
        <f aca="false">CB184*(1+(CB36-CA36)/CA36)</f>
        <v>232.28532797771</v>
      </c>
      <c r="CD184" s="51" t="n">
        <f aca="false">CC184*(1+(CC36-CB36)/CB36)</f>
        <v>232.545191771823</v>
      </c>
      <c r="CE184" s="51" t="n">
        <f aca="false">CD184*(1+(CD36-CC36)/CC36)</f>
        <v>232.805346282497</v>
      </c>
      <c r="CF184" s="51" t="n">
        <f aca="false">CE184*(1+(CE36-CD36)/CD36)</f>
        <v>233.065791834963</v>
      </c>
      <c r="CG184" s="51" t="n">
        <f aca="false">CF184*(1+(CF36-CE36)/CE36)</f>
        <v>233.326528754817</v>
      </c>
      <c r="CH184" s="51" t="n">
        <f aca="false">CG184*(1+(CG36-CF36)/CF36)</f>
        <v>233.587557368021</v>
      </c>
      <c r="CI184" s="51" t="n">
        <f aca="false">CH184*(1+(CH36-CG36)/CG36)</f>
        <v>233.848878000898</v>
      </c>
      <c r="CJ184" s="51" t="n">
        <f aca="false">CI184*(1+(CI36-CH36)/CH36)</f>
        <v>234.11049098014</v>
      </c>
      <c r="CK184" s="51" t="n">
        <f aca="false">CJ184*(1+(CJ36-CI36)/CI36)</f>
        <v>234.372396632803</v>
      </c>
      <c r="CL184" s="51" t="n">
        <f aca="false">CK184*(1+(CK36-CJ36)/CJ36)</f>
        <v>234.634595286306</v>
      </c>
      <c r="CM184" s="51" t="n">
        <f aca="false">CL184*(1+(CL36-CK36)/CK36)</f>
        <v>234.89708726844</v>
      </c>
      <c r="CN184" s="51" t="n">
        <f aca="false">CM184*(1+(CM36-CL36)/CL36)</f>
        <v>235.159872907357</v>
      </c>
      <c r="CO184" s="51" t="n">
        <f aca="false">CN184*(1+(CN36-CM36)/CM36)</f>
        <v>235.42295253158</v>
      </c>
      <c r="CP184" s="51" t="n">
        <f aca="false">CO184*(1+(CO36-CN36)/CN36)</f>
        <v>235.686326469998</v>
      </c>
      <c r="CQ184" s="51" t="n">
        <f aca="false">CP184*(1+(CP36-CO36)/CO36)</f>
        <v>235.949995051869</v>
      </c>
      <c r="CR184" s="51" t="n">
        <f aca="false">CQ184*(1+(CQ36-CP36)/CP36)</f>
        <v>236.213958606817</v>
      </c>
      <c r="CS184" s="51" t="n">
        <f aca="false">CR184*(1+(CR36-CQ36)/CQ36)</f>
        <v>236.478217464836</v>
      </c>
      <c r="CT184" s="51" t="n">
        <f aca="false">CS184*(1+(CS36-CR36)/CR36)</f>
        <v>236.742771956291</v>
      </c>
      <c r="CU184" s="51" t="n">
        <f aca="false">CT184*(1+(CT36-CS36)/CS36)</f>
        <v>237.007622411914</v>
      </c>
      <c r="CV184" s="51" t="n">
        <f aca="false">CU184*(1+(CU36-CT36)/CT36)</f>
        <v>237.272769162809</v>
      </c>
      <c r="CW184" s="51" t="n">
        <f aca="false">CV184*(1+(CV36-CU36)/CU36)</f>
        <v>237.538212540448</v>
      </c>
      <c r="CX184" s="51" t="n">
        <f aca="false">CW184*(1+(CW36-CV36)/CV36)</f>
        <v>237.803952876676</v>
      </c>
      <c r="CY184" s="51" t="n">
        <f aca="false">CX184*(1+(CX36-CW36)/CW36)</f>
        <v>238.069990503709</v>
      </c>
      <c r="CZ184" s="51" t="n">
        <f aca="false">CY184*(1+(CY36-CX36)/CX36)</f>
        <v>238.336325754133</v>
      </c>
      <c r="DA184" s="51" t="n">
        <f aca="false">CZ184*(1+(CZ36-CY36)/CY36)</f>
        <v>238.602958960908</v>
      </c>
      <c r="DB184" s="51" t="n">
        <f aca="false">DA184*(1+(DA36-CZ36)/CZ36)</f>
        <v>238.869890457366</v>
      </c>
      <c r="DC184" s="51" t="n">
        <f aca="false">DB184*(1+(DB36-DA36)/DA36)</f>
        <v>239.137120577211</v>
      </c>
      <c r="DD184" s="51" t="n">
        <f aca="false">DC184*(1+(DC36-DB36)/DB36)</f>
        <v>239.404649654521</v>
      </c>
      <c r="DE184" s="51" t="n">
        <f aca="false">DD184*(1+(DD36-DC36)/DC36)</f>
        <v>239.672478023748</v>
      </c>
      <c r="DF184" s="51" t="n">
        <f aca="false">DE184*(1+(DE36-DD36)/DD36)</f>
        <v>239.940606019718</v>
      </c>
      <c r="DG184" s="51" t="n">
        <f aca="false">DF184*(1+(DF36-DE36)/DE36)</f>
        <v>240.209033977631</v>
      </c>
      <c r="DH184" s="51" t="n">
        <f aca="false">DG184*(1+(DG36-DF36)/DF36)</f>
        <v>240.477762233062</v>
      </c>
      <c r="DI184" s="51" t="n">
        <f aca="false">DH184*(1+(DH36-DG36)/DG36)</f>
        <v>240.746791121963</v>
      </c>
      <c r="DJ184" s="51" t="n">
        <f aca="false">DI184*(1+(DI36-DH36)/DH36)</f>
        <v>241.016120980659</v>
      </c>
      <c r="DK184" s="51" t="n">
        <f aca="false">DJ184*(1+(DJ36-DI36)/DI36)</f>
        <v>241.285752145855</v>
      </c>
      <c r="DL184" s="51" t="n">
        <f aca="false">DK184*(1+(DK36-DJ36)/DJ36)</f>
        <v>241.55568495463</v>
      </c>
      <c r="DM184" s="51" t="n">
        <f aca="false">DL184*(1+(DL36-DK36)/DK36)</f>
        <v>241.82591974444</v>
      </c>
      <c r="DN184" s="51" t="n">
        <f aca="false">DM184*(1+(DM36-DL36)/DL36)</f>
        <v>242.096456853119</v>
      </c>
      <c r="DO184" s="51" t="n">
        <f aca="false">DN184*(1+(DN36-DM36)/DM36)</f>
        <v>242.36729661888</v>
      </c>
      <c r="DP184" s="51" t="n">
        <f aca="false">DO184*(1+(DO36-DN36)/DN36)</f>
        <v>242.638439380314</v>
      </c>
      <c r="DQ184" s="51" t="n">
        <f aca="false">DP184*(1+(DP36-DO36)/DO36)</f>
        <v>242.909885476389</v>
      </c>
      <c r="DR184" s="51" t="n">
        <f aca="false">DQ184*(1+(DQ36-DP36)/DP36)</f>
        <v>243.181635246455</v>
      </c>
      <c r="DS184" s="51" t="n">
        <f aca="false">DR184*(1+(DR36-DQ36)/DQ36)</f>
        <v>243.453689030239</v>
      </c>
      <c r="DT184" s="51" t="n">
        <f aca="false">DS184*(1+(DS36-DR36)/DR36)</f>
        <v>243.72604716785</v>
      </c>
      <c r="DU184" s="51" t="n">
        <f aca="false">DT184*(1+(DT36-DS36)/DS36)</f>
        <v>243.998709999776</v>
      </c>
      <c r="DV184" s="51" t="n">
        <f aca="false">DU184*(1+(DU36-DT36)/DT36)</f>
        <v>244.271677866887</v>
      </c>
      <c r="DW184" s="51" t="n">
        <f aca="false">DV184*(1+(DV36-DU36)/DU36)</f>
        <v>244.544951110434</v>
      </c>
      <c r="DX184" s="51" t="n">
        <f aca="false">DW184*(1+(DW36-DV36)/DV36)</f>
        <v>244.818530072051</v>
      </c>
      <c r="DY184" s="51" t="n">
        <f aca="false">DX184*(1+(DX36-DW36)/DW36)</f>
        <v>245.092415093751</v>
      </c>
      <c r="DZ184" s="51" t="n">
        <f aca="false">DY184*(1+(DY36-DX36)/DX36)</f>
        <v>245.366606517932</v>
      </c>
      <c r="EA184" s="51" t="n">
        <f aca="false">DZ184*(1+(DZ36-DY36)/DY36)</f>
        <v>245.641104687376</v>
      </c>
      <c r="EB184" s="51" t="n">
        <f aca="false">EA184*(1+(EA36-DZ36)/DZ36)</f>
        <v>245.915909945246</v>
      </c>
      <c r="EC184" s="51" t="n">
        <f aca="false">EB184*(1+(EB36-EA36)/EA36)</f>
        <v>246.19102263509</v>
      </c>
      <c r="ED184" s="51" t="n">
        <f aca="false">EC184*(1+(EC36-EB36)/EB36)</f>
        <v>246.46644310084</v>
      </c>
      <c r="EE184" s="51" t="n">
        <f aca="false">ED184*(1+(ED36-EC36)/EC36)</f>
        <v>246.742171686814</v>
      </c>
      <c r="EF184" s="51" t="n">
        <f aca="false">EE184*(1+(EE36-ED36)/ED36)</f>
        <v>247.018208737714</v>
      </c>
      <c r="EG184" s="51" t="n">
        <f aca="false">EF184*(1+(EF36-EE36)/EE36)</f>
        <v>247.294554598628</v>
      </c>
      <c r="EH184" s="51" t="n">
        <f aca="false">EG184*(1+(EG36-EF36)/EF36)</f>
        <v>247.57120961503</v>
      </c>
      <c r="EI184" s="51" t="n">
        <f aca="false">EH184*(1+(EH36-EG36)/EG36)</f>
        <v>247.84817413278</v>
      </c>
      <c r="EJ184" s="51" t="n">
        <f aca="false">EI184*(1+(EI36-EH36)/EH36)</f>
        <v>248.125448498126</v>
      </c>
      <c r="EK184" s="51" t="n">
        <f aca="false">EJ184*(1+(EJ36-EI36)/EI36)</f>
        <v>248.403033057703</v>
      </c>
      <c r="EL184" s="51" t="n">
        <f aca="false">EK184*(1+(EK36-EJ36)/EJ36)</f>
        <v>248.680928158533</v>
      </c>
      <c r="EM184" s="51" t="n">
        <f aca="false">EL184*(1+(EL36-EK36)/EK36)</f>
        <v>248.959134148027</v>
      </c>
      <c r="EN184" s="51" t="n">
        <f aca="false">EM184*(1+(EM36-EL36)/EL36)</f>
        <v>249.237651373984</v>
      </c>
      <c r="EO184" s="51" t="n">
        <f aca="false">EN184*(1+(EN36-EM36)/EM36)</f>
        <v>249.516480184593</v>
      </c>
      <c r="EP184" s="51" t="n">
        <f aca="false">EO184*(1+(EO36-EN36)/EN36)</f>
        <v>249.795620928432</v>
      </c>
      <c r="EQ184" s="51" t="n">
        <f aca="false">EP184*(1+(EP36-EO36)/EO36)</f>
        <v>250.075073954469</v>
      </c>
      <c r="ER184" s="51" t="n">
        <f aca="false">EQ184*(1+(EQ36-EP36)/EP36)</f>
        <v>250.354839612062</v>
      </c>
      <c r="ES184" s="51" t="n">
        <f aca="false">ER184*(1+(ER36-EQ36)/EQ36)</f>
        <v>250.634918250961</v>
      </c>
      <c r="ET184" s="51" t="n">
        <f aca="false">ES184*(1+(ES36-ER36)/ER36)</f>
        <v>250.915310221307</v>
      </c>
      <c r="EU184" s="51" t="n">
        <f aca="false">ET184*(1+(ET36-ES36)/ES36)</f>
        <v>251.196015873631</v>
      </c>
      <c r="EV184" s="51" t="n">
        <f aca="false">EU184*(1+(EU36-ET36)/ET36)</f>
        <v>251.477035558857</v>
      </c>
    </row>
    <row r="185" customFormat="false" ht="12.8" hidden="false" customHeight="false" outlineLevel="0" collapsed="false">
      <c r="A185" s="157" t="s">
        <v>331</v>
      </c>
      <c r="B185" s="157" t="n">
        <v>0</v>
      </c>
      <c r="C185" s="157" t="n">
        <v>0</v>
      </c>
      <c r="D185" s="157" t="n">
        <v>0</v>
      </c>
      <c r="E185" s="157" t="n">
        <v>0</v>
      </c>
      <c r="F185" s="157" t="n">
        <v>0</v>
      </c>
      <c r="G185" s="157" t="n">
        <v>0</v>
      </c>
      <c r="H185" s="157" t="n">
        <v>0</v>
      </c>
      <c r="I185" s="157" t="n">
        <v>0</v>
      </c>
      <c r="J185" s="157" t="n">
        <v>0</v>
      </c>
      <c r="K185" s="157" t="n">
        <v>0</v>
      </c>
      <c r="L185" s="157" t="n">
        <v>0</v>
      </c>
      <c r="M185" s="157" t="n">
        <v>0</v>
      </c>
      <c r="N185" s="157" t="n">
        <v>0</v>
      </c>
      <c r="O185" s="157" t="n">
        <v>0</v>
      </c>
      <c r="P185" s="157" t="n">
        <v>0</v>
      </c>
      <c r="Q185" s="157" t="n">
        <v>0</v>
      </c>
      <c r="R185" s="157" t="n">
        <v>0</v>
      </c>
      <c r="S185" s="157" t="n">
        <v>0</v>
      </c>
      <c r="T185" s="157" t="n">
        <v>0</v>
      </c>
      <c r="U185" s="157" t="n">
        <v>0</v>
      </c>
      <c r="V185" s="157" t="n">
        <v>0</v>
      </c>
      <c r="W185" s="157" t="n">
        <v>0</v>
      </c>
      <c r="X185" s="158" t="n">
        <v>0</v>
      </c>
      <c r="Y185" s="157" t="n">
        <v>0</v>
      </c>
      <c r="Z185" s="157" t="n">
        <v>0</v>
      </c>
      <c r="AA185" s="157" t="n">
        <v>0</v>
      </c>
      <c r="AB185" s="157" t="n">
        <v>0</v>
      </c>
      <c r="AC185" s="157" t="n">
        <v>0</v>
      </c>
      <c r="AD185" s="157" t="n">
        <v>0</v>
      </c>
      <c r="AE185" s="157" t="n">
        <v>0</v>
      </c>
      <c r="AF185" s="157" t="n">
        <v>0</v>
      </c>
      <c r="AG185" s="157" t="n">
        <v>0</v>
      </c>
      <c r="AH185" s="157" t="n">
        <v>0</v>
      </c>
      <c r="AI185" s="157" t="n">
        <v>0</v>
      </c>
      <c r="AJ185" s="157" t="n">
        <v>0</v>
      </c>
      <c r="AK185" s="157" t="n">
        <v>0</v>
      </c>
      <c r="AL185" s="157" t="n">
        <v>0</v>
      </c>
      <c r="AM185" s="157" t="n">
        <v>0</v>
      </c>
      <c r="AN185" s="157" t="n">
        <v>0</v>
      </c>
      <c r="AO185" s="157" t="n">
        <v>0</v>
      </c>
      <c r="AP185" s="157" t="n">
        <v>0</v>
      </c>
      <c r="AQ185" s="157" t="n">
        <v>0</v>
      </c>
      <c r="AR185" s="142"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3" t="n">
        <v>231.470087429195</v>
      </c>
      <c r="BJ185" s="51" t="n">
        <v>216.774921490327</v>
      </c>
      <c r="BK185" s="51" t="n">
        <v>203.012696409474</v>
      </c>
      <c r="BL185" s="51" t="n">
        <f aca="false">BK185*(1+(BK36-BJ36)/BJ36)</f>
        <v>186.993812598883</v>
      </c>
      <c r="BM185" s="144" t="n">
        <f aca="false">BL185*(1+(BL36-BK36)/BK36)</f>
        <v>184.029923798277</v>
      </c>
      <c r="BN185" s="51" t="n">
        <f aca="false">BM185*(1+(BM36-BL36)/BL36)</f>
        <v>184.39658297642</v>
      </c>
      <c r="BO185" s="51" t="n">
        <f aca="false">BN185*(1+(BN36-BM36)/BM36)</f>
        <v>187.123227113548</v>
      </c>
      <c r="BP185" s="51" t="n">
        <f aca="false">BO185*(1+(BO36-BN36)/BN36)</f>
        <v>181.405678483725</v>
      </c>
      <c r="BQ185" s="51" t="n">
        <f aca="false">BP185*(1+(BP36-BO36)/BO36)</f>
        <v>181.397367348592</v>
      </c>
      <c r="BR185" s="51" t="n">
        <f aca="false">BQ185*(1+(BQ36-BP36)/BP36)</f>
        <v>187.294279153576</v>
      </c>
      <c r="BS185" s="51" t="n">
        <f aca="false">BR185*(1+(BR36-BQ36)/BQ36)</f>
        <v>196.622082525194</v>
      </c>
      <c r="BT185" s="51" t="n">
        <f aca="false">BS185*(1+(BS36-BR36)/BR36)</f>
        <v>199.804184765424</v>
      </c>
      <c r="BU185" s="51" t="n">
        <f aca="false">BT185*(1+(BT36-BS36)/BS36)</f>
        <v>200.830087569927</v>
      </c>
      <c r="BV185" s="51" t="n">
        <f aca="false">BU185*(1+(BU36-BT36)/BT36)</f>
        <v>204.754777723811</v>
      </c>
      <c r="BW185" s="51" t="n">
        <f aca="false">BV185*(1+(BV36-BU36)/BU36)</f>
        <v>210.201152732846</v>
      </c>
      <c r="BX185" s="51" t="n">
        <f aca="false">BW185*(1+(BW36-BV36)/BV36)</f>
        <v>211.227729205771</v>
      </c>
      <c r="BY185" s="51" t="n">
        <f aca="false">BX185*(1+(BX36-BW36)/BW36)</f>
        <v>212.242794726821</v>
      </c>
      <c r="BZ185" s="51" t="n">
        <f aca="false">BY185*(1+(BY36-BX36)/BX36)</f>
        <v>216.262776496969</v>
      </c>
      <c r="CA185" s="51" t="n">
        <f aca="false">BZ185*(1+(BZ36-BY36)/BY36)</f>
        <v>221.09180030868</v>
      </c>
      <c r="CB185" s="51" t="n">
        <f aca="false">CA185*(1+(CA36-BZ36)/BZ36)</f>
        <v>221.33914160473</v>
      </c>
      <c r="CC185" s="51" t="n">
        <f aca="false">CB185*(1+(CB36-CA36)/CA36)</f>
        <v>221.586759608088</v>
      </c>
      <c r="CD185" s="51" t="n">
        <f aca="false">CC185*(1+(CC36-CB36)/CB36)</f>
        <v>221.834654628312</v>
      </c>
      <c r="CE185" s="51" t="n">
        <f aca="false">CD185*(1+(CD36-CC36)/CC36)</f>
        <v>222.082826975311</v>
      </c>
      <c r="CF185" s="51" t="n">
        <f aca="false">CE185*(1+(CE36-CD36)/CD36)</f>
        <v>222.331276959336</v>
      </c>
      <c r="CG185" s="51" t="n">
        <f aca="false">CF185*(1+(CF36-CE36)/CE36)</f>
        <v>222.580004890987</v>
      </c>
      <c r="CH185" s="51" t="n">
        <f aca="false">CG185*(1+(CG36-CF36)/CF36)</f>
        <v>222.829011081211</v>
      </c>
      <c r="CI185" s="51" t="n">
        <f aca="false">CH185*(1+(CH36-CG36)/CG36)</f>
        <v>223.078295841304</v>
      </c>
      <c r="CJ185" s="51" t="n">
        <f aca="false">CI185*(1+(CI36-CH36)/CH36)</f>
        <v>223.32785948291</v>
      </c>
      <c r="CK185" s="51" t="n">
        <f aca="false">CJ185*(1+(CJ36-CI36)/CI36)</f>
        <v>223.57770231802</v>
      </c>
      <c r="CL185" s="51" t="n">
        <f aca="false">CK185*(1+(CK36-CJ36)/CJ36)</f>
        <v>223.827824658976</v>
      </c>
      <c r="CM185" s="51" t="n">
        <f aca="false">CL185*(1+(CL36-CK36)/CK36)</f>
        <v>224.078226818468</v>
      </c>
      <c r="CN185" s="51" t="n">
        <f aca="false">CM185*(1+(CM36-CL36)/CL36)</f>
        <v>224.328909109538</v>
      </c>
      <c r="CO185" s="51" t="n">
        <f aca="false">CN185*(1+(CN36-CM36)/CM36)</f>
        <v>224.579871845575</v>
      </c>
      <c r="CP185" s="51" t="n">
        <f aca="false">CO185*(1+(CO36-CN36)/CN36)</f>
        <v>224.831115340321</v>
      </c>
      <c r="CQ185" s="51" t="n">
        <f aca="false">CP185*(1+(CP36-CO36)/CO36)</f>
        <v>225.082639907867</v>
      </c>
      <c r="CR185" s="51" t="n">
        <f aca="false">CQ185*(1+(CQ36-CP36)/CP36)</f>
        <v>225.334445862659</v>
      </c>
      <c r="CS185" s="51" t="n">
        <f aca="false">CR185*(1+(CR36-CQ36)/CQ36)</f>
        <v>225.586533519491</v>
      </c>
      <c r="CT185" s="51" t="n">
        <f aca="false">CS185*(1+(CS36-CR36)/CR36)</f>
        <v>225.838903193511</v>
      </c>
      <c r="CU185" s="51" t="n">
        <f aca="false">CT185*(1+(CT36-CS36)/CS36)</f>
        <v>226.091555200218</v>
      </c>
      <c r="CV185" s="51" t="n">
        <f aca="false">CU185*(1+(CU36-CT36)/CT36)</f>
        <v>226.344489855467</v>
      </c>
      <c r="CW185" s="51" t="n">
        <f aca="false">CV185*(1+(CV36-CU36)/CU36)</f>
        <v>226.597707475463</v>
      </c>
      <c r="CX185" s="51" t="n">
        <f aca="false">CW185*(1+(CW36-CV36)/CV36)</f>
        <v>226.851208376766</v>
      </c>
      <c r="CY185" s="51" t="n">
        <f aca="false">CX185*(1+(CX36-CW36)/CW36)</f>
        <v>227.104992876292</v>
      </c>
      <c r="CZ185" s="51" t="n">
        <f aca="false">CY185*(1+(CY36-CX36)/CX36)</f>
        <v>227.359061291309</v>
      </c>
      <c r="DA185" s="51" t="n">
        <f aca="false">CZ185*(1+(CZ36-CY36)/CY36)</f>
        <v>227.61341393944</v>
      </c>
      <c r="DB185" s="51" t="n">
        <f aca="false">DA185*(1+(DA36-CZ36)/CZ36)</f>
        <v>227.868051138666</v>
      </c>
      <c r="DC185" s="51" t="n">
        <f aca="false">DB185*(1+(DB36-DA36)/DA36)</f>
        <v>228.12297320732</v>
      </c>
      <c r="DD185" s="51" t="n">
        <f aca="false">DC185*(1+(DC36-DB36)/DB36)</f>
        <v>228.378180464094</v>
      </c>
      <c r="DE185" s="51" t="n">
        <f aca="false">DD185*(1+(DD36-DC36)/DC36)</f>
        <v>228.633673228036</v>
      </c>
      <c r="DF185" s="51" t="n">
        <f aca="false">DE185*(1+(DE36-DD36)/DD36)</f>
        <v>228.889451818549</v>
      </c>
      <c r="DG185" s="51" t="n">
        <f aca="false">DF185*(1+(DF36-DE36)/DE36)</f>
        <v>229.145516555397</v>
      </c>
      <c r="DH185" s="51" t="n">
        <f aca="false">DG185*(1+(DG36-DF36)/DF36)</f>
        <v>229.401867758697</v>
      </c>
      <c r="DI185" s="51" t="n">
        <f aca="false">DH185*(1+(DH36-DG36)/DG36)</f>
        <v>229.658505748929</v>
      </c>
      <c r="DJ185" s="51" t="n">
        <f aca="false">DI185*(1+(DI36-DH36)/DH36)</f>
        <v>229.915430846928</v>
      </c>
      <c r="DK185" s="51" t="n">
        <f aca="false">DJ185*(1+(DJ36-DI36)/DI36)</f>
        <v>230.172643373888</v>
      </c>
      <c r="DL185" s="51" t="n">
        <f aca="false">DK185*(1+(DK36-DJ36)/DJ36)</f>
        <v>230.430143651366</v>
      </c>
      <c r="DM185" s="51" t="n">
        <f aca="false">DL185*(1+(DL36-DK36)/DK36)</f>
        <v>230.687932001275</v>
      </c>
      <c r="DN185" s="51" t="n">
        <f aca="false">DM185*(1+(DM36-DL36)/DL36)</f>
        <v>230.946008745888</v>
      </c>
      <c r="DO185" s="51" t="n">
        <f aca="false">DN185*(1+(DN36-DM36)/DM36)</f>
        <v>231.204374207842</v>
      </c>
      <c r="DP185" s="51" t="n">
        <f aca="false">DO185*(1+(DO36-DN36)/DN36)</f>
        <v>231.463028710132</v>
      </c>
      <c r="DQ185" s="51" t="n">
        <f aca="false">DP185*(1+(DP36-DO36)/DO36)</f>
        <v>231.721972576115</v>
      </c>
      <c r="DR185" s="51" t="n">
        <f aca="false">DQ185*(1+(DQ36-DP36)/DP36)</f>
        <v>231.981206129509</v>
      </c>
      <c r="DS185" s="51" t="n">
        <f aca="false">DR185*(1+(DR36-DQ36)/DQ36)</f>
        <v>232.240729694396</v>
      </c>
      <c r="DT185" s="51" t="n">
        <f aca="false">DS185*(1+(DS36-DR36)/DR36)</f>
        <v>232.50054359522</v>
      </c>
      <c r="DU185" s="51" t="n">
        <f aca="false">DT185*(1+(DT36-DS36)/DS36)</f>
        <v>232.760648156787</v>
      </c>
      <c r="DV185" s="51" t="n">
        <f aca="false">DU185*(1+(DU36-DT36)/DT36)</f>
        <v>233.021043704267</v>
      </c>
      <c r="DW185" s="51" t="n">
        <f aca="false">DV185*(1+(DV36-DU36)/DU36)</f>
        <v>233.281730563194</v>
      </c>
      <c r="DX185" s="51" t="n">
        <f aca="false">DW185*(1+(DW36-DV36)/DV36)</f>
        <v>233.542709059465</v>
      </c>
      <c r="DY185" s="51" t="n">
        <f aca="false">DX185*(1+(DX36-DW36)/DW36)</f>
        <v>233.803979519344</v>
      </c>
      <c r="DZ185" s="51" t="n">
        <f aca="false">DY185*(1+(DY36-DX36)/DX36)</f>
        <v>234.065542269456</v>
      </c>
      <c r="EA185" s="51" t="n">
        <f aca="false">DZ185*(1+(DZ36-DY36)/DY36)</f>
        <v>234.327397636797</v>
      </c>
      <c r="EB185" s="51" t="n">
        <f aca="false">EA185*(1+(EA36-DZ36)/DZ36)</f>
        <v>234.589545948723</v>
      </c>
      <c r="EC185" s="51" t="n">
        <f aca="false">EB185*(1+(EB36-EA36)/EA36)</f>
        <v>234.85198753296</v>
      </c>
      <c r="ED185" s="51" t="n">
        <f aca="false">EC185*(1+(EC36-EB36)/EB36)</f>
        <v>235.1147227176</v>
      </c>
      <c r="EE185" s="51" t="n">
        <f aca="false">ED185*(1+(ED36-EC36)/EC36)</f>
        <v>235.377751831102</v>
      </c>
      <c r="EF185" s="51" t="n">
        <f aca="false">EE185*(1+(EE36-ED36)/ED36)</f>
        <v>235.64107520229</v>
      </c>
      <c r="EG185" s="51" t="n">
        <f aca="false">EF185*(1+(EF36-EE36)/EE36)</f>
        <v>235.90469316036</v>
      </c>
      <c r="EH185" s="51" t="n">
        <f aca="false">EG185*(1+(EG36-EF36)/EF36)</f>
        <v>236.168606034873</v>
      </c>
      <c r="EI185" s="51" t="n">
        <f aca="false">EH185*(1+(EH36-EG36)/EG36)</f>
        <v>236.43281415576</v>
      </c>
      <c r="EJ185" s="51" t="n">
        <f aca="false">EI185*(1+(EI36-EH36)/EH36)</f>
        <v>236.697317853322</v>
      </c>
      <c r="EK185" s="51" t="n">
        <f aca="false">EJ185*(1+(EJ36-EI36)/EI36)</f>
        <v>236.962117458227</v>
      </c>
      <c r="EL185" s="51" t="n">
        <f aca="false">EK185*(1+(EK36-EJ36)/EJ36)</f>
        <v>237.227213301516</v>
      </c>
      <c r="EM185" s="51" t="n">
        <f aca="false">EL185*(1+(EL36-EK36)/EK36)</f>
        <v>237.492605714598</v>
      </c>
      <c r="EN185" s="51" t="n">
        <f aca="false">EM185*(1+(EM36-EL36)/EL36)</f>
        <v>237.758295029253</v>
      </c>
      <c r="EO185" s="51" t="n">
        <f aca="false">EN185*(1+(EN36-EM36)/EM36)</f>
        <v>238.024281577633</v>
      </c>
      <c r="EP185" s="51" t="n">
        <f aca="false">EO185*(1+(EO36-EN36)/EN36)</f>
        <v>238.290565692263</v>
      </c>
      <c r="EQ185" s="51" t="n">
        <f aca="false">EP185*(1+(EP36-EO36)/EO36)</f>
        <v>238.557147706036</v>
      </c>
      <c r="ER185" s="51" t="n">
        <f aca="false">EQ185*(1+(EQ36-EP36)/EP36)</f>
        <v>238.82402795222</v>
      </c>
      <c r="ES185" s="51" t="n">
        <f aca="false">ER185*(1+(ER36-EQ36)/EQ36)</f>
        <v>239.091206764457</v>
      </c>
      <c r="ET185" s="51" t="n">
        <f aca="false">ES185*(1+(ES36-ER36)/ER36)</f>
        <v>239.35868447676</v>
      </c>
      <c r="EU185" s="51" t="n">
        <f aca="false">ET185*(1+(ET36-ES36)/ES36)</f>
        <v>239.626461423516</v>
      </c>
      <c r="EV185" s="51" t="n">
        <f aca="false">EU185*(1+(EU36-ET36)/ET36)</f>
        <v>239.894537939487</v>
      </c>
    </row>
    <row r="186" customFormat="false" ht="12.8" hidden="false" customHeight="false" outlineLevel="0" collapsed="false">
      <c r="A186" s="157" t="s">
        <v>332</v>
      </c>
      <c r="B186" s="157" t="n">
        <v>0</v>
      </c>
      <c r="C186" s="157" t="n">
        <v>0</v>
      </c>
      <c r="D186" s="157" t="n">
        <v>0</v>
      </c>
      <c r="E186" s="157" t="n">
        <v>0</v>
      </c>
      <c r="F186" s="157" t="n">
        <v>0</v>
      </c>
      <c r="G186" s="157" t="n">
        <v>0</v>
      </c>
      <c r="H186" s="157" t="n">
        <v>0</v>
      </c>
      <c r="I186" s="157" t="n">
        <v>0</v>
      </c>
      <c r="J186" s="157" t="n">
        <v>0</v>
      </c>
      <c r="K186" s="157" t="n">
        <v>0</v>
      </c>
      <c r="L186" s="157" t="n">
        <v>0</v>
      </c>
      <c r="M186" s="157" t="n">
        <v>0</v>
      </c>
      <c r="N186" s="157" t="n">
        <v>0</v>
      </c>
      <c r="O186" s="157" t="n">
        <v>0</v>
      </c>
      <c r="P186" s="157" t="n">
        <v>0</v>
      </c>
      <c r="Q186" s="157" t="n">
        <v>0</v>
      </c>
      <c r="R186" s="157" t="n">
        <v>0</v>
      </c>
      <c r="S186" s="157" t="n">
        <v>0</v>
      </c>
      <c r="T186" s="157" t="n">
        <v>0</v>
      </c>
      <c r="U186" s="157" t="n">
        <v>0</v>
      </c>
      <c r="V186" s="157" t="n">
        <v>0</v>
      </c>
      <c r="W186" s="157" t="n">
        <v>0</v>
      </c>
      <c r="X186" s="158" t="n">
        <v>0</v>
      </c>
      <c r="Y186" s="157" t="n">
        <v>0</v>
      </c>
      <c r="Z186" s="157" t="n">
        <v>0</v>
      </c>
      <c r="AA186" s="157" t="n">
        <v>0</v>
      </c>
      <c r="AB186" s="157" t="n">
        <v>0</v>
      </c>
      <c r="AC186" s="157" t="n">
        <v>0</v>
      </c>
      <c r="AD186" s="157" t="n">
        <v>0</v>
      </c>
      <c r="AE186" s="157" t="n">
        <v>0</v>
      </c>
      <c r="AF186" s="157" t="n">
        <v>0</v>
      </c>
      <c r="AG186" s="157" t="n">
        <v>0</v>
      </c>
      <c r="AH186" s="157" t="n">
        <v>0</v>
      </c>
      <c r="AI186" s="157" t="n">
        <v>0</v>
      </c>
      <c r="AJ186" s="157" t="n">
        <v>0</v>
      </c>
      <c r="AK186" s="157" t="n">
        <v>0</v>
      </c>
      <c r="AL186" s="157" t="n">
        <v>0</v>
      </c>
      <c r="AM186" s="157" t="n">
        <v>0</v>
      </c>
      <c r="AN186" s="157" t="n">
        <v>0</v>
      </c>
      <c r="AO186" s="157" t="n">
        <v>0</v>
      </c>
      <c r="AP186" s="157" t="n">
        <v>0</v>
      </c>
      <c r="AQ186" s="157" t="n">
        <v>0</v>
      </c>
      <c r="AR186" s="142"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3" t="n">
        <v>19335.2100808028</v>
      </c>
      <c r="BJ186" s="51" t="n">
        <v>18107.6902584535</v>
      </c>
      <c r="BK186" s="51" t="n">
        <v>16958.1010563542</v>
      </c>
      <c r="BL186" s="51" t="n">
        <f aca="false">BK186*(1+(BK36-BJ36)/BJ36)</f>
        <v>15620.0081425885</v>
      </c>
      <c r="BM186" s="144" t="n">
        <f aca="false">BL186*(1+(BL36-BK36)/BK36)</f>
        <v>15372.4279336192</v>
      </c>
      <c r="BN186" s="51" t="n">
        <f aca="false">BM186*(1+(BM36-BL36)/BL36)</f>
        <v>15403.0557884586</v>
      </c>
      <c r="BO186" s="51" t="n">
        <f aca="false">BN186*(1+(BN36-BM36)/BM36)</f>
        <v>15630.8184241949</v>
      </c>
      <c r="BP186" s="51" t="n">
        <f aca="false">BO186*(1+(BO36-BN36)/BN36)</f>
        <v>15153.218898776</v>
      </c>
      <c r="BQ186" s="51" t="n">
        <f aca="false">BP186*(1+(BP36-BO36)/BO36)</f>
        <v>15152.5246512143</v>
      </c>
      <c r="BR186" s="51" t="n">
        <f aca="false">BQ186*(1+(BQ36-BP36)/BP36)</f>
        <v>15645.1067806966</v>
      </c>
      <c r="BS186" s="51" t="n">
        <f aca="false">BR186*(1+(BR36-BQ36)/BQ36)</f>
        <v>16424.2788965659</v>
      </c>
      <c r="BT186" s="51" t="n">
        <f aca="false">BS186*(1+(BS36-BR36)/BR36)</f>
        <v>16690.0869584058</v>
      </c>
      <c r="BU186" s="51" t="n">
        <f aca="false">BT186*(1+(BT36-BS36)/BS36)</f>
        <v>16775.7828963468</v>
      </c>
      <c r="BV186" s="51" t="n">
        <f aca="false">BU186*(1+(BU36-BT36)/BT36)</f>
        <v>17103.6209745634</v>
      </c>
      <c r="BW186" s="51" t="n">
        <f aca="false">BV186*(1+(BV36-BU36)/BU36)</f>
        <v>17558.5687656499</v>
      </c>
      <c r="BX186" s="51" t="n">
        <f aca="false">BW186*(1+(BW36-BV36)/BV36)</f>
        <v>17644.3209766093</v>
      </c>
      <c r="BY186" s="51" t="n">
        <f aca="false">BX186*(1+(BX36-BW36)/BW36)</f>
        <v>17729.1116522135</v>
      </c>
      <c r="BZ186" s="51" t="n">
        <f aca="false">BY186*(1+(BY36-BX36)/BX36)</f>
        <v>18064.9096506075</v>
      </c>
      <c r="CA186" s="51" t="n">
        <f aca="false">BZ186*(1+(BZ36-BY36)/BY36)</f>
        <v>18468.2887261573</v>
      </c>
      <c r="CB186" s="51" t="n">
        <f aca="false">CA186*(1+(CA36-BZ36)/BZ36)</f>
        <v>18488.9496935156</v>
      </c>
      <c r="CC186" s="51" t="n">
        <f aca="false">CB186*(1+(CB36-CA36)/CA36)</f>
        <v>18509.6337748493</v>
      </c>
      <c r="CD186" s="51" t="n">
        <f aca="false">CC186*(1+(CC36-CB36)/CB36)</f>
        <v>18530.3409960167</v>
      </c>
      <c r="CE186" s="51" t="n">
        <f aca="false">CD186*(1+(CD36-CC36)/CC36)</f>
        <v>18551.071382905</v>
      </c>
      <c r="CF186" s="51" t="n">
        <f aca="false">CE186*(1+(CE36-CD36)/CD36)</f>
        <v>18571.8249614301</v>
      </c>
      <c r="CG186" s="51" t="n">
        <f aca="false">CF186*(1+(CF36-CE36)/CE36)</f>
        <v>18592.6017575373</v>
      </c>
      <c r="CH186" s="51" t="n">
        <f aca="false">CG186*(1+(CG36-CF36)/CF36)</f>
        <v>18613.4017972007</v>
      </c>
      <c r="CI186" s="51" t="n">
        <f aca="false">CH186*(1+(CH36-CG36)/CG36)</f>
        <v>18634.2251064234</v>
      </c>
      <c r="CJ186" s="51" t="n">
        <f aca="false">CI186*(1+(CI36-CH36)/CH36)</f>
        <v>18655.0717112377</v>
      </c>
      <c r="CK186" s="51" t="n">
        <f aca="false">CJ186*(1+(CJ36-CI36)/CI36)</f>
        <v>18675.9416377051</v>
      </c>
      <c r="CL186" s="51" t="n">
        <f aca="false">CK186*(1+(CK36-CJ36)/CJ36)</f>
        <v>18696.834911916</v>
      </c>
      <c r="CM186" s="51" t="n">
        <f aca="false">CL186*(1+(CL36-CK36)/CK36)</f>
        <v>18717.7515599903</v>
      </c>
      <c r="CN186" s="51" t="n">
        <f aca="false">CM186*(1+(CM36-CL36)/CL36)</f>
        <v>18738.6916080768</v>
      </c>
      <c r="CO186" s="51" t="n">
        <f aca="false">CN186*(1+(CN36-CM36)/CM36)</f>
        <v>18759.6550823539</v>
      </c>
      <c r="CP186" s="51" t="n">
        <f aca="false">CO186*(1+(CO36-CN36)/CN36)</f>
        <v>18780.6420090289</v>
      </c>
      <c r="CQ186" s="51" t="n">
        <f aca="false">CP186*(1+(CP36-CO36)/CO36)</f>
        <v>18801.6524143388</v>
      </c>
      <c r="CR186" s="51" t="n">
        <f aca="false">CQ186*(1+(CQ36-CP36)/CP36)</f>
        <v>18822.6863245497</v>
      </c>
      <c r="CS186" s="51" t="n">
        <f aca="false">CR186*(1+(CR36-CQ36)/CQ36)</f>
        <v>18843.7437659572</v>
      </c>
      <c r="CT186" s="51" t="n">
        <f aca="false">CS186*(1+(CS36-CR36)/CR36)</f>
        <v>18864.8247648862</v>
      </c>
      <c r="CU186" s="51" t="n">
        <f aca="false">CT186*(1+(CT36-CS36)/CS36)</f>
        <v>18885.9293476911</v>
      </c>
      <c r="CV186" s="51" t="n">
        <f aca="false">CU186*(1+(CU36-CT36)/CT36)</f>
        <v>18907.057540756</v>
      </c>
      <c r="CW186" s="51" t="n">
        <f aca="false">CV186*(1+(CV36-CU36)/CU36)</f>
        <v>18928.2093704942</v>
      </c>
      <c r="CX186" s="51" t="n">
        <f aca="false">CW186*(1+(CW36-CV36)/CV36)</f>
        <v>18949.3848633487</v>
      </c>
      <c r="CY186" s="51" t="n">
        <f aca="false">CX186*(1+(CX36-CW36)/CW36)</f>
        <v>18970.584045792</v>
      </c>
      <c r="CZ186" s="51" t="n">
        <f aca="false">CY186*(1+(CY36-CX36)/CX36)</f>
        <v>18991.8069443263</v>
      </c>
      <c r="DA186" s="51" t="n">
        <f aca="false">CZ186*(1+(CZ36-CY36)/CY36)</f>
        <v>19013.0535854835</v>
      </c>
      <c r="DB186" s="51" t="n">
        <f aca="false">DA186*(1+(DA36-CZ36)/CZ36)</f>
        <v>19034.323995825</v>
      </c>
      <c r="DC186" s="51" t="n">
        <f aca="false">DB186*(1+(DB36-DA36)/DA36)</f>
        <v>19055.6182019422</v>
      </c>
      <c r="DD186" s="51" t="n">
        <f aca="false">DC186*(1+(DC36-DB36)/DB36)</f>
        <v>19076.9362304558</v>
      </c>
      <c r="DE186" s="51" t="n">
        <f aca="false">DD186*(1+(DD36-DC36)/DC36)</f>
        <v>19098.2781080168</v>
      </c>
      <c r="DF186" s="51" t="n">
        <f aca="false">DE186*(1+(DE36-DD36)/DD36)</f>
        <v>19119.6438613056</v>
      </c>
      <c r="DG186" s="51" t="n">
        <f aca="false">DF186*(1+(DF36-DE36)/DE36)</f>
        <v>19141.0335170327</v>
      </c>
      <c r="DH186" s="51" t="n">
        <f aca="false">DG186*(1+(DG36-DF36)/DF36)</f>
        <v>19162.4471019383</v>
      </c>
      <c r="DI186" s="51" t="n">
        <f aca="false">DH186*(1+(DH36-DG36)/DG36)</f>
        <v>19183.8846427927</v>
      </c>
      <c r="DJ186" s="51" t="n">
        <f aca="false">DI186*(1+(DI36-DH36)/DH36)</f>
        <v>19205.3461663961</v>
      </c>
      <c r="DK186" s="51" t="n">
        <f aca="false">DJ186*(1+(DJ36-DI36)/DI36)</f>
        <v>19226.8316995786</v>
      </c>
      <c r="DL186" s="51" t="n">
        <f aca="false">DK186*(1+(DK36-DJ36)/DJ36)</f>
        <v>19248.3412692002</v>
      </c>
      <c r="DM186" s="51" t="n">
        <f aca="false">DL186*(1+(DL36-DK36)/DK36)</f>
        <v>19269.8749021514</v>
      </c>
      <c r="DN186" s="51" t="n">
        <f aca="false">DM186*(1+(DM36-DL36)/DL36)</f>
        <v>19291.4326253522</v>
      </c>
      <c r="DO186" s="51" t="n">
        <f aca="false">DN186*(1+(DN36-DM36)/DM36)</f>
        <v>19313.0144657532</v>
      </c>
      <c r="DP186" s="51" t="n">
        <f aca="false">DO186*(1+(DO36-DN36)/DN36)</f>
        <v>19334.6204503349</v>
      </c>
      <c r="DQ186" s="51" t="n">
        <f aca="false">DP186*(1+(DP36-DO36)/DO36)</f>
        <v>19356.250606108</v>
      </c>
      <c r="DR186" s="51" t="n">
        <f aca="false">DQ186*(1+(DQ36-DP36)/DP36)</f>
        <v>19377.9049601135</v>
      </c>
      <c r="DS186" s="51" t="n">
        <f aca="false">DR186*(1+(DR36-DQ36)/DQ36)</f>
        <v>19399.5835394226</v>
      </c>
      <c r="DT186" s="51" t="n">
        <f aca="false">DS186*(1+(DS36-DR36)/DR36)</f>
        <v>19421.2863711368</v>
      </c>
      <c r="DU186" s="51" t="n">
        <f aca="false">DT186*(1+(DT36-DS36)/DS36)</f>
        <v>19443.0134823879</v>
      </c>
      <c r="DV186" s="51" t="n">
        <f aca="false">DU186*(1+(DU36-DT36)/DT36)</f>
        <v>19464.764900338</v>
      </c>
      <c r="DW186" s="51" t="n">
        <f aca="false">DV186*(1+(DV36-DU36)/DU36)</f>
        <v>19486.5406521798</v>
      </c>
      <c r="DX186" s="51" t="n">
        <f aca="false">DW186*(1+(DW36-DV36)/DV36)</f>
        <v>19508.3407651362</v>
      </c>
      <c r="DY186" s="51" t="n">
        <f aca="false">DX186*(1+(DX36-DW36)/DW36)</f>
        <v>19530.1652664606</v>
      </c>
      <c r="DZ186" s="51" t="n">
        <f aca="false">DY186*(1+(DY36-DX36)/DX36)</f>
        <v>19552.0141834369</v>
      </c>
      <c r="EA186" s="51" t="n">
        <f aca="false">DZ186*(1+(DZ36-DY36)/DY36)</f>
        <v>19573.8875433796</v>
      </c>
      <c r="EB186" s="51" t="n">
        <f aca="false">EA186*(1+(EA36-DZ36)/DZ36)</f>
        <v>19595.7853736337</v>
      </c>
      <c r="EC186" s="51" t="n">
        <f aca="false">EB186*(1+(EB36-EA36)/EA36)</f>
        <v>19617.7077015747</v>
      </c>
      <c r="ED186" s="51" t="n">
        <f aca="false">EC186*(1+(EC36-EB36)/EB36)</f>
        <v>19639.654554609</v>
      </c>
      <c r="EE186" s="51" t="n">
        <f aca="false">ED186*(1+(ED36-EC36)/EC36)</f>
        <v>19661.6259601733</v>
      </c>
      <c r="EF186" s="51" t="n">
        <f aca="false">EE186*(1+(EE36-ED36)/ED36)</f>
        <v>19683.6219457353</v>
      </c>
      <c r="EG186" s="51" t="n">
        <f aca="false">EF186*(1+(EF36-EE36)/EE36)</f>
        <v>19705.6425387931</v>
      </c>
      <c r="EH186" s="51" t="n">
        <f aca="false">EG186*(1+(EG36-EF36)/EF36)</f>
        <v>19727.687766876</v>
      </c>
      <c r="EI186" s="51" t="n">
        <f aca="false">EH186*(1+(EH36-EG36)/EG36)</f>
        <v>19749.7576575437</v>
      </c>
      <c r="EJ186" s="51" t="n">
        <f aca="false">EI186*(1+(EI36-EH36)/EH36)</f>
        <v>19771.852238387</v>
      </c>
      <c r="EK186" s="51" t="n">
        <f aca="false">EJ186*(1+(EJ36-EI36)/EI36)</f>
        <v>19793.9715370274</v>
      </c>
      <c r="EL186" s="51" t="n">
        <f aca="false">EK186*(1+(EK36-EJ36)/EJ36)</f>
        <v>19816.1155811173</v>
      </c>
      <c r="EM186" s="51" t="n">
        <f aca="false">EL186*(1+(EL36-EK36)/EK36)</f>
        <v>19838.2843983402</v>
      </c>
      <c r="EN186" s="51" t="n">
        <f aca="false">EM186*(1+(EM36-EL36)/EL36)</f>
        <v>19860.4780164104</v>
      </c>
      <c r="EO186" s="51" t="n">
        <f aca="false">EN186*(1+(EN36-EM36)/EM36)</f>
        <v>19882.6964630734</v>
      </c>
      <c r="EP186" s="51" t="n">
        <f aca="false">EO186*(1+(EO36-EN36)/EN36)</f>
        <v>19904.9397661054</v>
      </c>
      <c r="EQ186" s="51" t="n">
        <f aca="false">EP186*(1+(EP36-EO36)/EO36)</f>
        <v>19927.207953314</v>
      </c>
      <c r="ER186" s="51" t="n">
        <f aca="false">EQ186*(1+(EQ36-EP36)/EP36)</f>
        <v>19949.5010525377</v>
      </c>
      <c r="ES186" s="51" t="n">
        <f aca="false">ER186*(1+(ER36-EQ36)/EQ36)</f>
        <v>19971.8190916464</v>
      </c>
      <c r="ET186" s="51" t="n">
        <f aca="false">ES186*(1+(ES36-ER36)/ER36)</f>
        <v>19994.162098541</v>
      </c>
      <c r="EU186" s="51" t="n">
        <f aca="false">ET186*(1+(ET36-ES36)/ES36)</f>
        <v>20016.5301011534</v>
      </c>
      <c r="EV186" s="51" t="n">
        <f aca="false">EU186*(1+(EU36-ET36)/ET36)</f>
        <v>20038.9231274472</v>
      </c>
    </row>
    <row r="187" customFormat="false" ht="12.8" hidden="false" customHeight="false" outlineLevel="0" collapsed="false">
      <c r="A187" s="157" t="s">
        <v>333</v>
      </c>
      <c r="B187" s="157" t="n">
        <v>0</v>
      </c>
      <c r="C187" s="157" t="n">
        <v>0</v>
      </c>
      <c r="D187" s="157" t="n">
        <v>0</v>
      </c>
      <c r="E187" s="157" t="n">
        <v>0</v>
      </c>
      <c r="F187" s="157" t="n">
        <v>0</v>
      </c>
      <c r="G187" s="157" t="n">
        <v>0</v>
      </c>
      <c r="H187" s="157" t="n">
        <v>0</v>
      </c>
      <c r="I187" s="157" t="n">
        <v>0</v>
      </c>
      <c r="J187" s="157" t="n">
        <v>0</v>
      </c>
      <c r="K187" s="157" t="n">
        <v>0</v>
      </c>
      <c r="L187" s="157" t="n">
        <v>0</v>
      </c>
      <c r="M187" s="157" t="n">
        <v>0</v>
      </c>
      <c r="N187" s="157" t="n">
        <v>0</v>
      </c>
      <c r="O187" s="157" t="n">
        <v>0</v>
      </c>
      <c r="P187" s="157" t="n">
        <v>0</v>
      </c>
      <c r="Q187" s="157" t="n">
        <v>0</v>
      </c>
      <c r="R187" s="157" t="n">
        <v>0</v>
      </c>
      <c r="S187" s="157" t="n">
        <v>0</v>
      </c>
      <c r="T187" s="157" t="n">
        <v>0</v>
      </c>
      <c r="U187" s="157" t="n">
        <v>0</v>
      </c>
      <c r="V187" s="157" t="n">
        <v>0</v>
      </c>
      <c r="W187" s="157" t="n">
        <v>0</v>
      </c>
      <c r="X187" s="158" t="n">
        <v>0</v>
      </c>
      <c r="Y187" s="157" t="n">
        <v>0</v>
      </c>
      <c r="Z187" s="157" t="n">
        <v>0</v>
      </c>
      <c r="AA187" s="157" t="n">
        <v>0</v>
      </c>
      <c r="AB187" s="157" t="n">
        <v>0</v>
      </c>
      <c r="AC187" s="157" t="n">
        <v>0</v>
      </c>
      <c r="AD187" s="157" t="n">
        <v>0</v>
      </c>
      <c r="AE187" s="157" t="n">
        <v>0</v>
      </c>
      <c r="AF187" s="157" t="n">
        <v>0</v>
      </c>
      <c r="AG187" s="157" t="n">
        <v>0</v>
      </c>
      <c r="AH187" s="157" t="n">
        <v>0</v>
      </c>
      <c r="AI187" s="157" t="n">
        <v>0</v>
      </c>
      <c r="AJ187" s="157" t="n">
        <v>0</v>
      </c>
      <c r="AK187" s="157" t="n">
        <v>0</v>
      </c>
      <c r="AL187" s="157" t="n">
        <v>0</v>
      </c>
      <c r="AM187" s="157" t="n">
        <v>0</v>
      </c>
      <c r="AN187" s="157" t="n">
        <v>0</v>
      </c>
      <c r="AO187" s="157" t="n">
        <v>0</v>
      </c>
      <c r="AP187" s="157" t="n">
        <v>0</v>
      </c>
      <c r="AQ187" s="157" t="n">
        <v>0</v>
      </c>
      <c r="AR187" s="142"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3" t="n">
        <v>461.835305705983</v>
      </c>
      <c r="BJ187" s="51" t="n">
        <v>432.515117818409</v>
      </c>
      <c r="BK187" s="51" t="n">
        <v>405.056358468546</v>
      </c>
      <c r="BL187" s="51" t="n">
        <f aca="false">BK187*(1+(BK36-BJ36)/BJ36)</f>
        <v>373.095053299921</v>
      </c>
      <c r="BM187" s="144" t="n">
        <f aca="false">BL187*(1+(BL36-BK36)/BK36)</f>
        <v>367.181423139285</v>
      </c>
      <c r="BN187" s="51" t="n">
        <f aca="false">BM187*(1+(BM36-BL36)/BL36)</f>
        <v>367.912991332428</v>
      </c>
      <c r="BO187" s="51" t="n">
        <f aca="false">BN187*(1+(BN36-BM36)/BM36)</f>
        <v>373.353264598871</v>
      </c>
      <c r="BP187" s="51" t="n">
        <f aca="false">BO187*(1+(BO36-BN36)/BN36)</f>
        <v>361.945458740799</v>
      </c>
      <c r="BQ187" s="51" t="n">
        <f aca="false">BP187*(1+(BP36-BO36)/BO36)</f>
        <v>361.928876141823</v>
      </c>
      <c r="BR187" s="51" t="n">
        <f aca="false">BQ187*(1+(BQ36-BP36)/BP36)</f>
        <v>373.694552201408</v>
      </c>
      <c r="BS187" s="51" t="n">
        <f aca="false">BR187*(1+(BR36-BQ36)/BQ36)</f>
        <v>392.305634823539</v>
      </c>
      <c r="BT187" s="51" t="n">
        <f aca="false">BS187*(1+(BS36-BR36)/BR36)</f>
        <v>398.654650271827</v>
      </c>
      <c r="BU187" s="51" t="n">
        <f aca="false">BT187*(1+(BT36-BS36)/BS36)</f>
        <v>400.701558970071</v>
      </c>
      <c r="BV187" s="51" t="n">
        <f aca="false">BU187*(1+(BU36-BT36)/BT36)</f>
        <v>408.532205673286</v>
      </c>
      <c r="BW187" s="51" t="n">
        <f aca="false">BV187*(1+(BV36-BU36)/BU36)</f>
        <v>419.398958674606</v>
      </c>
      <c r="BX187" s="51" t="n">
        <f aca="false">BW187*(1+(BW36-BV36)/BV36)</f>
        <v>421.447211494093</v>
      </c>
      <c r="BY187" s="51" t="n">
        <f aca="false">BX187*(1+(BX36-BW36)/BW36)</f>
        <v>423.472497354709</v>
      </c>
      <c r="BZ187" s="51" t="n">
        <f aca="false">BY187*(1+(BY36-BX36)/BX36)</f>
        <v>431.493272437868</v>
      </c>
      <c r="CA187" s="51" t="n">
        <f aca="false">BZ187*(1+(BZ36-BY36)/BY36)</f>
        <v>441.128269828299</v>
      </c>
      <c r="CB187" s="51" t="n">
        <f aca="false">CA187*(1+(CA36-BZ36)/BZ36)</f>
        <v>441.621771793688</v>
      </c>
      <c r="CC187" s="51" t="n">
        <f aca="false">CB187*(1+(CB36-CA36)/CA36)</f>
        <v>442.115825852893</v>
      </c>
      <c r="CD187" s="51" t="n">
        <f aca="false">CC187*(1+(CC36-CB36)/CB36)</f>
        <v>442.610432623556</v>
      </c>
      <c r="CE187" s="51" t="n">
        <f aca="false">CD187*(1+(CD36-CC36)/CC36)</f>
        <v>443.105592724012</v>
      </c>
      <c r="CF187" s="51" t="n">
        <f aca="false">CE187*(1+(CE36-CD36)/CD36)</f>
        <v>443.601306773283</v>
      </c>
      <c r="CG187" s="51" t="n">
        <f aca="false">CF187*(1+(CF36-CE36)/CE36)</f>
        <v>444.097575391087</v>
      </c>
      <c r="CH187" s="51" t="n">
        <f aca="false">CG187*(1+(CG36-CF36)/CF36)</f>
        <v>444.594399197836</v>
      </c>
      <c r="CI187" s="51" t="n">
        <f aca="false">CH187*(1+(CH36-CG36)/CG36)</f>
        <v>445.091778814633</v>
      </c>
      <c r="CJ187" s="51" t="n">
        <f aca="false">CI187*(1+(CI36-CH36)/CH36)</f>
        <v>445.589714863278</v>
      </c>
      <c r="CK187" s="51" t="n">
        <f aca="false">CJ187*(1+(CJ36-CI36)/CI36)</f>
        <v>446.088207966266</v>
      </c>
      <c r="CL187" s="51" t="n">
        <f aca="false">CK187*(1+(CK36-CJ36)/CJ36)</f>
        <v>446.587258746789</v>
      </c>
      <c r="CM187" s="51" t="n">
        <f aca="false">CL187*(1+(CL36-CK36)/CK36)</f>
        <v>447.086867828736</v>
      </c>
      <c r="CN187" s="51" t="n">
        <f aca="false">CM187*(1+(CM36-CL36)/CL36)</f>
        <v>447.587035836693</v>
      </c>
      <c r="CO187" s="51" t="n">
        <f aca="false">CN187*(1+(CN36-CM36)/CM36)</f>
        <v>448.087763395946</v>
      </c>
      <c r="CP187" s="51" t="n">
        <f aca="false">CO187*(1+(CO36-CN36)/CN36)</f>
        <v>448.589051132479</v>
      </c>
      <c r="CQ187" s="51" t="n">
        <f aca="false">CP187*(1+(CP36-CO36)/CO36)</f>
        <v>449.090899672979</v>
      </c>
      <c r="CR187" s="51" t="n">
        <f aca="false">CQ187*(1+(CQ36-CP36)/CP36)</f>
        <v>449.59330964483</v>
      </c>
      <c r="CS187" s="51" t="n">
        <f aca="false">CR187*(1+(CR36-CQ36)/CQ36)</f>
        <v>450.096281676122</v>
      </c>
      <c r="CT187" s="51" t="n">
        <f aca="false">CS187*(1+(CS36-CR36)/CR36)</f>
        <v>450.599816395646</v>
      </c>
      <c r="CU187" s="51" t="n">
        <f aca="false">CT187*(1+(CT36-CS36)/CS36)</f>
        <v>451.103914432895</v>
      </c>
      <c r="CV187" s="51" t="n">
        <f aca="false">CU187*(1+(CU36-CT36)/CT36)</f>
        <v>451.608576418069</v>
      </c>
      <c r="CW187" s="51" t="n">
        <f aca="false">CV187*(1+(CV36-CU36)/CU36)</f>
        <v>452.11380298207</v>
      </c>
      <c r="CX187" s="51" t="n">
        <f aca="false">CW187*(1+(CW36-CV36)/CV36)</f>
        <v>452.619594756509</v>
      </c>
      <c r="CY187" s="51" t="n">
        <f aca="false">CX187*(1+(CX36-CW36)/CW36)</f>
        <v>453.125952373701</v>
      </c>
      <c r="CZ187" s="51" t="n">
        <f aca="false">CY187*(1+(CY36-CX36)/CX36)</f>
        <v>453.63287646667</v>
      </c>
      <c r="DA187" s="51" t="n">
        <f aca="false">CZ187*(1+(CZ36-CY36)/CY36)</f>
        <v>454.140367669147</v>
      </c>
      <c r="DB187" s="51" t="n">
        <f aca="false">DA187*(1+(DA36-CZ36)/CZ36)</f>
        <v>454.648426615573</v>
      </c>
      <c r="DC187" s="51" t="n">
        <f aca="false">DB187*(1+(DB36-DA36)/DA36)</f>
        <v>455.157053941098</v>
      </c>
      <c r="DD187" s="51" t="n">
        <f aca="false">DC187*(1+(DC36-DB36)/DB36)</f>
        <v>455.666250281583</v>
      </c>
      <c r="DE187" s="51" t="n">
        <f aca="false">DD187*(1+(DD36-DC36)/DC36)</f>
        <v>456.176016273601</v>
      </c>
      <c r="DF187" s="51" t="n">
        <f aca="false">DE187*(1+(DE36-DD36)/DD36)</f>
        <v>456.686352554434</v>
      </c>
      <c r="DG187" s="51" t="n">
        <f aca="false">DF187*(1+(DF36-DE36)/DE36)</f>
        <v>457.197259762082</v>
      </c>
      <c r="DH187" s="51" t="n">
        <f aca="false">DG187*(1+(DG36-DF36)/DF36)</f>
        <v>457.708738535255</v>
      </c>
      <c r="DI187" s="51" t="n">
        <f aca="false">DH187*(1+(DH36-DG36)/DG36)</f>
        <v>458.220789513378</v>
      </c>
      <c r="DJ187" s="51" t="n">
        <f aca="false">DI187*(1+(DI36-DH36)/DH36)</f>
        <v>458.733413336592</v>
      </c>
      <c r="DK187" s="51" t="n">
        <f aca="false">DJ187*(1+(DJ36-DI36)/DI36)</f>
        <v>459.246610645755</v>
      </c>
      <c r="DL187" s="51" t="n">
        <f aca="false">DK187*(1+(DK36-DJ36)/DJ36)</f>
        <v>459.760382082441</v>
      </c>
      <c r="DM187" s="51" t="n">
        <f aca="false">DL187*(1+(DL36-DK36)/DK36)</f>
        <v>460.274728288941</v>
      </c>
      <c r="DN187" s="51" t="n">
        <f aca="false">DM187*(1+(DM36-DL36)/DL36)</f>
        <v>460.789649908266</v>
      </c>
      <c r="DO187" s="51" t="n">
        <f aca="false">DN187*(1+(DN36-DM36)/DM36)</f>
        <v>461.305147584145</v>
      </c>
      <c r="DP187" s="51" t="n">
        <f aca="false">DO187*(1+(DO36-DN36)/DN36)</f>
        <v>461.821221961029</v>
      </c>
      <c r="DQ187" s="51" t="n">
        <f aca="false">DP187*(1+(DP36-DO36)/DO36)</f>
        <v>462.337873684087</v>
      </c>
      <c r="DR187" s="51" t="n">
        <f aca="false">DQ187*(1+(DQ36-DP36)/DP36)</f>
        <v>462.855103399213</v>
      </c>
      <c r="DS187" s="51" t="n">
        <f aca="false">DR187*(1+(DR36-DQ36)/DQ36)</f>
        <v>463.372911753022</v>
      </c>
      <c r="DT187" s="51" t="n">
        <f aca="false">DS187*(1+(DS36-DR36)/DR36)</f>
        <v>463.891299392852</v>
      </c>
      <c r="DU187" s="51" t="n">
        <f aca="false">DT187*(1+(DT36-DS36)/DS36)</f>
        <v>464.410266966766</v>
      </c>
      <c r="DV187" s="51" t="n">
        <f aca="false">DU187*(1+(DU36-DT36)/DT36)</f>
        <v>464.929815123552</v>
      </c>
      <c r="DW187" s="51" t="n">
        <f aca="false">DV187*(1+(DV36-DU36)/DU36)</f>
        <v>465.449944512723</v>
      </c>
      <c r="DX187" s="51" t="n">
        <f aca="false">DW187*(1+(DW36-DV36)/DV36)</f>
        <v>465.97065578452</v>
      </c>
      <c r="DY187" s="51" t="n">
        <f aca="false">DX187*(1+(DX36-DW36)/DW36)</f>
        <v>466.491949589909</v>
      </c>
      <c r="DZ187" s="51" t="n">
        <f aca="false">DY187*(1+(DY36-DX36)/DX36)</f>
        <v>467.013826580588</v>
      </c>
      <c r="EA187" s="51" t="n">
        <f aca="false">DZ187*(1+(DZ36-DY36)/DY36)</f>
        <v>467.53628740898</v>
      </c>
      <c r="EB187" s="51" t="n">
        <f aca="false">EA187*(1+(EA36-DZ36)/DZ36)</f>
        <v>468.059332728241</v>
      </c>
      <c r="EC187" s="51" t="n">
        <f aca="false">EB187*(1+(EB36-EA36)/EA36)</f>
        <v>468.582963192257</v>
      </c>
      <c r="ED187" s="51" t="n">
        <f aca="false">EC187*(1+(EC36-EB36)/EB36)</f>
        <v>469.107179455644</v>
      </c>
      <c r="EE187" s="51" t="n">
        <f aca="false">ED187*(1+(ED36-EC36)/EC36)</f>
        <v>469.631982173751</v>
      </c>
      <c r="EF187" s="51" t="n">
        <f aca="false">EE187*(1+(EE36-ED36)/ED36)</f>
        <v>470.157372002662</v>
      </c>
      <c r="EG187" s="51" t="n">
        <f aca="false">EF187*(1+(EF36-EE36)/EE36)</f>
        <v>470.683349599192</v>
      </c>
      <c r="EH187" s="51" t="n">
        <f aca="false">EG187*(1+(EG36-EF36)/EF36)</f>
        <v>471.209915620894</v>
      </c>
      <c r="EI187" s="51" t="n">
        <f aca="false">EH187*(1+(EH36-EG36)/EG36)</f>
        <v>471.737070726053</v>
      </c>
      <c r="EJ187" s="51" t="n">
        <f aca="false">EI187*(1+(EI36-EH36)/EH36)</f>
        <v>472.264815573694</v>
      </c>
      <c r="EK187" s="51" t="n">
        <f aca="false">EJ187*(1+(EJ36-EI36)/EI36)</f>
        <v>472.793150823577</v>
      </c>
      <c r="EL187" s="51" t="n">
        <f aca="false">EK187*(1+(EK36-EJ36)/EJ36)</f>
        <v>473.322077136201</v>
      </c>
      <c r="EM187" s="51" t="n">
        <f aca="false">EL187*(1+(EL36-EK36)/EK36)</f>
        <v>473.851595172803</v>
      </c>
      <c r="EN187" s="51" t="n">
        <f aca="false">EM187*(1+(EM36-EL36)/EL36)</f>
        <v>474.381705595361</v>
      </c>
      <c r="EO187" s="51" t="n">
        <f aca="false">EN187*(1+(EN36-EM36)/EM36)</f>
        <v>474.912409066593</v>
      </c>
      <c r="EP187" s="51" t="n">
        <f aca="false">EO187*(1+(EO36-EN36)/EN36)</f>
        <v>475.443706249958</v>
      </c>
      <c r="EQ187" s="51" t="n">
        <f aca="false">EP187*(1+(EP36-EO36)/EO36)</f>
        <v>475.975597809658</v>
      </c>
      <c r="ER187" s="51" t="n">
        <f aca="false">EQ187*(1+(EQ36-EP36)/EP36)</f>
        <v>476.508084410637</v>
      </c>
      <c r="ES187" s="51" t="n">
        <f aca="false">ER187*(1+(ER36-EQ36)/EQ36)</f>
        <v>477.041166718584</v>
      </c>
      <c r="ET187" s="51" t="n">
        <f aca="false">ES187*(1+(ES36-ER36)/ER36)</f>
        <v>477.574845399933</v>
      </c>
      <c r="EU187" s="51" t="n">
        <f aca="false">ET187*(1+(ET36-ES36)/ES36)</f>
        <v>478.109121121862</v>
      </c>
      <c r="EV187" s="51" t="n">
        <f aca="false">EU187*(1+(EU36-ET36)/ET36)</f>
        <v>478.643994552296</v>
      </c>
    </row>
    <row r="188" customFormat="false" ht="12.8" hidden="false" customHeight="false" outlineLevel="0" collapsed="false">
      <c r="A188" s="157" t="s">
        <v>334</v>
      </c>
      <c r="B188" s="157" t="n">
        <v>0</v>
      </c>
      <c r="C188" s="157" t="n">
        <v>0</v>
      </c>
      <c r="D188" s="157" t="n">
        <v>0</v>
      </c>
      <c r="E188" s="157" t="n">
        <v>0</v>
      </c>
      <c r="F188" s="157" t="n">
        <v>0</v>
      </c>
      <c r="G188" s="157" t="n">
        <v>0</v>
      </c>
      <c r="H188" s="157" t="n">
        <v>0</v>
      </c>
      <c r="I188" s="157" t="n">
        <v>0</v>
      </c>
      <c r="J188" s="157" t="n">
        <v>0</v>
      </c>
      <c r="K188" s="157" t="n">
        <v>0</v>
      </c>
      <c r="L188" s="157" t="n">
        <v>0</v>
      </c>
      <c r="M188" s="157" t="n">
        <v>0</v>
      </c>
      <c r="N188" s="157" t="n">
        <v>0</v>
      </c>
      <c r="O188" s="157" t="n">
        <v>0</v>
      </c>
      <c r="P188" s="157" t="n">
        <v>0</v>
      </c>
      <c r="Q188" s="157" t="n">
        <v>0</v>
      </c>
      <c r="R188" s="157" t="n">
        <v>0</v>
      </c>
      <c r="S188" s="157" t="n">
        <v>0</v>
      </c>
      <c r="T188" s="157" t="n">
        <v>0</v>
      </c>
      <c r="U188" s="157" t="n">
        <v>0</v>
      </c>
      <c r="V188" s="157" t="n">
        <v>0</v>
      </c>
      <c r="W188" s="157" t="n">
        <v>0</v>
      </c>
      <c r="X188" s="158" t="n">
        <v>0</v>
      </c>
      <c r="Y188" s="157" t="n">
        <v>0</v>
      </c>
      <c r="Z188" s="157" t="n">
        <v>0</v>
      </c>
      <c r="AA188" s="157" t="n">
        <v>0</v>
      </c>
      <c r="AB188" s="157" t="n">
        <v>0</v>
      </c>
      <c r="AC188" s="157" t="n">
        <v>0</v>
      </c>
      <c r="AD188" s="157" t="n">
        <v>0</v>
      </c>
      <c r="AE188" s="157" t="n">
        <v>0</v>
      </c>
      <c r="AF188" s="157" t="n">
        <v>0</v>
      </c>
      <c r="AG188" s="157" t="n">
        <v>0</v>
      </c>
      <c r="AH188" s="157" t="n">
        <v>0</v>
      </c>
      <c r="AI188" s="157" t="n">
        <v>0</v>
      </c>
      <c r="AJ188" s="157" t="n">
        <v>0</v>
      </c>
      <c r="AK188" s="157" t="n">
        <v>0</v>
      </c>
      <c r="AL188" s="157" t="n">
        <v>0</v>
      </c>
      <c r="AM188" s="157" t="n">
        <v>0</v>
      </c>
      <c r="AN188" s="157" t="n">
        <v>0</v>
      </c>
      <c r="AO188" s="157" t="n">
        <v>0</v>
      </c>
      <c r="AP188" s="157" t="n">
        <v>0</v>
      </c>
      <c r="AQ188" s="157" t="n">
        <v>0</v>
      </c>
      <c r="AR188" s="142"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3" t="n">
        <v>266.908765492638</v>
      </c>
      <c r="BJ188" s="51" t="n">
        <v>249.963731069335</v>
      </c>
      <c r="BK188" s="51" t="n">
        <v>234.094473198658</v>
      </c>
      <c r="BL188" s="51" t="n">
        <f aca="false">BK188*(1+(BK36-BJ36)/BJ36)</f>
        <v>215.623056222317</v>
      </c>
      <c r="BM188" s="144" t="n">
        <f aca="false">BL188*(1+(BL36-BK36)/BK36)</f>
        <v>212.205388265246</v>
      </c>
      <c r="BN188" s="51" t="n">
        <f aca="false">BM188*(1+(BM36-BL36)/BL36)</f>
        <v>212.628183926152</v>
      </c>
      <c r="BO188" s="51" t="n">
        <f aca="false">BN188*(1+(BN36-BM36)/BM36)</f>
        <v>215.772284438929</v>
      </c>
      <c r="BP188" s="51" t="n">
        <f aca="false">BO188*(1+(BO36-BN36)/BN36)</f>
        <v>209.179364103609</v>
      </c>
      <c r="BQ188" s="51" t="n">
        <f aca="false">BP188*(1+(BP36-BO36)/BO36)</f>
        <v>209.169780511868</v>
      </c>
      <c r="BR188" s="51" t="n">
        <f aca="false">BQ188*(1+(BQ36-BP36)/BP36)</f>
        <v>215.969524995348</v>
      </c>
      <c r="BS188" s="51" t="n">
        <f aca="false">BR188*(1+(BR36-BQ36)/BQ36)</f>
        <v>226.725439551427</v>
      </c>
      <c r="BT188" s="51" t="n">
        <f aca="false">BS188*(1+(BS36-BR36)/BR36)</f>
        <v>230.394729998605</v>
      </c>
      <c r="BU188" s="51" t="n">
        <f aca="false">BT188*(1+(BT36-BS36)/BS36)</f>
        <v>231.577701215778</v>
      </c>
      <c r="BV188" s="51" t="n">
        <f aca="false">BU188*(1+(BU36-BT36)/BT36)</f>
        <v>236.103271735704</v>
      </c>
      <c r="BW188" s="51" t="n">
        <f aca="false">BV188*(1+(BV36-BU36)/BU36)</f>
        <v>242.383501056981</v>
      </c>
      <c r="BX188" s="51" t="n">
        <f aca="false">BW188*(1+(BW36-BV36)/BV36)</f>
        <v>243.56724908298</v>
      </c>
      <c r="BY188" s="51" t="n">
        <f aca="false">BX188*(1+(BX36-BW36)/BW36)</f>
        <v>244.737723800153</v>
      </c>
      <c r="BZ188" s="51" t="n">
        <f aca="false">BY188*(1+(BY36-BX36)/BX36)</f>
        <v>249.373175332962</v>
      </c>
      <c r="CA188" s="51" t="n">
        <f aca="false">BZ188*(1+(BZ36-BY36)/BY36)</f>
        <v>254.941535367874</v>
      </c>
      <c r="CB188" s="51" t="n">
        <f aca="false">CA188*(1+(CA36-BZ36)/BZ36)</f>
        <v>255.226745265695</v>
      </c>
      <c r="CC188" s="51" t="n">
        <f aca="false">CB188*(1+(CB36-CA36)/CA36)</f>
        <v>255.512274235437</v>
      </c>
      <c r="CD188" s="51" t="n">
        <f aca="false">CC188*(1+(CC36-CB36)/CB36)</f>
        <v>255.798122634057</v>
      </c>
      <c r="CE188" s="51" t="n">
        <f aca="false">CD188*(1+(CD36-CC36)/CC36)</f>
        <v>256.084290818907</v>
      </c>
      <c r="CF188" s="51" t="n">
        <f aca="false">CE188*(1+(CE36-CD36)/CD36)</f>
        <v>256.370779147741</v>
      </c>
      <c r="CG188" s="51" t="n">
        <f aca="false">CF188*(1+(CF36-CE36)/CE36)</f>
        <v>256.657587978713</v>
      </c>
      <c r="CH188" s="51" t="n">
        <f aca="false">CG188*(1+(CG36-CF36)/CF36)</f>
        <v>256.944717670376</v>
      </c>
      <c r="CI188" s="51" t="n">
        <f aca="false">CH188*(1+(CH36-CG36)/CG36)</f>
        <v>257.232168581687</v>
      </c>
      <c r="CJ188" s="51" t="n">
        <f aca="false">CI188*(1+(CI36-CH36)/CH36)</f>
        <v>257.519941072001</v>
      </c>
      <c r="CK188" s="51" t="n">
        <f aca="false">CJ188*(1+(CJ36-CI36)/CI36)</f>
        <v>257.808035501079</v>
      </c>
      <c r="CL188" s="51" t="n">
        <f aca="false">CK188*(1+(CK36-CJ36)/CJ36)</f>
        <v>258.096452229081</v>
      </c>
      <c r="CM188" s="51" t="n">
        <f aca="false">CL188*(1+(CL36-CK36)/CK36)</f>
        <v>258.385191616572</v>
      </c>
      <c r="CN188" s="51" t="n">
        <f aca="false">CM188*(1+(CM36-CL36)/CL36)</f>
        <v>258.67425402452</v>
      </c>
      <c r="CO188" s="51" t="n">
        <f aca="false">CN188*(1+(CN36-CM36)/CM36)</f>
        <v>258.963639814296</v>
      </c>
      <c r="CP188" s="51" t="n">
        <f aca="false">CO188*(1+(CO36-CN36)/CN36)</f>
        <v>259.253349347677</v>
      </c>
      <c r="CQ188" s="51" t="n">
        <f aca="false">CP188*(1+(CP36-CO36)/CO36)</f>
        <v>259.543382986842</v>
      </c>
      <c r="CR188" s="51" t="n">
        <f aca="false">CQ188*(1+(CQ36-CP36)/CP36)</f>
        <v>259.833741094378</v>
      </c>
      <c r="CS188" s="51" t="n">
        <f aca="false">CR188*(1+(CR36-CQ36)/CQ36)</f>
        <v>260.124424033276</v>
      </c>
      <c r="CT188" s="51" t="n">
        <f aca="false">CS188*(1+(CS36-CR36)/CR36)</f>
        <v>260.415432166934</v>
      </c>
      <c r="CU188" s="51" t="n">
        <f aca="false">CT188*(1+(CT36-CS36)/CS36)</f>
        <v>260.706765859155</v>
      </c>
      <c r="CV188" s="51" t="n">
        <f aca="false">CU188*(1+(CU36-CT36)/CT36)</f>
        <v>260.998425474151</v>
      </c>
      <c r="CW188" s="51" t="n">
        <f aca="false">CV188*(1+(CV36-CU36)/CU36)</f>
        <v>261.29041137654</v>
      </c>
      <c r="CX188" s="51" t="n">
        <f aca="false">CW188*(1+(CW36-CV36)/CV36)</f>
        <v>261.582723931349</v>
      </c>
      <c r="CY188" s="51" t="n">
        <f aca="false">CX188*(1+(CX36-CW36)/CW36)</f>
        <v>261.875363504012</v>
      </c>
      <c r="CZ188" s="51" t="n">
        <f aca="false">CY188*(1+(CY36-CX36)/CX36)</f>
        <v>262.168330460373</v>
      </c>
      <c r="DA188" s="51" t="n">
        <f aca="false">CZ188*(1+(CZ36-CY36)/CY36)</f>
        <v>262.461625166685</v>
      </c>
      <c r="DB188" s="51" t="n">
        <f aca="false">DA188*(1+(DA36-CZ36)/CZ36)</f>
        <v>262.755247989611</v>
      </c>
      <c r="DC188" s="51" t="n">
        <f aca="false">DB188*(1+(DB36-DA36)/DA36)</f>
        <v>263.049199296223</v>
      </c>
      <c r="DD188" s="51" t="n">
        <f aca="false">DC188*(1+(DC36-DB36)/DB36)</f>
        <v>263.343479454004</v>
      </c>
      <c r="DE188" s="51" t="n">
        <f aca="false">DD188*(1+(DD36-DC36)/DC36)</f>
        <v>263.63808883085</v>
      </c>
      <c r="DF188" s="51" t="n">
        <f aca="false">DE188*(1+(DE36-DD36)/DD36)</f>
        <v>263.933027795066</v>
      </c>
      <c r="DG188" s="51" t="n">
        <f aca="false">DF188*(1+(DF36-DE36)/DE36)</f>
        <v>264.228296715371</v>
      </c>
      <c r="DH188" s="51" t="n">
        <f aca="false">DG188*(1+(DG36-DF36)/DF36)</f>
        <v>264.523895960895</v>
      </c>
      <c r="DI188" s="51" t="n">
        <f aca="false">DH188*(1+(DH36-DG36)/DG36)</f>
        <v>264.819825901183</v>
      </c>
      <c r="DJ188" s="51" t="n">
        <f aca="false">DI188*(1+(DI36-DH36)/DH36)</f>
        <v>265.11608690619</v>
      </c>
      <c r="DK188" s="51" t="n">
        <f aca="false">DJ188*(1+(DJ36-DI36)/DI36)</f>
        <v>265.412679346288</v>
      </c>
      <c r="DL188" s="51" t="n">
        <f aca="false">DK188*(1+(DK36-DJ36)/DJ36)</f>
        <v>265.709603592263</v>
      </c>
      <c r="DM188" s="51" t="n">
        <f aca="false">DL188*(1+(DL36-DK36)/DK36)</f>
        <v>266.006860015314</v>
      </c>
      <c r="DN188" s="51" t="n">
        <f aca="false">DM188*(1+(DM36-DL36)/DL36)</f>
        <v>266.304448987056</v>
      </c>
      <c r="DO188" s="51" t="n">
        <f aca="false">DN188*(1+(DN36-DM36)/DM36)</f>
        <v>266.602370879522</v>
      </c>
      <c r="DP188" s="51" t="n">
        <f aca="false">DO188*(1+(DO36-DN36)/DN36)</f>
        <v>266.900626065157</v>
      </c>
      <c r="DQ188" s="51" t="n">
        <f aca="false">DP188*(1+(DP36-DO36)/DO36)</f>
        <v>267.199214916827</v>
      </c>
      <c r="DR188" s="51" t="n">
        <f aca="false">DQ188*(1+(DQ36-DP36)/DP36)</f>
        <v>267.498137807811</v>
      </c>
      <c r="DS188" s="51" t="n">
        <f aca="false">DR188*(1+(DR36-DQ36)/DQ36)</f>
        <v>267.79739511181</v>
      </c>
      <c r="DT188" s="51" t="n">
        <f aca="false">DS188*(1+(DS36-DR36)/DR36)</f>
        <v>268.096987202939</v>
      </c>
      <c r="DU188" s="51" t="n">
        <f aca="false">DT188*(1+(DT36-DS36)/DS36)</f>
        <v>268.396914455734</v>
      </c>
      <c r="DV188" s="51" t="n">
        <f aca="false">DU188*(1+(DU36-DT36)/DT36)</f>
        <v>268.697177245149</v>
      </c>
      <c r="DW188" s="51" t="n">
        <f aca="false">DV188*(1+(DV36-DU36)/DU36)</f>
        <v>268.997775946558</v>
      </c>
      <c r="DX188" s="51" t="n">
        <f aca="false">DW188*(1+(DW36-DV36)/DV36)</f>
        <v>269.298710935755</v>
      </c>
      <c r="DY188" s="51" t="n">
        <f aca="false">DX188*(1+(DX36-DW36)/DW36)</f>
        <v>269.599982588953</v>
      </c>
      <c r="DZ188" s="51" t="n">
        <f aca="false">DY188*(1+(DY36-DX36)/DX36)</f>
        <v>269.901591282789</v>
      </c>
      <c r="EA188" s="51" t="n">
        <f aca="false">DZ188*(1+(DZ36-DY36)/DY36)</f>
        <v>270.203537394317</v>
      </c>
      <c r="EB188" s="51" t="n">
        <f aca="false">EA188*(1+(EA36-DZ36)/DZ36)</f>
        <v>270.505821301017</v>
      </c>
      <c r="EC188" s="51" t="n">
        <f aca="false">EB188*(1+(EB36-EA36)/EA36)</f>
        <v>270.808443380789</v>
      </c>
      <c r="ED188" s="51" t="n">
        <f aca="false">EC188*(1+(EC36-EB36)/EB36)</f>
        <v>271.111404011955</v>
      </c>
      <c r="EE188" s="51" t="n">
        <f aca="false">ED188*(1+(ED36-EC36)/EC36)</f>
        <v>271.414703573263</v>
      </c>
      <c r="EF188" s="51" t="n">
        <f aca="false">EE188*(1+(EE36-ED36)/ED36)</f>
        <v>271.718342443883</v>
      </c>
      <c r="EG188" s="51" t="n">
        <f aca="false">EF188*(1+(EF36-EE36)/EE36)</f>
        <v>272.022321003409</v>
      </c>
      <c r="EH188" s="51" t="n">
        <f aca="false">EG188*(1+(EG36-EF36)/EF36)</f>
        <v>272.32663963186</v>
      </c>
      <c r="EI188" s="51" t="n">
        <f aca="false">EH188*(1+(EH36-EG36)/EG36)</f>
        <v>272.631298709681</v>
      </c>
      <c r="EJ188" s="51" t="n">
        <f aca="false">EI188*(1+(EI36-EH36)/EH36)</f>
        <v>272.93629861774</v>
      </c>
      <c r="EK188" s="51" t="n">
        <f aca="false">EJ188*(1+(EJ36-EI36)/EI36)</f>
        <v>273.241639737335</v>
      </c>
      <c r="EL188" s="51" t="n">
        <f aca="false">EK188*(1+(EK36-EJ36)/EJ36)</f>
        <v>273.547322450186</v>
      </c>
      <c r="EM188" s="51" t="n">
        <f aca="false">EL188*(1+(EL36-EK36)/EK36)</f>
        <v>273.853347138445</v>
      </c>
      <c r="EN188" s="51" t="n">
        <f aca="false">EM188*(1+(EM36-EL36)/EL36)</f>
        <v>274.159714184688</v>
      </c>
      <c r="EO188" s="51" t="n">
        <f aca="false">EN188*(1+(EN36-EM36)/EM36)</f>
        <v>274.46642397192</v>
      </c>
      <c r="EP188" s="51" t="n">
        <f aca="false">EO188*(1+(EO36-EN36)/EN36)</f>
        <v>274.773476883574</v>
      </c>
      <c r="EQ188" s="51" t="n">
        <f aca="false">EP188*(1+(EP36-EO36)/EO36)</f>
        <v>275.080873303513</v>
      </c>
      <c r="ER188" s="51" t="n">
        <f aca="false">EQ188*(1+(EQ36-EP36)/EP36)</f>
        <v>275.388613616028</v>
      </c>
      <c r="ES188" s="51" t="n">
        <f aca="false">ER188*(1+(ER36-EQ36)/EQ36)</f>
        <v>275.696698205843</v>
      </c>
      <c r="ET188" s="51" t="n">
        <f aca="false">ES188*(1+(ES36-ER36)/ER36)</f>
        <v>276.005127458108</v>
      </c>
      <c r="EU188" s="51" t="n">
        <f aca="false">ET188*(1+(ET36-ES36)/ES36)</f>
        <v>276.313901758407</v>
      </c>
      <c r="EV188" s="51" t="n">
        <f aca="false">EU188*(1+(EU36-ET36)/ET36)</f>
        <v>276.623021492754</v>
      </c>
    </row>
    <row r="189" customFormat="false" ht="12.8" hidden="false" customHeight="false" outlineLevel="0" collapsed="false">
      <c r="A189" s="157" t="s">
        <v>335</v>
      </c>
      <c r="B189" s="157" t="n">
        <v>0</v>
      </c>
      <c r="C189" s="157" t="n">
        <v>0</v>
      </c>
      <c r="D189" s="157" t="n">
        <v>0</v>
      </c>
      <c r="E189" s="157" t="n">
        <v>0</v>
      </c>
      <c r="F189" s="157" t="n">
        <v>0</v>
      </c>
      <c r="G189" s="157" t="n">
        <v>0</v>
      </c>
      <c r="H189" s="157" t="n">
        <v>0</v>
      </c>
      <c r="I189" s="157" t="n">
        <v>0</v>
      </c>
      <c r="J189" s="157" t="n">
        <v>0</v>
      </c>
      <c r="K189" s="157" t="n">
        <v>0</v>
      </c>
      <c r="L189" s="157" t="n">
        <v>0</v>
      </c>
      <c r="M189" s="157" t="n">
        <v>0</v>
      </c>
      <c r="N189" s="157" t="n">
        <v>0</v>
      </c>
      <c r="O189" s="157" t="n">
        <v>0</v>
      </c>
      <c r="P189" s="157" t="n">
        <v>0</v>
      </c>
      <c r="Q189" s="157" t="n">
        <v>0</v>
      </c>
      <c r="R189" s="157" t="n">
        <v>0</v>
      </c>
      <c r="S189" s="157" t="n">
        <v>0</v>
      </c>
      <c r="T189" s="157" t="n">
        <v>0</v>
      </c>
      <c r="U189" s="157" t="n">
        <v>0</v>
      </c>
      <c r="V189" s="157" t="n">
        <v>0</v>
      </c>
      <c r="W189" s="157" t="n">
        <v>0</v>
      </c>
      <c r="X189" s="158" t="n">
        <v>0</v>
      </c>
      <c r="Y189" s="157" t="n">
        <v>0</v>
      </c>
      <c r="Z189" s="157" t="n">
        <v>0</v>
      </c>
      <c r="AA189" s="157" t="n">
        <v>0</v>
      </c>
      <c r="AB189" s="157" t="n">
        <v>0</v>
      </c>
      <c r="AC189" s="157" t="n">
        <v>0</v>
      </c>
      <c r="AD189" s="157" t="n">
        <v>0</v>
      </c>
      <c r="AE189" s="157" t="n">
        <v>0</v>
      </c>
      <c r="AF189" s="157" t="n">
        <v>0</v>
      </c>
      <c r="AG189" s="157" t="n">
        <v>0</v>
      </c>
      <c r="AH189" s="157" t="n">
        <v>0</v>
      </c>
      <c r="AI189" s="157" t="n">
        <v>0</v>
      </c>
      <c r="AJ189" s="157" t="n">
        <v>0</v>
      </c>
      <c r="AK189" s="157" t="n">
        <v>0</v>
      </c>
      <c r="AL189" s="157" t="n">
        <v>0</v>
      </c>
      <c r="AM189" s="157" t="n">
        <v>0</v>
      </c>
      <c r="AN189" s="157" t="n">
        <v>0</v>
      </c>
      <c r="AO189" s="157" t="n">
        <v>0</v>
      </c>
      <c r="AP189" s="157" t="n">
        <v>0</v>
      </c>
      <c r="AQ189" s="157" t="n">
        <v>0</v>
      </c>
      <c r="AR189" s="142"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3" t="n">
        <v>231.470087429195</v>
      </c>
      <c r="BJ189" s="51" t="n">
        <v>216.774921490327</v>
      </c>
      <c r="BK189" s="51" t="n">
        <v>203.012696409474</v>
      </c>
      <c r="BL189" s="51" t="n">
        <f aca="false">BK189*(1+(BK36-BJ36)/BJ36)</f>
        <v>186.993812598883</v>
      </c>
      <c r="BM189" s="144" t="n">
        <f aca="false">BL189*(1+(BL36-BK36)/BK36)</f>
        <v>184.029923798277</v>
      </c>
      <c r="BN189" s="51" t="n">
        <f aca="false">BM189*(1+(BM36-BL36)/BL36)</f>
        <v>184.39658297642</v>
      </c>
      <c r="BO189" s="51" t="n">
        <f aca="false">BN189*(1+(BN36-BM36)/BM36)</f>
        <v>187.123227113548</v>
      </c>
      <c r="BP189" s="51" t="n">
        <f aca="false">BO189*(1+(BO36-BN36)/BN36)</f>
        <v>181.405678483725</v>
      </c>
      <c r="BQ189" s="51" t="n">
        <f aca="false">BP189*(1+(BP36-BO36)/BO36)</f>
        <v>181.397367348592</v>
      </c>
      <c r="BR189" s="51" t="n">
        <f aca="false">BQ189*(1+(BQ36-BP36)/BP36)</f>
        <v>187.294279153576</v>
      </c>
      <c r="BS189" s="51" t="n">
        <f aca="false">BR189*(1+(BR36-BQ36)/BQ36)</f>
        <v>196.622082525194</v>
      </c>
      <c r="BT189" s="51" t="n">
        <f aca="false">BS189*(1+(BS36-BR36)/BR36)</f>
        <v>199.804184765424</v>
      </c>
      <c r="BU189" s="51" t="n">
        <f aca="false">BT189*(1+(BT36-BS36)/BS36)</f>
        <v>200.830087569927</v>
      </c>
      <c r="BV189" s="51" t="n">
        <f aca="false">BU189*(1+(BU36-BT36)/BT36)</f>
        <v>204.754777723811</v>
      </c>
      <c r="BW189" s="51" t="n">
        <f aca="false">BV189*(1+(BV36-BU36)/BU36)</f>
        <v>210.201152732846</v>
      </c>
      <c r="BX189" s="51" t="n">
        <f aca="false">BW189*(1+(BW36-BV36)/BV36)</f>
        <v>211.227729205771</v>
      </c>
      <c r="BY189" s="51" t="n">
        <f aca="false">BX189*(1+(BX36-BW36)/BW36)</f>
        <v>212.242794726821</v>
      </c>
      <c r="BZ189" s="51" t="n">
        <f aca="false">BY189*(1+(BY36-BX36)/BX36)</f>
        <v>216.262776496969</v>
      </c>
      <c r="CA189" s="51" t="n">
        <f aca="false">BZ189*(1+(BZ36-BY36)/BY36)</f>
        <v>221.09180030868</v>
      </c>
      <c r="CB189" s="51" t="n">
        <f aca="false">CA189*(1+(CA36-BZ36)/BZ36)</f>
        <v>221.33914160473</v>
      </c>
      <c r="CC189" s="51" t="n">
        <f aca="false">CB189*(1+(CB36-CA36)/CA36)</f>
        <v>221.586759608088</v>
      </c>
      <c r="CD189" s="51" t="n">
        <f aca="false">CC189*(1+(CC36-CB36)/CB36)</f>
        <v>221.834654628312</v>
      </c>
      <c r="CE189" s="51" t="n">
        <f aca="false">CD189*(1+(CD36-CC36)/CC36)</f>
        <v>222.082826975311</v>
      </c>
      <c r="CF189" s="51" t="n">
        <f aca="false">CE189*(1+(CE36-CD36)/CD36)</f>
        <v>222.331276959336</v>
      </c>
      <c r="CG189" s="51" t="n">
        <f aca="false">CF189*(1+(CF36-CE36)/CE36)</f>
        <v>222.580004890987</v>
      </c>
      <c r="CH189" s="51" t="n">
        <f aca="false">CG189*(1+(CG36-CF36)/CF36)</f>
        <v>222.829011081211</v>
      </c>
      <c r="CI189" s="51" t="n">
        <f aca="false">CH189*(1+(CH36-CG36)/CG36)</f>
        <v>223.078295841304</v>
      </c>
      <c r="CJ189" s="51" t="n">
        <f aca="false">CI189*(1+(CI36-CH36)/CH36)</f>
        <v>223.32785948291</v>
      </c>
      <c r="CK189" s="51" t="n">
        <f aca="false">CJ189*(1+(CJ36-CI36)/CI36)</f>
        <v>223.57770231802</v>
      </c>
      <c r="CL189" s="51" t="n">
        <f aca="false">CK189*(1+(CK36-CJ36)/CJ36)</f>
        <v>223.827824658976</v>
      </c>
      <c r="CM189" s="51" t="n">
        <f aca="false">CL189*(1+(CL36-CK36)/CK36)</f>
        <v>224.078226818468</v>
      </c>
      <c r="CN189" s="51" t="n">
        <f aca="false">CM189*(1+(CM36-CL36)/CL36)</f>
        <v>224.328909109538</v>
      </c>
      <c r="CO189" s="51" t="n">
        <f aca="false">CN189*(1+(CN36-CM36)/CM36)</f>
        <v>224.579871845575</v>
      </c>
      <c r="CP189" s="51" t="n">
        <f aca="false">CO189*(1+(CO36-CN36)/CN36)</f>
        <v>224.831115340321</v>
      </c>
      <c r="CQ189" s="51" t="n">
        <f aca="false">CP189*(1+(CP36-CO36)/CO36)</f>
        <v>225.082639907867</v>
      </c>
      <c r="CR189" s="51" t="n">
        <f aca="false">CQ189*(1+(CQ36-CP36)/CP36)</f>
        <v>225.334445862659</v>
      </c>
      <c r="CS189" s="51" t="n">
        <f aca="false">CR189*(1+(CR36-CQ36)/CQ36)</f>
        <v>225.586533519491</v>
      </c>
      <c r="CT189" s="51" t="n">
        <f aca="false">CS189*(1+(CS36-CR36)/CR36)</f>
        <v>225.838903193511</v>
      </c>
      <c r="CU189" s="51" t="n">
        <f aca="false">CT189*(1+(CT36-CS36)/CS36)</f>
        <v>226.091555200218</v>
      </c>
      <c r="CV189" s="51" t="n">
        <f aca="false">CU189*(1+(CU36-CT36)/CT36)</f>
        <v>226.344489855467</v>
      </c>
      <c r="CW189" s="51" t="n">
        <f aca="false">CV189*(1+(CV36-CU36)/CU36)</f>
        <v>226.597707475463</v>
      </c>
      <c r="CX189" s="51" t="n">
        <f aca="false">CW189*(1+(CW36-CV36)/CV36)</f>
        <v>226.851208376766</v>
      </c>
      <c r="CY189" s="51" t="n">
        <f aca="false">CX189*(1+(CX36-CW36)/CW36)</f>
        <v>227.104992876292</v>
      </c>
      <c r="CZ189" s="51" t="n">
        <f aca="false">CY189*(1+(CY36-CX36)/CX36)</f>
        <v>227.359061291309</v>
      </c>
      <c r="DA189" s="51" t="n">
        <f aca="false">CZ189*(1+(CZ36-CY36)/CY36)</f>
        <v>227.61341393944</v>
      </c>
      <c r="DB189" s="51" t="n">
        <f aca="false">DA189*(1+(DA36-CZ36)/CZ36)</f>
        <v>227.868051138666</v>
      </c>
      <c r="DC189" s="51" t="n">
        <f aca="false">DB189*(1+(DB36-DA36)/DA36)</f>
        <v>228.12297320732</v>
      </c>
      <c r="DD189" s="51" t="n">
        <f aca="false">DC189*(1+(DC36-DB36)/DB36)</f>
        <v>228.378180464094</v>
      </c>
      <c r="DE189" s="51" t="n">
        <f aca="false">DD189*(1+(DD36-DC36)/DC36)</f>
        <v>228.633673228036</v>
      </c>
      <c r="DF189" s="51" t="n">
        <f aca="false">DE189*(1+(DE36-DD36)/DD36)</f>
        <v>228.889451818549</v>
      </c>
      <c r="DG189" s="51" t="n">
        <f aca="false">DF189*(1+(DF36-DE36)/DE36)</f>
        <v>229.145516555397</v>
      </c>
      <c r="DH189" s="51" t="n">
        <f aca="false">DG189*(1+(DG36-DF36)/DF36)</f>
        <v>229.401867758697</v>
      </c>
      <c r="DI189" s="51" t="n">
        <f aca="false">DH189*(1+(DH36-DG36)/DG36)</f>
        <v>229.658505748929</v>
      </c>
      <c r="DJ189" s="51" t="n">
        <f aca="false">DI189*(1+(DI36-DH36)/DH36)</f>
        <v>229.915430846928</v>
      </c>
      <c r="DK189" s="51" t="n">
        <f aca="false">DJ189*(1+(DJ36-DI36)/DI36)</f>
        <v>230.172643373888</v>
      </c>
      <c r="DL189" s="51" t="n">
        <f aca="false">DK189*(1+(DK36-DJ36)/DJ36)</f>
        <v>230.430143651366</v>
      </c>
      <c r="DM189" s="51" t="n">
        <f aca="false">DL189*(1+(DL36-DK36)/DK36)</f>
        <v>230.687932001275</v>
      </c>
      <c r="DN189" s="51" t="n">
        <f aca="false">DM189*(1+(DM36-DL36)/DL36)</f>
        <v>230.946008745888</v>
      </c>
      <c r="DO189" s="51" t="n">
        <f aca="false">DN189*(1+(DN36-DM36)/DM36)</f>
        <v>231.204374207842</v>
      </c>
      <c r="DP189" s="51" t="n">
        <f aca="false">DO189*(1+(DO36-DN36)/DN36)</f>
        <v>231.463028710132</v>
      </c>
      <c r="DQ189" s="51" t="n">
        <f aca="false">DP189*(1+(DP36-DO36)/DO36)</f>
        <v>231.721972576115</v>
      </c>
      <c r="DR189" s="51" t="n">
        <f aca="false">DQ189*(1+(DQ36-DP36)/DP36)</f>
        <v>231.981206129509</v>
      </c>
      <c r="DS189" s="51" t="n">
        <f aca="false">DR189*(1+(DR36-DQ36)/DQ36)</f>
        <v>232.240729694396</v>
      </c>
      <c r="DT189" s="51" t="n">
        <f aca="false">DS189*(1+(DS36-DR36)/DR36)</f>
        <v>232.50054359522</v>
      </c>
      <c r="DU189" s="51" t="n">
        <f aca="false">DT189*(1+(DT36-DS36)/DS36)</f>
        <v>232.760648156787</v>
      </c>
      <c r="DV189" s="51" t="n">
        <f aca="false">DU189*(1+(DU36-DT36)/DT36)</f>
        <v>233.021043704267</v>
      </c>
      <c r="DW189" s="51" t="n">
        <f aca="false">DV189*(1+(DV36-DU36)/DU36)</f>
        <v>233.281730563194</v>
      </c>
      <c r="DX189" s="51" t="n">
        <f aca="false">DW189*(1+(DW36-DV36)/DV36)</f>
        <v>233.542709059465</v>
      </c>
      <c r="DY189" s="51" t="n">
        <f aca="false">DX189*(1+(DX36-DW36)/DW36)</f>
        <v>233.803979519344</v>
      </c>
      <c r="DZ189" s="51" t="n">
        <f aca="false">DY189*(1+(DY36-DX36)/DX36)</f>
        <v>234.065542269456</v>
      </c>
      <c r="EA189" s="51" t="n">
        <f aca="false">DZ189*(1+(DZ36-DY36)/DY36)</f>
        <v>234.327397636797</v>
      </c>
      <c r="EB189" s="51" t="n">
        <f aca="false">EA189*(1+(EA36-DZ36)/DZ36)</f>
        <v>234.589545948723</v>
      </c>
      <c r="EC189" s="51" t="n">
        <f aca="false">EB189*(1+(EB36-EA36)/EA36)</f>
        <v>234.85198753296</v>
      </c>
      <c r="ED189" s="51" t="n">
        <f aca="false">EC189*(1+(EC36-EB36)/EB36)</f>
        <v>235.1147227176</v>
      </c>
      <c r="EE189" s="51" t="n">
        <f aca="false">ED189*(1+(ED36-EC36)/EC36)</f>
        <v>235.377751831102</v>
      </c>
      <c r="EF189" s="51" t="n">
        <f aca="false">EE189*(1+(EE36-ED36)/ED36)</f>
        <v>235.64107520229</v>
      </c>
      <c r="EG189" s="51" t="n">
        <f aca="false">EF189*(1+(EF36-EE36)/EE36)</f>
        <v>235.90469316036</v>
      </c>
      <c r="EH189" s="51" t="n">
        <f aca="false">EG189*(1+(EG36-EF36)/EF36)</f>
        <v>236.168606034873</v>
      </c>
      <c r="EI189" s="51" t="n">
        <f aca="false">EH189*(1+(EH36-EG36)/EG36)</f>
        <v>236.43281415576</v>
      </c>
      <c r="EJ189" s="51" t="n">
        <f aca="false">EI189*(1+(EI36-EH36)/EH36)</f>
        <v>236.697317853322</v>
      </c>
      <c r="EK189" s="51" t="n">
        <f aca="false">EJ189*(1+(EJ36-EI36)/EI36)</f>
        <v>236.962117458227</v>
      </c>
      <c r="EL189" s="51" t="n">
        <f aca="false">EK189*(1+(EK36-EJ36)/EJ36)</f>
        <v>237.227213301516</v>
      </c>
      <c r="EM189" s="51" t="n">
        <f aca="false">EL189*(1+(EL36-EK36)/EK36)</f>
        <v>237.492605714598</v>
      </c>
      <c r="EN189" s="51" t="n">
        <f aca="false">EM189*(1+(EM36-EL36)/EL36)</f>
        <v>237.758295029253</v>
      </c>
      <c r="EO189" s="51" t="n">
        <f aca="false">EN189*(1+(EN36-EM36)/EM36)</f>
        <v>238.024281577633</v>
      </c>
      <c r="EP189" s="51" t="n">
        <f aca="false">EO189*(1+(EO36-EN36)/EN36)</f>
        <v>238.290565692263</v>
      </c>
      <c r="EQ189" s="51" t="n">
        <f aca="false">EP189*(1+(EP36-EO36)/EO36)</f>
        <v>238.557147706036</v>
      </c>
      <c r="ER189" s="51" t="n">
        <f aca="false">EQ189*(1+(EQ36-EP36)/EP36)</f>
        <v>238.82402795222</v>
      </c>
      <c r="ES189" s="51" t="n">
        <f aca="false">ER189*(1+(ER36-EQ36)/EQ36)</f>
        <v>239.091206764457</v>
      </c>
      <c r="ET189" s="51" t="n">
        <f aca="false">ES189*(1+(ES36-ER36)/ER36)</f>
        <v>239.35868447676</v>
      </c>
      <c r="EU189" s="51" t="n">
        <f aca="false">ET189*(1+(ET36-ES36)/ES36)</f>
        <v>239.626461423516</v>
      </c>
      <c r="EV189" s="51" t="n">
        <f aca="false">EU189*(1+(EU36-ET36)/ET36)</f>
        <v>239.894537939487</v>
      </c>
    </row>
    <row r="190" customFormat="false" ht="12.8" hidden="false" customHeight="false" outlineLevel="0" collapsed="false">
      <c r="A190" s="157" t="s">
        <v>336</v>
      </c>
      <c r="B190" s="157" t="n">
        <v>0</v>
      </c>
      <c r="C190" s="157" t="n">
        <v>0</v>
      </c>
      <c r="D190" s="157" t="n">
        <v>0</v>
      </c>
      <c r="E190" s="157" t="n">
        <v>0</v>
      </c>
      <c r="F190" s="157" t="n">
        <v>0</v>
      </c>
      <c r="G190" s="157" t="n">
        <v>0</v>
      </c>
      <c r="H190" s="157" t="n">
        <v>0</v>
      </c>
      <c r="I190" s="157" t="n">
        <v>0</v>
      </c>
      <c r="J190" s="157" t="n">
        <v>0</v>
      </c>
      <c r="K190" s="157" t="n">
        <v>0</v>
      </c>
      <c r="L190" s="157" t="n">
        <v>0</v>
      </c>
      <c r="M190" s="157" t="n">
        <v>0</v>
      </c>
      <c r="N190" s="157" t="n">
        <v>0</v>
      </c>
      <c r="O190" s="157" t="n">
        <v>0</v>
      </c>
      <c r="P190" s="157" t="n">
        <v>0</v>
      </c>
      <c r="Q190" s="157" t="n">
        <v>0</v>
      </c>
      <c r="R190" s="157" t="n">
        <v>0</v>
      </c>
      <c r="S190" s="157" t="n">
        <v>0</v>
      </c>
      <c r="T190" s="157" t="n">
        <v>0</v>
      </c>
      <c r="U190" s="157" t="n">
        <v>0</v>
      </c>
      <c r="V190" s="157" t="n">
        <v>0</v>
      </c>
      <c r="W190" s="157" t="n">
        <v>0</v>
      </c>
      <c r="X190" s="158" t="n">
        <v>0</v>
      </c>
      <c r="Y190" s="157" t="n">
        <v>0</v>
      </c>
      <c r="Z190" s="157" t="n">
        <v>0</v>
      </c>
      <c r="AA190" s="157" t="n">
        <v>0</v>
      </c>
      <c r="AB190" s="157" t="n">
        <v>0</v>
      </c>
      <c r="AC190" s="157" t="n">
        <v>0</v>
      </c>
      <c r="AD190" s="157" t="n">
        <v>0</v>
      </c>
      <c r="AE190" s="157" t="n">
        <v>0</v>
      </c>
      <c r="AF190" s="157" t="n">
        <v>0</v>
      </c>
      <c r="AG190" s="157" t="n">
        <v>0</v>
      </c>
      <c r="AH190" s="157" t="n">
        <v>0</v>
      </c>
      <c r="AI190" s="157" t="n">
        <v>0</v>
      </c>
      <c r="AJ190" s="157" t="n">
        <v>0</v>
      </c>
      <c r="AK190" s="157" t="n">
        <v>0</v>
      </c>
      <c r="AL190" s="157" t="n">
        <v>0</v>
      </c>
      <c r="AM190" s="157" t="n">
        <v>0</v>
      </c>
      <c r="AN190" s="157" t="n">
        <v>0</v>
      </c>
      <c r="AO190" s="157" t="n">
        <v>0</v>
      </c>
      <c r="AP190" s="157" t="n">
        <v>0</v>
      </c>
      <c r="AQ190" s="157" t="n">
        <v>0</v>
      </c>
      <c r="AR190" s="142"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3" t="n">
        <v>23202.2521688914</v>
      </c>
      <c r="BJ190" s="51" t="n">
        <v>21729.2283775058</v>
      </c>
      <c r="BK190" s="51" t="n">
        <v>20349.7213307102</v>
      </c>
      <c r="BL190" s="51" t="n">
        <f aca="false">BK190*(1+(BK36-BJ36)/BJ36)</f>
        <v>18744.0098292135</v>
      </c>
      <c r="BM190" s="144" t="n">
        <f aca="false">BL190*(1+(BL36-BK36)/BK36)</f>
        <v>18446.9135775294</v>
      </c>
      <c r="BN190" s="51" t="n">
        <f aca="false">BM190*(1+(BM36-BL36)/BL36)</f>
        <v>18483.6670034506</v>
      </c>
      <c r="BO190" s="51" t="n">
        <f aca="false">BN190*(1+(BN36-BM36)/BM36)</f>
        <v>18756.9821671813</v>
      </c>
      <c r="BP190" s="51" t="n">
        <f aca="false">BO190*(1+(BO36-BN36)/BN36)</f>
        <v>18183.8627349021</v>
      </c>
      <c r="BQ190" s="51" t="n">
        <f aca="false">BP190*(1+(BP36-BO36)/BO36)</f>
        <v>18183.0296378254</v>
      </c>
      <c r="BR190" s="51" t="n">
        <f aca="false">BQ190*(1+(BQ36-BP36)/BP36)</f>
        <v>18774.1281950366</v>
      </c>
      <c r="BS190" s="51" t="n">
        <f aca="false">BR190*(1+(BR36-BQ36)/BQ36)</f>
        <v>19709.1347369783</v>
      </c>
      <c r="BT190" s="51" t="n">
        <f aca="false">BS190*(1+(BS36-BR36)/BR36)</f>
        <v>20028.104412175</v>
      </c>
      <c r="BU190" s="51" t="n">
        <f aca="false">BT190*(1+(BT36-BS36)/BS36)</f>
        <v>20130.939538023</v>
      </c>
      <c r="BV190" s="51" t="n">
        <f aca="false">BU190*(1+(BU36-BT36)/BT36)</f>
        <v>20524.3452331025</v>
      </c>
      <c r="BW190" s="51" t="n">
        <f aca="false">BV190*(1+(BV36-BU36)/BU36)</f>
        <v>21070.2825840987</v>
      </c>
      <c r="BX190" s="51" t="n">
        <f aca="false">BW190*(1+(BW36-BV36)/BV36)</f>
        <v>21173.185237569</v>
      </c>
      <c r="BY190" s="51" t="n">
        <f aca="false">BX190*(1+(BX36-BW36)/BW36)</f>
        <v>21274.9340486095</v>
      </c>
      <c r="BZ190" s="51" t="n">
        <f aca="false">BY190*(1+(BY36-BX36)/BX36)</f>
        <v>21677.8916479315</v>
      </c>
      <c r="CA190" s="51" t="n">
        <f aca="false">BZ190*(1+(BZ36-BY36)/BY36)</f>
        <v>22161.9465400919</v>
      </c>
      <c r="CB190" s="51" t="n">
        <f aca="false">CA190*(1+(CA36-BZ36)/BZ36)</f>
        <v>22186.7397009987</v>
      </c>
      <c r="CC190" s="51" t="n">
        <f aca="false">CB190*(1+(CB36-CA36)/CA36)</f>
        <v>22211.5605986761</v>
      </c>
      <c r="CD190" s="51" t="n">
        <f aca="false">CC190*(1+(CC36-CB36)/CB36)</f>
        <v>22236.409264154</v>
      </c>
      <c r="CE190" s="51" t="n">
        <f aca="false">CD190*(1+(CD36-CC36)/CC36)</f>
        <v>22261.285728497</v>
      </c>
      <c r="CF190" s="51" t="n">
        <f aca="false">CE190*(1+(CE36-CD36)/CD36)</f>
        <v>22286.1900228044</v>
      </c>
      <c r="CG190" s="51" t="n">
        <f aca="false">CF190*(1+(CF36-CE36)/CE36)</f>
        <v>22311.1221782103</v>
      </c>
      <c r="CH190" s="51" t="n">
        <f aca="false">CG190*(1+(CG36-CF36)/CF36)</f>
        <v>22336.0822258837</v>
      </c>
      <c r="CI190" s="51" t="n">
        <f aca="false">CH190*(1+(CH36-CG36)/CG36)</f>
        <v>22361.0701970284</v>
      </c>
      <c r="CJ190" s="51" t="n">
        <f aca="false">CI190*(1+(CI36-CH36)/CH36)</f>
        <v>22386.0861228832</v>
      </c>
      <c r="CK190" s="51" t="n">
        <f aca="false">CJ190*(1+(CJ36-CI36)/CI36)</f>
        <v>22411.1300347216</v>
      </c>
      <c r="CL190" s="51" t="n">
        <f aca="false">CK190*(1+(CK36-CJ36)/CJ36)</f>
        <v>22436.2019638525</v>
      </c>
      <c r="CM190" s="51" t="n">
        <f aca="false">CL190*(1+(CL36-CK36)/CK36)</f>
        <v>22461.3019416194</v>
      </c>
      <c r="CN190" s="51" t="n">
        <f aca="false">CM190*(1+(CM36-CL36)/CL36)</f>
        <v>22486.4299994011</v>
      </c>
      <c r="CO190" s="51" t="n">
        <f aca="false">CN190*(1+(CN36-CM36)/CM36)</f>
        <v>22511.5861686116</v>
      </c>
      <c r="CP190" s="51" t="n">
        <f aca="false">CO190*(1+(CO36-CN36)/CN36)</f>
        <v>22536.7704806997</v>
      </c>
      <c r="CQ190" s="51" t="n">
        <f aca="false">CP190*(1+(CP36-CO36)/CO36)</f>
        <v>22561.9829671498</v>
      </c>
      <c r="CR190" s="51" t="n">
        <f aca="false">CQ190*(1+(CQ36-CP36)/CP36)</f>
        <v>22587.2236594811</v>
      </c>
      <c r="CS190" s="51" t="n">
        <f aca="false">CR190*(1+(CR36-CQ36)/CQ36)</f>
        <v>22612.4925892484</v>
      </c>
      <c r="CT190" s="51" t="n">
        <f aca="false">CS190*(1+(CS36-CR36)/CR36)</f>
        <v>22637.7897880416</v>
      </c>
      <c r="CU190" s="51" t="n">
        <f aca="false">CT190*(1+(CT36-CS36)/CS36)</f>
        <v>22663.1152874861</v>
      </c>
      <c r="CV190" s="51" t="n">
        <f aca="false">CU190*(1+(CU36-CT36)/CT36)</f>
        <v>22688.4691192425</v>
      </c>
      <c r="CW190" s="51" t="n">
        <f aca="false">CV190*(1+(CV36-CU36)/CU36)</f>
        <v>22713.851315007</v>
      </c>
      <c r="CX190" s="51" t="n">
        <f aca="false">CW190*(1+(CW36-CV36)/CV36)</f>
        <v>22739.2619065112</v>
      </c>
      <c r="CY190" s="51" t="n">
        <f aca="false">CX190*(1+(CX36-CW36)/CW36)</f>
        <v>22764.700925522</v>
      </c>
      <c r="CZ190" s="51" t="n">
        <f aca="false">CY190*(1+(CY36-CX36)/CX36)</f>
        <v>22790.1684038421</v>
      </c>
      <c r="DA190" s="51" t="n">
        <f aca="false">CZ190*(1+(CZ36-CY36)/CY36)</f>
        <v>22815.6643733098</v>
      </c>
      <c r="DB190" s="51" t="n">
        <f aca="false">DA190*(1+(DA36-CZ36)/CZ36)</f>
        <v>22841.1888657988</v>
      </c>
      <c r="DC190" s="51" t="n">
        <f aca="false">DB190*(1+(DB36-DA36)/DA36)</f>
        <v>22866.7419132185</v>
      </c>
      <c r="DD190" s="51" t="n">
        <f aca="false">DC190*(1+(DC36-DB36)/DB36)</f>
        <v>22892.3235475142</v>
      </c>
      <c r="DE190" s="51" t="n">
        <f aca="false">DD190*(1+(DD36-DC36)/DC36)</f>
        <v>22917.9338006668</v>
      </c>
      <c r="DF190" s="51" t="n">
        <f aca="false">DE190*(1+(DE36-DD36)/DD36)</f>
        <v>22943.5727046928</v>
      </c>
      <c r="DG190" s="51" t="n">
        <f aca="false">DF190*(1+(DF36-DE36)/DE36)</f>
        <v>22969.2402916449</v>
      </c>
      <c r="DH190" s="51" t="n">
        <f aca="false">DG190*(1+(DG36-DF36)/DF36)</f>
        <v>22994.9365936113</v>
      </c>
      <c r="DI190" s="51" t="n">
        <f aca="false">DH190*(1+(DH36-DG36)/DG36)</f>
        <v>23020.6616427164</v>
      </c>
      <c r="DJ190" s="51" t="n">
        <f aca="false">DI190*(1+(DI36-DH36)/DH36)</f>
        <v>23046.4154711203</v>
      </c>
      <c r="DK190" s="51" t="n">
        <f aca="false">DJ190*(1+(DJ36-DI36)/DI36)</f>
        <v>23072.1981110192</v>
      </c>
      <c r="DL190" s="51" t="n">
        <f aca="false">DK190*(1+(DK36-DJ36)/DJ36)</f>
        <v>23098.0095946452</v>
      </c>
      <c r="DM190" s="51" t="n">
        <f aca="false">DL190*(1+(DL36-DK36)/DK36)</f>
        <v>23123.8499542666</v>
      </c>
      <c r="DN190" s="51" t="n">
        <f aca="false">DM190*(1+(DM36-DL36)/DL36)</f>
        <v>23149.7192221879</v>
      </c>
      <c r="DO190" s="51" t="n">
        <f aca="false">DN190*(1+(DN36-DM36)/DM36)</f>
        <v>23175.6174307494</v>
      </c>
      <c r="DP190" s="51" t="n">
        <f aca="false">DO190*(1+(DO36-DN36)/DN36)</f>
        <v>23201.5446123277</v>
      </c>
      <c r="DQ190" s="51" t="n">
        <f aca="false">DP190*(1+(DP36-DO36)/DO36)</f>
        <v>23227.5007993359</v>
      </c>
      <c r="DR190" s="51" t="n">
        <f aca="false">DQ190*(1+(DQ36-DP36)/DP36)</f>
        <v>23253.4860242231</v>
      </c>
      <c r="DS190" s="51" t="n">
        <f aca="false">DR190*(1+(DR36-DQ36)/DQ36)</f>
        <v>23279.5003194747</v>
      </c>
      <c r="DT190" s="51" t="n">
        <f aca="false">DS190*(1+(DS36-DR36)/DR36)</f>
        <v>23305.5437176124</v>
      </c>
      <c r="DU190" s="51" t="n">
        <f aca="false">DT190*(1+(DT36-DS36)/DS36)</f>
        <v>23331.6162511946</v>
      </c>
      <c r="DV190" s="51" t="n">
        <f aca="false">DU190*(1+(DU36-DT36)/DT36)</f>
        <v>23357.7179528157</v>
      </c>
      <c r="DW190" s="51" t="n">
        <f aca="false">DV190*(1+(DV36-DU36)/DU36)</f>
        <v>23383.8488551068</v>
      </c>
      <c r="DX190" s="51" t="n">
        <f aca="false">DW190*(1+(DW36-DV36)/DV36)</f>
        <v>23410.0089907355</v>
      </c>
      <c r="DY190" s="51" t="n">
        <f aca="false">DX190*(1+(DX36-DW36)/DW36)</f>
        <v>23436.198392406</v>
      </c>
      <c r="DZ190" s="51" t="n">
        <f aca="false">DY190*(1+(DY36-DX36)/DX36)</f>
        <v>23462.4170928589</v>
      </c>
      <c r="EA190" s="51" t="n">
        <f aca="false">DZ190*(1+(DZ36-DY36)/DY36)</f>
        <v>23488.6651248715</v>
      </c>
      <c r="EB190" s="51" t="n">
        <f aca="false">EA190*(1+(EA36-DZ36)/DZ36)</f>
        <v>23514.9425212578</v>
      </c>
      <c r="EC190" s="51" t="n">
        <f aca="false">EB190*(1+(EB36-EA36)/EA36)</f>
        <v>23541.2493148687</v>
      </c>
      <c r="ED190" s="51" t="n">
        <f aca="false">EC190*(1+(EC36-EB36)/EB36)</f>
        <v>23567.5855385914</v>
      </c>
      <c r="EE190" s="51" t="n">
        <f aca="false">ED190*(1+(ED36-EC36)/EC36)</f>
        <v>23593.9512253503</v>
      </c>
      <c r="EF190" s="51" t="n">
        <f aca="false">EE190*(1+(EE36-ED36)/ED36)</f>
        <v>23620.3464081065</v>
      </c>
      <c r="EG190" s="51" t="n">
        <f aca="false">EF190*(1+(EF36-EE36)/EE36)</f>
        <v>23646.7711198579</v>
      </c>
      <c r="EH190" s="51" t="n">
        <f aca="false">EG190*(1+(EG36-EF36)/EF36)</f>
        <v>23673.2253936393</v>
      </c>
      <c r="EI190" s="51" t="n">
        <f aca="false">EH190*(1+(EH36-EG36)/EG36)</f>
        <v>23699.7092625227</v>
      </c>
      <c r="EJ190" s="51" t="n">
        <f aca="false">EI190*(1+(EI36-EH36)/EH36)</f>
        <v>23726.2227596168</v>
      </c>
      <c r="EK190" s="51" t="n">
        <f aca="false">EJ190*(1+(EJ36-EI36)/EI36)</f>
        <v>23752.7659180675</v>
      </c>
      <c r="EL190" s="51" t="n">
        <f aca="false">EK190*(1+(EK36-EJ36)/EJ36)</f>
        <v>23779.3387710578</v>
      </c>
      <c r="EM190" s="51" t="n">
        <f aca="false">EL190*(1+(EL36-EK36)/EK36)</f>
        <v>23805.9413518078</v>
      </c>
      <c r="EN190" s="51" t="n">
        <f aca="false">EM190*(1+(EM36-EL36)/EL36)</f>
        <v>23832.5736935746</v>
      </c>
      <c r="EO190" s="51" t="n">
        <f aca="false">EN190*(1+(EN36-EM36)/EM36)</f>
        <v>23859.2358296528</v>
      </c>
      <c r="EP190" s="51" t="n">
        <f aca="false">EO190*(1+(EO36-EN36)/EN36)</f>
        <v>23885.9277933739</v>
      </c>
      <c r="EQ190" s="51" t="n">
        <f aca="false">EP190*(1+(EP36-EO36)/EO36)</f>
        <v>23912.6496181071</v>
      </c>
      <c r="ER190" s="51" t="n">
        <f aca="false">EQ190*(1+(EQ36-EP36)/EP36)</f>
        <v>23939.4013372586</v>
      </c>
      <c r="ES190" s="51" t="n">
        <f aca="false">ER190*(1+(ER36-EQ36)/EQ36)</f>
        <v>23966.182984272</v>
      </c>
      <c r="ET190" s="51" t="n">
        <f aca="false">ES190*(1+(ES36-ER36)/ER36)</f>
        <v>23992.9945926286</v>
      </c>
      <c r="EU190" s="51" t="n">
        <f aca="false">ET190*(1+(ET36-ES36)/ES36)</f>
        <v>24019.8361958467</v>
      </c>
      <c r="EV190" s="51" t="n">
        <f aca="false">EU190*(1+(EU36-ET36)/ET36)</f>
        <v>24046.7078274826</v>
      </c>
    </row>
    <row r="191" customFormat="false" ht="12.8" hidden="false" customHeight="false" outlineLevel="0" collapsed="false">
      <c r="A191" s="157" t="s">
        <v>337</v>
      </c>
      <c r="B191" s="157" t="n">
        <v>0</v>
      </c>
      <c r="C191" s="157" t="n">
        <v>0</v>
      </c>
      <c r="D191" s="157" t="n">
        <v>0</v>
      </c>
      <c r="E191" s="157" t="n">
        <v>0</v>
      </c>
      <c r="F191" s="157" t="n">
        <v>0</v>
      </c>
      <c r="G191" s="157" t="n">
        <v>0</v>
      </c>
      <c r="H191" s="157" t="n">
        <v>0</v>
      </c>
      <c r="I191" s="157" t="n">
        <v>0</v>
      </c>
      <c r="J191" s="157" t="n">
        <v>0</v>
      </c>
      <c r="K191" s="157" t="n">
        <v>0</v>
      </c>
      <c r="L191" s="157" t="n">
        <v>0</v>
      </c>
      <c r="M191" s="157" t="n">
        <v>0</v>
      </c>
      <c r="N191" s="157" t="n">
        <v>0</v>
      </c>
      <c r="O191" s="157" t="n">
        <v>0</v>
      </c>
      <c r="P191" s="157" t="n">
        <v>0</v>
      </c>
      <c r="Q191" s="157" t="n">
        <v>0</v>
      </c>
      <c r="R191" s="157" t="n">
        <v>0</v>
      </c>
      <c r="S191" s="157" t="n">
        <v>0</v>
      </c>
      <c r="T191" s="157" t="n">
        <v>0</v>
      </c>
      <c r="U191" s="157" t="n">
        <v>0</v>
      </c>
      <c r="V191" s="157" t="n">
        <v>0</v>
      </c>
      <c r="W191" s="157" t="n">
        <v>0</v>
      </c>
      <c r="X191" s="158" t="n">
        <v>0</v>
      </c>
      <c r="Y191" s="157" t="n">
        <v>0</v>
      </c>
      <c r="Z191" s="157" t="n">
        <v>0</v>
      </c>
      <c r="AA191" s="157" t="n">
        <v>0</v>
      </c>
      <c r="AB191" s="157" t="n">
        <v>0</v>
      </c>
      <c r="AC191" s="157" t="n">
        <v>0</v>
      </c>
      <c r="AD191" s="157" t="n">
        <v>0</v>
      </c>
      <c r="AE191" s="157" t="n">
        <v>0</v>
      </c>
      <c r="AF191" s="157" t="n">
        <v>0</v>
      </c>
      <c r="AG191" s="157" t="n">
        <v>0</v>
      </c>
      <c r="AH191" s="157" t="n">
        <v>0</v>
      </c>
      <c r="AI191" s="157" t="n">
        <v>0</v>
      </c>
      <c r="AJ191" s="157" t="n">
        <v>0</v>
      </c>
      <c r="AK191" s="157" t="n">
        <v>0</v>
      </c>
      <c r="AL191" s="157" t="n">
        <v>0</v>
      </c>
      <c r="AM191" s="157" t="n">
        <v>0</v>
      </c>
      <c r="AN191" s="157" t="n">
        <v>0</v>
      </c>
      <c r="AO191" s="157" t="n">
        <v>0</v>
      </c>
      <c r="AP191" s="157" t="n">
        <v>0</v>
      </c>
      <c r="AQ191" s="157" t="n">
        <v>0</v>
      </c>
      <c r="AR191" s="142"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3" t="n">
        <v>582.54226060641</v>
      </c>
      <c r="BJ191" s="51" t="n">
        <v>545.558841793675</v>
      </c>
      <c r="BK191" s="51" t="n">
        <v>510.923361250098</v>
      </c>
      <c r="BL191" s="51" t="n">
        <f aca="false">BK191*(1+(BK36-BJ36)/BJ36)</f>
        <v>470.608533139673</v>
      </c>
      <c r="BM191" s="144" t="n">
        <f aca="false">BL191*(1+(BL36-BK36)/BK36)</f>
        <v>463.149295096143</v>
      </c>
      <c r="BN191" s="51" t="n">
        <f aca="false">BM191*(1+(BM36-BL36)/BL36)</f>
        <v>464.072068612495</v>
      </c>
      <c r="BO191" s="51" t="n">
        <f aca="false">BN191*(1+(BN36-BM36)/BM36)</f>
        <v>470.934231482667</v>
      </c>
      <c r="BP191" s="51" t="n">
        <f aca="false">BO191*(1+(BO36-BN36)/BN36)</f>
        <v>456.544840002599</v>
      </c>
      <c r="BQ191" s="51" t="n">
        <f aca="false">BP191*(1+(BP36-BO36)/BO36)</f>
        <v>456.523923315254</v>
      </c>
      <c r="BR191" s="51" t="n">
        <f aca="false">BQ191*(1+(BQ36-BP36)/BP36)</f>
        <v>471.364719254049</v>
      </c>
      <c r="BS191" s="51" t="n">
        <f aca="false">BR191*(1+(BR36-BQ36)/BQ36)</f>
        <v>494.840062106964</v>
      </c>
      <c r="BT191" s="51" t="n">
        <f aca="false">BS191*(1+(BS36-BR36)/BR36)</f>
        <v>502.848479320145</v>
      </c>
      <c r="BU191" s="51" t="n">
        <f aca="false">BT191*(1+(BT36-BS36)/BS36)</f>
        <v>505.430375519067</v>
      </c>
      <c r="BV191" s="51" t="n">
        <f aca="false">BU191*(1+(BU36-BT36)/BT36)</f>
        <v>515.307668519713</v>
      </c>
      <c r="BW191" s="51" t="n">
        <f aca="false">BV191*(1+(BV36-BU36)/BU36)</f>
        <v>529.014595600923</v>
      </c>
      <c r="BX191" s="51" t="n">
        <f aca="false">BW191*(1+(BW36-BV36)/BV36)</f>
        <v>531.598187225504</v>
      </c>
      <c r="BY191" s="51" t="n">
        <f aca="false">BX191*(1+(BX36-BW36)/BW36)</f>
        <v>534.152809163326</v>
      </c>
      <c r="BZ191" s="51" t="n">
        <f aca="false">BY191*(1+(BY36-BX36)/BX36)</f>
        <v>544.269923188675</v>
      </c>
      <c r="CA191" s="51" t="n">
        <f aca="false">BZ191*(1+(BZ36-BY36)/BY36)</f>
        <v>556.423158533422</v>
      </c>
      <c r="CB191" s="51" t="n">
        <f aca="false">CA191*(1+(CA36-BZ36)/BZ36)</f>
        <v>557.045643967038</v>
      </c>
      <c r="CC191" s="51" t="n">
        <f aca="false">CB191*(1+(CB36-CA36)/CA36)</f>
        <v>557.668825791717</v>
      </c>
      <c r="CD191" s="51" t="n">
        <f aca="false">CC191*(1+(CC36-CB36)/CB36)</f>
        <v>558.292704786531</v>
      </c>
      <c r="CE191" s="51" t="n">
        <f aca="false">CD191*(1+(CD36-CC36)/CC36)</f>
        <v>558.917281731424</v>
      </c>
      <c r="CF191" s="51" t="n">
        <f aca="false">CE191*(1+(CE36-CD36)/CD36)</f>
        <v>559.542557407209</v>
      </c>
      <c r="CG191" s="51" t="n">
        <f aca="false">CF191*(1+(CF36-CE36)/CE36)</f>
        <v>560.168532595576</v>
      </c>
      <c r="CH191" s="51" t="n">
        <f aca="false">CG191*(1+(CG36-CF36)/CF36)</f>
        <v>560.795208079088</v>
      </c>
      <c r="CI191" s="51" t="n">
        <f aca="false">CH191*(1+(CH36-CG36)/CG36)</f>
        <v>561.422584641185</v>
      </c>
      <c r="CJ191" s="51" t="n">
        <f aca="false">CI191*(1+(CI36-CH36)/CH36)</f>
        <v>562.05066306618</v>
      </c>
      <c r="CK191" s="51" t="n">
        <f aca="false">CJ191*(1+(CJ36-CI36)/CI36)</f>
        <v>562.679444139268</v>
      </c>
      <c r="CL191" s="51" t="n">
        <f aca="false">CK191*(1+(CK36-CJ36)/CJ36)</f>
        <v>563.308928646518</v>
      </c>
      <c r="CM191" s="51" t="n">
        <f aca="false">CL191*(1+(CL36-CK36)/CK36)</f>
        <v>563.939117374883</v>
      </c>
      <c r="CN191" s="51" t="n">
        <f aca="false">CM191*(1+(CM36-CL36)/CL36)</f>
        <v>564.570011112193</v>
      </c>
      <c r="CO191" s="51" t="n">
        <f aca="false">CN191*(1+(CN36-CM36)/CM36)</f>
        <v>565.201610647159</v>
      </c>
      <c r="CP191" s="51" t="n">
        <f aca="false">CO191*(1+(CO36-CN36)/CN36)</f>
        <v>565.833916769377</v>
      </c>
      <c r="CQ191" s="51" t="n">
        <f aca="false">CP191*(1+(CP36-CO36)/CO36)</f>
        <v>566.466930269325</v>
      </c>
      <c r="CR191" s="51" t="n">
        <f aca="false">CQ191*(1+(CQ36-CP36)/CP36)</f>
        <v>567.100651938365</v>
      </c>
      <c r="CS191" s="51" t="n">
        <f aca="false">CR191*(1+(CR36-CQ36)/CQ36)</f>
        <v>567.735082568745</v>
      </c>
      <c r="CT191" s="51" t="n">
        <f aca="false">CS191*(1+(CS36-CR36)/CR36)</f>
        <v>568.370222953599</v>
      </c>
      <c r="CU191" s="51" t="n">
        <f aca="false">CT191*(1+(CT36-CS36)/CS36)</f>
        <v>569.006073886947</v>
      </c>
      <c r="CV191" s="51" t="n">
        <f aca="false">CU191*(1+(CU36-CT36)/CT36)</f>
        <v>569.642636163701</v>
      </c>
      <c r="CW191" s="51" t="n">
        <f aca="false">CV191*(1+(CV36-CU36)/CU36)</f>
        <v>570.279910579657</v>
      </c>
      <c r="CX191" s="51" t="n">
        <f aca="false">CW191*(1+(CW36-CV36)/CV36)</f>
        <v>570.917897931506</v>
      </c>
      <c r="CY191" s="51" t="n">
        <f aca="false">CX191*(1+(CX36-CW36)/CW36)</f>
        <v>571.556599016828</v>
      </c>
      <c r="CZ191" s="51" t="n">
        <f aca="false">CY191*(1+(CY36-CX36)/CX36)</f>
        <v>572.196014634096</v>
      </c>
      <c r="DA191" s="51" t="n">
        <f aca="false">CZ191*(1+(CZ36-CY36)/CY36)</f>
        <v>572.836145582675</v>
      </c>
      <c r="DB191" s="51" t="n">
        <f aca="false">DA191*(1+(DA36-CZ36)/CZ36)</f>
        <v>573.476992662826</v>
      </c>
      <c r="DC191" s="51" t="n">
        <f aca="false">DB191*(1+(DB36-DA36)/DA36)</f>
        <v>574.118556675704</v>
      </c>
      <c r="DD191" s="51" t="n">
        <f aca="false">DC191*(1+(DC36-DB36)/DB36)</f>
        <v>574.760838423361</v>
      </c>
      <c r="DE191" s="51" t="n">
        <f aca="false">DD191*(1+(DD36-DC36)/DC36)</f>
        <v>575.403838708747</v>
      </c>
      <c r="DF191" s="51" t="n">
        <f aca="false">DE191*(1+(DE36-DD36)/DD36)</f>
        <v>576.047558335707</v>
      </c>
      <c r="DG191" s="51" t="n">
        <f aca="false">DF191*(1+(DF36-DE36)/DE36)</f>
        <v>576.69199810899</v>
      </c>
      <c r="DH191" s="51" t="n">
        <f aca="false">DG191*(1+(DG36-DF36)/DF36)</f>
        <v>577.337158834242</v>
      </c>
      <c r="DI191" s="51" t="n">
        <f aca="false">DH191*(1+(DH36-DG36)/DG36)</f>
        <v>577.983041318011</v>
      </c>
      <c r="DJ191" s="51" t="n">
        <f aca="false">DI191*(1+(DI36-DH36)/DH36)</f>
        <v>578.629646367747</v>
      </c>
      <c r="DK191" s="51" t="n">
        <f aca="false">DJ191*(1+(DJ36-DI36)/DI36)</f>
        <v>579.276974791805</v>
      </c>
      <c r="DL191" s="51" t="n">
        <f aca="false">DK191*(1+(DK36-DJ36)/DJ36)</f>
        <v>579.925027399443</v>
      </c>
      <c r="DM191" s="51" t="n">
        <f aca="false">DL191*(1+(DL36-DK36)/DK36)</f>
        <v>580.573805000824</v>
      </c>
      <c r="DN191" s="51" t="n">
        <f aca="false">DM191*(1+(DM36-DL36)/DL36)</f>
        <v>581.223308407018</v>
      </c>
      <c r="DO191" s="51" t="n">
        <f aca="false">DN191*(1+(DN36-DM36)/DM36)</f>
        <v>581.873538430002</v>
      </c>
      <c r="DP191" s="51" t="n">
        <f aca="false">DO191*(1+(DO36-DN36)/DN36)</f>
        <v>582.524495882662</v>
      </c>
      <c r="DQ191" s="51" t="n">
        <f aca="false">DP191*(1+(DP36-DO36)/DO36)</f>
        <v>583.176181578792</v>
      </c>
      <c r="DR191" s="51" t="n">
        <f aca="false">DQ191*(1+(DQ36-DP36)/DP36)</f>
        <v>583.828596333099</v>
      </c>
      <c r="DS191" s="51" t="n">
        <f aca="false">DR191*(1+(DR36-DQ36)/DQ36)</f>
        <v>584.481740961199</v>
      </c>
      <c r="DT191" s="51" t="n">
        <f aca="false">DS191*(1+(DS36-DR36)/DR36)</f>
        <v>585.135616279621</v>
      </c>
      <c r="DU191" s="51" t="n">
        <f aca="false">DT191*(1+(DT36-DS36)/DS36)</f>
        <v>585.790223105808</v>
      </c>
      <c r="DV191" s="51" t="n">
        <f aca="false">DU191*(1+(DU36-DT36)/DT36)</f>
        <v>586.445562258117</v>
      </c>
      <c r="DW191" s="51" t="n">
        <f aca="false">DV191*(1+(DV36-DU36)/DU36)</f>
        <v>587.101634555822</v>
      </c>
      <c r="DX191" s="51" t="n">
        <f aca="false">DW191*(1+(DW36-DV36)/DV36)</f>
        <v>587.75844081911</v>
      </c>
      <c r="DY191" s="51" t="n">
        <f aca="false">DX191*(1+(DX36-DW36)/DW36)</f>
        <v>588.41598186909</v>
      </c>
      <c r="DZ191" s="51" t="n">
        <f aca="false">DY191*(1+(DY36-DX36)/DX36)</f>
        <v>589.074258527787</v>
      </c>
      <c r="EA191" s="51" t="n">
        <f aca="false">DZ191*(1+(DZ36-DY36)/DY36)</f>
        <v>589.733271618146</v>
      </c>
      <c r="EB191" s="51" t="n">
        <f aca="false">EA191*(1+(EA36-DZ36)/DZ36)</f>
        <v>590.393021964032</v>
      </c>
      <c r="EC191" s="51" t="n">
        <f aca="false">EB191*(1+(EB36-EA36)/EA36)</f>
        <v>591.053510390234</v>
      </c>
      <c r="ED191" s="51" t="n">
        <f aca="false">EC191*(1+(EC36-EB36)/EB36)</f>
        <v>591.71473772246</v>
      </c>
      <c r="EE191" s="51" t="n">
        <f aca="false">ED191*(1+(ED36-EC36)/EC36)</f>
        <v>592.376704787346</v>
      </c>
      <c r="EF191" s="51" t="n">
        <f aca="false">EE191*(1+(EE36-ED36)/ED36)</f>
        <v>593.039412412449</v>
      </c>
      <c r="EG191" s="51" t="n">
        <f aca="false">EF191*(1+(EF36-EE36)/EE36)</f>
        <v>593.702861426254</v>
      </c>
      <c r="EH191" s="51" t="n">
        <f aca="false">EG191*(1+(EG36-EF36)/EF36)</f>
        <v>594.367052658173</v>
      </c>
      <c r="EI191" s="51" t="n">
        <f aca="false">EH191*(1+(EH36-EG36)/EG36)</f>
        <v>595.031986938545</v>
      </c>
      <c r="EJ191" s="51" t="n">
        <f aca="false">EI191*(1+(EI36-EH36)/EH36)</f>
        <v>595.697665098637</v>
      </c>
      <c r="EK191" s="51" t="n">
        <f aca="false">EJ191*(1+(EJ36-EI36)/EI36)</f>
        <v>596.364087970649</v>
      </c>
      <c r="EL191" s="51" t="n">
        <f aca="false">EK191*(1+(EK36-EJ36)/EJ36)</f>
        <v>597.031256387708</v>
      </c>
      <c r="EM191" s="51" t="n">
        <f aca="false">EL191*(1+(EL36-EK36)/EK36)</f>
        <v>597.699171183877</v>
      </c>
      <c r="EN191" s="51" t="n">
        <f aca="false">EM191*(1+(EM36-EL36)/EL36)</f>
        <v>598.367833194149</v>
      </c>
      <c r="EO191" s="51" t="n">
        <f aca="false">EN191*(1+(EN36-EM36)/EM36)</f>
        <v>599.037243254453</v>
      </c>
      <c r="EP191" s="51" t="n">
        <f aca="false">EO191*(1+(EO36-EN36)/EN36)</f>
        <v>599.707402201652</v>
      </c>
      <c r="EQ191" s="51" t="n">
        <f aca="false">EP191*(1+(EP36-EO36)/EO36)</f>
        <v>600.378310873546</v>
      </c>
      <c r="ER191" s="51" t="n">
        <f aca="false">EQ191*(1+(EQ36-EP36)/EP36)</f>
        <v>601.049970108872</v>
      </c>
      <c r="ES191" s="51" t="n">
        <f aca="false">ER191*(1+(ER36-EQ36)/EQ36)</f>
        <v>601.722380747306</v>
      </c>
      <c r="ET191" s="51" t="n">
        <f aca="false">ES191*(1+(ES36-ER36)/ER36)</f>
        <v>602.395543629462</v>
      </c>
      <c r="EU191" s="51" t="n">
        <f aca="false">ET191*(1+(ET36-ES36)/ES36)</f>
        <v>603.069459596895</v>
      </c>
      <c r="EV191" s="51" t="n">
        <f aca="false">EU191*(1+(EU36-ET36)/ET36)</f>
        <v>603.744129492101</v>
      </c>
    </row>
    <row r="192" customFormat="false" ht="12.8" hidden="false" customHeight="false" outlineLevel="0" collapsed="false">
      <c r="A192" s="157" t="s">
        <v>338</v>
      </c>
      <c r="B192" s="157" t="n">
        <v>0</v>
      </c>
      <c r="C192" s="157" t="n">
        <v>0</v>
      </c>
      <c r="D192" s="157" t="n">
        <v>0</v>
      </c>
      <c r="E192" s="157" t="n">
        <v>0</v>
      </c>
      <c r="F192" s="157" t="n">
        <v>0</v>
      </c>
      <c r="G192" s="157" t="n">
        <v>0</v>
      </c>
      <c r="H192" s="157" t="n">
        <v>0</v>
      </c>
      <c r="I192" s="157" t="n">
        <v>0</v>
      </c>
      <c r="J192" s="157" t="n">
        <v>0</v>
      </c>
      <c r="K192" s="157" t="n">
        <v>0</v>
      </c>
      <c r="L192" s="157" t="n">
        <v>0</v>
      </c>
      <c r="M192" s="157" t="n">
        <v>0</v>
      </c>
      <c r="N192" s="157" t="n">
        <v>0</v>
      </c>
      <c r="O192" s="157" t="n">
        <v>0</v>
      </c>
      <c r="P192" s="157" t="n">
        <v>0</v>
      </c>
      <c r="Q192" s="157" t="n">
        <v>0</v>
      </c>
      <c r="R192" s="157" t="n">
        <v>0</v>
      </c>
      <c r="S192" s="157" t="n">
        <v>0</v>
      </c>
      <c r="T192" s="157" t="n">
        <v>0</v>
      </c>
      <c r="U192" s="157" t="n">
        <v>0</v>
      </c>
      <c r="V192" s="157" t="n">
        <v>0</v>
      </c>
      <c r="W192" s="157" t="n">
        <v>0</v>
      </c>
      <c r="X192" s="158" t="n">
        <v>0</v>
      </c>
      <c r="Y192" s="157" t="n">
        <v>0</v>
      </c>
      <c r="Z192" s="157" t="n">
        <v>0</v>
      </c>
      <c r="AA192" s="157" t="n">
        <v>0</v>
      </c>
      <c r="AB192" s="157" t="n">
        <v>0</v>
      </c>
      <c r="AC192" s="157" t="n">
        <v>0</v>
      </c>
      <c r="AD192" s="157" t="n">
        <v>0</v>
      </c>
      <c r="AE192" s="157" t="n">
        <v>0</v>
      </c>
      <c r="AF192" s="157" t="n">
        <v>0</v>
      </c>
      <c r="AG192" s="157" t="n">
        <v>0</v>
      </c>
      <c r="AH192" s="157" t="n">
        <v>0</v>
      </c>
      <c r="AI192" s="157" t="n">
        <v>0</v>
      </c>
      <c r="AJ192" s="157" t="n">
        <v>0</v>
      </c>
      <c r="AK192" s="157" t="n">
        <v>0</v>
      </c>
      <c r="AL192" s="157" t="n">
        <v>0</v>
      </c>
      <c r="AM192" s="157" t="n">
        <v>0</v>
      </c>
      <c r="AN192" s="157" t="n">
        <v>0</v>
      </c>
      <c r="AO192" s="157" t="n">
        <v>0</v>
      </c>
      <c r="AP192" s="157" t="n">
        <v>0</v>
      </c>
      <c r="AQ192" s="157" t="n">
        <v>0</v>
      </c>
      <c r="AR192" s="142"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3" t="n">
        <v>293.602404214783</v>
      </c>
      <c r="BJ192" s="51" t="n">
        <v>274.962690989175</v>
      </c>
      <c r="BK192" s="51" t="n">
        <v>257.5063431044</v>
      </c>
      <c r="BL192" s="51" t="n">
        <f aca="false">BK192*(1+(BK36-BJ36)/BJ36)</f>
        <v>237.187593274293</v>
      </c>
      <c r="BM192" s="144" t="n">
        <f aca="false">BL192*(1+(BL36-BK36)/BK36)</f>
        <v>233.428123152913</v>
      </c>
      <c r="BN192" s="51" t="n">
        <f aca="false">BM192*(1+(BM36-BL36)/BL36)</f>
        <v>233.893202755318</v>
      </c>
      <c r="BO192" s="51" t="n">
        <f aca="false">BN192*(1+(BN36-BM36)/BM36)</f>
        <v>237.351745856892</v>
      </c>
      <c r="BP192" s="51" t="n">
        <f aca="false">BO192*(1+(BO36-BN36)/BN36)</f>
        <v>230.099465259537</v>
      </c>
      <c r="BQ192" s="51" t="n">
        <f aca="false">BP192*(1+(BP36-BO36)/BO36)</f>
        <v>230.088923209443</v>
      </c>
      <c r="BR192" s="51" t="n">
        <f aca="false">BQ192*(1+(BQ36-BP36)/BP36)</f>
        <v>237.568712510146</v>
      </c>
      <c r="BS192" s="51" t="n">
        <f aca="false">BR192*(1+(BR36-BQ36)/BQ36)</f>
        <v>249.400329832137</v>
      </c>
      <c r="BT192" s="51" t="n">
        <f aca="false">BS192*(1+(BS36-BR36)/BR36)</f>
        <v>253.436587296612</v>
      </c>
      <c r="BU192" s="51" t="n">
        <f aca="false">BT192*(1+(BT36-BS36)/BS36)</f>
        <v>254.73786787778</v>
      </c>
      <c r="BV192" s="51" t="n">
        <f aca="false">BU192*(1+(BU36-BT36)/BT36)</f>
        <v>259.716042283709</v>
      </c>
      <c r="BW192" s="51" t="n">
        <f aca="false">BV192*(1+(BV36-BU36)/BU36)</f>
        <v>266.624359529656</v>
      </c>
      <c r="BX192" s="51" t="n">
        <f aca="false">BW192*(1+(BW36-BV36)/BV36)</f>
        <v>267.926494608571</v>
      </c>
      <c r="BY192" s="51" t="n">
        <f aca="false">BX192*(1+(BX36-BW36)/BW36)</f>
        <v>269.214028910415</v>
      </c>
      <c r="BZ192" s="51" t="n">
        <f aca="false">BY192*(1+(BY36-BX36)/BX36)</f>
        <v>274.313073567648</v>
      </c>
      <c r="CA192" s="51" t="n">
        <f aca="false">BZ192*(1+(BZ36-BY36)/BY36)</f>
        <v>280.438327231634</v>
      </c>
      <c r="CB192" s="51" t="n">
        <f aca="false">CA192*(1+(CA36-BZ36)/BZ36)</f>
        <v>280.752061070803</v>
      </c>
      <c r="CC192" s="51" t="n">
        <f aca="false">CB192*(1+(CB36-CA36)/CA36)</f>
        <v>281.066145892389</v>
      </c>
      <c r="CD192" s="51" t="n">
        <f aca="false">CC192*(1+(CC36-CB36)/CB36)</f>
        <v>281.380582089045</v>
      </c>
      <c r="CE192" s="51" t="n">
        <f aca="false">CD192*(1+(CD36-CC36)/CC36)</f>
        <v>281.695370053864</v>
      </c>
      <c r="CF192" s="51" t="n">
        <f aca="false">CE192*(1+(CE36-CD36)/CD36)</f>
        <v>282.010510180379</v>
      </c>
      <c r="CG192" s="51" t="n">
        <f aca="false">CF192*(1+(CF36-CE36)/CE36)</f>
        <v>282.326002862561</v>
      </c>
      <c r="CH192" s="51" t="n">
        <f aca="false">CG192*(1+(CG36-CF36)/CF36)</f>
        <v>282.641848494825</v>
      </c>
      <c r="CI192" s="51" t="n">
        <f aca="false">CH192*(1+(CH36-CG36)/CG36)</f>
        <v>282.958047472025</v>
      </c>
      <c r="CJ192" s="51" t="n">
        <f aca="false">CI192*(1+(CI36-CH36)/CH36)</f>
        <v>283.274600189457</v>
      </c>
      <c r="CK192" s="51" t="n">
        <f aca="false">CJ192*(1+(CJ36-CI36)/CI36)</f>
        <v>283.591507042861</v>
      </c>
      <c r="CL192" s="51" t="n">
        <f aca="false">CK192*(1+(CK36-CJ36)/CJ36)</f>
        <v>283.908768428416</v>
      </c>
      <c r="CM192" s="51" t="n">
        <f aca="false">CL192*(1+(CL36-CK36)/CK36)</f>
        <v>284.226384742749</v>
      </c>
      <c r="CN192" s="51" t="n">
        <f aca="false">CM192*(1+(CM36-CL36)/CL36)</f>
        <v>284.544356382927</v>
      </c>
      <c r="CO192" s="51" t="n">
        <f aca="false">CN192*(1+(CN36-CM36)/CM36)</f>
        <v>284.862683746463</v>
      </c>
      <c r="CP192" s="51" t="n">
        <f aca="false">CO192*(1+(CO36-CN36)/CN36)</f>
        <v>285.181367231314</v>
      </c>
      <c r="CQ192" s="51" t="n">
        <f aca="false">CP192*(1+(CP36-CO36)/CO36)</f>
        <v>285.500407235883</v>
      </c>
      <c r="CR192" s="51" t="n">
        <f aca="false">CQ192*(1+(CQ36-CP36)/CP36)</f>
        <v>285.819804159017</v>
      </c>
      <c r="CS192" s="51" t="n">
        <f aca="false">CR192*(1+(CR36-CQ36)/CQ36)</f>
        <v>286.13955840001</v>
      </c>
      <c r="CT192" s="51" t="n">
        <f aca="false">CS192*(1+(CS36-CR36)/CR36)</f>
        <v>286.459670358605</v>
      </c>
      <c r="CU192" s="51" t="n">
        <f aca="false">CT192*(1+(CT36-CS36)/CS36)</f>
        <v>286.780140434989</v>
      </c>
      <c r="CV192" s="51" t="n">
        <f aca="false">CU192*(1+(CU36-CT36)/CT36)</f>
        <v>287.100969029798</v>
      </c>
      <c r="CW192" s="51" t="n">
        <f aca="false">CV192*(1+(CV36-CU36)/CU36)</f>
        <v>287.422156544116</v>
      </c>
      <c r="CX192" s="51" t="n">
        <f aca="false">CW192*(1+(CW36-CV36)/CV36)</f>
        <v>287.743703379476</v>
      </c>
      <c r="CY192" s="51" t="n">
        <f aca="false">CX192*(1+(CX36-CW36)/CW36)</f>
        <v>288.06560993786</v>
      </c>
      <c r="CZ192" s="51" t="n">
        <f aca="false">CY192*(1+(CY36-CX36)/CX36)</f>
        <v>288.3878766217</v>
      </c>
      <c r="DA192" s="51" t="n">
        <f aca="false">CZ192*(1+(CZ36-CY36)/CY36)</f>
        <v>288.710503833878</v>
      </c>
      <c r="DB192" s="51" t="n">
        <f aca="false">DA192*(1+(DA36-CZ36)/CZ36)</f>
        <v>289.033491977726</v>
      </c>
      <c r="DC192" s="51" t="n">
        <f aca="false">DB192*(1+(DB36-DA36)/DA36)</f>
        <v>289.356841457028</v>
      </c>
      <c r="DD192" s="51" t="n">
        <f aca="false">DC192*(1+(DC36-DB36)/DB36)</f>
        <v>289.680552676021</v>
      </c>
      <c r="DE192" s="51" t="n">
        <f aca="false">DD192*(1+(DD36-DC36)/DC36)</f>
        <v>290.004626039391</v>
      </c>
      <c r="DF192" s="51" t="n">
        <f aca="false">DE192*(1+(DE36-DD36)/DD36)</f>
        <v>290.329061952279</v>
      </c>
      <c r="DG192" s="51" t="n">
        <f aca="false">DF192*(1+(DF36-DE36)/DE36)</f>
        <v>290.65386082028</v>
      </c>
      <c r="DH192" s="51" t="n">
        <f aca="false">DG192*(1+(DG36-DF36)/DF36)</f>
        <v>290.97902304944</v>
      </c>
      <c r="DI192" s="51" t="n">
        <f aca="false">DH192*(1+(DH36-DG36)/DG36)</f>
        <v>291.304549046262</v>
      </c>
      <c r="DJ192" s="51" t="n">
        <f aca="false">DI192*(1+(DI36-DH36)/DH36)</f>
        <v>291.630439217702</v>
      </c>
      <c r="DK192" s="51" t="n">
        <f aca="false">DJ192*(1+(DJ36-DI36)/DI36)</f>
        <v>291.956693971172</v>
      </c>
      <c r="DL192" s="51" t="n">
        <f aca="false">DK192*(1+(DK36-DJ36)/DJ36)</f>
        <v>292.283313714539</v>
      </c>
      <c r="DM192" s="51" t="n">
        <f aca="false">DL192*(1+(DL36-DK36)/DK36)</f>
        <v>292.610298856129</v>
      </c>
      <c r="DN192" s="51" t="n">
        <f aca="false">DM192*(1+(DM36-DL36)/DL36)</f>
        <v>292.93764980472</v>
      </c>
      <c r="DO192" s="51" t="n">
        <f aca="false">DN192*(1+(DN36-DM36)/DM36)</f>
        <v>293.265366969552</v>
      </c>
      <c r="DP192" s="51" t="n">
        <f aca="false">DO192*(1+(DO36-DN36)/DN36)</f>
        <v>293.59345076032</v>
      </c>
      <c r="DQ192" s="51" t="n">
        <f aca="false">DP192*(1+(DP36-DO36)/DO36)</f>
        <v>293.921901587179</v>
      </c>
      <c r="DR192" s="51" t="n">
        <f aca="false">DQ192*(1+(DQ36-DP36)/DP36)</f>
        <v>294.250719860741</v>
      </c>
      <c r="DS192" s="51" t="n">
        <f aca="false">DR192*(1+(DR36-DQ36)/DQ36)</f>
        <v>294.57990599208</v>
      </c>
      <c r="DT192" s="51" t="n">
        <f aca="false">DS192*(1+(DS36-DR36)/DR36)</f>
        <v>294.909460392726</v>
      </c>
      <c r="DU192" s="51" t="n">
        <f aca="false">DT192*(1+(DT36-DS36)/DS36)</f>
        <v>295.239383474674</v>
      </c>
      <c r="DV192" s="51" t="n">
        <f aca="false">DU192*(1+(DU36-DT36)/DT36)</f>
        <v>295.569675650376</v>
      </c>
      <c r="DW192" s="51" t="n">
        <f aca="false">DV192*(1+(DV36-DU36)/DU36)</f>
        <v>295.900337332747</v>
      </c>
      <c r="DX192" s="51" t="n">
        <f aca="false">DW192*(1+(DW36-DV36)/DV36)</f>
        <v>296.231368935166</v>
      </c>
      <c r="DY192" s="51" t="n">
        <f aca="false">DX192*(1+(DX36-DW36)/DW36)</f>
        <v>296.56277087147</v>
      </c>
      <c r="DZ192" s="51" t="n">
        <f aca="false">DY192*(1+(DY36-DX36)/DX36)</f>
        <v>296.894543555963</v>
      </c>
      <c r="EA192" s="51" t="n">
        <f aca="false">DZ192*(1+(DZ36-DY36)/DY36)</f>
        <v>297.22668740341</v>
      </c>
      <c r="EB192" s="51" t="n">
        <f aca="false">EA192*(1+(EA36-DZ36)/DZ36)</f>
        <v>297.559202829041</v>
      </c>
      <c r="EC192" s="51" t="n">
        <f aca="false">EB192*(1+(EB36-EA36)/EA36)</f>
        <v>297.892090248551</v>
      </c>
      <c r="ED192" s="51" t="n">
        <f aca="false">EC192*(1+(EC36-EB36)/EB36)</f>
        <v>298.225350078099</v>
      </c>
      <c r="EE192" s="51" t="n">
        <f aca="false">ED192*(1+(ED36-EC36)/EC36)</f>
        <v>298.55898273431</v>
      </c>
      <c r="EF192" s="51" t="n">
        <f aca="false">EE192*(1+(EE36-ED36)/ED36)</f>
        <v>298.892988634276</v>
      </c>
      <c r="EG192" s="51" t="n">
        <f aca="false">EF192*(1+(EF36-EE36)/EE36)</f>
        <v>299.227368195553</v>
      </c>
      <c r="EH192" s="51" t="n">
        <f aca="false">EG192*(1+(EG36-EF36)/EF36)</f>
        <v>299.562121836168</v>
      </c>
      <c r="EI192" s="51" t="n">
        <f aca="false">EH192*(1+(EH36-EG36)/EG36)</f>
        <v>299.897249974612</v>
      </c>
      <c r="EJ192" s="51" t="n">
        <f aca="false">EI192*(1+(EI36-EH36)/EH36)</f>
        <v>300.232753029846</v>
      </c>
      <c r="EK192" s="51" t="n">
        <f aca="false">EJ192*(1+(EJ36-EI36)/EI36)</f>
        <v>300.5686314213</v>
      </c>
      <c r="EL192" s="51" t="n">
        <f aca="false">EK192*(1+(EK36-EJ36)/EJ36)</f>
        <v>300.904885568872</v>
      </c>
      <c r="EM192" s="51" t="n">
        <f aca="false">EL192*(1+(EL36-EK36)/EK36)</f>
        <v>301.24151589293</v>
      </c>
      <c r="EN192" s="51" t="n">
        <f aca="false">EM192*(1+(EM36-EL36)/EL36)</f>
        <v>301.578522814314</v>
      </c>
      <c r="EO192" s="51" t="n">
        <f aca="false">EN192*(1+(EN36-EM36)/EM36)</f>
        <v>301.915906754333</v>
      </c>
      <c r="EP192" s="51" t="n">
        <f aca="false">EO192*(1+(EO36-EN36)/EN36)</f>
        <v>302.253668134767</v>
      </c>
      <c r="EQ192" s="51" t="n">
        <f aca="false">EP192*(1+(EP36-EO36)/EO36)</f>
        <v>302.591807377869</v>
      </c>
      <c r="ER192" s="51" t="n">
        <f aca="false">EQ192*(1+(EQ36-EP36)/EP36)</f>
        <v>302.930324906365</v>
      </c>
      <c r="ES192" s="51" t="n">
        <f aca="false">ER192*(1+(ER36-EQ36)/EQ36)</f>
        <v>303.269221143452</v>
      </c>
      <c r="ET192" s="51" t="n">
        <f aca="false">ES192*(1+(ES36-ER36)/ER36)</f>
        <v>303.608496512802</v>
      </c>
      <c r="EU192" s="51" t="n">
        <f aca="false">ET192*(1+(ET36-ES36)/ES36)</f>
        <v>303.94815143856</v>
      </c>
      <c r="EV192" s="51" t="n">
        <f aca="false">EU192*(1+(EU36-ET36)/ET36)</f>
        <v>304.288186345345</v>
      </c>
    </row>
    <row r="193" customFormat="false" ht="12.8" hidden="false" customHeight="false" outlineLevel="0" collapsed="false">
      <c r="A193" s="157" t="s">
        <v>339</v>
      </c>
      <c r="B193" s="157" t="n">
        <v>0</v>
      </c>
      <c r="C193" s="157" t="n">
        <v>0</v>
      </c>
      <c r="D193" s="157" t="n">
        <v>0</v>
      </c>
      <c r="E193" s="157" t="n">
        <v>0</v>
      </c>
      <c r="F193" s="157" t="n">
        <v>0</v>
      </c>
      <c r="G193" s="157" t="n">
        <v>0</v>
      </c>
      <c r="H193" s="157" t="n">
        <v>0</v>
      </c>
      <c r="I193" s="157" t="n">
        <v>0</v>
      </c>
      <c r="J193" s="157" t="n">
        <v>0</v>
      </c>
      <c r="K193" s="157" t="n">
        <v>0</v>
      </c>
      <c r="L193" s="157" t="n">
        <v>0</v>
      </c>
      <c r="M193" s="157" t="n">
        <v>0</v>
      </c>
      <c r="N193" s="157" t="n">
        <v>0</v>
      </c>
      <c r="O193" s="157" t="n">
        <v>0</v>
      </c>
      <c r="P193" s="157" t="n">
        <v>0</v>
      </c>
      <c r="Q193" s="157" t="n">
        <v>0</v>
      </c>
      <c r="R193" s="157" t="n">
        <v>0</v>
      </c>
      <c r="S193" s="157" t="n">
        <v>0</v>
      </c>
      <c r="T193" s="157" t="n">
        <v>0</v>
      </c>
      <c r="U193" s="157" t="n">
        <v>0</v>
      </c>
      <c r="V193" s="157" t="n">
        <v>0</v>
      </c>
      <c r="W193" s="157" t="n">
        <v>0</v>
      </c>
      <c r="X193" s="158" t="n">
        <v>0</v>
      </c>
      <c r="Y193" s="157" t="n">
        <v>0</v>
      </c>
      <c r="Z193" s="157" t="n">
        <v>0</v>
      </c>
      <c r="AA193" s="157" t="n">
        <v>0</v>
      </c>
      <c r="AB193" s="157" t="n">
        <v>0</v>
      </c>
      <c r="AC193" s="157" t="n">
        <v>0</v>
      </c>
      <c r="AD193" s="157" t="n">
        <v>0</v>
      </c>
      <c r="AE193" s="157" t="n">
        <v>0</v>
      </c>
      <c r="AF193" s="157" t="n">
        <v>0</v>
      </c>
      <c r="AG193" s="157" t="n">
        <v>0</v>
      </c>
      <c r="AH193" s="157" t="n">
        <v>0</v>
      </c>
      <c r="AI193" s="157" t="n">
        <v>0</v>
      </c>
      <c r="AJ193" s="157" t="n">
        <v>0</v>
      </c>
      <c r="AK193" s="157" t="n">
        <v>0</v>
      </c>
      <c r="AL193" s="157" t="n">
        <v>0</v>
      </c>
      <c r="AM193" s="157" t="n">
        <v>0</v>
      </c>
      <c r="AN193" s="157" t="n">
        <v>0</v>
      </c>
      <c r="AO193" s="157" t="n">
        <v>0</v>
      </c>
      <c r="AP193" s="157" t="n">
        <v>0</v>
      </c>
      <c r="AQ193" s="157" t="n">
        <v>0</v>
      </c>
      <c r="AR193" s="142"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3" t="n">
        <v>231.470087429195</v>
      </c>
      <c r="BJ193" s="51" t="n">
        <v>216.774921490327</v>
      </c>
      <c r="BK193" s="51" t="n">
        <v>203.012696409474</v>
      </c>
      <c r="BL193" s="51" t="n">
        <f aca="false">BK193*(1+(BK36-BJ36)/BJ36)</f>
        <v>186.993812598883</v>
      </c>
      <c r="BM193" s="144" t="n">
        <f aca="false">BL193*(1+(BL36-BK36)/BK36)</f>
        <v>184.029923798277</v>
      </c>
      <c r="BN193" s="51" t="n">
        <f aca="false">BM193*(1+(BM36-BL36)/BL36)</f>
        <v>184.39658297642</v>
      </c>
      <c r="BO193" s="51" t="n">
        <f aca="false">BN193*(1+(BN36-BM36)/BM36)</f>
        <v>187.123227113548</v>
      </c>
      <c r="BP193" s="51" t="n">
        <f aca="false">BO193*(1+(BO36-BN36)/BN36)</f>
        <v>181.405678483725</v>
      </c>
      <c r="BQ193" s="51" t="n">
        <f aca="false">BP193*(1+(BP36-BO36)/BO36)</f>
        <v>181.397367348592</v>
      </c>
      <c r="BR193" s="51" t="n">
        <f aca="false">BQ193*(1+(BQ36-BP36)/BP36)</f>
        <v>187.294279153576</v>
      </c>
      <c r="BS193" s="51" t="n">
        <f aca="false">BR193*(1+(BR36-BQ36)/BQ36)</f>
        <v>196.622082525194</v>
      </c>
      <c r="BT193" s="51" t="n">
        <f aca="false">BS193*(1+(BS36-BR36)/BR36)</f>
        <v>199.804184765424</v>
      </c>
      <c r="BU193" s="51" t="n">
        <f aca="false">BT193*(1+(BT36-BS36)/BS36)</f>
        <v>200.830087569927</v>
      </c>
      <c r="BV193" s="51" t="n">
        <f aca="false">BU193*(1+(BU36-BT36)/BT36)</f>
        <v>204.754777723811</v>
      </c>
      <c r="BW193" s="51" t="n">
        <f aca="false">BV193*(1+(BV36-BU36)/BU36)</f>
        <v>210.201152732846</v>
      </c>
      <c r="BX193" s="51" t="n">
        <f aca="false">BW193*(1+(BW36-BV36)/BV36)</f>
        <v>211.227729205771</v>
      </c>
      <c r="BY193" s="51" t="n">
        <f aca="false">BX193*(1+(BX36-BW36)/BW36)</f>
        <v>212.242794726821</v>
      </c>
      <c r="BZ193" s="51" t="n">
        <f aca="false">BY193*(1+(BY36-BX36)/BX36)</f>
        <v>216.262776496969</v>
      </c>
      <c r="CA193" s="51" t="n">
        <f aca="false">BZ193*(1+(BZ36-BY36)/BY36)</f>
        <v>221.09180030868</v>
      </c>
      <c r="CB193" s="51" t="n">
        <f aca="false">CA193*(1+(CA36-BZ36)/BZ36)</f>
        <v>221.33914160473</v>
      </c>
      <c r="CC193" s="51" t="n">
        <f aca="false">CB193*(1+(CB36-CA36)/CA36)</f>
        <v>221.586759608088</v>
      </c>
      <c r="CD193" s="51" t="n">
        <f aca="false">CC193*(1+(CC36-CB36)/CB36)</f>
        <v>221.834654628312</v>
      </c>
      <c r="CE193" s="51" t="n">
        <f aca="false">CD193*(1+(CD36-CC36)/CC36)</f>
        <v>222.082826975311</v>
      </c>
      <c r="CF193" s="51" t="n">
        <f aca="false">CE193*(1+(CE36-CD36)/CD36)</f>
        <v>222.331276959336</v>
      </c>
      <c r="CG193" s="51" t="n">
        <f aca="false">CF193*(1+(CF36-CE36)/CE36)</f>
        <v>222.580004890987</v>
      </c>
      <c r="CH193" s="51" t="n">
        <f aca="false">CG193*(1+(CG36-CF36)/CF36)</f>
        <v>222.829011081211</v>
      </c>
      <c r="CI193" s="51" t="n">
        <f aca="false">CH193*(1+(CH36-CG36)/CG36)</f>
        <v>223.078295841304</v>
      </c>
      <c r="CJ193" s="51" t="n">
        <f aca="false">CI193*(1+(CI36-CH36)/CH36)</f>
        <v>223.32785948291</v>
      </c>
      <c r="CK193" s="51" t="n">
        <f aca="false">CJ193*(1+(CJ36-CI36)/CI36)</f>
        <v>223.57770231802</v>
      </c>
      <c r="CL193" s="51" t="n">
        <f aca="false">CK193*(1+(CK36-CJ36)/CJ36)</f>
        <v>223.827824658976</v>
      </c>
      <c r="CM193" s="51" t="n">
        <f aca="false">CL193*(1+(CL36-CK36)/CK36)</f>
        <v>224.078226818468</v>
      </c>
      <c r="CN193" s="51" t="n">
        <f aca="false">CM193*(1+(CM36-CL36)/CL36)</f>
        <v>224.328909109538</v>
      </c>
      <c r="CO193" s="51" t="n">
        <f aca="false">CN193*(1+(CN36-CM36)/CM36)</f>
        <v>224.579871845575</v>
      </c>
      <c r="CP193" s="51" t="n">
        <f aca="false">CO193*(1+(CO36-CN36)/CN36)</f>
        <v>224.831115340321</v>
      </c>
      <c r="CQ193" s="51" t="n">
        <f aca="false">CP193*(1+(CP36-CO36)/CO36)</f>
        <v>225.082639907867</v>
      </c>
      <c r="CR193" s="51" t="n">
        <f aca="false">CQ193*(1+(CQ36-CP36)/CP36)</f>
        <v>225.334445862659</v>
      </c>
      <c r="CS193" s="51" t="n">
        <f aca="false">CR193*(1+(CR36-CQ36)/CQ36)</f>
        <v>225.586533519491</v>
      </c>
      <c r="CT193" s="51" t="n">
        <f aca="false">CS193*(1+(CS36-CR36)/CR36)</f>
        <v>225.838903193511</v>
      </c>
      <c r="CU193" s="51" t="n">
        <f aca="false">CT193*(1+(CT36-CS36)/CS36)</f>
        <v>226.091555200218</v>
      </c>
      <c r="CV193" s="51" t="n">
        <f aca="false">CU193*(1+(CU36-CT36)/CT36)</f>
        <v>226.344489855467</v>
      </c>
      <c r="CW193" s="51" t="n">
        <f aca="false">CV193*(1+(CV36-CU36)/CU36)</f>
        <v>226.597707475463</v>
      </c>
      <c r="CX193" s="51" t="n">
        <f aca="false">CW193*(1+(CW36-CV36)/CV36)</f>
        <v>226.851208376766</v>
      </c>
      <c r="CY193" s="51" t="n">
        <f aca="false">CX193*(1+(CX36-CW36)/CW36)</f>
        <v>227.104992876292</v>
      </c>
      <c r="CZ193" s="51" t="n">
        <f aca="false">CY193*(1+(CY36-CX36)/CX36)</f>
        <v>227.359061291309</v>
      </c>
      <c r="DA193" s="51" t="n">
        <f aca="false">CZ193*(1+(CZ36-CY36)/CY36)</f>
        <v>227.61341393944</v>
      </c>
      <c r="DB193" s="51" t="n">
        <f aca="false">DA193*(1+(DA36-CZ36)/CZ36)</f>
        <v>227.868051138666</v>
      </c>
      <c r="DC193" s="51" t="n">
        <f aca="false">DB193*(1+(DB36-DA36)/DA36)</f>
        <v>228.12297320732</v>
      </c>
      <c r="DD193" s="51" t="n">
        <f aca="false">DC193*(1+(DC36-DB36)/DB36)</f>
        <v>228.378180464094</v>
      </c>
      <c r="DE193" s="51" t="n">
        <f aca="false">DD193*(1+(DD36-DC36)/DC36)</f>
        <v>228.633673228036</v>
      </c>
      <c r="DF193" s="51" t="n">
        <f aca="false">DE193*(1+(DE36-DD36)/DD36)</f>
        <v>228.889451818549</v>
      </c>
      <c r="DG193" s="51" t="n">
        <f aca="false">DF193*(1+(DF36-DE36)/DE36)</f>
        <v>229.145516555397</v>
      </c>
      <c r="DH193" s="51" t="n">
        <f aca="false">DG193*(1+(DG36-DF36)/DF36)</f>
        <v>229.401867758697</v>
      </c>
      <c r="DI193" s="51" t="n">
        <f aca="false">DH193*(1+(DH36-DG36)/DG36)</f>
        <v>229.658505748929</v>
      </c>
      <c r="DJ193" s="51" t="n">
        <f aca="false">DI193*(1+(DI36-DH36)/DH36)</f>
        <v>229.915430846928</v>
      </c>
      <c r="DK193" s="51" t="n">
        <f aca="false">DJ193*(1+(DJ36-DI36)/DI36)</f>
        <v>230.172643373888</v>
      </c>
      <c r="DL193" s="51" t="n">
        <f aca="false">DK193*(1+(DK36-DJ36)/DJ36)</f>
        <v>230.430143651366</v>
      </c>
      <c r="DM193" s="51" t="n">
        <f aca="false">DL193*(1+(DL36-DK36)/DK36)</f>
        <v>230.687932001275</v>
      </c>
      <c r="DN193" s="51" t="n">
        <f aca="false">DM193*(1+(DM36-DL36)/DL36)</f>
        <v>230.946008745888</v>
      </c>
      <c r="DO193" s="51" t="n">
        <f aca="false">DN193*(1+(DN36-DM36)/DM36)</f>
        <v>231.204374207842</v>
      </c>
      <c r="DP193" s="51" t="n">
        <f aca="false">DO193*(1+(DO36-DN36)/DN36)</f>
        <v>231.463028710132</v>
      </c>
      <c r="DQ193" s="51" t="n">
        <f aca="false">DP193*(1+(DP36-DO36)/DO36)</f>
        <v>231.721972576115</v>
      </c>
      <c r="DR193" s="51" t="n">
        <f aca="false">DQ193*(1+(DQ36-DP36)/DP36)</f>
        <v>231.981206129509</v>
      </c>
      <c r="DS193" s="51" t="n">
        <f aca="false">DR193*(1+(DR36-DQ36)/DQ36)</f>
        <v>232.240729694396</v>
      </c>
      <c r="DT193" s="51" t="n">
        <f aca="false">DS193*(1+(DS36-DR36)/DR36)</f>
        <v>232.50054359522</v>
      </c>
      <c r="DU193" s="51" t="n">
        <f aca="false">DT193*(1+(DT36-DS36)/DS36)</f>
        <v>232.760648156787</v>
      </c>
      <c r="DV193" s="51" t="n">
        <f aca="false">DU193*(1+(DU36-DT36)/DT36)</f>
        <v>233.021043704267</v>
      </c>
      <c r="DW193" s="51" t="n">
        <f aca="false">DV193*(1+(DV36-DU36)/DU36)</f>
        <v>233.281730563194</v>
      </c>
      <c r="DX193" s="51" t="n">
        <f aca="false">DW193*(1+(DW36-DV36)/DV36)</f>
        <v>233.542709059465</v>
      </c>
      <c r="DY193" s="51" t="n">
        <f aca="false">DX193*(1+(DX36-DW36)/DW36)</f>
        <v>233.803979519344</v>
      </c>
      <c r="DZ193" s="51" t="n">
        <f aca="false">DY193*(1+(DY36-DX36)/DX36)</f>
        <v>234.065542269456</v>
      </c>
      <c r="EA193" s="51" t="n">
        <f aca="false">DZ193*(1+(DZ36-DY36)/DY36)</f>
        <v>234.327397636797</v>
      </c>
      <c r="EB193" s="51" t="n">
        <f aca="false">EA193*(1+(EA36-DZ36)/DZ36)</f>
        <v>234.589545948723</v>
      </c>
      <c r="EC193" s="51" t="n">
        <f aca="false">EB193*(1+(EB36-EA36)/EA36)</f>
        <v>234.85198753296</v>
      </c>
      <c r="ED193" s="51" t="n">
        <f aca="false">EC193*(1+(EC36-EB36)/EB36)</f>
        <v>235.1147227176</v>
      </c>
      <c r="EE193" s="51" t="n">
        <f aca="false">ED193*(1+(ED36-EC36)/EC36)</f>
        <v>235.377751831102</v>
      </c>
      <c r="EF193" s="51" t="n">
        <f aca="false">EE193*(1+(EE36-ED36)/ED36)</f>
        <v>235.64107520229</v>
      </c>
      <c r="EG193" s="51" t="n">
        <f aca="false">EF193*(1+(EF36-EE36)/EE36)</f>
        <v>235.90469316036</v>
      </c>
      <c r="EH193" s="51" t="n">
        <f aca="false">EG193*(1+(EG36-EF36)/EF36)</f>
        <v>236.168606034873</v>
      </c>
      <c r="EI193" s="51" t="n">
        <f aca="false">EH193*(1+(EH36-EG36)/EG36)</f>
        <v>236.43281415576</v>
      </c>
      <c r="EJ193" s="51" t="n">
        <f aca="false">EI193*(1+(EI36-EH36)/EH36)</f>
        <v>236.697317853322</v>
      </c>
      <c r="EK193" s="51" t="n">
        <f aca="false">EJ193*(1+(EJ36-EI36)/EI36)</f>
        <v>236.962117458227</v>
      </c>
      <c r="EL193" s="51" t="n">
        <f aca="false">EK193*(1+(EK36-EJ36)/EJ36)</f>
        <v>237.227213301516</v>
      </c>
      <c r="EM193" s="51" t="n">
        <f aca="false">EL193*(1+(EL36-EK36)/EK36)</f>
        <v>237.492605714598</v>
      </c>
      <c r="EN193" s="51" t="n">
        <f aca="false">EM193*(1+(EM36-EL36)/EL36)</f>
        <v>237.758295029253</v>
      </c>
      <c r="EO193" s="51" t="n">
        <f aca="false">EN193*(1+(EN36-EM36)/EM36)</f>
        <v>238.024281577633</v>
      </c>
      <c r="EP193" s="51" t="n">
        <f aca="false">EO193*(1+(EO36-EN36)/EN36)</f>
        <v>238.290565692263</v>
      </c>
      <c r="EQ193" s="51" t="n">
        <f aca="false">EP193*(1+(EP36-EO36)/EO36)</f>
        <v>238.557147706036</v>
      </c>
      <c r="ER193" s="51" t="n">
        <f aca="false">EQ193*(1+(EQ36-EP36)/EP36)</f>
        <v>238.82402795222</v>
      </c>
      <c r="ES193" s="51" t="n">
        <f aca="false">ER193*(1+(ER36-EQ36)/EQ36)</f>
        <v>239.091206764457</v>
      </c>
      <c r="ET193" s="51" t="n">
        <f aca="false">ES193*(1+(ES36-ER36)/ER36)</f>
        <v>239.35868447676</v>
      </c>
      <c r="EU193" s="51" t="n">
        <f aca="false">ET193*(1+(ET36-ES36)/ES36)</f>
        <v>239.626461423516</v>
      </c>
      <c r="EV193" s="51" t="n">
        <f aca="false">EU193*(1+(EU36-ET36)/ET36)</f>
        <v>239.894537939487</v>
      </c>
    </row>
    <row r="194" customFormat="false" ht="12.8" hidden="false" customHeight="false" outlineLevel="0" collapsed="false">
      <c r="A194" s="157" t="s">
        <v>340</v>
      </c>
      <c r="B194" s="157" t="n">
        <v>0</v>
      </c>
      <c r="C194" s="157" t="n">
        <v>0</v>
      </c>
      <c r="D194" s="157" t="n">
        <v>0</v>
      </c>
      <c r="E194" s="157" t="n">
        <v>0</v>
      </c>
      <c r="F194" s="157" t="n">
        <v>0</v>
      </c>
      <c r="G194" s="157" t="n">
        <v>0</v>
      </c>
      <c r="H194" s="157" t="n">
        <v>0</v>
      </c>
      <c r="I194" s="157" t="n">
        <v>0</v>
      </c>
      <c r="J194" s="157" t="n">
        <v>0</v>
      </c>
      <c r="K194" s="157" t="n">
        <v>0</v>
      </c>
      <c r="L194" s="157" t="n">
        <v>0</v>
      </c>
      <c r="M194" s="157" t="n">
        <v>0</v>
      </c>
      <c r="N194" s="157" t="n">
        <v>0</v>
      </c>
      <c r="O194" s="157" t="n">
        <v>0</v>
      </c>
      <c r="P194" s="157" t="n">
        <v>0</v>
      </c>
      <c r="Q194" s="157" t="n">
        <v>0</v>
      </c>
      <c r="R194" s="157" t="n">
        <v>0</v>
      </c>
      <c r="S194" s="157" t="n">
        <v>0</v>
      </c>
      <c r="T194" s="157" t="n">
        <v>0</v>
      </c>
      <c r="U194" s="157" t="n">
        <v>0</v>
      </c>
      <c r="V194" s="157" t="n">
        <v>0</v>
      </c>
      <c r="W194" s="157" t="n">
        <v>0</v>
      </c>
      <c r="X194" s="158" t="n">
        <v>0</v>
      </c>
      <c r="Y194" s="157" t="n">
        <v>0</v>
      </c>
      <c r="Z194" s="157" t="n">
        <v>0</v>
      </c>
      <c r="AA194" s="157" t="n">
        <v>0</v>
      </c>
      <c r="AB194" s="157" t="n">
        <v>0</v>
      </c>
      <c r="AC194" s="157" t="n">
        <v>0</v>
      </c>
      <c r="AD194" s="157" t="n">
        <v>0</v>
      </c>
      <c r="AE194" s="157" t="n">
        <v>0</v>
      </c>
      <c r="AF194" s="157" t="n">
        <v>0</v>
      </c>
      <c r="AG194" s="157" t="n">
        <v>0</v>
      </c>
      <c r="AH194" s="157" t="n">
        <v>0</v>
      </c>
      <c r="AI194" s="157" t="n">
        <v>0</v>
      </c>
      <c r="AJ194" s="157" t="n">
        <v>0</v>
      </c>
      <c r="AK194" s="157" t="n">
        <v>0</v>
      </c>
      <c r="AL194" s="157" t="n">
        <v>0</v>
      </c>
      <c r="AM194" s="157" t="n">
        <v>0</v>
      </c>
      <c r="AN194" s="157" t="n">
        <v>0</v>
      </c>
      <c r="AO194" s="157" t="n">
        <v>0</v>
      </c>
      <c r="AP194" s="157" t="n">
        <v>0</v>
      </c>
      <c r="AQ194" s="157" t="n">
        <v>0</v>
      </c>
      <c r="AR194" s="142"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3" t="n">
        <v>32225.3501346713</v>
      </c>
      <c r="BJ194" s="51" t="n">
        <v>30179.4837640892</v>
      </c>
      <c r="BK194" s="51" t="n">
        <v>28263.5017605903</v>
      </c>
      <c r="BL194" s="51" t="n">
        <f aca="false">BK194*(1+(BK36-BJ36)/BJ36)</f>
        <v>26033.3469043141</v>
      </c>
      <c r="BM194" s="144" t="n">
        <f aca="false">BL194*(1+(BL36-BK36)/BK36)</f>
        <v>25620.7132226986</v>
      </c>
      <c r="BN194" s="51" t="n">
        <f aca="false">BM194*(1+(BM36-BL36)/BL36)</f>
        <v>25671.7596474309</v>
      </c>
      <c r="BO194" s="51" t="n">
        <f aca="false">BN194*(1+(BN36-BM36)/BM36)</f>
        <v>26051.3640403247</v>
      </c>
      <c r="BP194" s="51" t="n">
        <f aca="false">BO194*(1+(BO36-BN36)/BN36)</f>
        <v>25255.3648312933</v>
      </c>
      <c r="BQ194" s="51" t="n">
        <f aca="false">BP194*(1+(BP36-BO36)/BO36)</f>
        <v>25254.2077520238</v>
      </c>
      <c r="BR194" s="51" t="n">
        <f aca="false">BQ194*(1+(BQ36-BP36)/BP36)</f>
        <v>26075.1779678276</v>
      </c>
      <c r="BS194" s="51" t="n">
        <f aca="false">BR194*(1+(BR36-BQ36)/BQ36)</f>
        <v>27373.7981609432</v>
      </c>
      <c r="BT194" s="51" t="n">
        <f aca="false">BS194*(1+(BS36-BR36)/BR36)</f>
        <v>27816.8115973429</v>
      </c>
      <c r="BU194" s="51" t="n">
        <f aca="false">BT194*(1+(BT36-BS36)/BS36)</f>
        <v>27959.638160578</v>
      </c>
      <c r="BV194" s="51" t="n">
        <f aca="false">BU194*(1+(BU36-BT36)/BT36)</f>
        <v>28506.0349576055</v>
      </c>
      <c r="BW194" s="51" t="n">
        <f aca="false">BV194*(1+(BV36-BU36)/BU36)</f>
        <v>29264.2812760831</v>
      </c>
      <c r="BX194" s="51" t="n">
        <f aca="false">BW194*(1+(BW36-BV36)/BV36)</f>
        <v>29407.2016276821</v>
      </c>
      <c r="BY194" s="51" t="n">
        <f aca="false">BX194*(1+(BX36-BW36)/BW36)</f>
        <v>29548.5194203558</v>
      </c>
      <c r="BZ194" s="51" t="n">
        <f aca="false">BY194*(1+(BY36-BX36)/BX36)</f>
        <v>30108.1827510124</v>
      </c>
      <c r="CA194" s="51" t="n">
        <f aca="false">BZ194*(1+(BZ36-BY36)/BY36)</f>
        <v>30780.4812102622</v>
      </c>
      <c r="CB194" s="51" t="n">
        <f aca="false">CA194*(1+(CA36-BZ36)/BZ36)</f>
        <v>30814.9161558593</v>
      </c>
      <c r="CC194" s="51" t="n">
        <f aca="false">CB194*(1+(CB36-CA36)/CA36)</f>
        <v>30849.3896247488</v>
      </c>
      <c r="CD194" s="51" t="n">
        <f aca="false">CC194*(1+(CC36-CB36)/CB36)</f>
        <v>30883.9016600278</v>
      </c>
      <c r="CE194" s="51" t="n">
        <f aca="false">CD194*(1+(CD36-CC36)/CC36)</f>
        <v>30918.4523048415</v>
      </c>
      <c r="CF194" s="51" t="n">
        <f aca="false">CE194*(1+(CE36-CD36)/CD36)</f>
        <v>30953.0416023835</v>
      </c>
      <c r="CG194" s="51" t="n">
        <f aca="false">CF194*(1+(CF36-CE36)/CE36)</f>
        <v>30987.6695958955</v>
      </c>
      <c r="CH194" s="51" t="n">
        <f aca="false">CG194*(1+(CG36-CF36)/CF36)</f>
        <v>31022.3363286677</v>
      </c>
      <c r="CI194" s="51" t="n">
        <f aca="false">CH194*(1+(CH36-CG36)/CG36)</f>
        <v>31057.0418440389</v>
      </c>
      <c r="CJ194" s="51" t="n">
        <f aca="false">CI194*(1+(CI36-CH36)/CH36)</f>
        <v>31091.7861853961</v>
      </c>
      <c r="CK194" s="51" t="n">
        <f aca="false">CJ194*(1+(CJ36-CI36)/CI36)</f>
        <v>31126.5693961751</v>
      </c>
      <c r="CL194" s="51" t="n">
        <f aca="false">CK194*(1+(CK36-CJ36)/CJ36)</f>
        <v>31161.3915198599</v>
      </c>
      <c r="CM194" s="51" t="n">
        <f aca="false">CL194*(1+(CL36-CK36)/CK36)</f>
        <v>31196.2525999837</v>
      </c>
      <c r="CN194" s="51" t="n">
        <f aca="false">CM194*(1+(CM36-CL36)/CL36)</f>
        <v>31231.1526801279</v>
      </c>
      <c r="CO194" s="51" t="n">
        <f aca="false">CN194*(1+(CN36-CM36)/CM36)</f>
        <v>31266.091803923</v>
      </c>
      <c r="CP194" s="51" t="n">
        <f aca="false">CO194*(1+(CO36-CN36)/CN36)</f>
        <v>31301.0700150481</v>
      </c>
      <c r="CQ194" s="51" t="n">
        <f aca="false">CP194*(1+(CP36-CO36)/CO36)</f>
        <v>31336.0873572313</v>
      </c>
      <c r="CR194" s="51" t="n">
        <f aca="false">CQ194*(1+(CQ36-CP36)/CP36)</f>
        <v>31371.1438742494</v>
      </c>
      <c r="CS194" s="51" t="n">
        <f aca="false">CR194*(1+(CR36-CQ36)/CQ36)</f>
        <v>31406.2396099285</v>
      </c>
      <c r="CT194" s="51" t="n">
        <f aca="false">CS194*(1+(CS36-CR36)/CR36)</f>
        <v>31441.3746081435</v>
      </c>
      <c r="CU194" s="51" t="n">
        <f aca="false">CT194*(1+(CT36-CS36)/CS36)</f>
        <v>31476.5489128185</v>
      </c>
      <c r="CV194" s="51" t="n">
        <f aca="false">CU194*(1+(CU36-CT36)/CT36)</f>
        <v>31511.7625679266</v>
      </c>
      <c r="CW194" s="51" t="n">
        <f aca="false">CV194*(1+(CV36-CU36)/CU36)</f>
        <v>31547.0156174902</v>
      </c>
      <c r="CX194" s="51" t="n">
        <f aca="false">CW194*(1+(CW36-CV36)/CV36)</f>
        <v>31582.308105581</v>
      </c>
      <c r="CY194" s="51" t="n">
        <f aca="false">CX194*(1+(CX36-CW36)/CW36)</f>
        <v>31617.6400763199</v>
      </c>
      <c r="CZ194" s="51" t="n">
        <f aca="false">CY194*(1+(CY36-CX36)/CX36)</f>
        <v>31653.0115738771</v>
      </c>
      <c r="DA194" s="51" t="n">
        <f aca="false">CZ194*(1+(CZ36-CY36)/CY36)</f>
        <v>31688.4226424724</v>
      </c>
      <c r="DB194" s="51" t="n">
        <f aca="false">DA194*(1+(DA36-CZ36)/CZ36)</f>
        <v>31723.873326375</v>
      </c>
      <c r="DC194" s="51" t="n">
        <f aca="false">DB194*(1+(DB36-DA36)/DA36)</f>
        <v>31759.3636699035</v>
      </c>
      <c r="DD194" s="51" t="n">
        <f aca="false">DC194*(1+(DC36-DB36)/DB36)</f>
        <v>31794.8937174263</v>
      </c>
      <c r="DE194" s="51" t="n">
        <f aca="false">DD194*(1+(DD36-DC36)/DC36)</f>
        <v>31830.4635133612</v>
      </c>
      <c r="DF194" s="51" t="n">
        <f aca="false">DE194*(1+(DE36-DD36)/DD36)</f>
        <v>31866.0731021759</v>
      </c>
      <c r="DG194" s="51" t="n">
        <f aca="false">DF194*(1+(DF36-DE36)/DE36)</f>
        <v>31901.7225283877</v>
      </c>
      <c r="DH194" s="51" t="n">
        <f aca="false">DG194*(1+(DG36-DF36)/DF36)</f>
        <v>31937.4118365638</v>
      </c>
      <c r="DI194" s="51" t="n">
        <f aca="false">DH194*(1+(DH36-DG36)/DG36)</f>
        <v>31973.1410713212</v>
      </c>
      <c r="DJ194" s="51" t="n">
        <f aca="false">DI194*(1+(DI36-DH36)/DH36)</f>
        <v>32008.9102773268</v>
      </c>
      <c r="DK194" s="51" t="n">
        <f aca="false">DJ194*(1+(DJ36-DI36)/DI36)</f>
        <v>32044.7194992975</v>
      </c>
      <c r="DL194" s="51" t="n">
        <f aca="false">DK194*(1+(DK36-DJ36)/DJ36)</f>
        <v>32080.5687820003</v>
      </c>
      <c r="DM194" s="51" t="n">
        <f aca="false">DL194*(1+(DL36-DK36)/DK36)</f>
        <v>32116.4581702522</v>
      </c>
      <c r="DN194" s="51" t="n">
        <f aca="false">DM194*(1+(DM36-DL36)/DL36)</f>
        <v>32152.3877089203</v>
      </c>
      <c r="DO194" s="51" t="n">
        <f aca="false">DN194*(1+(DN36-DM36)/DM36)</f>
        <v>32188.3574429219</v>
      </c>
      <c r="DP194" s="51" t="n">
        <f aca="false">DO194*(1+(DO36-DN36)/DN36)</f>
        <v>32224.3674172247</v>
      </c>
      <c r="DQ194" s="51" t="n">
        <f aca="false">DP194*(1+(DP36-DO36)/DO36)</f>
        <v>32260.4176768466</v>
      </c>
      <c r="DR194" s="51" t="n">
        <f aca="false">DQ194*(1+(DQ36-DP36)/DP36)</f>
        <v>32296.5082668558</v>
      </c>
      <c r="DS194" s="51" t="n">
        <f aca="false">DR194*(1+(DR36-DQ36)/DQ36)</f>
        <v>32332.6392323709</v>
      </c>
      <c r="DT194" s="51" t="n">
        <f aca="false">DS194*(1+(DS36-DR36)/DR36)</f>
        <v>32368.8106185612</v>
      </c>
      <c r="DU194" s="51" t="n">
        <f aca="false">DT194*(1+(DT36-DS36)/DS36)</f>
        <v>32405.0224706464</v>
      </c>
      <c r="DV194" s="51" t="n">
        <f aca="false">DU194*(1+(DU36-DT36)/DT36)</f>
        <v>32441.2748338966</v>
      </c>
      <c r="DW194" s="51" t="n">
        <f aca="false">DV194*(1+(DV36-DU36)/DU36)</f>
        <v>32477.5677536329</v>
      </c>
      <c r="DX194" s="51" t="n">
        <f aca="false">DW194*(1+(DW36-DV36)/DV36)</f>
        <v>32513.9012752269</v>
      </c>
      <c r="DY194" s="51" t="n">
        <f aca="false">DX194*(1+(DX36-DW36)/DW36)</f>
        <v>32550.2754441009</v>
      </c>
      <c r="DZ194" s="51" t="n">
        <f aca="false">DY194*(1+(DY36-DX36)/DX36)</f>
        <v>32586.6903057281</v>
      </c>
      <c r="EA194" s="51" t="n">
        <f aca="false">DZ194*(1+(DZ36-DY36)/DY36)</f>
        <v>32623.1459056326</v>
      </c>
      <c r="EB194" s="51" t="n">
        <f aca="false">EA194*(1+(EA36-DZ36)/DZ36)</f>
        <v>32659.6422893894</v>
      </c>
      <c r="EC194" s="51" t="n">
        <f aca="false">EB194*(1+(EB36-EA36)/EA36)</f>
        <v>32696.1795026245</v>
      </c>
      <c r="ED194" s="51" t="n">
        <f aca="false">EC194*(1+(EC36-EB36)/EB36)</f>
        <v>32732.7575910149</v>
      </c>
      <c r="EE194" s="51" t="n">
        <f aca="false">ED194*(1+(ED36-EC36)/EC36)</f>
        <v>32769.3766002888</v>
      </c>
      <c r="EF194" s="51" t="n">
        <f aca="false">EE194*(1+(EE36-ED36)/ED36)</f>
        <v>32806.0365762253</v>
      </c>
      <c r="EG194" s="51" t="n">
        <f aca="false">EF194*(1+(EF36-EE36)/EE36)</f>
        <v>32842.7375646551</v>
      </c>
      <c r="EH194" s="51" t="n">
        <f aca="false">EG194*(1+(EG36-EF36)/EF36)</f>
        <v>32879.4796114599</v>
      </c>
      <c r="EI194" s="51" t="n">
        <f aca="false">EH194*(1+(EH36-EG36)/EG36)</f>
        <v>32916.2627625728</v>
      </c>
      <c r="EJ194" s="51" t="n">
        <f aca="false">EI194*(1+(EI36-EH36)/EH36)</f>
        <v>32953.0870639782</v>
      </c>
      <c r="EK194" s="51" t="n">
        <f aca="false">EJ194*(1+(EJ36-EI36)/EI36)</f>
        <v>32989.9525617122</v>
      </c>
      <c r="EL194" s="51" t="n">
        <f aca="false">EK194*(1+(EK36-EJ36)/EJ36)</f>
        <v>33026.8593018621</v>
      </c>
      <c r="EM194" s="51" t="n">
        <f aca="false">EL194*(1+(EL36-EK36)/EK36)</f>
        <v>33063.8073305669</v>
      </c>
      <c r="EN194" s="51" t="n">
        <f aca="false">EM194*(1+(EM36-EL36)/EL36)</f>
        <v>33100.7966940173</v>
      </c>
      <c r="EO194" s="51" t="n">
        <f aca="false">EN194*(1+(EN36-EM36)/EM36)</f>
        <v>33137.8274384555</v>
      </c>
      <c r="EP194" s="51" t="n">
        <f aca="false">EO194*(1+(EO36-EN36)/EN36)</f>
        <v>33174.8996101755</v>
      </c>
      <c r="EQ194" s="51" t="n">
        <f aca="false">EP194*(1+(EP36-EO36)/EO36)</f>
        <v>33212.0132555232</v>
      </c>
      <c r="ER194" s="51" t="n">
        <f aca="false">EQ194*(1+(EQ36-EP36)/EP36)</f>
        <v>33249.1684208962</v>
      </c>
      <c r="ES194" s="51" t="n">
        <f aca="false">ER194*(1+(ER36-EQ36)/EQ36)</f>
        <v>33286.365152744</v>
      </c>
      <c r="ET194" s="51" t="n">
        <f aca="false">ES194*(1+(ES36-ER36)/ER36)</f>
        <v>33323.6034975682</v>
      </c>
      <c r="EU194" s="51" t="n">
        <f aca="false">ET194*(1+(ET36-ES36)/ES36)</f>
        <v>33360.8835019223</v>
      </c>
      <c r="EV194" s="51" t="n">
        <f aca="false">EU194*(1+(EU36-ET36)/ET36)</f>
        <v>33398.205212412</v>
      </c>
    </row>
    <row r="195" customFormat="false" ht="12.8" hidden="false" customHeight="false" outlineLevel="0" collapsed="false">
      <c r="A195" s="157" t="s">
        <v>341</v>
      </c>
      <c r="B195" s="157" t="n">
        <v>0</v>
      </c>
      <c r="C195" s="157" t="n">
        <v>0</v>
      </c>
      <c r="D195" s="157" t="n">
        <v>0</v>
      </c>
      <c r="E195" s="157" t="n">
        <v>0</v>
      </c>
      <c r="F195" s="157" t="n">
        <v>0</v>
      </c>
      <c r="G195" s="157" t="n">
        <v>0</v>
      </c>
      <c r="H195" s="157" t="n">
        <v>0</v>
      </c>
      <c r="I195" s="157" t="n">
        <v>0</v>
      </c>
      <c r="J195" s="157" t="n">
        <v>0</v>
      </c>
      <c r="K195" s="157" t="n">
        <v>0</v>
      </c>
      <c r="L195" s="157" t="n">
        <v>0</v>
      </c>
      <c r="M195" s="157" t="n">
        <v>0</v>
      </c>
      <c r="N195" s="157" t="n">
        <v>0</v>
      </c>
      <c r="O195" s="157" t="n">
        <v>0</v>
      </c>
      <c r="P195" s="157" t="n">
        <v>0</v>
      </c>
      <c r="Q195" s="157" t="n">
        <v>0</v>
      </c>
      <c r="R195" s="157" t="n">
        <v>0</v>
      </c>
      <c r="S195" s="157" t="n">
        <v>0</v>
      </c>
      <c r="T195" s="157" t="n">
        <v>0</v>
      </c>
      <c r="U195" s="157" t="n">
        <v>0</v>
      </c>
      <c r="V195" s="157" t="n">
        <v>0</v>
      </c>
      <c r="W195" s="157" t="n">
        <v>0</v>
      </c>
      <c r="X195" s="158" t="n">
        <v>0</v>
      </c>
      <c r="Y195" s="157" t="n">
        <v>0</v>
      </c>
      <c r="Z195" s="157" t="n">
        <v>0</v>
      </c>
      <c r="AA195" s="157" t="n">
        <v>0</v>
      </c>
      <c r="AB195" s="157" t="n">
        <v>0</v>
      </c>
      <c r="AC195" s="157" t="n">
        <v>0</v>
      </c>
      <c r="AD195" s="157" t="n">
        <v>0</v>
      </c>
      <c r="AE195" s="157" t="n">
        <v>0</v>
      </c>
      <c r="AF195" s="157" t="n">
        <v>0</v>
      </c>
      <c r="AG195" s="157" t="n">
        <v>0</v>
      </c>
      <c r="AH195" s="157" t="n">
        <v>0</v>
      </c>
      <c r="AI195" s="157" t="n">
        <v>0</v>
      </c>
      <c r="AJ195" s="157" t="n">
        <v>0</v>
      </c>
      <c r="AK195" s="157" t="n">
        <v>0</v>
      </c>
      <c r="AL195" s="157" t="n">
        <v>0</v>
      </c>
      <c r="AM195" s="157" t="n">
        <v>0</v>
      </c>
      <c r="AN195" s="157" t="n">
        <v>0</v>
      </c>
      <c r="AO195" s="157" t="n">
        <v>0</v>
      </c>
      <c r="AP195" s="157" t="n">
        <v>0</v>
      </c>
      <c r="AQ195" s="157" t="n">
        <v>0</v>
      </c>
      <c r="AR195" s="142"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3" t="n">
        <v>1372.79992186527</v>
      </c>
      <c r="BJ195" s="51" t="n">
        <v>1285.64601408941</v>
      </c>
      <c r="BK195" s="51" t="n">
        <v>1204.025180376</v>
      </c>
      <c r="BL195" s="51" t="n">
        <f aca="false">BK195*(1+(BK36-BJ36)/BJ36)</f>
        <v>1109.02058307453</v>
      </c>
      <c r="BM195" s="144" t="n">
        <f aca="false">BL195*(1+(BL36-BK36)/BK36)</f>
        <v>1091.44238815924</v>
      </c>
      <c r="BN195" s="51" t="n">
        <f aca="false">BM195*(1+(BM36-BL36)/BL36)</f>
        <v>1093.61696586254</v>
      </c>
      <c r="BO195" s="51" t="n">
        <f aca="false">BN195*(1+(BN36-BM36)/BM36)</f>
        <v>1109.78811307201</v>
      </c>
      <c r="BP195" s="51" t="n">
        <f aca="false">BO195*(1+(BO36-BN36)/BN36)</f>
        <v>1075.8785466159</v>
      </c>
      <c r="BQ195" s="51" t="n">
        <f aca="false">BP195*(1+(BP36-BO36)/BO36)</f>
        <v>1075.8292550388</v>
      </c>
      <c r="BR195" s="51" t="n">
        <f aca="false">BQ195*(1+(BQ36-BP36)/BP36)</f>
        <v>1110.80258638816</v>
      </c>
      <c r="BS195" s="51" t="n">
        <f aca="false">BR195*(1+(BR36-BQ36)/BQ36)</f>
        <v>1166.12380686184</v>
      </c>
      <c r="BT195" s="51" t="n">
        <f aca="false">BS195*(1+(BS36-BR36)/BR36)</f>
        <v>1184.99617933672</v>
      </c>
      <c r="BU195" s="51" t="n">
        <f aca="false">BT195*(1+(BT36-BS36)/BS36)</f>
        <v>1191.08059095769</v>
      </c>
      <c r="BV195" s="51" t="n">
        <f aca="false">BU195*(1+(BU36-BT36)/BT36)</f>
        <v>1214.35709461497</v>
      </c>
      <c r="BW195" s="51" t="n">
        <f aca="false">BV195*(1+(BV36-BU36)/BU36)</f>
        <v>1246.65838792631</v>
      </c>
      <c r="BX195" s="51" t="n">
        <f aca="false">BW195*(1+(BW36-BV36)/BV36)</f>
        <v>1252.74679493161</v>
      </c>
      <c r="BY195" s="51" t="n">
        <f aca="false">BX195*(1+(BX36-BW36)/BW36)</f>
        <v>1258.76693292638</v>
      </c>
      <c r="BZ195" s="51" t="n">
        <f aca="false">BY195*(1+(BY36-BX36)/BX36)</f>
        <v>1282.60859091879</v>
      </c>
      <c r="CA195" s="51" t="n">
        <f aca="false">BZ195*(1+(BZ36-BY36)/BY36)</f>
        <v>1311.24850541068</v>
      </c>
      <c r="CB195" s="51" t="n">
        <f aca="false">CA195*(1+(CA36-BZ36)/BZ36)</f>
        <v>1312.71543409966</v>
      </c>
      <c r="CC195" s="51" t="n">
        <f aca="false">CB195*(1+(CB36-CA36)/CA36)</f>
        <v>1314.18400388091</v>
      </c>
      <c r="CD195" s="51" t="n">
        <f aca="false">CC195*(1+(CC36-CB36)/CB36)</f>
        <v>1315.65421659036</v>
      </c>
      <c r="CE195" s="51" t="n">
        <f aca="false">CD195*(1+(CD36-CC36)/CC36)</f>
        <v>1317.126074066</v>
      </c>
      <c r="CF195" s="51" t="n">
        <f aca="false">CE195*(1+(CE36-CD36)/CD36)</f>
        <v>1318.59957814786</v>
      </c>
      <c r="CG195" s="51" t="n">
        <f aca="false">CF195*(1+(CF36-CE36)/CE36)</f>
        <v>1320.07473067806</v>
      </c>
      <c r="CH195" s="51" t="n">
        <f aca="false">CG195*(1+(CG36-CF36)/CF36)</f>
        <v>1321.55153350075</v>
      </c>
      <c r="CI195" s="51" t="n">
        <f aca="false">CH195*(1+(CH36-CG36)/CG36)</f>
        <v>1323.02998846216</v>
      </c>
      <c r="CJ195" s="51" t="n">
        <f aca="false">CI195*(1+(CI36-CH36)/CH36)</f>
        <v>1324.51009741059</v>
      </c>
      <c r="CK195" s="51" t="n">
        <f aca="false">CJ195*(1+(CJ36-CI36)/CI36)</f>
        <v>1325.99186219638</v>
      </c>
      <c r="CL195" s="51" t="n">
        <f aca="false">CK195*(1+(CK36-CJ36)/CJ36)</f>
        <v>1327.47528467198</v>
      </c>
      <c r="CM195" s="51" t="n">
        <f aca="false">CL195*(1+(CL36-CK36)/CK36)</f>
        <v>1328.96036669188</v>
      </c>
      <c r="CN195" s="51" t="n">
        <f aca="false">CM195*(1+(CM36-CL36)/CL36)</f>
        <v>1330.44711011266</v>
      </c>
      <c r="CO195" s="51" t="n">
        <f aca="false">CN195*(1+(CN36-CM36)/CM36)</f>
        <v>1331.93551679298</v>
      </c>
      <c r="CP195" s="51" t="n">
        <f aca="false">CO195*(1+(CO36-CN36)/CN36)</f>
        <v>1333.42558859356</v>
      </c>
      <c r="CQ195" s="51" t="n">
        <f aca="false">CP195*(1+(CP36-CO36)/CO36)</f>
        <v>1334.91732737722</v>
      </c>
      <c r="CR195" s="51" t="n">
        <f aca="false">CQ195*(1+(CQ36-CP36)/CP36)</f>
        <v>1336.41073500886</v>
      </c>
      <c r="CS195" s="51" t="n">
        <f aca="false">CR195*(1+(CR36-CQ36)/CQ36)</f>
        <v>1337.90581335546</v>
      </c>
      <c r="CT195" s="51" t="n">
        <f aca="false">CS195*(1+(CS36-CR36)/CR36)</f>
        <v>1339.40256428611</v>
      </c>
      <c r="CU195" s="51" t="n">
        <f aca="false">CT195*(1+(CT36-CS36)/CS36)</f>
        <v>1340.90098967195</v>
      </c>
      <c r="CV195" s="51" t="n">
        <f aca="false">CU195*(1+(CU36-CT36)/CT36)</f>
        <v>1342.40109138625</v>
      </c>
      <c r="CW195" s="51" t="n">
        <f aca="false">CV195*(1+(CV36-CU36)/CU36)</f>
        <v>1343.90287130436</v>
      </c>
      <c r="CX195" s="51" t="n">
        <f aca="false">CW195*(1+(CW36-CV36)/CV36)</f>
        <v>1345.40633130374</v>
      </c>
      <c r="CY195" s="51" t="n">
        <f aca="false">CX195*(1+(CX36-CW36)/CW36)</f>
        <v>1346.91147326394</v>
      </c>
      <c r="CZ195" s="51" t="n">
        <f aca="false">CY195*(1+(CY36-CX36)/CX36)</f>
        <v>1348.4182990666</v>
      </c>
      <c r="DA195" s="51" t="n">
        <f aca="false">CZ195*(1+(CZ36-CY36)/CY36)</f>
        <v>1349.9268105955</v>
      </c>
      <c r="DB195" s="51" t="n">
        <f aca="false">DA195*(1+(DA36-CZ36)/CZ36)</f>
        <v>1351.43700973649</v>
      </c>
      <c r="DC195" s="51" t="n">
        <f aca="false">DB195*(1+(DB36-DA36)/DA36)</f>
        <v>1352.94889837755</v>
      </c>
      <c r="DD195" s="51" t="n">
        <f aca="false">DC195*(1+(DC36-DB36)/DB36)</f>
        <v>1354.46247840878</v>
      </c>
      <c r="DE195" s="51" t="n">
        <f aca="false">DD195*(1+(DD36-DC36)/DC36)</f>
        <v>1355.97775172237</v>
      </c>
      <c r="DF195" s="51" t="n">
        <f aca="false">DE195*(1+(DE36-DD36)/DD36)</f>
        <v>1357.49472021265</v>
      </c>
      <c r="DG195" s="51" t="n">
        <f aca="false">DF195*(1+(DF36-DE36)/DE36)</f>
        <v>1359.01338577605</v>
      </c>
      <c r="DH195" s="51" t="n">
        <f aca="false">DG195*(1+(DG36-DF36)/DF36)</f>
        <v>1360.53375031114</v>
      </c>
      <c r="DI195" s="51" t="n">
        <f aca="false">DH195*(1+(DH36-DG36)/DG36)</f>
        <v>1362.0558157186</v>
      </c>
      <c r="DJ195" s="51" t="n">
        <f aca="false">DI195*(1+(DI36-DH36)/DH36)</f>
        <v>1363.57958390124</v>
      </c>
      <c r="DK195" s="51" t="n">
        <f aca="false">DJ195*(1+(DJ36-DI36)/DI36)</f>
        <v>1365.105056764</v>
      </c>
      <c r="DL195" s="51" t="n">
        <f aca="false">DK195*(1+(DK36-DJ36)/DJ36)</f>
        <v>1366.63223621396</v>
      </c>
      <c r="DM195" s="51" t="n">
        <f aca="false">DL195*(1+(DL36-DK36)/DK36)</f>
        <v>1368.16112416031</v>
      </c>
      <c r="DN195" s="51" t="n">
        <f aca="false">DM195*(1+(DM36-DL36)/DL36)</f>
        <v>1369.69172251441</v>
      </c>
      <c r="DO195" s="51" t="n">
        <f aca="false">DN195*(1+(DN36-DM36)/DM36)</f>
        <v>1371.22403318972</v>
      </c>
      <c r="DP195" s="51" t="n">
        <f aca="false">DO195*(1+(DO36-DN36)/DN36)</f>
        <v>1372.75805810187</v>
      </c>
      <c r="DQ195" s="51" t="n">
        <f aca="false">DP195*(1+(DP36-DO36)/DO36)</f>
        <v>1374.29379916861</v>
      </c>
      <c r="DR195" s="51" t="n">
        <f aca="false">DQ195*(1+(DQ36-DP36)/DP36)</f>
        <v>1375.83125830987</v>
      </c>
      <c r="DS195" s="51" t="n">
        <f aca="false">DR195*(1+(DR36-DQ36)/DQ36)</f>
        <v>1377.37043744768</v>
      </c>
      <c r="DT195" s="51" t="n">
        <f aca="false">DS195*(1+(DS36-DR36)/DR36)</f>
        <v>1378.91133850627</v>
      </c>
      <c r="DU195" s="51" t="n">
        <f aca="false">DT195*(1+(DT36-DS36)/DS36)</f>
        <v>1380.45396341198</v>
      </c>
      <c r="DV195" s="51" t="n">
        <f aca="false">DU195*(1+(DU36-DT36)/DT36)</f>
        <v>1381.99831409334</v>
      </c>
      <c r="DW195" s="51" t="n">
        <f aca="false">DV195*(1+(DV36-DU36)/DU36)</f>
        <v>1383.54439248101</v>
      </c>
      <c r="DX195" s="51" t="n">
        <f aca="false">DW195*(1+(DW36-DV36)/DV36)</f>
        <v>1385.09220050782</v>
      </c>
      <c r="DY195" s="51" t="n">
        <f aca="false">DX195*(1+(DX36-DW36)/DW36)</f>
        <v>1386.64174010877</v>
      </c>
      <c r="DZ195" s="51" t="n">
        <f aca="false">DY195*(1+(DY36-DX36)/DX36)</f>
        <v>1388.19301322101</v>
      </c>
      <c r="EA195" s="51" t="n">
        <f aca="false">DZ195*(1+(DZ36-DY36)/DY36)</f>
        <v>1389.74602178388</v>
      </c>
      <c r="EB195" s="51" t="n">
        <f aca="false">EA195*(1+(EA36-DZ36)/DZ36)</f>
        <v>1391.30076773886</v>
      </c>
      <c r="EC195" s="51" t="n">
        <f aca="false">EB195*(1+(EB36-EA36)/EA36)</f>
        <v>1392.85725302962</v>
      </c>
      <c r="ED195" s="51" t="n">
        <f aca="false">EC195*(1+(EC36-EB36)/EB36)</f>
        <v>1394.41547960201</v>
      </c>
      <c r="EE195" s="51" t="n">
        <f aca="false">ED195*(1+(ED36-EC36)/EC36)</f>
        <v>1395.97544940404</v>
      </c>
      <c r="EF195" s="51" t="n">
        <f aca="false">EE195*(1+(EE36-ED36)/ED36)</f>
        <v>1397.53716438591</v>
      </c>
      <c r="EG195" s="51" t="n">
        <f aca="false">EF195*(1+(EF36-EE36)/EE36)</f>
        <v>1399.1006265</v>
      </c>
      <c r="EH195" s="51" t="n">
        <f aca="false">EG195*(1+(EG36-EF36)/EF36)</f>
        <v>1400.66583770087</v>
      </c>
      <c r="EI195" s="51" t="n">
        <f aca="false">EH195*(1+(EH36-EG36)/EG36)</f>
        <v>1402.23279994527</v>
      </c>
      <c r="EJ195" s="51" t="n">
        <f aca="false">EI195*(1+(EI36-EH36)/EH36)</f>
        <v>1403.80151519215</v>
      </c>
      <c r="EK195" s="51" t="n">
        <f aca="false">EJ195*(1+(EJ36-EI36)/EI36)</f>
        <v>1405.37198540262</v>
      </c>
      <c r="EL195" s="51" t="n">
        <f aca="false">EK195*(1+(EK36-EJ36)/EJ36)</f>
        <v>1406.94421254003</v>
      </c>
      <c r="EM195" s="51" t="n">
        <f aca="false">EL195*(1+(EL36-EK36)/EK36)</f>
        <v>1408.51819856988</v>
      </c>
      <c r="EN195" s="51" t="n">
        <f aca="false">EM195*(1+(EM36-EL36)/EL36)</f>
        <v>1410.0939454599</v>
      </c>
      <c r="EO195" s="51" t="n">
        <f aca="false">EN195*(1+(EN36-EM36)/EM36)</f>
        <v>1411.67145518001</v>
      </c>
      <c r="EP195" s="51" t="n">
        <f aca="false">EO195*(1+(EO36-EN36)/EN36)</f>
        <v>1413.25072970233</v>
      </c>
      <c r="EQ195" s="51" t="n">
        <f aca="false">EP195*(1+(EP36-EO36)/EO36)</f>
        <v>1414.8317710012</v>
      </c>
      <c r="ER195" s="51" t="n">
        <f aca="false">EQ195*(1+(EQ36-EP36)/EP36)</f>
        <v>1416.41458105315</v>
      </c>
      <c r="ES195" s="51" t="n">
        <f aca="false">ER195*(1+(ER36-EQ36)/EQ36)</f>
        <v>1417.99916183695</v>
      </c>
      <c r="ET195" s="51" t="n">
        <f aca="false">ES195*(1+(ES36-ER36)/ER36)</f>
        <v>1419.58551533354</v>
      </c>
      <c r="EU195" s="51" t="n">
        <f aca="false">ET195*(1+(ET36-ES36)/ES36)</f>
        <v>1421.17364352611</v>
      </c>
      <c r="EV195" s="51" t="n">
        <f aca="false">EU195*(1+(EU36-ET36)/ET36)</f>
        <v>1422.76354840007</v>
      </c>
    </row>
    <row r="196" customFormat="false" ht="12.8" hidden="false" customHeight="false" outlineLevel="0" collapsed="false">
      <c r="A196" s="157" t="s">
        <v>342</v>
      </c>
      <c r="B196" s="157" t="n">
        <v>0</v>
      </c>
      <c r="C196" s="157" t="n">
        <v>0</v>
      </c>
      <c r="D196" s="157" t="n">
        <v>0</v>
      </c>
      <c r="E196" s="157" t="n">
        <v>0</v>
      </c>
      <c r="F196" s="157" t="n">
        <v>0</v>
      </c>
      <c r="G196" s="157" t="n">
        <v>0</v>
      </c>
      <c r="H196" s="157" t="n">
        <v>0</v>
      </c>
      <c r="I196" s="157" t="n">
        <v>0</v>
      </c>
      <c r="J196" s="157" t="n">
        <v>0</v>
      </c>
      <c r="K196" s="157" t="n">
        <v>0</v>
      </c>
      <c r="L196" s="157" t="n">
        <v>0</v>
      </c>
      <c r="M196" s="157" t="n">
        <v>0</v>
      </c>
      <c r="N196" s="157" t="n">
        <v>0</v>
      </c>
      <c r="O196" s="157" t="n">
        <v>0</v>
      </c>
      <c r="P196" s="157" t="n">
        <v>0</v>
      </c>
      <c r="Q196" s="157" t="n">
        <v>0</v>
      </c>
      <c r="R196" s="157" t="n">
        <v>0</v>
      </c>
      <c r="S196" s="157" t="n">
        <v>0</v>
      </c>
      <c r="T196" s="157" t="n">
        <v>0</v>
      </c>
      <c r="U196" s="157" t="n">
        <v>0</v>
      </c>
      <c r="V196" s="157" t="n">
        <v>0</v>
      </c>
      <c r="W196" s="157" t="n">
        <v>0</v>
      </c>
      <c r="X196" s="158" t="n">
        <v>0</v>
      </c>
      <c r="Y196" s="157" t="n">
        <v>0</v>
      </c>
      <c r="Z196" s="157" t="n">
        <v>0</v>
      </c>
      <c r="AA196" s="157" t="n">
        <v>0</v>
      </c>
      <c r="AB196" s="157" t="n">
        <v>0</v>
      </c>
      <c r="AC196" s="157" t="n">
        <v>0</v>
      </c>
      <c r="AD196" s="157" t="n">
        <v>0</v>
      </c>
      <c r="AE196" s="157" t="n">
        <v>0</v>
      </c>
      <c r="AF196" s="157" t="n">
        <v>0</v>
      </c>
      <c r="AG196" s="157" t="n">
        <v>0</v>
      </c>
      <c r="AH196" s="157" t="n">
        <v>0</v>
      </c>
      <c r="AI196" s="157" t="n">
        <v>0</v>
      </c>
      <c r="AJ196" s="157" t="n">
        <v>0</v>
      </c>
      <c r="AK196" s="157" t="n">
        <v>0</v>
      </c>
      <c r="AL196" s="157" t="n">
        <v>0</v>
      </c>
      <c r="AM196" s="157" t="n">
        <v>0</v>
      </c>
      <c r="AN196" s="157" t="n">
        <v>0</v>
      </c>
      <c r="AO196" s="157" t="n">
        <v>0</v>
      </c>
      <c r="AP196" s="157" t="n">
        <v>0</v>
      </c>
      <c r="AQ196" s="157" t="n">
        <v>0</v>
      </c>
      <c r="AR196" s="142"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3" t="n">
        <v>322.958777594228</v>
      </c>
      <c r="BJ196" s="51" t="n">
        <v>302.455338550024</v>
      </c>
      <c r="BK196" s="51" t="n">
        <v>283.253585794613</v>
      </c>
      <c r="BL196" s="51" t="n">
        <f aca="false">BK196*(1+(BK36-BJ36)/BJ36)</f>
        <v>260.90322860008</v>
      </c>
      <c r="BM196" s="144" t="n">
        <f aca="false">BL196*(1+(BL36-BK36)/BK36)</f>
        <v>256.767860982604</v>
      </c>
      <c r="BN196" s="51" t="n">
        <f aca="false">BM196*(1+(BM36-BL36)/BL36)</f>
        <v>257.279442419678</v>
      </c>
      <c r="BO196" s="51" t="n">
        <f aca="false">BN196*(1+(BN36-BM36)/BM36)</f>
        <v>261.083794278883</v>
      </c>
      <c r="BP196" s="51" t="n">
        <f aca="false">BO196*(1+(BO36-BN36)/BN36)</f>
        <v>253.106381141697</v>
      </c>
      <c r="BQ196" s="51" t="n">
        <f aca="false">BP196*(1+(BP36-BO36)/BO36)</f>
        <v>253.094785025444</v>
      </c>
      <c r="BR196" s="51" t="n">
        <f aca="false">BQ196*(1+(BQ36-BP36)/BP36)</f>
        <v>261.322454739791</v>
      </c>
      <c r="BS196" s="51" t="n">
        <f aca="false">BR196*(1+(BR36-BQ36)/BQ36)</f>
        <v>274.337077959557</v>
      </c>
      <c r="BT196" s="51" t="n">
        <f aca="false">BS196*(1+(BS36-BR36)/BR36)</f>
        <v>278.776908008867</v>
      </c>
      <c r="BU196" s="51" t="n">
        <f aca="false">BT196*(1+(BT36-BS36)/BS36)</f>
        <v>280.208299508963</v>
      </c>
      <c r="BV196" s="51" t="n">
        <f aca="false">BU196*(1+(BU36-BT36)/BT36)</f>
        <v>285.68422578787</v>
      </c>
      <c r="BW196" s="51" t="n">
        <f aca="false">BV196*(1+(BV36-BU36)/BU36)</f>
        <v>293.283283768853</v>
      </c>
      <c r="BX196" s="51" t="n">
        <f aca="false">BW196*(1+(BW36-BV36)/BV36)</f>
        <v>294.715615205218</v>
      </c>
      <c r="BY196" s="51" t="n">
        <f aca="false">BX196*(1+(BX36-BW36)/BW36)</f>
        <v>296.131885979111</v>
      </c>
      <c r="BZ196" s="51" t="n">
        <f aca="false">BY196*(1+(BY36-BX36)/BX36)</f>
        <v>301.740767942467</v>
      </c>
      <c r="CA196" s="51" t="n">
        <f aca="false">BZ196*(1+(BZ36-BY36)/BY36)</f>
        <v>308.478466297036</v>
      </c>
      <c r="CB196" s="51" t="n">
        <f aca="false">CA196*(1+(CA36-BZ36)/BZ36)</f>
        <v>308.823569387928</v>
      </c>
      <c r="CC196" s="51" t="n">
        <f aca="false">CB196*(1+(CB36-CA36)/CA36)</f>
        <v>309.169058554856</v>
      </c>
      <c r="CD196" s="51" t="n">
        <f aca="false">CC196*(1+(CC36-CB36)/CB36)</f>
        <v>309.514934229734</v>
      </c>
      <c r="CE196" s="51" t="n">
        <f aca="false">CD196*(1+(CD36-CC36)/CC36)</f>
        <v>309.861196844958</v>
      </c>
      <c r="CF196" s="51" t="n">
        <f aca="false">CE196*(1+(CE36-CD36)/CD36)</f>
        <v>310.207846833408</v>
      </c>
      <c r="CG196" s="51" t="n">
        <f aca="false">CF196*(1+(CF36-CE36)/CE36)</f>
        <v>310.554884628449</v>
      </c>
      <c r="CH196" s="51" t="n">
        <f aca="false">CG196*(1+(CG36-CF36)/CF36)</f>
        <v>310.902310663932</v>
      </c>
      <c r="CI196" s="51" t="n">
        <f aca="false">CH196*(1+(CH36-CG36)/CG36)</f>
        <v>311.25012537419</v>
      </c>
      <c r="CJ196" s="51" t="n">
        <f aca="false">CI196*(1+(CI36-CH36)/CH36)</f>
        <v>311.598329194044</v>
      </c>
      <c r="CK196" s="51" t="n">
        <f aca="false">CJ196*(1+(CJ36-CI36)/CI36)</f>
        <v>311.946922558803</v>
      </c>
      <c r="CL196" s="51" t="n">
        <f aca="false">CK196*(1+(CK36-CJ36)/CJ36)</f>
        <v>312.295905904259</v>
      </c>
      <c r="CM196" s="51" t="n">
        <f aca="false">CL196*(1+(CL36-CK36)/CK36)</f>
        <v>312.645279666696</v>
      </c>
      <c r="CN196" s="51" t="n">
        <f aca="false">CM196*(1+(CM36-CL36)/CL36)</f>
        <v>312.995044282882</v>
      </c>
      <c r="CO196" s="51" t="n">
        <f aca="false">CN196*(1+(CN36-CM36)/CM36)</f>
        <v>313.345200190077</v>
      </c>
      <c r="CP196" s="51" t="n">
        <f aca="false">CO196*(1+(CO36-CN36)/CN36)</f>
        <v>313.695747826027</v>
      </c>
      <c r="CQ196" s="51" t="n">
        <f aca="false">CP196*(1+(CP36-CO36)/CO36)</f>
        <v>314.046687628971</v>
      </c>
      <c r="CR196" s="51" t="n">
        <f aca="false">CQ196*(1+(CQ36-CP36)/CP36)</f>
        <v>314.398020037637</v>
      </c>
      <c r="CS196" s="51" t="n">
        <f aca="false">CR196*(1+(CR36-CQ36)/CQ36)</f>
        <v>314.749745491242</v>
      </c>
      <c r="CT196" s="51" t="n">
        <f aca="false">CS196*(1+(CS36-CR36)/CR36)</f>
        <v>315.101864429496</v>
      </c>
      <c r="CU196" s="51" t="n">
        <f aca="false">CT196*(1+(CT36-CS36)/CS36)</f>
        <v>315.454377292602</v>
      </c>
      <c r="CV196" s="51" t="n">
        <f aca="false">CU196*(1+(CU36-CT36)/CT36)</f>
        <v>315.807284521253</v>
      </c>
      <c r="CW196" s="51" t="n">
        <f aca="false">CV196*(1+(CV36-CU36)/CU36)</f>
        <v>316.160586556637</v>
      </c>
      <c r="CX196" s="51" t="n">
        <f aca="false">CW196*(1+(CW36-CV36)/CV36)</f>
        <v>316.514283840434</v>
      </c>
      <c r="CY196" s="51" t="n">
        <f aca="false">CX196*(1+(CX36-CW36)/CW36)</f>
        <v>316.86837681482</v>
      </c>
      <c r="CZ196" s="51" t="n">
        <f aca="false">CY196*(1+(CY36-CX36)/CX36)</f>
        <v>317.222865922464</v>
      </c>
      <c r="DA196" s="51" t="n">
        <f aca="false">CZ196*(1+(CZ36-CY36)/CY36)</f>
        <v>317.577751606532</v>
      </c>
      <c r="DB196" s="51" t="n">
        <f aca="false">DA196*(1+(DA36-CZ36)/CZ36)</f>
        <v>317.933034310682</v>
      </c>
      <c r="DC196" s="51" t="n">
        <f aca="false">DB196*(1+(DB36-DA36)/DA36)</f>
        <v>318.288714479074</v>
      </c>
      <c r="DD196" s="51" t="n">
        <f aca="false">DC196*(1+(DC36-DB36)/DB36)</f>
        <v>318.64479255636</v>
      </c>
      <c r="DE196" s="51" t="n">
        <f aca="false">DD196*(1+(DD36-DC36)/DC36)</f>
        <v>319.001268987691</v>
      </c>
      <c r="DF196" s="51" t="n">
        <f aca="false">DE196*(1+(DE36-DD36)/DD36)</f>
        <v>319.358144218718</v>
      </c>
      <c r="DG196" s="51" t="n">
        <f aca="false">DF196*(1+(DF36-DE36)/DE36)</f>
        <v>319.715418695587</v>
      </c>
      <c r="DH196" s="51" t="n">
        <f aca="false">DG196*(1+(DG36-DF36)/DF36)</f>
        <v>320.073092864947</v>
      </c>
      <c r="DI196" s="51" t="n">
        <f aca="false">DH196*(1+(DH36-DG36)/DG36)</f>
        <v>320.431167173942</v>
      </c>
      <c r="DJ196" s="51" t="n">
        <f aca="false">DI196*(1+(DI36-DH36)/DH36)</f>
        <v>320.789642070222</v>
      </c>
      <c r="DK196" s="51" t="n">
        <f aca="false">DJ196*(1+(DJ36-DI36)/DI36)</f>
        <v>321.148518001932</v>
      </c>
      <c r="DL196" s="51" t="n">
        <f aca="false">DK196*(1+(DK36-DJ36)/DJ36)</f>
        <v>321.507795417723</v>
      </c>
      <c r="DM196" s="51" t="n">
        <f aca="false">DL196*(1+(DL36-DK36)/DK36)</f>
        <v>321.867474766744</v>
      </c>
      <c r="DN196" s="51" t="n">
        <f aca="false">DM196*(1+(DM36-DL36)/DL36)</f>
        <v>322.22755649865</v>
      </c>
      <c r="DO196" s="51" t="n">
        <f aca="false">DN196*(1+(DN36-DM36)/DM36)</f>
        <v>322.588041063597</v>
      </c>
      <c r="DP196" s="51" t="n">
        <f aca="false">DO196*(1+(DO36-DN36)/DN36)</f>
        <v>322.948928912245</v>
      </c>
      <c r="DQ196" s="51" t="n">
        <f aca="false">DP196*(1+(DP36-DO36)/DO36)</f>
        <v>323.310220495759</v>
      </c>
      <c r="DR196" s="51" t="n">
        <f aca="false">DQ196*(1+(DQ36-DP36)/DP36)</f>
        <v>323.671916265806</v>
      </c>
      <c r="DS196" s="51" t="n">
        <f aca="false">DR196*(1+(DR36-DQ36)/DQ36)</f>
        <v>324.034016674563</v>
      </c>
      <c r="DT196" s="51" t="n">
        <f aca="false">DS196*(1+(DS36-DR36)/DR36)</f>
        <v>324.396522174707</v>
      </c>
      <c r="DU196" s="51" t="n">
        <f aca="false">DT196*(1+(DT36-DS36)/DS36)</f>
        <v>324.759433219427</v>
      </c>
      <c r="DV196" s="51" t="n">
        <f aca="false">DU196*(1+(DU36-DT36)/DT36)</f>
        <v>325.122750262416</v>
      </c>
      <c r="DW196" s="51" t="n">
        <f aca="false">DV196*(1+(DV36-DU36)/DU36)</f>
        <v>325.486473757875</v>
      </c>
      <c r="DX196" s="51" t="n">
        <f aca="false">DW196*(1+(DW36-DV36)/DV36)</f>
        <v>325.850604160512</v>
      </c>
      <c r="DY196" s="51" t="n">
        <f aca="false">DX196*(1+(DX36-DW36)/DW36)</f>
        <v>326.215141925547</v>
      </c>
      <c r="DZ196" s="51" t="n">
        <f aca="false">DY196*(1+(DY36-DX36)/DX36)</f>
        <v>326.580087508705</v>
      </c>
      <c r="EA196" s="51" t="n">
        <f aca="false">DZ196*(1+(DZ36-DY36)/DY36)</f>
        <v>326.945441366225</v>
      </c>
      <c r="EB196" s="51" t="n">
        <f aca="false">EA196*(1+(EA36-DZ36)/DZ36)</f>
        <v>327.311203954853</v>
      </c>
      <c r="EC196" s="51" t="n">
        <f aca="false">EB196*(1+(EB36-EA36)/EA36)</f>
        <v>327.677375731849</v>
      </c>
      <c r="ED196" s="51" t="n">
        <f aca="false">EC196*(1+(EC36-EB36)/EB36)</f>
        <v>328.043957154981</v>
      </c>
      <c r="EE196" s="51" t="n">
        <f aca="false">ED196*(1+(ED36-EC36)/EC36)</f>
        <v>328.410948682532</v>
      </c>
      <c r="EF196" s="51" t="n">
        <f aca="false">EE196*(1+(EE36-ED36)/ED36)</f>
        <v>328.778350773297</v>
      </c>
      <c r="EG196" s="51" t="n">
        <f aca="false">EF196*(1+(EF36-EE36)/EE36)</f>
        <v>329.146163886584</v>
      </c>
      <c r="EH196" s="51" t="n">
        <f aca="false">EG196*(1+(EG36-EF36)/EF36)</f>
        <v>329.514388482214</v>
      </c>
      <c r="EI196" s="51" t="n">
        <f aca="false">EH196*(1+(EH36-EG36)/EG36)</f>
        <v>329.883025020524</v>
      </c>
      <c r="EJ196" s="51" t="n">
        <f aca="false">EI196*(1+(EI36-EH36)/EH36)</f>
        <v>330.252073962365</v>
      </c>
      <c r="EK196" s="51" t="n">
        <f aca="false">EJ196*(1+(EJ36-EI36)/EI36)</f>
        <v>330.621535769105</v>
      </c>
      <c r="EL196" s="51" t="n">
        <f aca="false">EK196*(1+(EK36-EJ36)/EJ36)</f>
        <v>330.991410902625</v>
      </c>
      <c r="EM196" s="51" t="n">
        <f aca="false">EL196*(1+(EL36-EK36)/EK36)</f>
        <v>331.361699825326</v>
      </c>
      <c r="EN196" s="51" t="n">
        <f aca="false">EM196*(1+(EM36-EL36)/EL36)</f>
        <v>331.732403000125</v>
      </c>
      <c r="EO196" s="51" t="n">
        <f aca="false">EN196*(1+(EN36-EM36)/EM36)</f>
        <v>332.103520890456</v>
      </c>
      <c r="EP196" s="51" t="n">
        <f aca="false">EO196*(1+(EO36-EN36)/EN36)</f>
        <v>332.475053960273</v>
      </c>
      <c r="EQ196" s="51" t="n">
        <f aca="false">EP196*(1+(EP36-EO36)/EO36)</f>
        <v>332.847002674048</v>
      </c>
      <c r="ER196" s="51" t="n">
        <f aca="false">EQ196*(1+(EQ36-EP36)/EP36)</f>
        <v>333.219367496774</v>
      </c>
      <c r="ES196" s="51" t="n">
        <f aca="false">ER196*(1+(ER36-EQ36)/EQ36)</f>
        <v>333.592148893962</v>
      </c>
      <c r="ET196" s="51" t="n">
        <f aca="false">ES196*(1+(ES36-ER36)/ER36)</f>
        <v>333.965347331645</v>
      </c>
      <c r="EU196" s="51" t="n">
        <f aca="false">ET196*(1+(ET36-ES36)/ES36)</f>
        <v>334.338963276378</v>
      </c>
      <c r="EV196" s="51" t="n">
        <f aca="false">EU196*(1+(EU36-ET36)/ET36)</f>
        <v>334.712997195237</v>
      </c>
    </row>
    <row r="197" customFormat="false" ht="12.8" hidden="false" customHeight="false" outlineLevel="0" collapsed="false">
      <c r="A197" s="157" t="s">
        <v>343</v>
      </c>
      <c r="B197" s="157" t="n">
        <v>0</v>
      </c>
      <c r="C197" s="157" t="n">
        <v>0</v>
      </c>
      <c r="D197" s="157" t="n">
        <v>0</v>
      </c>
      <c r="E197" s="157" t="n">
        <v>0</v>
      </c>
      <c r="F197" s="157" t="n">
        <v>0</v>
      </c>
      <c r="G197" s="157" t="n">
        <v>0</v>
      </c>
      <c r="H197" s="157" t="n">
        <v>0</v>
      </c>
      <c r="I197" s="157" t="n">
        <v>0</v>
      </c>
      <c r="J197" s="157" t="n">
        <v>0</v>
      </c>
      <c r="K197" s="157" t="n">
        <v>0</v>
      </c>
      <c r="L197" s="157" t="n">
        <v>0</v>
      </c>
      <c r="M197" s="157" t="n">
        <v>0</v>
      </c>
      <c r="N197" s="157" t="n">
        <v>0</v>
      </c>
      <c r="O197" s="157" t="n">
        <v>0</v>
      </c>
      <c r="P197" s="157" t="n">
        <v>0</v>
      </c>
      <c r="Q197" s="157" t="n">
        <v>0</v>
      </c>
      <c r="R197" s="157" t="n">
        <v>0</v>
      </c>
      <c r="S197" s="157" t="n">
        <v>0</v>
      </c>
      <c r="T197" s="157" t="n">
        <v>0</v>
      </c>
      <c r="U197" s="157" t="n">
        <v>0</v>
      </c>
      <c r="V197" s="157" t="n">
        <v>0</v>
      </c>
      <c r="W197" s="157" t="n">
        <v>0</v>
      </c>
      <c r="X197" s="158" t="n">
        <v>0</v>
      </c>
      <c r="Y197" s="157" t="n">
        <v>0</v>
      </c>
      <c r="Z197" s="157" t="n">
        <v>0</v>
      </c>
      <c r="AA197" s="157" t="n">
        <v>0</v>
      </c>
      <c r="AB197" s="157" t="n">
        <v>0</v>
      </c>
      <c r="AC197" s="157" t="n">
        <v>0</v>
      </c>
      <c r="AD197" s="157" t="n">
        <v>0</v>
      </c>
      <c r="AE197" s="157" t="n">
        <v>0</v>
      </c>
      <c r="AF197" s="157" t="n">
        <v>0</v>
      </c>
      <c r="AG197" s="157" t="n">
        <v>0</v>
      </c>
      <c r="AH197" s="157" t="n">
        <v>0</v>
      </c>
      <c r="AI197" s="157" t="n">
        <v>0</v>
      </c>
      <c r="AJ197" s="157" t="n">
        <v>0</v>
      </c>
      <c r="AK197" s="157" t="n">
        <v>0</v>
      </c>
      <c r="AL197" s="157" t="n">
        <v>0</v>
      </c>
      <c r="AM197" s="157" t="n">
        <v>0</v>
      </c>
      <c r="AN197" s="157" t="n">
        <v>0</v>
      </c>
      <c r="AO197" s="157" t="n">
        <v>0</v>
      </c>
      <c r="AP197" s="157" t="n">
        <v>0</v>
      </c>
      <c r="AQ197" s="157" t="n">
        <v>0</v>
      </c>
      <c r="AR197" s="142"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3" t="n">
        <v>231.470087429195</v>
      </c>
      <c r="BJ197" s="51" t="n">
        <v>216.774921490327</v>
      </c>
      <c r="BK197" s="51" t="n">
        <v>203.012696409474</v>
      </c>
      <c r="BL197" s="51" t="n">
        <f aca="false">BK197*(1+(BK36-BJ36)/BJ36)</f>
        <v>186.993812598883</v>
      </c>
      <c r="BM197" s="144" t="n">
        <f aca="false">BL197*(1+(BL36-BK36)/BK36)</f>
        <v>184.029923798277</v>
      </c>
      <c r="BN197" s="51" t="n">
        <f aca="false">BM197*(1+(BM36-BL36)/BL36)</f>
        <v>184.39658297642</v>
      </c>
      <c r="BO197" s="51" t="n">
        <f aca="false">BN197*(1+(BN36-BM36)/BM36)</f>
        <v>187.123227113548</v>
      </c>
      <c r="BP197" s="51" t="n">
        <f aca="false">BO197*(1+(BO36-BN36)/BN36)</f>
        <v>181.405678483725</v>
      </c>
      <c r="BQ197" s="51" t="n">
        <f aca="false">BP197*(1+(BP36-BO36)/BO36)</f>
        <v>181.397367348592</v>
      </c>
      <c r="BR197" s="51" t="n">
        <f aca="false">BQ197*(1+(BQ36-BP36)/BP36)</f>
        <v>187.294279153576</v>
      </c>
      <c r="BS197" s="51" t="n">
        <f aca="false">BR197*(1+(BR36-BQ36)/BQ36)</f>
        <v>196.622082525194</v>
      </c>
      <c r="BT197" s="51" t="n">
        <f aca="false">BS197*(1+(BS36-BR36)/BR36)</f>
        <v>199.804184765424</v>
      </c>
      <c r="BU197" s="51" t="n">
        <f aca="false">BT197*(1+(BT36-BS36)/BS36)</f>
        <v>200.830087569927</v>
      </c>
      <c r="BV197" s="51" t="n">
        <f aca="false">BU197*(1+(BU36-BT36)/BT36)</f>
        <v>204.754777723811</v>
      </c>
      <c r="BW197" s="51" t="n">
        <f aca="false">BV197*(1+(BV36-BU36)/BU36)</f>
        <v>210.201152732846</v>
      </c>
      <c r="BX197" s="51" t="n">
        <f aca="false">BW197*(1+(BW36-BV36)/BV36)</f>
        <v>211.227729205771</v>
      </c>
      <c r="BY197" s="51" t="n">
        <f aca="false">BX197*(1+(BX36-BW36)/BW36)</f>
        <v>212.242794726821</v>
      </c>
      <c r="BZ197" s="51" t="n">
        <f aca="false">BY197*(1+(BY36-BX36)/BX36)</f>
        <v>216.262776496969</v>
      </c>
      <c r="CA197" s="51" t="n">
        <f aca="false">BZ197*(1+(BZ36-BY36)/BY36)</f>
        <v>221.09180030868</v>
      </c>
      <c r="CB197" s="51" t="n">
        <f aca="false">CA197*(1+(CA36-BZ36)/BZ36)</f>
        <v>221.33914160473</v>
      </c>
      <c r="CC197" s="51" t="n">
        <f aca="false">CB197*(1+(CB36-CA36)/CA36)</f>
        <v>221.586759608088</v>
      </c>
      <c r="CD197" s="51" t="n">
        <f aca="false">CC197*(1+(CC36-CB36)/CB36)</f>
        <v>221.834654628312</v>
      </c>
      <c r="CE197" s="51" t="n">
        <f aca="false">CD197*(1+(CD36-CC36)/CC36)</f>
        <v>222.082826975311</v>
      </c>
      <c r="CF197" s="51" t="n">
        <f aca="false">CE197*(1+(CE36-CD36)/CD36)</f>
        <v>222.331276959336</v>
      </c>
      <c r="CG197" s="51" t="n">
        <f aca="false">CF197*(1+(CF36-CE36)/CE36)</f>
        <v>222.580004890987</v>
      </c>
      <c r="CH197" s="51" t="n">
        <f aca="false">CG197*(1+(CG36-CF36)/CF36)</f>
        <v>222.829011081211</v>
      </c>
      <c r="CI197" s="51" t="n">
        <f aca="false">CH197*(1+(CH36-CG36)/CG36)</f>
        <v>223.078295841304</v>
      </c>
      <c r="CJ197" s="51" t="n">
        <f aca="false">CI197*(1+(CI36-CH36)/CH36)</f>
        <v>223.32785948291</v>
      </c>
      <c r="CK197" s="51" t="n">
        <f aca="false">CJ197*(1+(CJ36-CI36)/CI36)</f>
        <v>223.57770231802</v>
      </c>
      <c r="CL197" s="51" t="n">
        <f aca="false">CK197*(1+(CK36-CJ36)/CJ36)</f>
        <v>223.827824658976</v>
      </c>
      <c r="CM197" s="51" t="n">
        <f aca="false">CL197*(1+(CL36-CK36)/CK36)</f>
        <v>224.078226818468</v>
      </c>
      <c r="CN197" s="51" t="n">
        <f aca="false">CM197*(1+(CM36-CL36)/CL36)</f>
        <v>224.328909109538</v>
      </c>
      <c r="CO197" s="51" t="n">
        <f aca="false">CN197*(1+(CN36-CM36)/CM36)</f>
        <v>224.579871845575</v>
      </c>
      <c r="CP197" s="51" t="n">
        <f aca="false">CO197*(1+(CO36-CN36)/CN36)</f>
        <v>224.831115340321</v>
      </c>
      <c r="CQ197" s="51" t="n">
        <f aca="false">CP197*(1+(CP36-CO36)/CO36)</f>
        <v>225.082639907867</v>
      </c>
      <c r="CR197" s="51" t="n">
        <f aca="false">CQ197*(1+(CQ36-CP36)/CP36)</f>
        <v>225.334445862659</v>
      </c>
      <c r="CS197" s="51" t="n">
        <f aca="false">CR197*(1+(CR36-CQ36)/CQ36)</f>
        <v>225.586533519491</v>
      </c>
      <c r="CT197" s="51" t="n">
        <f aca="false">CS197*(1+(CS36-CR36)/CR36)</f>
        <v>225.838903193511</v>
      </c>
      <c r="CU197" s="51" t="n">
        <f aca="false">CT197*(1+(CT36-CS36)/CS36)</f>
        <v>226.091555200218</v>
      </c>
      <c r="CV197" s="51" t="n">
        <f aca="false">CU197*(1+(CU36-CT36)/CT36)</f>
        <v>226.344489855467</v>
      </c>
      <c r="CW197" s="51" t="n">
        <f aca="false">CV197*(1+(CV36-CU36)/CU36)</f>
        <v>226.597707475463</v>
      </c>
      <c r="CX197" s="51" t="n">
        <f aca="false">CW197*(1+(CW36-CV36)/CV36)</f>
        <v>226.851208376766</v>
      </c>
      <c r="CY197" s="51" t="n">
        <f aca="false">CX197*(1+(CX36-CW36)/CW36)</f>
        <v>227.104992876292</v>
      </c>
      <c r="CZ197" s="51" t="n">
        <f aca="false">CY197*(1+(CY36-CX36)/CX36)</f>
        <v>227.359061291309</v>
      </c>
      <c r="DA197" s="51" t="n">
        <f aca="false">CZ197*(1+(CZ36-CY36)/CY36)</f>
        <v>227.61341393944</v>
      </c>
      <c r="DB197" s="51" t="n">
        <f aca="false">DA197*(1+(DA36-CZ36)/CZ36)</f>
        <v>227.868051138666</v>
      </c>
      <c r="DC197" s="51" t="n">
        <f aca="false">DB197*(1+(DB36-DA36)/DA36)</f>
        <v>228.12297320732</v>
      </c>
      <c r="DD197" s="51" t="n">
        <f aca="false">DC197*(1+(DC36-DB36)/DB36)</f>
        <v>228.378180464094</v>
      </c>
      <c r="DE197" s="51" t="n">
        <f aca="false">DD197*(1+(DD36-DC36)/DC36)</f>
        <v>228.633673228036</v>
      </c>
      <c r="DF197" s="51" t="n">
        <f aca="false">DE197*(1+(DE36-DD36)/DD36)</f>
        <v>228.889451818549</v>
      </c>
      <c r="DG197" s="51" t="n">
        <f aca="false">DF197*(1+(DF36-DE36)/DE36)</f>
        <v>229.145516555397</v>
      </c>
      <c r="DH197" s="51" t="n">
        <f aca="false">DG197*(1+(DG36-DF36)/DF36)</f>
        <v>229.401867758697</v>
      </c>
      <c r="DI197" s="51" t="n">
        <f aca="false">DH197*(1+(DH36-DG36)/DG36)</f>
        <v>229.658505748929</v>
      </c>
      <c r="DJ197" s="51" t="n">
        <f aca="false">DI197*(1+(DI36-DH36)/DH36)</f>
        <v>229.915430846928</v>
      </c>
      <c r="DK197" s="51" t="n">
        <f aca="false">DJ197*(1+(DJ36-DI36)/DI36)</f>
        <v>230.172643373888</v>
      </c>
      <c r="DL197" s="51" t="n">
        <f aca="false">DK197*(1+(DK36-DJ36)/DJ36)</f>
        <v>230.430143651366</v>
      </c>
      <c r="DM197" s="51" t="n">
        <f aca="false">DL197*(1+(DL36-DK36)/DK36)</f>
        <v>230.687932001275</v>
      </c>
      <c r="DN197" s="51" t="n">
        <f aca="false">DM197*(1+(DM36-DL36)/DL36)</f>
        <v>230.946008745888</v>
      </c>
      <c r="DO197" s="51" t="n">
        <f aca="false">DN197*(1+(DN36-DM36)/DM36)</f>
        <v>231.204374207842</v>
      </c>
      <c r="DP197" s="51" t="n">
        <f aca="false">DO197*(1+(DO36-DN36)/DN36)</f>
        <v>231.463028710132</v>
      </c>
      <c r="DQ197" s="51" t="n">
        <f aca="false">DP197*(1+(DP36-DO36)/DO36)</f>
        <v>231.721972576115</v>
      </c>
      <c r="DR197" s="51" t="n">
        <f aca="false">DQ197*(1+(DQ36-DP36)/DP36)</f>
        <v>231.981206129509</v>
      </c>
      <c r="DS197" s="51" t="n">
        <f aca="false">DR197*(1+(DR36-DQ36)/DQ36)</f>
        <v>232.240729694396</v>
      </c>
      <c r="DT197" s="51" t="n">
        <f aca="false">DS197*(1+(DS36-DR36)/DR36)</f>
        <v>232.50054359522</v>
      </c>
      <c r="DU197" s="51" t="n">
        <f aca="false">DT197*(1+(DT36-DS36)/DS36)</f>
        <v>232.760648156787</v>
      </c>
      <c r="DV197" s="51" t="n">
        <f aca="false">DU197*(1+(DU36-DT36)/DT36)</f>
        <v>233.021043704267</v>
      </c>
      <c r="DW197" s="51" t="n">
        <f aca="false">DV197*(1+(DV36-DU36)/DU36)</f>
        <v>233.281730563194</v>
      </c>
      <c r="DX197" s="51" t="n">
        <f aca="false">DW197*(1+(DW36-DV36)/DV36)</f>
        <v>233.542709059465</v>
      </c>
      <c r="DY197" s="51" t="n">
        <f aca="false">DX197*(1+(DX36-DW36)/DW36)</f>
        <v>233.803979519344</v>
      </c>
      <c r="DZ197" s="51" t="n">
        <f aca="false">DY197*(1+(DY36-DX36)/DX36)</f>
        <v>234.065542269456</v>
      </c>
      <c r="EA197" s="51" t="n">
        <f aca="false">DZ197*(1+(DZ36-DY36)/DY36)</f>
        <v>234.327397636797</v>
      </c>
      <c r="EB197" s="51" t="n">
        <f aca="false">EA197*(1+(EA36-DZ36)/DZ36)</f>
        <v>234.589545948723</v>
      </c>
      <c r="EC197" s="51" t="n">
        <f aca="false">EB197*(1+(EB36-EA36)/EA36)</f>
        <v>234.85198753296</v>
      </c>
      <c r="ED197" s="51" t="n">
        <f aca="false">EC197*(1+(EC36-EB36)/EB36)</f>
        <v>235.1147227176</v>
      </c>
      <c r="EE197" s="51" t="n">
        <f aca="false">ED197*(1+(ED36-EC36)/EC36)</f>
        <v>235.377751831102</v>
      </c>
      <c r="EF197" s="51" t="n">
        <f aca="false">EE197*(1+(EE36-ED36)/ED36)</f>
        <v>235.64107520229</v>
      </c>
      <c r="EG197" s="51" t="n">
        <f aca="false">EF197*(1+(EF36-EE36)/EE36)</f>
        <v>235.90469316036</v>
      </c>
      <c r="EH197" s="51" t="n">
        <f aca="false">EG197*(1+(EG36-EF36)/EF36)</f>
        <v>236.168606034873</v>
      </c>
      <c r="EI197" s="51" t="n">
        <f aca="false">EH197*(1+(EH36-EG36)/EG36)</f>
        <v>236.43281415576</v>
      </c>
      <c r="EJ197" s="51" t="n">
        <f aca="false">EI197*(1+(EI36-EH36)/EH36)</f>
        <v>236.697317853322</v>
      </c>
      <c r="EK197" s="51" t="n">
        <f aca="false">EJ197*(1+(EJ36-EI36)/EI36)</f>
        <v>236.962117458227</v>
      </c>
      <c r="EL197" s="51" t="n">
        <f aca="false">EK197*(1+(EK36-EJ36)/EJ36)</f>
        <v>237.227213301516</v>
      </c>
      <c r="EM197" s="51" t="n">
        <f aca="false">EL197*(1+(EL36-EK36)/EK36)</f>
        <v>237.492605714598</v>
      </c>
      <c r="EN197" s="51" t="n">
        <f aca="false">EM197*(1+(EM36-EL36)/EL36)</f>
        <v>237.758295029253</v>
      </c>
      <c r="EO197" s="51" t="n">
        <f aca="false">EN197*(1+(EN36-EM36)/EM36)</f>
        <v>238.024281577633</v>
      </c>
      <c r="EP197" s="51" t="n">
        <f aca="false">EO197*(1+(EO36-EN36)/EN36)</f>
        <v>238.290565692263</v>
      </c>
      <c r="EQ197" s="51" t="n">
        <f aca="false">EP197*(1+(EP36-EO36)/EO36)</f>
        <v>238.557147706036</v>
      </c>
      <c r="ER197" s="51" t="n">
        <f aca="false">EQ197*(1+(EQ36-EP36)/EP36)</f>
        <v>238.82402795222</v>
      </c>
      <c r="ES197" s="51" t="n">
        <f aca="false">ER197*(1+(ER36-EQ36)/EQ36)</f>
        <v>239.091206764457</v>
      </c>
      <c r="ET197" s="51" t="n">
        <f aca="false">ES197*(1+(ES36-ER36)/ER36)</f>
        <v>239.35868447676</v>
      </c>
      <c r="EU197" s="51" t="n">
        <f aca="false">ET197*(1+(ET36-ES36)/ES36)</f>
        <v>239.626461423516</v>
      </c>
      <c r="EV197" s="51" t="n">
        <f aca="false">EU197*(1+(EU36-ET36)/ET36)</f>
        <v>239.894537939487</v>
      </c>
    </row>
    <row r="198" customFormat="false" ht="12.8" hidden="false" customHeight="false" outlineLevel="0" collapsed="false">
      <c r="A198" s="162" t="s">
        <v>344</v>
      </c>
      <c r="B198" s="162" t="n">
        <v>0</v>
      </c>
      <c r="C198" s="162" t="n">
        <v>0</v>
      </c>
      <c r="D198" s="162" t="n">
        <v>0</v>
      </c>
      <c r="E198" s="162" t="n">
        <v>0</v>
      </c>
      <c r="F198" s="162" t="n">
        <v>0</v>
      </c>
      <c r="G198" s="162" t="n">
        <v>0</v>
      </c>
      <c r="H198" s="162" t="n">
        <v>0</v>
      </c>
      <c r="I198" s="162" t="n">
        <v>0</v>
      </c>
      <c r="J198" s="162" t="n">
        <v>0</v>
      </c>
      <c r="K198" s="162" t="n">
        <v>0</v>
      </c>
      <c r="L198" s="162" t="n">
        <v>0</v>
      </c>
      <c r="M198" s="162" t="n">
        <v>0</v>
      </c>
      <c r="N198" s="162" t="n">
        <v>0</v>
      </c>
      <c r="O198" s="162" t="n">
        <v>0</v>
      </c>
      <c r="P198" s="162" t="n">
        <v>0</v>
      </c>
      <c r="Q198" s="162" t="n">
        <v>0</v>
      </c>
      <c r="R198" s="162" t="n">
        <v>0</v>
      </c>
      <c r="S198" s="162" t="n">
        <v>0</v>
      </c>
      <c r="T198" s="162" t="n">
        <v>0</v>
      </c>
      <c r="U198" s="162" t="n">
        <v>0</v>
      </c>
      <c r="V198" s="162" t="n">
        <v>0</v>
      </c>
      <c r="W198" s="162" t="n">
        <v>0</v>
      </c>
      <c r="X198" s="163" t="n">
        <v>0</v>
      </c>
      <c r="Y198" s="162" t="n">
        <v>0</v>
      </c>
      <c r="Z198" s="162" t="n">
        <v>0</v>
      </c>
      <c r="AA198" s="162" t="n">
        <v>0</v>
      </c>
      <c r="AB198" s="162" t="n">
        <v>0</v>
      </c>
      <c r="AC198" s="162" t="n">
        <v>0</v>
      </c>
      <c r="AD198" s="162" t="n">
        <v>0</v>
      </c>
      <c r="AE198" s="162" t="n">
        <v>0</v>
      </c>
      <c r="AF198" s="162" t="n">
        <v>0</v>
      </c>
      <c r="AG198" s="162" t="n">
        <v>0</v>
      </c>
      <c r="AH198" s="162" t="n">
        <v>0</v>
      </c>
      <c r="AI198" s="162" t="n">
        <v>0</v>
      </c>
      <c r="AJ198" s="162" t="n">
        <v>0</v>
      </c>
      <c r="AK198" s="162" t="n">
        <v>0</v>
      </c>
      <c r="AL198" s="162" t="n">
        <v>0</v>
      </c>
      <c r="AM198" s="162" t="n">
        <v>0</v>
      </c>
      <c r="AN198" s="162" t="n">
        <v>0</v>
      </c>
      <c r="AO198" s="162" t="n">
        <v>0</v>
      </c>
      <c r="AP198" s="162" t="n">
        <v>0</v>
      </c>
      <c r="AQ198" s="162" t="n">
        <v>0</v>
      </c>
      <c r="AR198" s="164" t="n">
        <v>5494.25317256755</v>
      </c>
      <c r="AS198" s="165" t="n">
        <v>5186.81981166898</v>
      </c>
      <c r="AT198" s="165" t="n">
        <v>5500.85720458741</v>
      </c>
      <c r="AU198" s="165" t="n">
        <v>5800</v>
      </c>
      <c r="AV198" s="165" t="n">
        <v>5626.09522163657</v>
      </c>
      <c r="AW198" s="165" t="n">
        <v>5434.0510766149</v>
      </c>
      <c r="AX198" s="165" t="n">
        <v>6788.27702975087</v>
      </c>
      <c r="AY198" s="165" t="n">
        <v>6477.10844708183</v>
      </c>
      <c r="AZ198" s="165" t="n">
        <v>5719.9953205109</v>
      </c>
      <c r="BA198" s="165" t="n">
        <v>5850.04269463802</v>
      </c>
      <c r="BB198" s="165" t="n">
        <v>5550.36459803113</v>
      </c>
      <c r="BC198" s="165" t="n">
        <v>10440.8261871632</v>
      </c>
      <c r="BD198" s="165" t="n">
        <v>9950.26510265554</v>
      </c>
      <c r="BE198" s="165" t="n">
        <v>10544.2296183764</v>
      </c>
      <c r="BF198" s="165" t="n">
        <v>10100.8455757974</v>
      </c>
      <c r="BG198" s="165" t="n">
        <v>10912.8686859921</v>
      </c>
      <c r="BH198" s="165" t="n">
        <v>10153.9635630034</v>
      </c>
      <c r="BI198" s="143" t="n">
        <f aca="false">BH198*(1+(BH36-BG36)/BG36)</f>
        <v>9446.12486288727</v>
      </c>
      <c r="BJ198" s="51" t="n">
        <f aca="false">BI198*(1+(BI36-BH36)/BH36)</f>
        <v>9304.1431836912</v>
      </c>
      <c r="BK198" s="51" t="n">
        <f aca="false">BJ198*(1+(BJ36-BI36)/BI36)</f>
        <v>8849.95795158788</v>
      </c>
      <c r="BL198" s="51" t="n">
        <f aca="false">BK198*(1+(BK36-BJ36)/BJ36)</f>
        <v>8151.64473934839</v>
      </c>
      <c r="BM198" s="144" t="n">
        <f aca="false">BL198*(1+(BL36-BK36)/BK36)</f>
        <v>8022.43956291135</v>
      </c>
      <c r="BN198" s="51" t="n">
        <f aca="false">BM198*(1+(BM36-BL36)/BL36)</f>
        <v>8038.42338247789</v>
      </c>
      <c r="BO198" s="51" t="n">
        <f aca="false">BN198*(1+(BN36-BM36)/BM36)</f>
        <v>8157.28632252702</v>
      </c>
      <c r="BP198" s="51" t="n">
        <f aca="false">BO198*(1+(BO36-BN36)/BN36)</f>
        <v>7908.04050758532</v>
      </c>
      <c r="BQ198" s="51" t="n">
        <f aca="false">BP198*(1+(BP36-BO36)/BO36)</f>
        <v>7907.67819922846</v>
      </c>
      <c r="BR198" s="51" t="n">
        <f aca="false">BQ198*(1+(BQ36-BP36)/BP36)</f>
        <v>8164.74301557406</v>
      </c>
      <c r="BS198" s="51" t="n">
        <f aca="false">BR198*(1+(BR36-BQ36)/BQ36)</f>
        <v>8571.37111854255</v>
      </c>
      <c r="BT198" s="51" t="n">
        <f aca="false">BS198*(1+(BS36-BR36)/BR36)</f>
        <v>8710.08890083775</v>
      </c>
      <c r="BU198" s="51" t="n">
        <f aca="false">BT198*(1+(BT36-BS36)/BS36)</f>
        <v>8754.81121053977</v>
      </c>
      <c r="BV198" s="51" t="n">
        <f aca="false">BU198*(1+(BU36-BT36)/BT36)</f>
        <v>8925.90072094569</v>
      </c>
      <c r="BW198" s="51" t="n">
        <f aca="false">BV198*(1+(BV36-BU36)/BU36)</f>
        <v>9163.32523020553</v>
      </c>
      <c r="BX198" s="51" t="n">
        <f aca="false">BW198*(1+(BW36-BV36)/BV36)</f>
        <v>9208.07690721962</v>
      </c>
      <c r="BY198" s="51" t="n">
        <f aca="false">BX198*(1+(BX36-BW36)/BW36)</f>
        <v>9252.32678586407</v>
      </c>
      <c r="BZ198" s="51" t="n">
        <f aca="false">BY198*(1+(BY36-BX36)/BX36)</f>
        <v>9427.57035565638</v>
      </c>
      <c r="CA198" s="51" t="n">
        <f aca="false">BZ198*(1+(BZ36-BY36)/BY36)</f>
        <v>9638.082596697</v>
      </c>
      <c r="CB198" s="51" t="n">
        <f aca="false">CA198*(1+(CA36-BZ36)/BZ36)</f>
        <v>9648.86497685574</v>
      </c>
      <c r="CC198" s="51" t="n">
        <f aca="false">CB198*(1+(CB36-CA36)/CA36)</f>
        <v>9659.65941955084</v>
      </c>
      <c r="CD198" s="51" t="n">
        <f aca="false">CC198*(1+(CC36-CB36)/CB36)</f>
        <v>9670.465938277</v>
      </c>
      <c r="CE198" s="51" t="n">
        <f aca="false">CD198*(1+(CD36-CC36)/CC36)</f>
        <v>9681.28454654401</v>
      </c>
      <c r="CF198" s="51" t="n">
        <f aca="false">CE198*(1+(CE36-CD36)/CD36)</f>
        <v>9692.11525787675</v>
      </c>
      <c r="CG198" s="51" t="n">
        <f aca="false">CF198*(1+(CF36-CE36)/CE36)</f>
        <v>9702.95808581523</v>
      </c>
      <c r="CH198" s="51" t="n">
        <f aca="false">CG198*(1+(CG36-CF36)/CF36)</f>
        <v>9713.81304391463</v>
      </c>
      <c r="CI198" s="51" t="n">
        <f aca="false">CH198*(1+(CH36-CG36)/CG36)</f>
        <v>9724.68014574528</v>
      </c>
      <c r="CJ198" s="51" t="n">
        <f aca="false">CI198*(1+(CI36-CH36)/CH36)</f>
        <v>9735.5594048927</v>
      </c>
      <c r="CK198" s="51" t="n">
        <f aca="false">CJ198*(1+(CJ36-CI36)/CI36)</f>
        <v>9746.4508349576</v>
      </c>
      <c r="CL198" s="51" t="n">
        <f aca="false">CK198*(1+(CK36-CJ36)/CJ36)</f>
        <v>9757.35444955591</v>
      </c>
      <c r="CM198" s="51" t="n">
        <f aca="false">CL198*(1+(CL36-CK36)/CK36)</f>
        <v>9768.2702623188</v>
      </c>
      <c r="CN198" s="51" t="n">
        <f aca="false">CM198*(1+(CM36-CL36)/CL36)</f>
        <v>9779.19828689268</v>
      </c>
      <c r="CO198" s="51" t="n">
        <f aca="false">CN198*(1+(CN36-CM36)/CM36)</f>
        <v>9790.13853693922</v>
      </c>
      <c r="CP198" s="51" t="n">
        <f aca="false">CO198*(1+(CO36-CN36)/CN36)</f>
        <v>9801.09102613539</v>
      </c>
      <c r="CQ198" s="51" t="n">
        <f aca="false">CP198*(1+(CP36-CO36)/CO36)</f>
        <v>9812.05576817345</v>
      </c>
      <c r="CR198" s="51" t="n">
        <f aca="false">CQ198*(1+(CQ36-CP36)/CP36)</f>
        <v>9823.03277676099</v>
      </c>
      <c r="CS198" s="51" t="n">
        <f aca="false">CR198*(1+(CR36-CQ36)/CQ36)</f>
        <v>9834.02206562091</v>
      </c>
      <c r="CT198" s="51" t="n">
        <f aca="false">CS198*(1+(CS36-CR36)/CR36)</f>
        <v>9845.02364849149</v>
      </c>
      <c r="CU198" s="51" t="n">
        <f aca="false">CT198*(1+(CT36-CS36)/CS36)</f>
        <v>9856.03753912637</v>
      </c>
      <c r="CV198" s="51" t="n">
        <f aca="false">CU198*(1+(CU36-CT36)/CT36)</f>
        <v>9867.06375129457</v>
      </c>
      <c r="CW198" s="51" t="n">
        <f aca="false">CV198*(1+(CV36-CU36)/CU36)</f>
        <v>9878.10229878052</v>
      </c>
      <c r="CX198" s="51" t="n">
        <f aca="false">CW198*(1+(CW36-CV36)/CV36)</f>
        <v>9889.15319538406</v>
      </c>
      <c r="CY198" s="51" t="n">
        <f aca="false">CX198*(1+(CX36-CW36)/CW36)</f>
        <v>9900.21645492048</v>
      </c>
      <c r="CZ198" s="51" t="n">
        <f aca="false">CY198*(1+(CY36-CX36)/CX36)</f>
        <v>9911.29209122054</v>
      </c>
      <c r="DA198" s="51" t="n">
        <f aca="false">CZ198*(1+(CZ36-CY36)/CY36)</f>
        <v>9922.38011813043</v>
      </c>
      <c r="DB198" s="51" t="n">
        <f aca="false">DA198*(1+(DA36-CZ36)/CZ36)</f>
        <v>9933.48054951188</v>
      </c>
      <c r="DC198" s="51" t="n">
        <f aca="false">DB198*(1+(DB36-DA36)/DA36)</f>
        <v>9944.59339924208</v>
      </c>
      <c r="DD198" s="51" t="n">
        <f aca="false">DC198*(1+(DC36-DB36)/DB36)</f>
        <v>9955.71868121379</v>
      </c>
      <c r="DE198" s="51" t="n">
        <f aca="false">DD198*(1+(DD36-DC36)/DC36)</f>
        <v>9966.85640933528</v>
      </c>
      <c r="DF198" s="51" t="n">
        <f aca="false">DE198*(1+(DE36-DD36)/DD36)</f>
        <v>9978.00659753038</v>
      </c>
      <c r="DG198" s="51" t="n">
        <f aca="false">DF198*(1+(DF36-DE36)/DE36)</f>
        <v>9989.16925973852</v>
      </c>
      <c r="DH198" s="51" t="n">
        <f aca="false">DG198*(1+(DG36-DF36)/DF36)</f>
        <v>10000.3444099147</v>
      </c>
      <c r="DI198" s="51" t="n">
        <f aca="false">DH198*(1+(DH36-DG36)/DG36)</f>
        <v>10011.5320620296</v>
      </c>
      <c r="DJ198" s="51" t="n">
        <f aca="false">DI198*(1+(DI36-DH36)/DH36)</f>
        <v>10022.7322300694</v>
      </c>
      <c r="DK198" s="51" t="n">
        <f aca="false">DJ198*(1+(DJ36-DI36)/DI36)</f>
        <v>10033.944928036</v>
      </c>
      <c r="DL198" s="51" t="n">
        <f aca="false">DK198*(1+(DK36-DJ36)/DJ36)</f>
        <v>10045.170169947</v>
      </c>
      <c r="DM198" s="51" t="n">
        <f aca="false">DL198*(1+(DL36-DK36)/DK36)</f>
        <v>10056.4079698356</v>
      </c>
      <c r="DN198" s="51" t="n">
        <f aca="false">DM198*(1+(DM36-DL36)/DL36)</f>
        <v>10067.6583417508</v>
      </c>
      <c r="DO198" s="51" t="n">
        <f aca="false">DN198*(1+(DN36-DM36)/DM36)</f>
        <v>10078.9212997572</v>
      </c>
      <c r="DP198" s="51" t="n">
        <f aca="false">DO198*(1+(DO36-DN36)/DN36)</f>
        <v>10090.1968579353</v>
      </c>
      <c r="DQ198" s="51" t="n">
        <f aca="false">DP198*(1+(DP36-DO36)/DO36)</f>
        <v>10101.4850303812</v>
      </c>
      <c r="DR198" s="51" t="n">
        <f aca="false">DQ198*(1+(DQ36-DP36)/DP36)</f>
        <v>10112.7858312067</v>
      </c>
      <c r="DS198" s="51" t="n">
        <f aca="false">DR198*(1+(DR36-DQ36)/DQ36)</f>
        <v>10124.0992745397</v>
      </c>
      <c r="DT198" s="51" t="n">
        <f aca="false">DS198*(1+(DS36-DR36)/DR36)</f>
        <v>10135.4253745235</v>
      </c>
      <c r="DU198" s="51" t="n">
        <f aca="false">DT198*(1+(DT36-DS36)/DS36)</f>
        <v>10146.7641453177</v>
      </c>
      <c r="DV198" s="51" t="n">
        <f aca="false">DU198*(1+(DU36-DT36)/DT36)</f>
        <v>10158.1156010972</v>
      </c>
      <c r="DW198" s="51" t="n">
        <f aca="false">DV198*(1+(DV36-DU36)/DU36)</f>
        <v>10169.4797560532</v>
      </c>
      <c r="DX198" s="51" t="n">
        <f aca="false">DW198*(1+(DW36-DV36)/DV36)</f>
        <v>10180.8566243926</v>
      </c>
      <c r="DY198" s="51" t="n">
        <f aca="false">DX198*(1+(DX36-DW36)/DW36)</f>
        <v>10192.2462203381</v>
      </c>
      <c r="DZ198" s="51" t="n">
        <f aca="false">DY198*(1+(DY36-DX36)/DX36)</f>
        <v>10203.6485581285</v>
      </c>
      <c r="EA198" s="51" t="n">
        <f aca="false">DZ198*(1+(DZ36-DY36)/DY36)</f>
        <v>10215.0636520184</v>
      </c>
      <c r="EB198" s="51" t="n">
        <f aca="false">EA198*(1+(EA36-DZ36)/DZ36)</f>
        <v>10226.4915162784</v>
      </c>
      <c r="EC198" s="51" t="n">
        <f aca="false">EB198*(1+(EB36-EA36)/EA36)</f>
        <v>10237.9321651951</v>
      </c>
      <c r="ED198" s="51" t="n">
        <f aca="false">EC198*(1+(EC36-EB36)/EB36)</f>
        <v>10249.385613071</v>
      </c>
      <c r="EE198" s="51" t="n">
        <f aca="false">ED198*(1+(ED36-EC36)/EC36)</f>
        <v>10260.8518742246</v>
      </c>
      <c r="EF198" s="51" t="n">
        <f aca="false">EE198*(1+(EE36-ED36)/ED36)</f>
        <v>10272.3309629905</v>
      </c>
      <c r="EG198" s="51" t="n">
        <f aca="false">EF198*(1+(EF36-EE36)/EE36)</f>
        <v>10283.8228937193</v>
      </c>
      <c r="EH198" s="51" t="n">
        <f aca="false">EG198*(1+(EG36-EF36)/EF36)</f>
        <v>10295.3276807776</v>
      </c>
      <c r="EI198" s="51" t="n">
        <f aca="false">EH198*(1+(EH36-EG36)/EG36)</f>
        <v>10306.8453385481</v>
      </c>
      <c r="EJ198" s="51" t="n">
        <f aca="false">EI198*(1+(EI36-EH36)/EH36)</f>
        <v>10318.3758814297</v>
      </c>
      <c r="EK198" s="51" t="n">
        <f aca="false">EJ198*(1+(EJ36-EI36)/EI36)</f>
        <v>10329.9193238373</v>
      </c>
      <c r="EL198" s="51" t="n">
        <f aca="false">EK198*(1+(EK36-EJ36)/EJ36)</f>
        <v>10341.4756802019</v>
      </c>
      <c r="EM198" s="51" t="n">
        <f aca="false">EL198*(1+(EL36-EK36)/EK36)</f>
        <v>10353.0449649707</v>
      </c>
      <c r="EN198" s="51" t="n">
        <f aca="false">EM198*(1+(EM36-EL36)/EL36)</f>
        <v>10364.6271926071</v>
      </c>
      <c r="EO198" s="51" t="n">
        <f aca="false">EN198*(1+(EN36-EM36)/EM36)</f>
        <v>10376.2223775905</v>
      </c>
      <c r="EP198" s="51" t="n">
        <f aca="false">EO198*(1+(EO36-EN36)/EN36)</f>
        <v>10387.8305344168</v>
      </c>
      <c r="EQ198" s="51" t="n">
        <f aca="false">EP198*(1+(EP36-EO36)/EO36)</f>
        <v>10399.4516775978</v>
      </c>
      <c r="ER198" s="51" t="n">
        <f aca="false">EQ198*(1+(EQ36-EP36)/EP36)</f>
        <v>10411.0858216618</v>
      </c>
      <c r="ES198" s="51" t="n">
        <f aca="false">ER198*(1+(ER36-EQ36)/EQ36)</f>
        <v>10422.7329811531</v>
      </c>
      <c r="ET198" s="51" t="n">
        <f aca="false">ES198*(1+(ES36-ER36)/ER36)</f>
        <v>10434.3931706326</v>
      </c>
      <c r="EU198" s="51" t="n">
        <f aca="false">ET198*(1+(ET36-ES36)/ES36)</f>
        <v>10446.0664046771</v>
      </c>
      <c r="EV198" s="51" t="n">
        <f aca="false">EU198*(1+(EU36-ET36)/ET36)</f>
        <v>10457.75269788</v>
      </c>
    </row>
    <row r="199" customFormat="false" ht="12.8" hidden="false" customHeight="false" outlineLevel="0" collapsed="false">
      <c r="A199" s="157" t="s">
        <v>345</v>
      </c>
      <c r="B199" s="157" t="n">
        <v>0</v>
      </c>
      <c r="C199" s="157" t="n">
        <v>0</v>
      </c>
      <c r="D199" s="157" t="n">
        <v>0</v>
      </c>
      <c r="E199" s="157" t="n">
        <v>0</v>
      </c>
      <c r="F199" s="157" t="n">
        <v>0</v>
      </c>
      <c r="G199" s="157" t="n">
        <v>0</v>
      </c>
      <c r="H199" s="157" t="n">
        <v>0</v>
      </c>
      <c r="I199" s="157" t="n">
        <v>0</v>
      </c>
      <c r="J199" s="157" t="n">
        <v>0</v>
      </c>
      <c r="K199" s="157" t="n">
        <v>0</v>
      </c>
      <c r="L199" s="157" t="n">
        <v>0</v>
      </c>
      <c r="M199" s="157" t="n">
        <v>0</v>
      </c>
      <c r="N199" s="157" t="n">
        <v>0</v>
      </c>
      <c r="O199" s="157" t="n">
        <v>0</v>
      </c>
      <c r="P199" s="157" t="n">
        <v>0</v>
      </c>
      <c r="Q199" s="157" t="n">
        <v>0</v>
      </c>
      <c r="R199" s="157" t="n">
        <v>0</v>
      </c>
      <c r="S199" s="157" t="n">
        <v>0</v>
      </c>
      <c r="T199" s="157" t="n">
        <v>0</v>
      </c>
      <c r="U199" s="157" t="n">
        <v>0</v>
      </c>
      <c r="V199" s="157" t="n">
        <v>0</v>
      </c>
      <c r="W199" s="157" t="n">
        <v>0</v>
      </c>
      <c r="X199" s="158" t="n">
        <v>0</v>
      </c>
      <c r="Y199" s="157" t="n">
        <v>0</v>
      </c>
      <c r="Z199" s="157" t="n">
        <v>0</v>
      </c>
      <c r="AA199" s="157" t="n">
        <v>0</v>
      </c>
      <c r="AB199" s="157" t="n">
        <v>0</v>
      </c>
      <c r="AC199" s="157" t="n">
        <v>0</v>
      </c>
      <c r="AD199" s="157" t="n">
        <v>0</v>
      </c>
      <c r="AE199" s="157" t="n">
        <v>0</v>
      </c>
      <c r="AF199" s="157" t="n">
        <v>0</v>
      </c>
      <c r="AG199" s="157" t="n">
        <v>0</v>
      </c>
      <c r="AH199" s="157" t="n">
        <v>0</v>
      </c>
      <c r="AI199" s="157" t="n">
        <v>0</v>
      </c>
      <c r="AJ199" s="157" t="n">
        <v>0</v>
      </c>
      <c r="AK199" s="157" t="n">
        <v>0</v>
      </c>
      <c r="AL199" s="157" t="n">
        <v>0</v>
      </c>
      <c r="AM199" s="157" t="n">
        <v>0</v>
      </c>
      <c r="AN199" s="157" t="n">
        <v>0</v>
      </c>
      <c r="AO199" s="157" t="n">
        <v>0</v>
      </c>
      <c r="AP199" s="157" t="n">
        <v>0</v>
      </c>
      <c r="AQ199" s="157" t="n">
        <v>0</v>
      </c>
      <c r="AR199" s="142"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3" t="n">
        <f aca="false">BH199*(1+(BH36-BG36)/BG36)</f>
        <v>13854.8335656014</v>
      </c>
      <c r="BJ199" s="51" t="n">
        <f aca="false">BI199*(1+(BI36-BH36)/BH36)</f>
        <v>13646.5859970821</v>
      </c>
      <c r="BK199" s="51" t="n">
        <f aca="false">BJ199*(1+(BJ36-BI36)/BI36)</f>
        <v>12980.4227936431</v>
      </c>
      <c r="BL199" s="51" t="n">
        <f aca="false">BK199*(1+(BK36-BJ36)/BJ36)</f>
        <v>11956.191855277</v>
      </c>
      <c r="BM199" s="144" t="n">
        <f aca="false">BL199*(1+(BL36-BK36)/BK36)</f>
        <v>11766.6838568826</v>
      </c>
      <c r="BN199" s="51" t="n">
        <f aca="false">BM199*(1+(BM36-BL36)/BL36)</f>
        <v>11790.1276672336</v>
      </c>
      <c r="BO199" s="51" t="n">
        <f aca="false">BN199*(1+(BN36-BM36)/BM36)</f>
        <v>11964.466486104</v>
      </c>
      <c r="BP199" s="51" t="n">
        <f aca="false">BO199*(1+(BO36-BN36)/BN36)</f>
        <v>11598.8923133014</v>
      </c>
      <c r="BQ199" s="51" t="n">
        <f aca="false">BP199*(1+(BP36-BO36)/BO36)</f>
        <v>11598.3609078779</v>
      </c>
      <c r="BR199" s="51" t="n">
        <f aca="false">BQ199*(1+(BQ36-BP36)/BP36)</f>
        <v>11975.4033774342</v>
      </c>
      <c r="BS199" s="51" t="n">
        <f aca="false">BR199*(1+(BR36-BQ36)/BQ36)</f>
        <v>12571.813521435</v>
      </c>
      <c r="BT199" s="51" t="n">
        <f aca="false">BS199*(1+(BS36-BR36)/BR36)</f>
        <v>12775.2738624941</v>
      </c>
      <c r="BU199" s="51" t="n">
        <f aca="false">BT199*(1+(BT36-BS36)/BS36)</f>
        <v>12840.8690315803</v>
      </c>
      <c r="BV199" s="51" t="n">
        <f aca="false">BU199*(1+(BU36-BT36)/BT36)</f>
        <v>13091.8096792958</v>
      </c>
      <c r="BW199" s="51" t="n">
        <f aca="false">BV199*(1+(BV36-BU36)/BU36)</f>
        <v>13440.0452899761</v>
      </c>
      <c r="BX199" s="51" t="n">
        <f aca="false">BW199*(1+(BW36-BV36)/BV36)</f>
        <v>13505.6835327276</v>
      </c>
      <c r="BY199" s="51" t="n">
        <f aca="false">BX199*(1+(BX36-BW36)/BW36)</f>
        <v>13570.5857770676</v>
      </c>
      <c r="BZ199" s="51" t="n">
        <f aca="false">BY199*(1+(BY36-BX36)/BX36)</f>
        <v>13827.6192726181</v>
      </c>
      <c r="CA199" s="51" t="n">
        <f aca="false">BZ199*(1+(BZ36-BY36)/BY36)</f>
        <v>14136.3820833447</v>
      </c>
      <c r="CB199" s="51" t="n">
        <f aca="false">CA199*(1+(CA36-BZ36)/BZ36)</f>
        <v>14152.1968311602</v>
      </c>
      <c r="CC199" s="51" t="n">
        <f aca="false">CB199*(1+(CB36-CA36)/CA36)</f>
        <v>14168.029271356</v>
      </c>
      <c r="CD199" s="51" t="n">
        <f aca="false">CC199*(1+(CC36-CB36)/CB36)</f>
        <v>14183.8794237252</v>
      </c>
      <c r="CE199" s="51" t="n">
        <f aca="false">CD199*(1+(CD36-CC36)/CC36)</f>
        <v>14199.7473080827</v>
      </c>
      <c r="CF199" s="51" t="n">
        <f aca="false">CE199*(1+(CE36-CD36)/CD36)</f>
        <v>14215.6329442658</v>
      </c>
      <c r="CG199" s="51" t="n">
        <f aca="false">CF199*(1+(CF36-CE36)/CE36)</f>
        <v>14231.536352134</v>
      </c>
      <c r="CH199" s="51" t="n">
        <f aca="false">CG199*(1+(CG36-CF36)/CF36)</f>
        <v>14247.4575515688</v>
      </c>
      <c r="CI199" s="51" t="n">
        <f aca="false">CH199*(1+(CH36-CG36)/CG36)</f>
        <v>14263.3965624743</v>
      </c>
      <c r="CJ199" s="51" t="n">
        <f aca="false">CI199*(1+(CI36-CH36)/CH36)</f>
        <v>14279.3534047766</v>
      </c>
      <c r="CK199" s="51" t="n">
        <f aca="false">CJ199*(1+(CJ36-CI36)/CI36)</f>
        <v>14295.3280984241</v>
      </c>
      <c r="CL199" s="51" t="n">
        <f aca="false">CK199*(1+(CK36-CJ36)/CJ36)</f>
        <v>14311.3206633876</v>
      </c>
      <c r="CM199" s="51" t="n">
        <f aca="false">CL199*(1+(CL36-CK36)/CK36)</f>
        <v>14327.3311196602</v>
      </c>
      <c r="CN199" s="51" t="n">
        <f aca="false">CM199*(1+(CM36-CL36)/CL36)</f>
        <v>14343.3594872575</v>
      </c>
      <c r="CO199" s="51" t="n">
        <f aca="false">CN199*(1+(CN36-CM36)/CM36)</f>
        <v>14359.4057862172</v>
      </c>
      <c r="CP199" s="51" t="n">
        <f aca="false">CO199*(1+(CO36-CN36)/CN36)</f>
        <v>14375.4700365997</v>
      </c>
      <c r="CQ199" s="51" t="n">
        <f aca="false">CP199*(1+(CP36-CO36)/CO36)</f>
        <v>14391.5522584878</v>
      </c>
      <c r="CR199" s="51" t="n">
        <f aca="false">CQ199*(1+(CQ36-CP36)/CP36)</f>
        <v>14407.6524719865</v>
      </c>
      <c r="CS199" s="51" t="n">
        <f aca="false">CR199*(1+(CR36-CQ36)/CQ36)</f>
        <v>14423.7706972237</v>
      </c>
      <c r="CT199" s="51" t="n">
        <f aca="false">CS199*(1+(CS36-CR36)/CR36)</f>
        <v>14439.9069543495</v>
      </c>
      <c r="CU199" s="51" t="n">
        <f aca="false">CT199*(1+(CT36-CS36)/CS36)</f>
        <v>14456.0612635367</v>
      </c>
      <c r="CV199" s="51" t="n">
        <f aca="false">CU199*(1+(CU36-CT36)/CT36)</f>
        <v>14472.2336449806</v>
      </c>
      <c r="CW199" s="51" t="n">
        <f aca="false">CV199*(1+(CV36-CU36)/CU36)</f>
        <v>14488.4241188992</v>
      </c>
      <c r="CX199" s="51" t="n">
        <f aca="false">CW199*(1+(CW36-CV36)/CV36)</f>
        <v>14504.6327055328</v>
      </c>
      <c r="CY199" s="51" t="n">
        <f aca="false">CX199*(1+(CX36-CW36)/CW36)</f>
        <v>14520.8594251449</v>
      </c>
      <c r="CZ199" s="51" t="n">
        <f aca="false">CY199*(1+(CY36-CX36)/CX36)</f>
        <v>14537.1042980211</v>
      </c>
      <c r="DA199" s="51" t="n">
        <f aca="false">CZ199*(1+(CZ36-CY36)/CY36)</f>
        <v>14553.36734447</v>
      </c>
      <c r="DB199" s="51" t="n">
        <f aca="false">DA199*(1+(DA36-CZ36)/CZ36)</f>
        <v>14569.6485848229</v>
      </c>
      <c r="DC199" s="51" t="n">
        <f aca="false">DB199*(1+(DB36-DA36)/DA36)</f>
        <v>14585.9480394338</v>
      </c>
      <c r="DD199" s="51" t="n">
        <f aca="false">DC199*(1+(DC36-DB36)/DB36)</f>
        <v>14602.2657286795</v>
      </c>
      <c r="DE199" s="51" t="n">
        <f aca="false">DD199*(1+(DD36-DC36)/DC36)</f>
        <v>14618.6016729595</v>
      </c>
      <c r="DF199" s="51" t="n">
        <f aca="false">DE199*(1+(DE36-DD36)/DD36)</f>
        <v>14634.9558926962</v>
      </c>
      <c r="DG199" s="51" t="n">
        <f aca="false">DF199*(1+(DF36-DE36)/DE36)</f>
        <v>14651.3284083349</v>
      </c>
      <c r="DH199" s="51" t="n">
        <f aca="false">DG199*(1+(DG36-DF36)/DF36)</f>
        <v>14667.7192403437</v>
      </c>
      <c r="DI199" s="51" t="n">
        <f aca="false">DH199*(1+(DH36-DG36)/DG36)</f>
        <v>14684.1284092136</v>
      </c>
      <c r="DJ199" s="51" t="n">
        <f aca="false">DI199*(1+(DI36-DH36)/DH36)</f>
        <v>14700.5559354586</v>
      </c>
      <c r="DK199" s="51" t="n">
        <f aca="false">DJ199*(1+(DJ36-DI36)/DI36)</f>
        <v>14717.0018396154</v>
      </c>
      <c r="DL199" s="51" t="n">
        <f aca="false">DK199*(1+(DK36-DJ36)/DJ36)</f>
        <v>14733.4661422441</v>
      </c>
      <c r="DM199" s="51" t="n">
        <f aca="false">DL199*(1+(DL36-DK36)/DK36)</f>
        <v>14749.9488639273</v>
      </c>
      <c r="DN199" s="51" t="n">
        <f aca="false">DM199*(1+(DM36-DL36)/DL36)</f>
        <v>14766.4500252711</v>
      </c>
      <c r="DO199" s="51" t="n">
        <f aca="false">DN199*(1+(DN36-DM36)/DM36)</f>
        <v>14782.9696469044</v>
      </c>
      <c r="DP199" s="51" t="n">
        <f aca="false">DO199*(1+(DO36-DN36)/DN36)</f>
        <v>14799.5077494792</v>
      </c>
      <c r="DQ199" s="51" t="n">
        <f aca="false">DP199*(1+(DP36-DO36)/DO36)</f>
        <v>14816.0643536705</v>
      </c>
      <c r="DR199" s="51" t="n">
        <f aca="false">DQ199*(1+(DQ36-DP36)/DP36)</f>
        <v>14832.6394801768</v>
      </c>
      <c r="DS199" s="51" t="n">
        <f aca="false">DR199*(1+(DR36-DQ36)/DQ36)</f>
        <v>14849.2331497193</v>
      </c>
      <c r="DT199" s="51" t="n">
        <f aca="false">DS199*(1+(DS36-DR36)/DR36)</f>
        <v>14865.8453830427</v>
      </c>
      <c r="DU199" s="51" t="n">
        <f aca="false">DT199*(1+(DT36-DS36)/DS36)</f>
        <v>14882.4762009147</v>
      </c>
      <c r="DV199" s="51" t="n">
        <f aca="false">DU199*(1+(DU36-DT36)/DT36)</f>
        <v>14899.1256241264</v>
      </c>
      <c r="DW199" s="51" t="n">
        <f aca="false">DV199*(1+(DV36-DU36)/DU36)</f>
        <v>14915.7936734921</v>
      </c>
      <c r="DX199" s="51" t="n">
        <f aca="false">DW199*(1+(DW36-DV36)/DV36)</f>
        <v>14932.4803698493</v>
      </c>
      <c r="DY199" s="51" t="n">
        <f aca="false">DX199*(1+(DX36-DW36)/DW36)</f>
        <v>14949.185734059</v>
      </c>
      <c r="DZ199" s="51" t="n">
        <f aca="false">DY199*(1+(DY36-DX36)/DX36)</f>
        <v>14965.9097870054</v>
      </c>
      <c r="EA199" s="51" t="n">
        <f aca="false">DZ199*(1+(DZ36-DY36)/DY36)</f>
        <v>14982.6525495959</v>
      </c>
      <c r="EB199" s="51" t="n">
        <f aca="false">EA199*(1+(EA36-DZ36)/DZ36)</f>
        <v>14999.4140427618</v>
      </c>
      <c r="EC199" s="51" t="n">
        <f aca="false">EB199*(1+(EB36-EA36)/EA36)</f>
        <v>15016.1942874572</v>
      </c>
      <c r="ED199" s="51" t="n">
        <f aca="false">EC199*(1+(EC36-EB36)/EB36)</f>
        <v>15032.9933046602</v>
      </c>
      <c r="EE199" s="51" t="n">
        <f aca="false">ED199*(1+(ED36-EC36)/EC36)</f>
        <v>15049.8111153718</v>
      </c>
      <c r="EF199" s="51" t="n">
        <f aca="false">EE199*(1+(EE36-ED36)/ED36)</f>
        <v>15066.6477406171</v>
      </c>
      <c r="EG199" s="51" t="n">
        <f aca="false">EF199*(1+(EF36-EE36)/EE36)</f>
        <v>15083.5032014442</v>
      </c>
      <c r="EH199" s="51" t="n">
        <f aca="false">EG199*(1+(EG36-EF36)/EF36)</f>
        <v>15100.3775189251</v>
      </c>
      <c r="EI199" s="51" t="n">
        <f aca="false">EH199*(1+(EH36-EG36)/EG36)</f>
        <v>15117.2707141552</v>
      </c>
      <c r="EJ199" s="51" t="n">
        <f aca="false">EI199*(1+(EI36-EH36)/EH36)</f>
        <v>15134.1828082535</v>
      </c>
      <c r="EK199" s="51" t="n">
        <f aca="false">EJ199*(1+(EJ36-EI36)/EI36)</f>
        <v>15151.1138223628</v>
      </c>
      <c r="EL199" s="51" t="n">
        <f aca="false">EK199*(1+(EK36-EJ36)/EJ36)</f>
        <v>15168.0637776492</v>
      </c>
      <c r="EM199" s="51" t="n">
        <f aca="false">EL199*(1+(EL36-EK36)/EK36)</f>
        <v>15185.0326953029</v>
      </c>
      <c r="EN199" s="51" t="n">
        <f aca="false">EM199*(1+(EM36-EL36)/EL36)</f>
        <v>15202.0205965375</v>
      </c>
      <c r="EO199" s="51" t="n">
        <f aca="false">EN199*(1+(EN36-EM36)/EM36)</f>
        <v>15219.0275025905</v>
      </c>
      <c r="EP199" s="51" t="n">
        <f aca="false">EO199*(1+(EO36-EN36)/EN36)</f>
        <v>15236.0534347231</v>
      </c>
      <c r="EQ199" s="51" t="n">
        <f aca="false">EP199*(1+(EP36-EO36)/EO36)</f>
        <v>15253.0984142202</v>
      </c>
      <c r="ER199" s="51" t="n">
        <f aca="false">EQ199*(1+(EQ36-EP36)/EP36)</f>
        <v>15270.1624623907</v>
      </c>
      <c r="ES199" s="51" t="n">
        <f aca="false">ER199*(1+(ER36-EQ36)/EQ36)</f>
        <v>15287.2456005671</v>
      </c>
      <c r="ET199" s="51" t="n">
        <f aca="false">ES199*(1+(ES36-ER36)/ER36)</f>
        <v>15304.3478501061</v>
      </c>
      <c r="EU199" s="51" t="n">
        <f aca="false">ET199*(1+(ET36-ES36)/ES36)</f>
        <v>15321.4692323879</v>
      </c>
      <c r="EV199" s="51" t="n">
        <f aca="false">EU199*(1+(EU36-ET36)/ET36)</f>
        <v>15338.6097688168</v>
      </c>
    </row>
    <row r="200" customFormat="false" ht="12.8" hidden="false" customHeight="false" outlineLevel="0" collapsed="false">
      <c r="A200" s="157" t="s">
        <v>346</v>
      </c>
      <c r="B200" s="157" t="n">
        <v>0</v>
      </c>
      <c r="C200" s="157" t="n">
        <v>0</v>
      </c>
      <c r="D200" s="157" t="n">
        <v>0</v>
      </c>
      <c r="E200" s="157" t="n">
        <v>0</v>
      </c>
      <c r="F200" s="157" t="n">
        <v>0</v>
      </c>
      <c r="G200" s="157" t="n">
        <v>0</v>
      </c>
      <c r="H200" s="157" t="n">
        <v>0</v>
      </c>
      <c r="I200" s="157" t="n">
        <v>0</v>
      </c>
      <c r="J200" s="157" t="n">
        <v>0</v>
      </c>
      <c r="K200" s="157" t="n">
        <v>0</v>
      </c>
      <c r="L200" s="157" t="n">
        <v>0</v>
      </c>
      <c r="M200" s="157" t="n">
        <v>0</v>
      </c>
      <c r="N200" s="157" t="n">
        <v>0</v>
      </c>
      <c r="O200" s="157" t="n">
        <v>0</v>
      </c>
      <c r="P200" s="157" t="n">
        <v>0</v>
      </c>
      <c r="Q200" s="157" t="n">
        <v>0</v>
      </c>
      <c r="R200" s="157" t="n">
        <v>0</v>
      </c>
      <c r="S200" s="157" t="n">
        <v>0</v>
      </c>
      <c r="T200" s="157" t="n">
        <v>0</v>
      </c>
      <c r="U200" s="157" t="n">
        <v>0</v>
      </c>
      <c r="V200" s="157" t="n">
        <v>0</v>
      </c>
      <c r="W200" s="157" t="n">
        <v>0</v>
      </c>
      <c r="X200" s="158" t="n">
        <v>0</v>
      </c>
      <c r="Y200" s="157" t="n">
        <v>0</v>
      </c>
      <c r="Z200" s="157" t="n">
        <v>0</v>
      </c>
      <c r="AA200" s="157" t="n">
        <v>0</v>
      </c>
      <c r="AB200" s="157" t="n">
        <v>0</v>
      </c>
      <c r="AC200" s="157" t="n">
        <v>0</v>
      </c>
      <c r="AD200" s="157" t="n">
        <v>0</v>
      </c>
      <c r="AE200" s="157" t="n">
        <v>0</v>
      </c>
      <c r="AF200" s="157" t="n">
        <v>0</v>
      </c>
      <c r="AG200" s="157" t="n">
        <v>0</v>
      </c>
      <c r="AH200" s="157" t="n">
        <v>0</v>
      </c>
      <c r="AI200" s="157" t="n">
        <v>0</v>
      </c>
      <c r="AJ200" s="157" t="n">
        <v>0</v>
      </c>
      <c r="AK200" s="157" t="n">
        <v>0</v>
      </c>
      <c r="AL200" s="157" t="n">
        <v>0</v>
      </c>
      <c r="AM200" s="157" t="n">
        <v>0</v>
      </c>
      <c r="AN200" s="157" t="n">
        <v>0</v>
      </c>
      <c r="AO200" s="157" t="n">
        <v>0</v>
      </c>
      <c r="AP200" s="157" t="n">
        <v>0</v>
      </c>
      <c r="AQ200" s="157" t="n">
        <v>0</v>
      </c>
      <c r="AR200" s="142"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3" t="n">
        <f aca="false">BH200*(1+(BH36-BG36)/BG36)</f>
        <v>15995.6277045013</v>
      </c>
      <c r="BJ200" s="51" t="n">
        <f aca="false">BI200*(1+(BI36-BH36)/BH36)</f>
        <v>15755.2025445288</v>
      </c>
      <c r="BK200" s="51" t="n">
        <f aca="false">BJ200*(1+(BJ36-BI36)/BI36)</f>
        <v>14986.1064350596</v>
      </c>
      <c r="BL200" s="51" t="n">
        <f aca="false">BK200*(1+(BK36-BJ36)/BJ36)</f>
        <v>13803.6153790708</v>
      </c>
      <c r="BM200" s="144" t="n">
        <f aca="false">BL200*(1+(BL36-BK36)/BK36)</f>
        <v>13584.8253535545</v>
      </c>
      <c r="BN200" s="51" t="n">
        <f aca="false">BM200*(1+(BM36-BL36)/BL36)</f>
        <v>13611.891608849</v>
      </c>
      <c r="BO200" s="51" t="n">
        <f aca="false">BN200*(1+(BN36-BM36)/BM36)</f>
        <v>13813.1685731582</v>
      </c>
      <c r="BP200" s="51" t="n">
        <f aca="false">BO200*(1+(BO36-BN36)/BN36)</f>
        <v>13391.1073236424</v>
      </c>
      <c r="BQ200" s="51" t="n">
        <f aca="false">BP200*(1+(BP36-BO36)/BO36)</f>
        <v>13390.4938075525</v>
      </c>
      <c r="BR200" s="51" t="n">
        <f aca="false">BQ200*(1+(BQ36-BP36)/BP36)</f>
        <v>13825.7953897225</v>
      </c>
      <c r="BS200" s="51" t="n">
        <f aca="false">BR200*(1+(BR36-BQ36)/BQ36)</f>
        <v>14514.3604726198</v>
      </c>
      <c r="BT200" s="51" t="n">
        <f aca="false">BS200*(1+(BS36-BR36)/BR36)</f>
        <v>14749.2587016603</v>
      </c>
      <c r="BU200" s="51" t="n">
        <f aca="false">BT200*(1+(BT36-BS36)/BS36)</f>
        <v>14824.989377092</v>
      </c>
      <c r="BV200" s="51" t="n">
        <f aca="false">BU200*(1+(BU36-BT36)/BT36)</f>
        <v>15114.7043821679</v>
      </c>
      <c r="BW200" s="51" t="n">
        <f aca="false">BV200*(1+(BV36-BU36)/BU36)</f>
        <v>15516.7479834509</v>
      </c>
      <c r="BX200" s="51" t="n">
        <f aca="false">BW200*(1+(BW36-BV36)/BV36)</f>
        <v>15592.5283881205</v>
      </c>
      <c r="BY200" s="51" t="n">
        <f aca="false">BX200*(1+(BX36-BW36)/BW36)</f>
        <v>15667.4590708121</v>
      </c>
      <c r="BZ200" s="51" t="n">
        <f aca="false">BY200*(1+(BY36-BX36)/BX36)</f>
        <v>15964.2083664962</v>
      </c>
      <c r="CA200" s="51" t="n">
        <f aca="false">BZ200*(1+(BZ36-BY36)/BY36)</f>
        <v>16320.6799867429</v>
      </c>
      <c r="CB200" s="51" t="n">
        <f aca="false">CA200*(1+(CA36-BZ36)/BZ36)</f>
        <v>16338.9383669031</v>
      </c>
      <c r="CC200" s="51" t="n">
        <f aca="false">CB200*(1+(CB36-CA36)/CA36)</f>
        <v>16357.2171732004</v>
      </c>
      <c r="CD200" s="51" t="n">
        <f aca="false">CC200*(1+(CC36-CB36)/CB36)</f>
        <v>16375.516428486</v>
      </c>
      <c r="CE200" s="51" t="n">
        <f aca="false">CD200*(1+(CD36-CC36)/CC36)</f>
        <v>16393.8361556367</v>
      </c>
      <c r="CF200" s="51" t="n">
        <f aca="false">CE200*(1+(CE36-CD36)/CD36)</f>
        <v>16412.176377555</v>
      </c>
      <c r="CG200" s="51" t="n">
        <f aca="false">CF200*(1+(CF36-CE36)/CE36)</f>
        <v>16430.5371171689</v>
      </c>
      <c r="CH200" s="51" t="n">
        <f aca="false">CG200*(1+(CG36-CF36)/CF36)</f>
        <v>16448.9183974321</v>
      </c>
      <c r="CI200" s="51" t="n">
        <f aca="false">CH200*(1+(CH36-CG36)/CG36)</f>
        <v>16467.320241324</v>
      </c>
      <c r="CJ200" s="51" t="n">
        <f aca="false">CI200*(1+(CI36-CH36)/CH36)</f>
        <v>16485.7426718496</v>
      </c>
      <c r="CK200" s="51" t="n">
        <f aca="false">CJ200*(1+(CJ36-CI36)/CI36)</f>
        <v>16504.1857120398</v>
      </c>
      <c r="CL200" s="51" t="n">
        <f aca="false">CK200*(1+(CK36-CJ36)/CJ36)</f>
        <v>16522.6493849511</v>
      </c>
      <c r="CM200" s="51" t="n">
        <f aca="false">CL200*(1+(CL36-CK36)/CK36)</f>
        <v>16541.133713666</v>
      </c>
      <c r="CN200" s="51" t="n">
        <f aca="false">CM200*(1+(CM36-CL36)/CL36)</f>
        <v>16559.6387212926</v>
      </c>
      <c r="CO200" s="51" t="n">
        <f aca="false">CN200*(1+(CN36-CM36)/CM36)</f>
        <v>16578.1644309649</v>
      </c>
      <c r="CP200" s="51" t="n">
        <f aca="false">CO200*(1+(CO36-CN36)/CN36)</f>
        <v>16596.710865843</v>
      </c>
      <c r="CQ200" s="51" t="n">
        <f aca="false">CP200*(1+(CP36-CO36)/CO36)</f>
        <v>16615.2780491126</v>
      </c>
      <c r="CR200" s="51" t="n">
        <f aca="false">CQ200*(1+(CQ36-CP36)/CP36)</f>
        <v>16633.8660039855</v>
      </c>
      <c r="CS200" s="51" t="n">
        <f aca="false">CR200*(1+(CR36-CQ36)/CQ36)</f>
        <v>16652.4747536995</v>
      </c>
      <c r="CT200" s="51" t="n">
        <f aca="false">CS200*(1+(CS36-CR36)/CR36)</f>
        <v>16671.1043215183</v>
      </c>
      <c r="CU200" s="51" t="n">
        <f aca="false">CT200*(1+(CT36-CS36)/CS36)</f>
        <v>16689.7547307317</v>
      </c>
      <c r="CV200" s="51" t="n">
        <f aca="false">CU200*(1+(CU36-CT36)/CT36)</f>
        <v>16708.4260046555</v>
      </c>
      <c r="CW200" s="51" t="n">
        <f aca="false">CV200*(1+(CV36-CU36)/CU36)</f>
        <v>16727.1181666316</v>
      </c>
      <c r="CX200" s="51" t="n">
        <f aca="false">CW200*(1+(CW36-CV36)/CV36)</f>
        <v>16745.831240028</v>
      </c>
      <c r="CY200" s="51" t="n">
        <f aca="false">CX200*(1+(CX36-CW36)/CW36)</f>
        <v>16764.565248239</v>
      </c>
      <c r="CZ200" s="51" t="n">
        <f aca="false">CY200*(1+(CY36-CX36)/CX36)</f>
        <v>16783.3202146848</v>
      </c>
      <c r="DA200" s="51" t="n">
        <f aca="false">CZ200*(1+(CZ36-CY36)/CY36)</f>
        <v>16802.0961628119</v>
      </c>
      <c r="DB200" s="51" t="n">
        <f aca="false">DA200*(1+(DA36-CZ36)/CZ36)</f>
        <v>16820.8931160932</v>
      </c>
      <c r="DC200" s="51" t="n">
        <f aca="false">DB200*(1+(DB36-DA36)/DA36)</f>
        <v>16839.7110980277</v>
      </c>
      <c r="DD200" s="51" t="n">
        <f aca="false">DC200*(1+(DC36-DB36)/DB36)</f>
        <v>16858.5501321406</v>
      </c>
      <c r="DE200" s="51" t="n">
        <f aca="false">DD200*(1+(DD36-DC36)/DC36)</f>
        <v>16877.4102419837</v>
      </c>
      <c r="DF200" s="51" t="n">
        <f aca="false">DE200*(1+(DE36-DD36)/DD36)</f>
        <v>16896.2914511348</v>
      </c>
      <c r="DG200" s="51" t="n">
        <f aca="false">DF200*(1+(DF36-DE36)/DE36)</f>
        <v>16915.1937831984</v>
      </c>
      <c r="DH200" s="51" t="n">
        <f aca="false">DG200*(1+(DG36-DF36)/DF36)</f>
        <v>16934.1172618052</v>
      </c>
      <c r="DI200" s="51" t="n">
        <f aca="false">DH200*(1+(DH36-DG36)/DG36)</f>
        <v>16953.0619106125</v>
      </c>
      <c r="DJ200" s="51" t="n">
        <f aca="false">DI200*(1+(DI36-DH36)/DH36)</f>
        <v>16972.0277533038</v>
      </c>
      <c r="DK200" s="51" t="n">
        <f aca="false">DJ200*(1+(DJ36-DI36)/DI36)</f>
        <v>16991.0148135894</v>
      </c>
      <c r="DL200" s="51" t="n">
        <f aca="false">DK200*(1+(DK36-DJ36)/DJ36)</f>
        <v>17010.0231152059</v>
      </c>
      <c r="DM200" s="51" t="n">
        <f aca="false">DL200*(1+(DL36-DK36)/DK36)</f>
        <v>17029.0526819167</v>
      </c>
      <c r="DN200" s="51" t="n">
        <f aca="false">DM200*(1+(DM36-DL36)/DL36)</f>
        <v>17048.1035375114</v>
      </c>
      <c r="DO200" s="51" t="n">
        <f aca="false">DN200*(1+(DN36-DM36)/DM36)</f>
        <v>17067.1757058066</v>
      </c>
      <c r="DP200" s="51" t="n">
        <f aca="false">DO200*(1+(DO36-DN36)/DN36)</f>
        <v>17086.2692106453</v>
      </c>
      <c r="DQ200" s="51" t="n">
        <f aca="false">DP200*(1+(DP36-DO36)/DO36)</f>
        <v>17105.3840758974</v>
      </c>
      <c r="DR200" s="51" t="n">
        <f aca="false">DQ200*(1+(DQ36-DP36)/DP36)</f>
        <v>17124.5203254592</v>
      </c>
      <c r="DS200" s="51" t="n">
        <f aca="false">DR200*(1+(DR36-DQ36)/DQ36)</f>
        <v>17143.677983254</v>
      </c>
      <c r="DT200" s="51" t="n">
        <f aca="false">DS200*(1+(DS36-DR36)/DR36)</f>
        <v>17162.8570732317</v>
      </c>
      <c r="DU200" s="51" t="n">
        <f aca="false">DT200*(1+(DT36-DS36)/DS36)</f>
        <v>17182.0576193691</v>
      </c>
      <c r="DV200" s="51" t="n">
        <f aca="false">DU200*(1+(DU36-DT36)/DT36)</f>
        <v>17201.2796456698</v>
      </c>
      <c r="DW200" s="51" t="n">
        <f aca="false">DV200*(1+(DV36-DU36)/DU36)</f>
        <v>17220.5231761641</v>
      </c>
      <c r="DX200" s="51" t="n">
        <f aca="false">DW200*(1+(DW36-DV36)/DV36)</f>
        <v>17239.7882349095</v>
      </c>
      <c r="DY200" s="51" t="n">
        <f aca="false">DX200*(1+(DX36-DW36)/DW36)</f>
        <v>17259.0748459901</v>
      </c>
      <c r="DZ200" s="51" t="n">
        <f aca="false">DY200*(1+(DY36-DX36)/DX36)</f>
        <v>17278.3830335171</v>
      </c>
      <c r="EA200" s="51" t="n">
        <f aca="false">DZ200*(1+(DZ36-DY36)/DY36)</f>
        <v>17297.7128216286</v>
      </c>
      <c r="EB200" s="51" t="n">
        <f aca="false">EA200*(1+(EA36-DZ36)/DZ36)</f>
        <v>17317.0642344899</v>
      </c>
      <c r="EC200" s="51" t="n">
        <f aca="false">EB200*(1+(EB36-EA36)/EA36)</f>
        <v>17336.4372962931</v>
      </c>
      <c r="ED200" s="51" t="n">
        <f aca="false">EC200*(1+(EC36-EB36)/EB36)</f>
        <v>17355.8320312574</v>
      </c>
      <c r="EE200" s="51" t="n">
        <f aca="false">ED200*(1+(ED36-EC36)/EC36)</f>
        <v>17375.2484636292</v>
      </c>
      <c r="EF200" s="51" t="n">
        <f aca="false">EE200*(1+(EE36-ED36)/ED36)</f>
        <v>17394.6866176819</v>
      </c>
      <c r="EG200" s="51" t="n">
        <f aca="false">EF200*(1+(EF36-EE36)/EE36)</f>
        <v>17414.1465177162</v>
      </c>
      <c r="EH200" s="51" t="n">
        <f aca="false">EG200*(1+(EG36-EF36)/EF36)</f>
        <v>17433.6281880599</v>
      </c>
      <c r="EI200" s="51" t="n">
        <f aca="false">EH200*(1+(EH36-EG36)/EG36)</f>
        <v>17453.131653068</v>
      </c>
      <c r="EJ200" s="51" t="n">
        <f aca="false">EI200*(1+(EI36-EH36)/EH36)</f>
        <v>17472.6569371228</v>
      </c>
      <c r="EK200" s="51" t="n">
        <f aca="false">EJ200*(1+(EJ36-EI36)/EI36)</f>
        <v>17492.2040646339</v>
      </c>
      <c r="EL200" s="51" t="n">
        <f aca="false">EK200*(1+(EK36-EJ36)/EJ36)</f>
        <v>17511.773060038</v>
      </c>
      <c r="EM200" s="51" t="n">
        <f aca="false">EL200*(1+(EL36-EK36)/EK36)</f>
        <v>17531.3639477994</v>
      </c>
      <c r="EN200" s="51" t="n">
        <f aca="false">EM200*(1+(EM36-EL36)/EL36)</f>
        <v>17550.9767524097</v>
      </c>
      <c r="EO200" s="51" t="n">
        <f aca="false">EN200*(1+(EN36-EM36)/EM36)</f>
        <v>17570.6114983877</v>
      </c>
      <c r="EP200" s="51" t="n">
        <f aca="false">EO200*(1+(EO36-EN36)/EN36)</f>
        <v>17590.26821028</v>
      </c>
      <c r="EQ200" s="51" t="n">
        <f aca="false">EP200*(1+(EP36-EO36)/EO36)</f>
        <v>17609.9469126604</v>
      </c>
      <c r="ER200" s="51" t="n">
        <f aca="false">EQ200*(1+(EQ36-EP36)/EP36)</f>
        <v>17629.6476301301</v>
      </c>
      <c r="ES200" s="51" t="n">
        <f aca="false">ER200*(1+(ER36-EQ36)/EQ36)</f>
        <v>17649.3703873182</v>
      </c>
      <c r="ET200" s="51" t="n">
        <f aca="false">ES200*(1+(ES36-ER36)/ER36)</f>
        <v>17669.1152088809</v>
      </c>
      <c r="EU200" s="51" t="n">
        <f aca="false">ET200*(1+(ET36-ES36)/ES36)</f>
        <v>17688.8821195024</v>
      </c>
      <c r="EV200" s="51" t="n">
        <f aca="false">EU200*(1+(EU36-ET36)/ET36)</f>
        <v>17708.6711438941</v>
      </c>
    </row>
    <row r="201" customFormat="false" ht="12.8" hidden="false" customHeight="false" outlineLevel="0" collapsed="false">
      <c r="A201" s="157" t="s">
        <v>347</v>
      </c>
      <c r="B201" s="157" t="n">
        <v>0</v>
      </c>
      <c r="C201" s="157" t="n">
        <v>0</v>
      </c>
      <c r="D201" s="157" t="n">
        <v>0</v>
      </c>
      <c r="E201" s="157" t="n">
        <v>0</v>
      </c>
      <c r="F201" s="157" t="n">
        <v>0</v>
      </c>
      <c r="G201" s="157" t="n">
        <v>0</v>
      </c>
      <c r="H201" s="157" t="n">
        <v>0</v>
      </c>
      <c r="I201" s="157" t="n">
        <v>0</v>
      </c>
      <c r="J201" s="157" t="n">
        <v>0</v>
      </c>
      <c r="K201" s="157" t="n">
        <v>0</v>
      </c>
      <c r="L201" s="157" t="n">
        <v>0</v>
      </c>
      <c r="M201" s="157" t="n">
        <v>0</v>
      </c>
      <c r="N201" s="157" t="n">
        <v>0</v>
      </c>
      <c r="O201" s="157" t="n">
        <v>0</v>
      </c>
      <c r="P201" s="157" t="n">
        <v>0</v>
      </c>
      <c r="Q201" s="157" t="n">
        <v>0</v>
      </c>
      <c r="R201" s="157" t="n">
        <v>0</v>
      </c>
      <c r="S201" s="157" t="n">
        <v>0</v>
      </c>
      <c r="T201" s="157" t="n">
        <v>0</v>
      </c>
      <c r="U201" s="157" t="n">
        <v>0</v>
      </c>
      <c r="V201" s="157" t="n">
        <v>0</v>
      </c>
      <c r="W201" s="157" t="n">
        <v>0</v>
      </c>
      <c r="X201" s="158" t="n">
        <v>0</v>
      </c>
      <c r="Y201" s="157" t="n">
        <v>0</v>
      </c>
      <c r="Z201" s="157" t="n">
        <v>0</v>
      </c>
      <c r="AA201" s="157" t="n">
        <v>0</v>
      </c>
      <c r="AB201" s="157" t="n">
        <v>0</v>
      </c>
      <c r="AC201" s="157" t="n">
        <v>0</v>
      </c>
      <c r="AD201" s="157" t="n">
        <v>0</v>
      </c>
      <c r="AE201" s="157" t="n">
        <v>0</v>
      </c>
      <c r="AF201" s="157" t="n">
        <v>0</v>
      </c>
      <c r="AG201" s="157" t="n">
        <v>0</v>
      </c>
      <c r="AH201" s="157" t="n">
        <v>0</v>
      </c>
      <c r="AI201" s="157" t="n">
        <v>0</v>
      </c>
      <c r="AJ201" s="157" t="n">
        <v>0</v>
      </c>
      <c r="AK201" s="157" t="n">
        <v>0</v>
      </c>
      <c r="AL201" s="157" t="n">
        <v>0</v>
      </c>
      <c r="AM201" s="157" t="n">
        <v>0</v>
      </c>
      <c r="AN201" s="157" t="n">
        <v>0</v>
      </c>
      <c r="AO201" s="157" t="n">
        <v>0</v>
      </c>
      <c r="AP201" s="157" t="n">
        <v>0</v>
      </c>
      <c r="AQ201" s="157" t="n">
        <v>0</v>
      </c>
      <c r="AR201" s="142"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3" t="n">
        <f aca="false">BH201*(1+(BH36-BG36)/BG36)</f>
        <v>31718.9160579993</v>
      </c>
      <c r="BJ201" s="51" t="n">
        <f aca="false">BI201*(1+(BI36-BH36)/BH36)</f>
        <v>31242.1591836658</v>
      </c>
      <c r="BK201" s="51" t="n">
        <f aca="false">BJ201*(1+(BJ36-BI36)/BI36)</f>
        <v>29717.061489005</v>
      </c>
      <c r="BL201" s="51" t="n">
        <f aca="false">BK201*(1+(BK36-BJ36)/BJ36)</f>
        <v>27372.2123066445</v>
      </c>
      <c r="BM201" s="144" t="n">
        <f aca="false">BL201*(1+(BL36-BK36)/BK36)</f>
        <v>26938.3573444084</v>
      </c>
      <c r="BN201" s="51" t="n">
        <f aca="false">BM201*(1+(BM36-BL36)/BL36)</f>
        <v>26992.0290286679</v>
      </c>
      <c r="BO201" s="51" t="n">
        <f aca="false">BN201*(1+(BN36-BM36)/BM36)</f>
        <v>27391.1560434545</v>
      </c>
      <c r="BP201" s="51" t="n">
        <f aca="false">BO201*(1+(BO36-BN36)/BN36)</f>
        <v>26554.2195010418</v>
      </c>
      <c r="BQ201" s="51" t="n">
        <f aca="false">BP201*(1+(BP36-BO36)/BO36)</f>
        <v>26553.0029145024</v>
      </c>
      <c r="BR201" s="51" t="n">
        <f aca="false">BQ201*(1+(BQ36-BP36)/BP36)</f>
        <v>27416.1946941459</v>
      </c>
      <c r="BS201" s="51" t="n">
        <f aca="false">BR201*(1+(BR36-BQ36)/BQ36)</f>
        <v>28781.6014458135</v>
      </c>
      <c r="BT201" s="51" t="n">
        <f aca="false">BS201*(1+(BS36-BR36)/BR36)</f>
        <v>29247.3985590467</v>
      </c>
      <c r="BU201" s="51" t="n">
        <f aca="false">BT201*(1+(BT36-BS36)/BS36)</f>
        <v>29397.5705298759</v>
      </c>
      <c r="BV201" s="51" t="n">
        <f aca="false">BU201*(1+(BU36-BT36)/BT36)</f>
        <v>29972.0678923118</v>
      </c>
      <c r="BW201" s="51" t="n">
        <f aca="false">BV201*(1+(BV36-BU36)/BU36)</f>
        <v>30769.3099559767</v>
      </c>
      <c r="BX201" s="51" t="n">
        <f aca="false">BW201*(1+(BW36-BV36)/BV36)</f>
        <v>30919.5805385985</v>
      </c>
      <c r="BY201" s="51" t="n">
        <f aca="false">BX201*(1+(BX36-BW36)/BW36)</f>
        <v>31068.1661445135</v>
      </c>
      <c r="BZ201" s="51" t="n">
        <f aca="false">BY201*(1+(BY36-BX36)/BX36)</f>
        <v>31656.6123233042</v>
      </c>
      <c r="CA201" s="51" t="n">
        <f aca="false">BZ201*(1+(BZ36-BY36)/BY36)</f>
        <v>32363.4863271598</v>
      </c>
      <c r="CB201" s="51" t="n">
        <f aca="false">CA201*(1+(CA36-BZ36)/BZ36)</f>
        <v>32399.6922228181</v>
      </c>
      <c r="CC201" s="51" t="n">
        <f aca="false">CB201*(1+(CB36-CA36)/CA36)</f>
        <v>32435.9386229778</v>
      </c>
      <c r="CD201" s="51" t="n">
        <f aca="false">CC201*(1+(CC36-CB36)/CB36)</f>
        <v>32472.2255729525</v>
      </c>
      <c r="CE201" s="51" t="n">
        <f aca="false">CD201*(1+(CD36-CC36)/CC36)</f>
        <v>32508.5531181063</v>
      </c>
      <c r="CF201" s="51" t="n">
        <f aca="false">CE201*(1+(CE36-CD36)/CD36)</f>
        <v>32544.9213038542</v>
      </c>
      <c r="CG201" s="51" t="n">
        <f aca="false">CF201*(1+(CF36-CE36)/CE36)</f>
        <v>32581.3301756619</v>
      </c>
      <c r="CH201" s="51" t="n">
        <f aca="false">CG201*(1+(CG36-CF36)/CF36)</f>
        <v>32617.7797790459</v>
      </c>
      <c r="CI201" s="51" t="n">
        <f aca="false">CH201*(1+(CH36-CG36)/CG36)</f>
        <v>32654.2701595737</v>
      </c>
      <c r="CJ201" s="51" t="n">
        <f aca="false">CI201*(1+(CI36-CH36)/CH36)</f>
        <v>32690.8013628639</v>
      </c>
      <c r="CK201" s="51" t="n">
        <f aca="false">CJ201*(1+(CJ36-CI36)/CI36)</f>
        <v>32727.3734345858</v>
      </c>
      <c r="CL201" s="51" t="n">
        <f aca="false">CK201*(1+(CK36-CJ36)/CJ36)</f>
        <v>32763.9864204602</v>
      </c>
      <c r="CM201" s="51" t="n">
        <f aca="false">CL201*(1+(CL36-CK36)/CK36)</f>
        <v>32800.6403662588</v>
      </c>
      <c r="CN201" s="51" t="n">
        <f aca="false">CM201*(1+(CM36-CL36)/CL36)</f>
        <v>32837.3353178045</v>
      </c>
      <c r="CO201" s="51" t="n">
        <f aca="false">CN201*(1+(CN36-CM36)/CM36)</f>
        <v>32874.0713209716</v>
      </c>
      <c r="CP201" s="51" t="n">
        <f aca="false">CO201*(1+(CO36-CN36)/CN36)</f>
        <v>32910.8484216857</v>
      </c>
      <c r="CQ201" s="51" t="n">
        <f aca="false">CP201*(1+(CP36-CO36)/CO36)</f>
        <v>32947.6666659235</v>
      </c>
      <c r="CR201" s="51" t="n">
        <f aca="false">CQ201*(1+(CQ36-CP36)/CP36)</f>
        <v>32984.5260997135</v>
      </c>
      <c r="CS201" s="51" t="n">
        <f aca="false">CR201*(1+(CR36-CQ36)/CQ36)</f>
        <v>33021.4267691356</v>
      </c>
      <c r="CT201" s="51" t="n">
        <f aca="false">CS201*(1+(CS36-CR36)/CR36)</f>
        <v>33058.3687203211</v>
      </c>
      <c r="CU201" s="51" t="n">
        <f aca="false">CT201*(1+(CT36-CS36)/CS36)</f>
        <v>33095.3519994531</v>
      </c>
      <c r="CV201" s="51" t="n">
        <f aca="false">CU201*(1+(CU36-CT36)/CT36)</f>
        <v>33132.3766527662</v>
      </c>
      <c r="CW201" s="51" t="n">
        <f aca="false">CV201*(1+(CV36-CU36)/CU36)</f>
        <v>33169.4427265468</v>
      </c>
      <c r="CX201" s="51" t="n">
        <f aca="false">CW201*(1+(CW36-CV36)/CV36)</f>
        <v>33206.5502671332</v>
      </c>
      <c r="CY201" s="51" t="n">
        <f aca="false">CX201*(1+(CX36-CW36)/CW36)</f>
        <v>33243.6993209153</v>
      </c>
      <c r="CZ201" s="51" t="n">
        <f aca="false">CY201*(1+(CY36-CX36)/CX36)</f>
        <v>33280.889934335</v>
      </c>
      <c r="DA201" s="51" t="n">
        <f aca="false">CZ201*(1+(CZ36-CY36)/CY36)</f>
        <v>33318.1221538863</v>
      </c>
      <c r="DB201" s="51" t="n">
        <f aca="false">DA201*(1+(DA36-CZ36)/CZ36)</f>
        <v>33355.396026115</v>
      </c>
      <c r="DC201" s="51" t="n">
        <f aca="false">DB201*(1+(DB36-DA36)/DA36)</f>
        <v>33392.7115976191</v>
      </c>
      <c r="DD201" s="51" t="n">
        <f aca="false">DC201*(1+(DC36-DB36)/DB36)</f>
        <v>33430.0689150487</v>
      </c>
      <c r="DE201" s="51" t="n">
        <f aca="false">DD201*(1+(DD36-DC36)/DC36)</f>
        <v>33467.468025106</v>
      </c>
      <c r="DF201" s="51" t="n">
        <f aca="false">DE201*(1+(DE36-DD36)/DD36)</f>
        <v>33504.9089745456</v>
      </c>
      <c r="DG201" s="51" t="n">
        <f aca="false">DF201*(1+(DF36-DE36)/DE36)</f>
        <v>33542.3918101743</v>
      </c>
      <c r="DH201" s="51" t="n">
        <f aca="false">DG201*(1+(DG36-DF36)/DF36)</f>
        <v>33579.9165788513</v>
      </c>
      <c r="DI201" s="51" t="n">
        <f aca="false">DH201*(1+(DH36-DG36)/DG36)</f>
        <v>33617.4833274883</v>
      </c>
      <c r="DJ201" s="51" t="n">
        <f aca="false">DI201*(1+(DI36-DH36)/DH36)</f>
        <v>33655.0921030493</v>
      </c>
      <c r="DK201" s="51" t="n">
        <f aca="false">DJ201*(1+(DJ36-DI36)/DI36)</f>
        <v>33692.7429525509</v>
      </c>
      <c r="DL201" s="51" t="n">
        <f aca="false">DK201*(1+(DK36-DJ36)/DJ36)</f>
        <v>33730.4359230625</v>
      </c>
      <c r="DM201" s="51" t="n">
        <f aca="false">DL201*(1+(DL36-DK36)/DK36)</f>
        <v>33768.1710617059</v>
      </c>
      <c r="DN201" s="51" t="n">
        <f aca="false">DM201*(1+(DM36-DL36)/DL36)</f>
        <v>33805.9484156557</v>
      </c>
      <c r="DO201" s="51" t="n">
        <f aca="false">DN201*(1+(DN36-DM36)/DM36)</f>
        <v>33843.7680321394</v>
      </c>
      <c r="DP201" s="51" t="n">
        <f aca="false">DO201*(1+(DO36-DN36)/DN36)</f>
        <v>33881.6299584371</v>
      </c>
      <c r="DQ201" s="51" t="n">
        <f aca="false">DP201*(1+(DP36-DO36)/DO36)</f>
        <v>33919.5342418819</v>
      </c>
      <c r="DR201" s="51" t="n">
        <f aca="false">DQ201*(1+(DQ36-DP36)/DP36)</f>
        <v>33957.48092986</v>
      </c>
      <c r="DS201" s="51" t="n">
        <f aca="false">DR201*(1+(DR36-DQ36)/DQ36)</f>
        <v>33995.4700698104</v>
      </c>
      <c r="DT201" s="51" t="n">
        <f aca="false">DS201*(1+(DS36-DR36)/DR36)</f>
        <v>34033.5017092252</v>
      </c>
      <c r="DU201" s="51" t="n">
        <f aca="false">DT201*(1+(DT36-DS36)/DS36)</f>
        <v>34071.5758956498</v>
      </c>
      <c r="DV201" s="51" t="n">
        <f aca="false">DU201*(1+(DU36-DT36)/DT36)</f>
        <v>34109.6926766827</v>
      </c>
      <c r="DW201" s="51" t="n">
        <f aca="false">DV201*(1+(DV36-DU36)/DU36)</f>
        <v>34147.8520999755</v>
      </c>
      <c r="DX201" s="51" t="n">
        <f aca="false">DW201*(1+(DW36-DV36)/DV36)</f>
        <v>34186.0542132332</v>
      </c>
      <c r="DY201" s="51" t="n">
        <f aca="false">DX201*(1+(DX36-DW36)/DW36)</f>
        <v>34224.2990642144</v>
      </c>
      <c r="DZ201" s="51" t="n">
        <f aca="false">DY201*(1+(DY36-DX36)/DX36)</f>
        <v>34262.5867007308</v>
      </c>
      <c r="EA201" s="51" t="n">
        <f aca="false">DZ201*(1+(DZ36-DY36)/DY36)</f>
        <v>34300.9171706477</v>
      </c>
      <c r="EB201" s="51" t="n">
        <f aca="false">EA201*(1+(EA36-DZ36)/DZ36)</f>
        <v>34339.290521884</v>
      </c>
      <c r="EC201" s="51" t="n">
        <f aca="false">EB201*(1+(EB36-EA36)/EA36)</f>
        <v>34377.7068024122</v>
      </c>
      <c r="ED201" s="51" t="n">
        <f aca="false">EC201*(1+(EC36-EB36)/EB36)</f>
        <v>34416.1660602585</v>
      </c>
      <c r="EE201" s="51" t="n">
        <f aca="false">ED201*(1+(ED36-EC36)/EC36)</f>
        <v>34454.6683435026</v>
      </c>
      <c r="EF201" s="51" t="n">
        <f aca="false">EE201*(1+(EE36-ED36)/ED36)</f>
        <v>34493.2137002783</v>
      </c>
      <c r="EG201" s="51" t="n">
        <f aca="false">EF201*(1+(EF36-EE36)/EE36)</f>
        <v>34531.8021787731</v>
      </c>
      <c r="EH201" s="51" t="n">
        <f aca="false">EG201*(1+(EG36-EF36)/EF36)</f>
        <v>34570.4338272283</v>
      </c>
      <c r="EI201" s="51" t="n">
        <f aca="false">EH201*(1+(EH36-EG36)/EG36)</f>
        <v>34609.1086939395</v>
      </c>
      <c r="EJ201" s="51" t="n">
        <f aca="false">EI201*(1+(EI36-EH36)/EH36)</f>
        <v>34647.8268272559</v>
      </c>
      <c r="EK201" s="51" t="n">
        <f aca="false">EJ201*(1+(EJ36-EI36)/EI36)</f>
        <v>34686.5882755811</v>
      </c>
      <c r="EL201" s="51" t="n">
        <f aca="false">EK201*(1+(EK36-EJ36)/EJ36)</f>
        <v>34725.3930873728</v>
      </c>
      <c r="EM201" s="51" t="n">
        <f aca="false">EL201*(1+(EL36-EK36)/EK36)</f>
        <v>34764.2413111428</v>
      </c>
      <c r="EN201" s="51" t="n">
        <f aca="false">EM201*(1+(EM36-EL36)/EL36)</f>
        <v>34803.1329954572</v>
      </c>
      <c r="EO201" s="51" t="n">
        <f aca="false">EN201*(1+(EN36-EM36)/EM36)</f>
        <v>34842.0681889366</v>
      </c>
      <c r="EP201" s="51" t="n">
        <f aca="false">EO201*(1+(EO36-EN36)/EN36)</f>
        <v>34881.0469402558</v>
      </c>
      <c r="EQ201" s="51" t="n">
        <f aca="false">EP201*(1+(EP36-EO36)/EO36)</f>
        <v>34920.069298144</v>
      </c>
      <c r="ER201" s="51" t="n">
        <f aca="false">EQ201*(1+(EQ36-EP36)/EP36)</f>
        <v>34959.1353113853</v>
      </c>
      <c r="ES201" s="51" t="n">
        <f aca="false">ER201*(1+(ER36-EQ36)/EQ36)</f>
        <v>34998.2450288178</v>
      </c>
      <c r="ET201" s="51" t="n">
        <f aca="false">ES201*(1+(ES36-ER36)/ER36)</f>
        <v>35037.3984993348</v>
      </c>
      <c r="EU201" s="51" t="n">
        <f aca="false">ET201*(1+(ET36-ES36)/ES36)</f>
        <v>35076.5957718839</v>
      </c>
      <c r="EV201" s="51" t="n">
        <f aca="false">EU201*(1+(EU36-ET36)/ET36)</f>
        <v>35115.8368954677</v>
      </c>
    </row>
    <row r="202" customFormat="false" ht="12.8" hidden="false" customHeight="false" outlineLevel="0" collapsed="false">
      <c r="A202" s="157" t="s">
        <v>348</v>
      </c>
      <c r="B202" s="157" t="n">
        <v>0</v>
      </c>
      <c r="C202" s="157" t="n">
        <v>0</v>
      </c>
      <c r="D202" s="157" t="n">
        <v>0</v>
      </c>
      <c r="E202" s="157" t="n">
        <v>0</v>
      </c>
      <c r="F202" s="157" t="n">
        <v>0</v>
      </c>
      <c r="G202" s="157" t="n">
        <v>0</v>
      </c>
      <c r="H202" s="157" t="n">
        <v>0</v>
      </c>
      <c r="I202" s="157" t="n">
        <v>0</v>
      </c>
      <c r="J202" s="157" t="n">
        <v>0</v>
      </c>
      <c r="K202" s="157" t="n">
        <v>0</v>
      </c>
      <c r="L202" s="157" t="n">
        <v>0</v>
      </c>
      <c r="M202" s="157" t="n">
        <v>0</v>
      </c>
      <c r="N202" s="157" t="n">
        <v>0</v>
      </c>
      <c r="O202" s="157" t="n">
        <v>0</v>
      </c>
      <c r="P202" s="157" t="n">
        <v>0</v>
      </c>
      <c r="Q202" s="157" t="n">
        <v>0</v>
      </c>
      <c r="R202" s="157" t="n">
        <v>0</v>
      </c>
      <c r="S202" s="157" t="n">
        <v>0</v>
      </c>
      <c r="T202" s="157" t="n">
        <v>0</v>
      </c>
      <c r="U202" s="157" t="n">
        <v>0</v>
      </c>
      <c r="V202" s="157" t="n">
        <v>0</v>
      </c>
      <c r="W202" s="157" t="n">
        <v>0</v>
      </c>
      <c r="X202" s="158" t="n">
        <v>0</v>
      </c>
      <c r="Y202" s="157" t="n">
        <v>0</v>
      </c>
      <c r="Z202" s="157" t="n">
        <v>0</v>
      </c>
      <c r="AA202" s="157" t="n">
        <v>0</v>
      </c>
      <c r="AB202" s="157" t="n">
        <v>0</v>
      </c>
      <c r="AC202" s="157" t="n">
        <v>0</v>
      </c>
      <c r="AD202" s="157" t="n">
        <v>0</v>
      </c>
      <c r="AE202" s="157" t="n">
        <v>0</v>
      </c>
      <c r="AF202" s="157" t="n">
        <v>0</v>
      </c>
      <c r="AG202" s="157" t="n">
        <v>0</v>
      </c>
      <c r="AH202" s="157" t="n">
        <v>0</v>
      </c>
      <c r="AI202" s="157" t="n">
        <v>0</v>
      </c>
      <c r="AJ202" s="157" t="n">
        <v>0</v>
      </c>
      <c r="AK202" s="157" t="n">
        <v>0</v>
      </c>
      <c r="AL202" s="157" t="n">
        <v>0</v>
      </c>
      <c r="AM202" s="157" t="n">
        <v>0</v>
      </c>
      <c r="AN202" s="157" t="n">
        <v>0</v>
      </c>
      <c r="AO202" s="157" t="n">
        <v>0</v>
      </c>
      <c r="AP202" s="157" t="n">
        <v>0</v>
      </c>
      <c r="AQ202" s="157" t="n">
        <v>0</v>
      </c>
      <c r="AR202" s="142"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3" t="n">
        <f aca="false">BH202*(1+(BH36-BG36)/BG36)</f>
        <v>15859.4580289996</v>
      </c>
      <c r="BJ202" s="51" t="n">
        <f aca="false">BI202*(1+(BI36-BH36)/BH36)</f>
        <v>15621.0795918329</v>
      </c>
      <c r="BK202" s="51" t="n">
        <f aca="false">BJ202*(1+(BJ36-BI36)/BI36)</f>
        <v>14858.5307445024</v>
      </c>
      <c r="BL202" s="51" t="n">
        <f aca="false">BK202*(1+(BK36-BJ36)/BJ36)</f>
        <v>13686.1061533222</v>
      </c>
      <c r="BM202" s="144" t="n">
        <f aca="false">BL202*(1+(BL36-BK36)/BK36)</f>
        <v>13469.1786722042</v>
      </c>
      <c r="BN202" s="51" t="n">
        <f aca="false">BM202*(1+(BM36-BL36)/BL36)</f>
        <v>13496.0145143339</v>
      </c>
      <c r="BO202" s="51" t="n">
        <f aca="false">BN202*(1+(BN36-BM36)/BM36)</f>
        <v>13695.5780217272</v>
      </c>
      <c r="BP202" s="51" t="n">
        <f aca="false">BO202*(1+(BO36-BN36)/BN36)</f>
        <v>13277.1097505209</v>
      </c>
      <c r="BQ202" s="51" t="n">
        <f aca="false">BP202*(1+(BP36-BO36)/BO36)</f>
        <v>13276.5014572511</v>
      </c>
      <c r="BR202" s="51" t="n">
        <f aca="false">BQ202*(1+(BQ36-BP36)/BP36)</f>
        <v>13708.0973470729</v>
      </c>
      <c r="BS202" s="51" t="n">
        <f aca="false">BR202*(1+(BR36-BQ36)/BQ36)</f>
        <v>14390.8007229067</v>
      </c>
      <c r="BT202" s="51" t="n">
        <f aca="false">BS202*(1+(BS36-BR36)/BR36)</f>
        <v>14623.6992795233</v>
      </c>
      <c r="BU202" s="51" t="n">
        <f aca="false">BT202*(1+(BT36-BS36)/BS36)</f>
        <v>14698.7852649379</v>
      </c>
      <c r="BV202" s="51" t="n">
        <f aca="false">BU202*(1+(BU36-BT36)/BT36)</f>
        <v>14986.0339461559</v>
      </c>
      <c r="BW202" s="51" t="n">
        <f aca="false">BV202*(1+(BV36-BU36)/BU36)</f>
        <v>15384.6549779883</v>
      </c>
      <c r="BX202" s="51" t="n">
        <f aca="false">BW202*(1+(BW36-BV36)/BV36)</f>
        <v>15459.7902692992</v>
      </c>
      <c r="BY202" s="51" t="n">
        <f aca="false">BX202*(1+(BX36-BW36)/BW36)</f>
        <v>15534.0830722567</v>
      </c>
      <c r="BZ202" s="51" t="n">
        <f aca="false">BY202*(1+(BY36-BX36)/BX36)</f>
        <v>15828.3061616521</v>
      </c>
      <c r="CA202" s="51" t="n">
        <f aca="false">BZ202*(1+(BZ36-BY36)/BY36)</f>
        <v>16181.7431635798</v>
      </c>
      <c r="CB202" s="51" t="n">
        <f aca="false">CA202*(1+(CA36-BZ36)/BZ36)</f>
        <v>16199.846111409</v>
      </c>
      <c r="CC202" s="51" t="n">
        <f aca="false">CB202*(1+(CB36-CA36)/CA36)</f>
        <v>16217.9693114888</v>
      </c>
      <c r="CD202" s="51" t="n">
        <f aca="false">CC202*(1+(CC36-CB36)/CB36)</f>
        <v>16236.1127864762</v>
      </c>
      <c r="CE202" s="51" t="n">
        <f aca="false">CD202*(1+(CD36-CC36)/CC36)</f>
        <v>16254.2765590531</v>
      </c>
      <c r="CF202" s="51" t="n">
        <f aca="false">CE202*(1+(CE36-CD36)/CD36)</f>
        <v>16272.4606519271</v>
      </c>
      <c r="CG202" s="51" t="n">
        <f aca="false">CF202*(1+(CF36-CE36)/CE36)</f>
        <v>16290.6650878309</v>
      </c>
      <c r="CH202" s="51" t="n">
        <f aca="false">CG202*(1+(CG36-CF36)/CF36)</f>
        <v>16308.8898895229</v>
      </c>
      <c r="CI202" s="51" t="n">
        <f aca="false">CH202*(1+(CH36-CG36)/CG36)</f>
        <v>16327.1350797868</v>
      </c>
      <c r="CJ202" s="51" t="n">
        <f aca="false">CI202*(1+(CI36-CH36)/CH36)</f>
        <v>16345.4006814319</v>
      </c>
      <c r="CK202" s="51" t="n">
        <f aca="false">CJ202*(1+(CJ36-CI36)/CI36)</f>
        <v>16363.6867172929</v>
      </c>
      <c r="CL202" s="51" t="n">
        <f aca="false">CK202*(1+(CK36-CJ36)/CJ36)</f>
        <v>16381.9932102301</v>
      </c>
      <c r="CM202" s="51" t="n">
        <f aca="false">CL202*(1+(CL36-CK36)/CK36)</f>
        <v>16400.3201831294</v>
      </c>
      <c r="CN202" s="51" t="n">
        <f aca="false">CM202*(1+(CM36-CL36)/CL36)</f>
        <v>16418.6676589022</v>
      </c>
      <c r="CO202" s="51" t="n">
        <f aca="false">CN202*(1+(CN36-CM36)/CM36)</f>
        <v>16437.0356604858</v>
      </c>
      <c r="CP202" s="51" t="n">
        <f aca="false">CO202*(1+(CO36-CN36)/CN36)</f>
        <v>16455.4242108428</v>
      </c>
      <c r="CQ202" s="51" t="n">
        <f aca="false">CP202*(1+(CP36-CO36)/CO36)</f>
        <v>16473.8333329617</v>
      </c>
      <c r="CR202" s="51" t="n">
        <f aca="false">CQ202*(1+(CQ36-CP36)/CP36)</f>
        <v>16492.2630498567</v>
      </c>
      <c r="CS202" s="51" t="n">
        <f aca="false">CR202*(1+(CR36-CQ36)/CQ36)</f>
        <v>16510.7133845677</v>
      </c>
      <c r="CT202" s="51" t="n">
        <f aca="false">CS202*(1+(CS36-CR36)/CR36)</f>
        <v>16529.1843601605</v>
      </c>
      <c r="CU202" s="51" t="n">
        <f aca="false">CT202*(1+(CT36-CS36)/CS36)</f>
        <v>16547.6759997265</v>
      </c>
      <c r="CV202" s="51" t="n">
        <f aca="false">CU202*(1+(CU36-CT36)/CT36)</f>
        <v>16566.188326383</v>
      </c>
      <c r="CW202" s="51" t="n">
        <f aca="false">CV202*(1+(CV36-CU36)/CU36)</f>
        <v>16584.7213632734</v>
      </c>
      <c r="CX202" s="51" t="n">
        <f aca="false">CW202*(1+(CW36-CV36)/CV36)</f>
        <v>16603.2751335665</v>
      </c>
      <c r="CY202" s="51" t="n">
        <f aca="false">CX202*(1+(CX36-CW36)/CW36)</f>
        <v>16621.8496604576</v>
      </c>
      <c r="CZ202" s="51" t="n">
        <f aca="false">CY202*(1+(CY36-CX36)/CX36)</f>
        <v>16640.4449671675</v>
      </c>
      <c r="DA202" s="51" t="n">
        <f aca="false">CZ202*(1+(CZ36-CY36)/CY36)</f>
        <v>16659.0610769431</v>
      </c>
      <c r="DB202" s="51" t="n">
        <f aca="false">DA202*(1+(DA36-CZ36)/CZ36)</f>
        <v>16677.6980130575</v>
      </c>
      <c r="DC202" s="51" t="n">
        <f aca="false">DB202*(1+(DB36-DA36)/DA36)</f>
        <v>16696.3557988095</v>
      </c>
      <c r="DD202" s="51" t="n">
        <f aca="false">DC202*(1+(DC36-DB36)/DB36)</f>
        <v>16715.0344575243</v>
      </c>
      <c r="DE202" s="51" t="n">
        <f aca="false">DD202*(1+(DD36-DC36)/DC36)</f>
        <v>16733.7340125529</v>
      </c>
      <c r="DF202" s="51" t="n">
        <f aca="false">DE202*(1+(DE36-DD36)/DD36)</f>
        <v>16752.4544872727</v>
      </c>
      <c r="DG202" s="51" t="n">
        <f aca="false">DF202*(1+(DF36-DE36)/DE36)</f>
        <v>16771.1959050871</v>
      </c>
      <c r="DH202" s="51" t="n">
        <f aca="false">DG202*(1+(DG36-DF36)/DF36)</f>
        <v>16789.9582894256</v>
      </c>
      <c r="DI202" s="51" t="n">
        <f aca="false">DH202*(1+(DH36-DG36)/DG36)</f>
        <v>16808.7416637441</v>
      </c>
      <c r="DJ202" s="51" t="n">
        <f aca="false">DI202*(1+(DI36-DH36)/DH36)</f>
        <v>16827.5460515246</v>
      </c>
      <c r="DK202" s="51" t="n">
        <f aca="false">DJ202*(1+(DJ36-DI36)/DI36)</f>
        <v>16846.3714762754</v>
      </c>
      <c r="DL202" s="51" t="n">
        <f aca="false">DK202*(1+(DK36-DJ36)/DJ36)</f>
        <v>16865.2179615312</v>
      </c>
      <c r="DM202" s="51" t="n">
        <f aca="false">DL202*(1+(DL36-DK36)/DK36)</f>
        <v>16884.0855308529</v>
      </c>
      <c r="DN202" s="51" t="n">
        <f aca="false">DM202*(1+(DM36-DL36)/DL36)</f>
        <v>16902.9742078278</v>
      </c>
      <c r="DO202" s="51" t="n">
        <f aca="false">DN202*(1+(DN36-DM36)/DM36)</f>
        <v>16921.8840160696</v>
      </c>
      <c r="DP202" s="51" t="n">
        <f aca="false">DO202*(1+(DO36-DN36)/DN36)</f>
        <v>16940.8149792185</v>
      </c>
      <c r="DQ202" s="51" t="n">
        <f aca="false">DP202*(1+(DP36-DO36)/DO36)</f>
        <v>16959.7671209409</v>
      </c>
      <c r="DR202" s="51" t="n">
        <f aca="false">DQ202*(1+(DQ36-DP36)/DP36)</f>
        <v>16978.7404649299</v>
      </c>
      <c r="DS202" s="51" t="n">
        <f aca="false">DR202*(1+(DR36-DQ36)/DQ36)</f>
        <v>16997.7350349051</v>
      </c>
      <c r="DT202" s="51" t="n">
        <f aca="false">DS202*(1+(DS36-DR36)/DR36)</f>
        <v>17016.7508546125</v>
      </c>
      <c r="DU202" s="51" t="n">
        <f aca="false">DT202*(1+(DT36-DS36)/DS36)</f>
        <v>17035.7879478249</v>
      </c>
      <c r="DV202" s="51" t="n">
        <f aca="false">DU202*(1+(DU36-DT36)/DT36)</f>
        <v>17054.8463383413</v>
      </c>
      <c r="DW202" s="51" t="n">
        <f aca="false">DV202*(1+(DV36-DU36)/DU36)</f>
        <v>17073.9260499877</v>
      </c>
      <c r="DX202" s="51" t="n">
        <f aca="false">DW202*(1+(DW36-DV36)/DV36)</f>
        <v>17093.0271066165</v>
      </c>
      <c r="DY202" s="51" t="n">
        <f aca="false">DX202*(1+(DX36-DW36)/DW36)</f>
        <v>17112.1495321071</v>
      </c>
      <c r="DZ202" s="51" t="n">
        <f aca="false">DY202*(1+(DY36-DX36)/DX36)</f>
        <v>17131.2933503653</v>
      </c>
      <c r="EA202" s="51" t="n">
        <f aca="false">DZ202*(1+(DZ36-DY36)/DY36)</f>
        <v>17150.4585853238</v>
      </c>
      <c r="EB202" s="51" t="n">
        <f aca="false">EA202*(1+(EA36-DZ36)/DZ36)</f>
        <v>17169.6452609419</v>
      </c>
      <c r="EC202" s="51" t="n">
        <f aca="false">EB202*(1+(EB36-EA36)/EA36)</f>
        <v>17188.853401206</v>
      </c>
      <c r="ED202" s="51" t="n">
        <f aca="false">EC202*(1+(EC36-EB36)/EB36)</f>
        <v>17208.0830301292</v>
      </c>
      <c r="EE202" s="51" t="n">
        <f aca="false">ED202*(1+(ED36-EC36)/EC36)</f>
        <v>17227.3341717512</v>
      </c>
      <c r="EF202" s="51" t="n">
        <f aca="false">EE202*(1+(EE36-ED36)/ED36)</f>
        <v>17246.6068501391</v>
      </c>
      <c r="EG202" s="51" t="n">
        <f aca="false">EF202*(1+(EF36-EE36)/EE36)</f>
        <v>17265.9010893865</v>
      </c>
      <c r="EH202" s="51" t="n">
        <f aca="false">EG202*(1+(EG36-EF36)/EF36)</f>
        <v>17285.2169136141</v>
      </c>
      <c r="EI202" s="51" t="n">
        <f aca="false">EH202*(1+(EH36-EG36)/EG36)</f>
        <v>17304.5543469697</v>
      </c>
      <c r="EJ202" s="51" t="n">
        <f aca="false">EI202*(1+(EI36-EH36)/EH36)</f>
        <v>17323.9134136279</v>
      </c>
      <c r="EK202" s="51" t="n">
        <f aca="false">EJ202*(1+(EJ36-EI36)/EI36)</f>
        <v>17343.2941377905</v>
      </c>
      <c r="EL202" s="51" t="n">
        <f aca="false">EK202*(1+(EK36-EJ36)/EJ36)</f>
        <v>17362.6965436863</v>
      </c>
      <c r="EM202" s="51" t="n">
        <f aca="false">EL202*(1+(EL36-EK36)/EK36)</f>
        <v>17382.1206555713</v>
      </c>
      <c r="EN202" s="51" t="n">
        <f aca="false">EM202*(1+(EM36-EL36)/EL36)</f>
        <v>17401.5664977285</v>
      </c>
      <c r="EO202" s="51" t="n">
        <f aca="false">EN202*(1+(EN36-EM36)/EM36)</f>
        <v>17421.0340944682</v>
      </c>
      <c r="EP202" s="51" t="n">
        <f aca="false">EO202*(1+(EO36-EN36)/EN36)</f>
        <v>17440.5234701278</v>
      </c>
      <c r="EQ202" s="51" t="n">
        <f aca="false">EP202*(1+(EP36-EO36)/EO36)</f>
        <v>17460.034649072</v>
      </c>
      <c r="ER202" s="51" t="n">
        <f aca="false">EQ202*(1+(EQ36-EP36)/EP36)</f>
        <v>17479.5676556926</v>
      </c>
      <c r="ES202" s="51" t="n">
        <f aca="false">ER202*(1+(ER36-EQ36)/EQ36)</f>
        <v>17499.1225144089</v>
      </c>
      <c r="ET202" s="51" t="n">
        <f aca="false">ES202*(1+(ES36-ER36)/ER36)</f>
        <v>17518.6992496673</v>
      </c>
      <c r="EU202" s="51" t="n">
        <f aca="false">ET202*(1+(ET36-ES36)/ES36)</f>
        <v>17538.2978859419</v>
      </c>
      <c r="EV202" s="51" t="n">
        <f aca="false">EU202*(1+(EU36-ET36)/ET36)</f>
        <v>17557.9184477338</v>
      </c>
    </row>
    <row r="203" customFormat="false" ht="12.8" hidden="false" customHeight="false" outlineLevel="0" collapsed="false">
      <c r="A203" s="157" t="s">
        <v>349</v>
      </c>
      <c r="B203" s="157" t="n">
        <v>0</v>
      </c>
      <c r="C203" s="157" t="n">
        <v>0</v>
      </c>
      <c r="D203" s="157" t="n">
        <v>0</v>
      </c>
      <c r="E203" s="157" t="n">
        <v>0</v>
      </c>
      <c r="F203" s="157" t="n">
        <v>0</v>
      </c>
      <c r="G203" s="157" t="n">
        <v>0</v>
      </c>
      <c r="H203" s="157" t="n">
        <v>0</v>
      </c>
      <c r="I203" s="157" t="n">
        <v>0</v>
      </c>
      <c r="J203" s="157" t="n">
        <v>0</v>
      </c>
      <c r="K203" s="157" t="n">
        <v>0</v>
      </c>
      <c r="L203" s="157" t="n">
        <v>0</v>
      </c>
      <c r="M203" s="157" t="n">
        <v>0</v>
      </c>
      <c r="N203" s="157" t="n">
        <v>0</v>
      </c>
      <c r="O203" s="157" t="n">
        <v>0</v>
      </c>
      <c r="P203" s="157" t="n">
        <v>0</v>
      </c>
      <c r="Q203" s="157" t="n">
        <v>0</v>
      </c>
      <c r="R203" s="157" t="n">
        <v>0</v>
      </c>
      <c r="S203" s="157" t="n">
        <v>0</v>
      </c>
      <c r="T203" s="157" t="n">
        <v>0</v>
      </c>
      <c r="U203" s="157" t="n">
        <v>0</v>
      </c>
      <c r="V203" s="157" t="n">
        <v>0</v>
      </c>
      <c r="W203" s="157" t="n">
        <v>0</v>
      </c>
      <c r="X203" s="158" t="n">
        <v>0</v>
      </c>
      <c r="Y203" s="157" t="n">
        <v>0</v>
      </c>
      <c r="Z203" s="157" t="n">
        <v>0</v>
      </c>
      <c r="AA203" s="157" t="n">
        <v>0</v>
      </c>
      <c r="AB203" s="157" t="n">
        <v>0</v>
      </c>
      <c r="AC203" s="157" t="n">
        <v>0</v>
      </c>
      <c r="AD203" s="157" t="n">
        <v>0</v>
      </c>
      <c r="AE203" s="157" t="n">
        <v>0</v>
      </c>
      <c r="AF203" s="157" t="n">
        <v>0</v>
      </c>
      <c r="AG203" s="157" t="n">
        <v>0</v>
      </c>
      <c r="AH203" s="157" t="n">
        <v>0</v>
      </c>
      <c r="AI203" s="157" t="n">
        <v>0</v>
      </c>
      <c r="AJ203" s="157" t="n">
        <v>0</v>
      </c>
      <c r="AK203" s="157" t="n">
        <v>0</v>
      </c>
      <c r="AL203" s="157" t="n">
        <v>0</v>
      </c>
      <c r="AM203" s="157" t="n">
        <v>0</v>
      </c>
      <c r="AN203" s="157" t="n">
        <v>0</v>
      </c>
      <c r="AO203" s="157" t="n">
        <v>0</v>
      </c>
      <c r="AP203" s="157" t="n">
        <v>0</v>
      </c>
      <c r="AQ203" s="157" t="n">
        <v>0</v>
      </c>
      <c r="AR203" s="142"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3" t="n">
        <f aca="false">BH203*(1+(BH36-BG36)/BG36)</f>
        <v>709.288879353696</v>
      </c>
      <c r="BJ203" s="51" t="n">
        <f aca="false">BI203*(1+(BI36-BH36)/BH36)</f>
        <v>698.627785245</v>
      </c>
      <c r="BK203" s="51" t="n">
        <f aca="false">BJ203*(1+(BJ36-BI36)/BI36)</f>
        <v>664.524008408083</v>
      </c>
      <c r="BL203" s="51" t="n">
        <f aca="false">BK203*(1+(BK36-BJ36)/BJ36)</f>
        <v>612.089194880133</v>
      </c>
      <c r="BM203" s="144" t="n">
        <f aca="false">BL203*(1+(BL36-BK36)/BK36)</f>
        <v>602.387460451258</v>
      </c>
      <c r="BN203" s="51" t="n">
        <f aca="false">BM203*(1+(BM36-BL36)/BL36)</f>
        <v>603.587650543248</v>
      </c>
      <c r="BO203" s="51" t="n">
        <f aca="false">BN203*(1+(BN36-BM36)/BM36)</f>
        <v>612.512809036058</v>
      </c>
      <c r="BP203" s="51" t="n">
        <f aca="false">BO203*(1+(BO36-BN36)/BN36)</f>
        <v>593.797485310222</v>
      </c>
      <c r="BQ203" s="51" t="n">
        <f aca="false">BP203*(1+(BP36-BO36)/BO36)</f>
        <v>593.770280367228</v>
      </c>
      <c r="BR203" s="51" t="n">
        <f aca="false">BQ203*(1+(BQ36-BP36)/BP36)</f>
        <v>613.072715826598</v>
      </c>
      <c r="BS203" s="51" t="n">
        <f aca="false">BR203*(1+(BR36-BQ36)/BQ36)</f>
        <v>643.605531733086</v>
      </c>
      <c r="BT203" s="51" t="n">
        <f aca="false">BS203*(1+(BS36-BR36)/BR36)</f>
        <v>654.021546954011</v>
      </c>
      <c r="BU203" s="51" t="n">
        <f aca="false">BT203*(1+(BT36-BS36)/BS36)</f>
        <v>657.379647486356</v>
      </c>
      <c r="BV203" s="51" t="n">
        <f aca="false">BU203*(1+(BU36-BT36)/BT36)</f>
        <v>670.226385049795</v>
      </c>
      <c r="BW203" s="51" t="n">
        <f aca="false">BV203*(1+(BV36-BU36)/BU36)</f>
        <v>688.05407275755</v>
      </c>
      <c r="BX203" s="51" t="n">
        <f aca="false">BW203*(1+(BW36-BV36)/BV36)</f>
        <v>691.414378417199</v>
      </c>
      <c r="BY203" s="51" t="n">
        <f aca="false">BX203*(1+(BX36-BW36)/BW36)</f>
        <v>694.737005133534</v>
      </c>
      <c r="BZ203" s="51" t="n">
        <f aca="false">BY203*(1+(BY36-BX36)/BX36)</f>
        <v>707.895661941077</v>
      </c>
      <c r="CA203" s="51" t="n">
        <f aca="false">BZ203*(1+(BZ36-BY36)/BY36)</f>
        <v>723.70256622249</v>
      </c>
      <c r="CB203" s="51" t="n">
        <f aca="false">CA203*(1+(CA36-BZ36)/BZ36)</f>
        <v>724.512191592742</v>
      </c>
      <c r="CC203" s="51" t="n">
        <f aca="false">CB203*(1+(CB36-CA36)/CA36)</f>
        <v>725.322722712496</v>
      </c>
      <c r="CD203" s="51" t="n">
        <f aca="false">CC203*(1+(CC36-CB36)/CB36)</f>
        <v>726.13416059504</v>
      </c>
      <c r="CE203" s="51" t="n">
        <f aca="false">CD203*(1+(CD36-CC36)/CC36)</f>
        <v>726.946506254796</v>
      </c>
      <c r="CF203" s="51" t="n">
        <f aca="false">CE203*(1+(CE36-CD36)/CD36)</f>
        <v>727.759760707315</v>
      </c>
      <c r="CG203" s="51" t="n">
        <f aca="false">CF203*(1+(CF36-CE36)/CE36)</f>
        <v>728.57392496929</v>
      </c>
      <c r="CH203" s="51" t="n">
        <f aca="false">CG203*(1+(CG36-CF36)/CF36)</f>
        <v>729.389000058547</v>
      </c>
      <c r="CI203" s="51" t="n">
        <f aca="false">CH203*(1+(CH36-CG36)/CG36)</f>
        <v>730.204986994055</v>
      </c>
      <c r="CJ203" s="51" t="n">
        <f aca="false">CI203*(1+(CI36-CH36)/CH36)</f>
        <v>731.021886795918</v>
      </c>
      <c r="CK203" s="51" t="n">
        <f aca="false">CJ203*(1+(CJ36-CI36)/CI36)</f>
        <v>731.839700485386</v>
      </c>
      <c r="CL203" s="51" t="n">
        <f aca="false">CK203*(1+(CK36-CJ36)/CJ36)</f>
        <v>732.658429084849</v>
      </c>
      <c r="CM203" s="51" t="n">
        <f aca="false">CL203*(1+(CL36-CK36)/CK36)</f>
        <v>733.478073617841</v>
      </c>
      <c r="CN203" s="51" t="n">
        <f aca="false">CM203*(1+(CM36-CL36)/CL36)</f>
        <v>734.298635109041</v>
      </c>
      <c r="CO203" s="51" t="n">
        <f aca="false">CN203*(1+(CN36-CM36)/CM36)</f>
        <v>735.120114584275</v>
      </c>
      <c r="CP203" s="51" t="n">
        <f aca="false">CO203*(1+(CO36-CN36)/CN36)</f>
        <v>735.942513070516</v>
      </c>
      <c r="CQ203" s="51" t="n">
        <f aca="false">CP203*(1+(CP36-CO36)/CO36)</f>
        <v>736.765831595887</v>
      </c>
      <c r="CR203" s="51" t="n">
        <f aca="false">CQ203*(1+(CQ36-CP36)/CP36)</f>
        <v>737.59007118966</v>
      </c>
      <c r="CS203" s="51" t="n">
        <f aca="false">CR203*(1+(CR36-CQ36)/CQ36)</f>
        <v>738.415232882257</v>
      </c>
      <c r="CT203" s="51" t="n">
        <f aca="false">CS203*(1+(CS36-CR36)/CR36)</f>
        <v>739.241317705257</v>
      </c>
      <c r="CU203" s="51" t="n">
        <f aca="false">CT203*(1+(CT36-CS36)/CS36)</f>
        <v>740.06832669139</v>
      </c>
      <c r="CV203" s="51" t="n">
        <f aca="false">CU203*(1+(CU36-CT36)/CT36)</f>
        <v>740.896260874541</v>
      </c>
      <c r="CW203" s="51" t="n">
        <f aca="false">CV203*(1+(CV36-CU36)/CU36)</f>
        <v>741.725121289753</v>
      </c>
      <c r="CX203" s="51" t="n">
        <f aca="false">CW203*(1+(CW36-CV36)/CV36)</f>
        <v>742.554908973226</v>
      </c>
      <c r="CY203" s="51" t="n">
        <f aca="false">CX203*(1+(CX36-CW36)/CW36)</f>
        <v>743.385624962322</v>
      </c>
      <c r="CZ203" s="51" t="n">
        <f aca="false">CY203*(1+(CY36-CX36)/CX36)</f>
        <v>744.217270295559</v>
      </c>
      <c r="DA203" s="51" t="n">
        <f aca="false">CZ203*(1+(CZ36-CY36)/CY36)</f>
        <v>745.049846012619</v>
      </c>
      <c r="DB203" s="51" t="n">
        <f aca="false">DA203*(1+(DA36-CZ36)/CZ36)</f>
        <v>745.883353154349</v>
      </c>
      <c r="DC203" s="51" t="n">
        <f aca="false">DB203*(1+(DB36-DA36)/DA36)</f>
        <v>746.717792762757</v>
      </c>
      <c r="DD203" s="51" t="n">
        <f aca="false">DC203*(1+(DC36-DB36)/DB36)</f>
        <v>747.55316588102</v>
      </c>
      <c r="DE203" s="51" t="n">
        <f aca="false">DD203*(1+(DD36-DC36)/DC36)</f>
        <v>748.389473553478</v>
      </c>
      <c r="DF203" s="51" t="n">
        <f aca="false">DE203*(1+(DE36-DD36)/DD36)</f>
        <v>749.226716825644</v>
      </c>
      <c r="DG203" s="51" t="n">
        <f aca="false">DF203*(1+(DF36-DE36)/DE36)</f>
        <v>750.064896744197</v>
      </c>
      <c r="DH203" s="51" t="n">
        <f aca="false">DG203*(1+(DG36-DF36)/DF36)</f>
        <v>750.904014356989</v>
      </c>
      <c r="DI203" s="51" t="n">
        <f aca="false">DH203*(1+(DH36-DG36)/DG36)</f>
        <v>751.744070713043</v>
      </c>
      <c r="DJ203" s="51" t="n">
        <f aca="false">DI203*(1+(DI36-DH36)/DH36)</f>
        <v>752.585066862557</v>
      </c>
      <c r="DK203" s="51" t="n">
        <f aca="false">DJ203*(1+(DJ36-DI36)/DI36)</f>
        <v>753.427003856902</v>
      </c>
      <c r="DL203" s="51" t="n">
        <f aca="false">DK203*(1+(DK36-DJ36)/DJ36)</f>
        <v>754.269882748626</v>
      </c>
      <c r="DM203" s="51" t="n">
        <f aca="false">DL203*(1+(DL36-DK36)/DK36)</f>
        <v>755.113704591456</v>
      </c>
      <c r="DN203" s="51" t="n">
        <f aca="false">DM203*(1+(DM36-DL36)/DL36)</f>
        <v>755.958470440296</v>
      </c>
      <c r="DO203" s="51" t="n">
        <f aca="false">DN203*(1+(DN36-DM36)/DM36)</f>
        <v>756.804181351231</v>
      </c>
      <c r="DP203" s="51" t="n">
        <f aca="false">DO203*(1+(DO36-DN36)/DN36)</f>
        <v>757.650838381526</v>
      </c>
      <c r="DQ203" s="51" t="n">
        <f aca="false">DP203*(1+(DP36-DO36)/DO36)</f>
        <v>758.498442589632</v>
      </c>
      <c r="DR203" s="51" t="n">
        <f aca="false">DQ203*(1+(DQ36-DP36)/DP36)</f>
        <v>759.34699503518</v>
      </c>
      <c r="DS203" s="51" t="n">
        <f aca="false">DR203*(1+(DR36-DQ36)/DQ36)</f>
        <v>760.196496778989</v>
      </c>
      <c r="DT203" s="51" t="n">
        <f aca="false">DS203*(1+(DS36-DR36)/DR36)</f>
        <v>761.046948883066</v>
      </c>
      <c r="DU203" s="51" t="n">
        <f aca="false">DT203*(1+(DT36-DS36)/DS36)</f>
        <v>761.898352410602</v>
      </c>
      <c r="DV203" s="51" t="n">
        <f aca="false">DU203*(1+(DU36-DT36)/DT36)</f>
        <v>762.750708425982</v>
      </c>
      <c r="DW203" s="51" t="n">
        <f aca="false">DV203*(1+(DV36-DU36)/DU36)</f>
        <v>763.604017994777</v>
      </c>
      <c r="DX203" s="51" t="n">
        <f aca="false">DW203*(1+(DW36-DV36)/DV36)</f>
        <v>764.458282183755</v>
      </c>
      <c r="DY203" s="51" t="n">
        <f aca="false">DX203*(1+(DX36-DW36)/DW36)</f>
        <v>765.313502060875</v>
      </c>
      <c r="DZ203" s="51" t="n">
        <f aca="false">DY203*(1+(DY36-DX36)/DX36)</f>
        <v>766.169678695289</v>
      </c>
      <c r="EA203" s="51" t="n">
        <f aca="false">DZ203*(1+(DZ36-DY36)/DY36)</f>
        <v>767.026813157348</v>
      </c>
      <c r="EB203" s="51" t="n">
        <f aca="false">EA203*(1+(EA36-DZ36)/DZ36)</f>
        <v>767.884906518599</v>
      </c>
      <c r="EC203" s="51" t="n">
        <f aca="false">EB203*(1+(EB36-EA36)/EA36)</f>
        <v>768.743959851789</v>
      </c>
      <c r="ED203" s="51" t="n">
        <f aca="false">EC203*(1+(EC36-EB36)/EB36)</f>
        <v>769.603974230863</v>
      </c>
      <c r="EE203" s="51" t="n">
        <f aca="false">ED203*(1+(ED36-EC36)/EC36)</f>
        <v>770.46495073097</v>
      </c>
      <c r="EF203" s="51" t="n">
        <f aca="false">EE203*(1+(EE36-ED36)/ED36)</f>
        <v>771.32689042846</v>
      </c>
      <c r="EG203" s="51" t="n">
        <f aca="false">EF203*(1+(EF36-EE36)/EE36)</f>
        <v>772.189794400886</v>
      </c>
      <c r="EH203" s="51" t="n">
        <f aca="false">EG203*(1+(EG36-EF36)/EF36)</f>
        <v>773.053663727011</v>
      </c>
      <c r="EI203" s="51" t="n">
        <f aca="false">EH203*(1+(EH36-EG36)/EG36)</f>
        <v>773.918499486799</v>
      </c>
      <c r="EJ203" s="51" t="n">
        <f aca="false">EI203*(1+(EI36-EH36)/EH36)</f>
        <v>774.784302761428</v>
      </c>
      <c r="EK203" s="51" t="n">
        <f aca="false">EJ203*(1+(EJ36-EI36)/EI36)</f>
        <v>775.65107463328</v>
      </c>
      <c r="EL203" s="51" t="n">
        <f aca="false">EK203*(1+(EK36-EJ36)/EJ36)</f>
        <v>776.518816185952</v>
      </c>
      <c r="EM203" s="51" t="n">
        <f aca="false">EL203*(1+(EL36-EK36)/EK36)</f>
        <v>777.387528504252</v>
      </c>
      <c r="EN203" s="51" t="n">
        <f aca="false">EM203*(1+(EM36-EL36)/EL36)</f>
        <v>778.257212674201</v>
      </c>
      <c r="EO203" s="51" t="n">
        <f aca="false">EN203*(1+(EN36-EM36)/EM36)</f>
        <v>779.127869783035</v>
      </c>
      <c r="EP203" s="51" t="n">
        <f aca="false">EO203*(1+(EO36-EN36)/EN36)</f>
        <v>779.999500919207</v>
      </c>
      <c r="EQ203" s="51" t="n">
        <f aca="false">EP203*(1+(EP36-EO36)/EO36)</f>
        <v>780.872107172387</v>
      </c>
      <c r="ER203" s="51" t="n">
        <f aca="false">EQ203*(1+(EQ36-EP36)/EP36)</f>
        <v>781.745689633465</v>
      </c>
      <c r="ES203" s="51" t="n">
        <f aca="false">ER203*(1+(ER36-EQ36)/EQ36)</f>
        <v>782.620249394551</v>
      </c>
      <c r="ET203" s="51" t="n">
        <f aca="false">ES203*(1+(ES36-ER36)/ER36)</f>
        <v>783.495787548977</v>
      </c>
      <c r="EU203" s="51" t="n">
        <f aca="false">ET203*(1+(ET36-ES36)/ES36)</f>
        <v>784.372305191296</v>
      </c>
      <c r="EV203" s="51" t="n">
        <f aca="false">EU203*(1+(EU36-ET36)/ET36)</f>
        <v>785.249803417288</v>
      </c>
    </row>
    <row r="204" customFormat="false" ht="12.8" hidden="false" customHeight="false" outlineLevel="0" collapsed="false">
      <c r="A204" s="157" t="s">
        <v>350</v>
      </c>
      <c r="B204" s="157" t="n">
        <v>0</v>
      </c>
      <c r="C204" s="157" t="n">
        <v>0</v>
      </c>
      <c r="D204" s="157" t="n">
        <v>0</v>
      </c>
      <c r="E204" s="157" t="n">
        <v>0</v>
      </c>
      <c r="F204" s="157" t="n">
        <v>0</v>
      </c>
      <c r="G204" s="157" t="n">
        <v>0</v>
      </c>
      <c r="H204" s="157" t="n">
        <v>0</v>
      </c>
      <c r="I204" s="157" t="n">
        <v>0</v>
      </c>
      <c r="J204" s="157" t="n">
        <v>0</v>
      </c>
      <c r="K204" s="157" t="n">
        <v>0</v>
      </c>
      <c r="L204" s="157" t="n">
        <v>0</v>
      </c>
      <c r="M204" s="157" t="n">
        <v>0</v>
      </c>
      <c r="N204" s="157" t="n">
        <v>0</v>
      </c>
      <c r="O204" s="157" t="n">
        <v>0</v>
      </c>
      <c r="P204" s="157" t="n">
        <v>0</v>
      </c>
      <c r="Q204" s="157" t="n">
        <v>0</v>
      </c>
      <c r="R204" s="157" t="n">
        <v>0</v>
      </c>
      <c r="S204" s="157" t="n">
        <v>0</v>
      </c>
      <c r="T204" s="157" t="n">
        <v>0</v>
      </c>
      <c r="U204" s="157" t="n">
        <v>0</v>
      </c>
      <c r="V204" s="157" t="n">
        <v>0</v>
      </c>
      <c r="W204" s="157" t="n">
        <v>0</v>
      </c>
      <c r="X204" s="158" t="n">
        <v>0</v>
      </c>
      <c r="Y204" s="157" t="n">
        <v>0</v>
      </c>
      <c r="Z204" s="157" t="n">
        <v>0</v>
      </c>
      <c r="AA204" s="157" t="n">
        <v>0</v>
      </c>
      <c r="AB204" s="157" t="n">
        <v>0</v>
      </c>
      <c r="AC204" s="157" t="n">
        <v>0</v>
      </c>
      <c r="AD204" s="157" t="n">
        <v>0</v>
      </c>
      <c r="AE204" s="157" t="n">
        <v>0</v>
      </c>
      <c r="AF204" s="157" t="n">
        <v>0</v>
      </c>
      <c r="AG204" s="157" t="n">
        <v>0</v>
      </c>
      <c r="AH204" s="157" t="n">
        <v>0</v>
      </c>
      <c r="AI204" s="157" t="n">
        <v>0</v>
      </c>
      <c r="AJ204" s="157" t="n">
        <v>0</v>
      </c>
      <c r="AK204" s="157" t="n">
        <v>0</v>
      </c>
      <c r="AL204" s="157" t="n">
        <v>0</v>
      </c>
      <c r="AM204" s="157" t="n">
        <v>0</v>
      </c>
      <c r="AN204" s="157" t="n">
        <v>0</v>
      </c>
      <c r="AO204" s="157" t="n">
        <v>0</v>
      </c>
      <c r="AP204" s="157" t="n">
        <v>0</v>
      </c>
      <c r="AQ204" s="157" t="n">
        <v>0</v>
      </c>
      <c r="AR204" s="142"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3" t="n">
        <f aca="false">BH204*(1+(BH36-BG36)/BG36)</f>
        <v>1062.64056894667</v>
      </c>
      <c r="BJ204" s="51" t="n">
        <f aca="false">BI204*(1+(BI36-BH36)/BH36)</f>
        <v>1046.66835869633</v>
      </c>
      <c r="BK204" s="51" t="n">
        <f aca="false">BJ204*(1+(BJ36-BI36)/BI36)</f>
        <v>995.574850992909</v>
      </c>
      <c r="BL204" s="51" t="n">
        <f aca="false">BK204*(1+(BK36-BJ36)/BJ36)</f>
        <v>917.018198404863</v>
      </c>
      <c r="BM204" s="144" t="n">
        <f aca="false">BL204*(1+(BL36-BK36)/BK36)</f>
        <v>902.483279145078</v>
      </c>
      <c r="BN204" s="51" t="n">
        <f aca="false">BM204*(1+(BM36-BL36)/BL36)</f>
        <v>904.28137681631</v>
      </c>
      <c r="BO204" s="51" t="n">
        <f aca="false">BN204*(1+(BN36-BM36)/BM36)</f>
        <v>917.652847559487</v>
      </c>
      <c r="BP204" s="51" t="n">
        <f aca="false">BO204*(1+(BO36-BN36)/BN36)</f>
        <v>889.613972524304</v>
      </c>
      <c r="BQ204" s="51" t="n">
        <f aca="false">BP204*(1+(BP36-BO36)/BO36)</f>
        <v>889.573214693548</v>
      </c>
      <c r="BR204" s="51" t="n">
        <f aca="false">BQ204*(1+(BQ36-BP36)/BP36)</f>
        <v>918.491687259044</v>
      </c>
      <c r="BS204" s="51" t="n">
        <f aca="false">BR204*(1+(BR36-BQ36)/BQ36)</f>
        <v>964.235262001085</v>
      </c>
      <c r="BT204" s="51" t="n">
        <f aca="false">BS204*(1+(BS36-BR36)/BR36)</f>
        <v>979.8403006006</v>
      </c>
      <c r="BU204" s="51" t="n">
        <f aca="false">BT204*(1+(BT36-BS36)/BS36)</f>
        <v>984.87133092427</v>
      </c>
      <c r="BV204" s="51" t="n">
        <f aca="false">BU204*(1+(BU36-BT36)/BT36)</f>
        <v>1004.11802280242</v>
      </c>
      <c r="BW204" s="51" t="n">
        <f aca="false">BV204*(1+(BV36-BU36)/BU36)</f>
        <v>1030.82706161611</v>
      </c>
      <c r="BX204" s="51" t="n">
        <f aca="false">BW204*(1+(BW36-BV36)/BV36)</f>
        <v>1035.86139561167</v>
      </c>
      <c r="BY204" s="51" t="n">
        <f aca="false">BX204*(1+(BX36-BW36)/BW36)</f>
        <v>1040.83927986591</v>
      </c>
      <c r="BZ204" s="51" t="n">
        <f aca="false">BY204*(1+(BY36-BX36)/BX36)</f>
        <v>1060.55328210613</v>
      </c>
      <c r="CA204" s="51" t="n">
        <f aca="false">BZ204*(1+(BZ36-BY36)/BY36)</f>
        <v>1084.23482886067</v>
      </c>
      <c r="CB204" s="51" t="n">
        <f aca="false">CA204*(1+(CA36-BZ36)/BZ36)</f>
        <v>1085.44779129265</v>
      </c>
      <c r="CC204" s="51" t="n">
        <f aca="false">CB204*(1+(CB36-CA36)/CA36)</f>
        <v>1086.66211069806</v>
      </c>
      <c r="CD204" s="51" t="n">
        <f aca="false">CC204*(1+(CC36-CB36)/CB36)</f>
        <v>1087.877788595</v>
      </c>
      <c r="CE204" s="51" t="n">
        <f aca="false">CD204*(1+(CD36-CC36)/CC36)</f>
        <v>1089.09482650323</v>
      </c>
      <c r="CF204" s="51" t="n">
        <f aca="false">CE204*(1+(CE36-CD36)/CD36)</f>
        <v>1090.31322594425</v>
      </c>
      <c r="CG204" s="51" t="n">
        <f aca="false">CF204*(1+(CF36-CE36)/CE36)</f>
        <v>1091.53298844123</v>
      </c>
      <c r="CH204" s="51" t="n">
        <f aca="false">CG204*(1+(CG36-CF36)/CF36)</f>
        <v>1092.75411551906</v>
      </c>
      <c r="CI204" s="51" t="n">
        <f aca="false">CH204*(1+(CH36-CG36)/CG36)</f>
        <v>1093.97660870433</v>
      </c>
      <c r="CJ204" s="51" t="n">
        <f aca="false">CI204*(1+(CI36-CH36)/CH36)</f>
        <v>1095.20046952535</v>
      </c>
      <c r="CK204" s="51" t="n">
        <f aca="false">CJ204*(1+(CJ36-CI36)/CI36)</f>
        <v>1096.42569951212</v>
      </c>
      <c r="CL204" s="51" t="n">
        <f aca="false">CK204*(1+(CK36-CJ36)/CJ36)</f>
        <v>1097.65230019637</v>
      </c>
      <c r="CM204" s="51" t="n">
        <f aca="false">CL204*(1+(CL36-CK36)/CK36)</f>
        <v>1098.88027311154</v>
      </c>
      <c r="CN204" s="51" t="n">
        <f aca="false">CM204*(1+(CM36-CL36)/CL36)</f>
        <v>1100.10961979276</v>
      </c>
      <c r="CO204" s="51" t="n">
        <f aca="false">CN204*(1+(CN36-CM36)/CM36)</f>
        <v>1101.34034177692</v>
      </c>
      <c r="CP204" s="51" t="n">
        <f aca="false">CO204*(1+(CO36-CN36)/CN36)</f>
        <v>1102.57244060261</v>
      </c>
      <c r="CQ204" s="51" t="n">
        <f aca="false">CP204*(1+(CP36-CO36)/CO36)</f>
        <v>1103.80591781012</v>
      </c>
      <c r="CR204" s="51" t="n">
        <f aca="false">CQ204*(1+(CQ36-CP36)/CP36)</f>
        <v>1105.04077494149</v>
      </c>
      <c r="CS204" s="51" t="n">
        <f aca="false">CR204*(1+(CR36-CQ36)/CQ36)</f>
        <v>1106.27701354049</v>
      </c>
      <c r="CT204" s="51" t="n">
        <f aca="false">CS204*(1+(CS36-CR36)/CR36)</f>
        <v>1107.51463515259</v>
      </c>
      <c r="CU204" s="51" t="n">
        <f aca="false">CT204*(1+(CT36-CS36)/CS36)</f>
        <v>1108.75364132501</v>
      </c>
      <c r="CV204" s="51" t="n">
        <f aca="false">CU204*(1+(CU36-CT36)/CT36)</f>
        <v>1109.99403360669</v>
      </c>
      <c r="CW204" s="51" t="n">
        <f aca="false">CV204*(1+(CV36-CU36)/CU36)</f>
        <v>1111.23581354831</v>
      </c>
      <c r="CX204" s="51" t="n">
        <f aca="false">CW204*(1+(CW36-CV36)/CV36)</f>
        <v>1112.47898270229</v>
      </c>
      <c r="CY204" s="51" t="n">
        <f aca="false">CX204*(1+(CX36-CW36)/CW36)</f>
        <v>1113.72354262277</v>
      </c>
      <c r="CZ204" s="51" t="n">
        <f aca="false">CY204*(1+(CY36-CX36)/CX36)</f>
        <v>1114.96949486564</v>
      </c>
      <c r="DA204" s="51" t="n">
        <f aca="false">CZ204*(1+(CZ36-CY36)/CY36)</f>
        <v>1116.21684098853</v>
      </c>
      <c r="DB204" s="51" t="n">
        <f aca="false">DA204*(1+(DA36-CZ36)/CZ36)</f>
        <v>1117.4655825508</v>
      </c>
      <c r="DC204" s="51" t="n">
        <f aca="false">DB204*(1+(DB36-DA36)/DA36)</f>
        <v>1118.71572111358</v>
      </c>
      <c r="DD204" s="51" t="n">
        <f aca="false">DC204*(1+(DC36-DB36)/DB36)</f>
        <v>1119.96725823973</v>
      </c>
      <c r="DE204" s="51" t="n">
        <f aca="false">DD204*(1+(DD36-DC36)/DC36)</f>
        <v>1121.22019549385</v>
      </c>
      <c r="DF204" s="51" t="n">
        <f aca="false">DE204*(1+(DE36-DD36)/DD36)</f>
        <v>1122.4745344423</v>
      </c>
      <c r="DG204" s="51" t="n">
        <f aca="false">DF204*(1+(DF36-DE36)/DE36)</f>
        <v>1123.73027665321</v>
      </c>
      <c r="DH204" s="51" t="n">
        <f aca="false">DG204*(1+(DG36-DF36)/DF36)</f>
        <v>1124.98742369643</v>
      </c>
      <c r="DI204" s="51" t="n">
        <f aca="false">DH204*(1+(DH36-DG36)/DG36)</f>
        <v>1126.2459771436</v>
      </c>
      <c r="DJ204" s="51" t="n">
        <f aca="false">DI204*(1+(DI36-DH36)/DH36)</f>
        <v>1127.50593856808</v>
      </c>
      <c r="DK204" s="51" t="n">
        <f aca="false">DJ204*(1+(DJ36-DI36)/DI36)</f>
        <v>1128.76730954503</v>
      </c>
      <c r="DL204" s="51" t="n">
        <f aca="false">DK204*(1+(DK36-DJ36)/DJ36)</f>
        <v>1130.03009165134</v>
      </c>
      <c r="DM204" s="51" t="n">
        <f aca="false">DL204*(1+(DL36-DK36)/DK36)</f>
        <v>1131.29428646569</v>
      </c>
      <c r="DN204" s="51" t="n">
        <f aca="false">DM204*(1+(DM36-DL36)/DL36)</f>
        <v>1132.55989556851</v>
      </c>
      <c r="DO204" s="51" t="n">
        <f aca="false">DN204*(1+(DN36-DM36)/DM36)</f>
        <v>1133.826920542</v>
      </c>
      <c r="DP204" s="51" t="n">
        <f aca="false">DO204*(1+(DO36-DN36)/DN36)</f>
        <v>1135.09536297013</v>
      </c>
      <c r="DQ204" s="51" t="n">
        <f aca="false">DP204*(1+(DP36-DO36)/DO36)</f>
        <v>1136.36522443866</v>
      </c>
      <c r="DR204" s="51" t="n">
        <f aca="false">DQ204*(1+(DQ36-DP36)/DP36)</f>
        <v>1137.63650653508</v>
      </c>
      <c r="DS204" s="51" t="n">
        <f aca="false">DR204*(1+(DR36-DQ36)/DQ36)</f>
        <v>1138.90921084871</v>
      </c>
      <c r="DT204" s="51" t="n">
        <f aca="false">DS204*(1+(DS36-DR36)/DR36)</f>
        <v>1140.18333897062</v>
      </c>
      <c r="DU204" s="51" t="n">
        <f aca="false">DT204*(1+(DT36-DS36)/DS36)</f>
        <v>1141.45889249365</v>
      </c>
      <c r="DV204" s="51" t="n">
        <f aca="false">DU204*(1+(DU36-DT36)/DT36)</f>
        <v>1142.73587301243</v>
      </c>
      <c r="DW204" s="51" t="n">
        <f aca="false">DV204*(1+(DV36-DU36)/DU36)</f>
        <v>1144.0142821234</v>
      </c>
      <c r="DX204" s="51" t="n">
        <f aca="false">DW204*(1+(DW36-DV36)/DV36)</f>
        <v>1145.29412142475</v>
      </c>
      <c r="DY204" s="51" t="n">
        <f aca="false">DX204*(1+(DX36-DW36)/DW36)</f>
        <v>1146.57539251647</v>
      </c>
      <c r="DZ204" s="51" t="n">
        <f aca="false">DY204*(1+(DY36-DX36)/DX36)</f>
        <v>1147.85809700035</v>
      </c>
      <c r="EA204" s="51" t="n">
        <f aca="false">DZ204*(1+(DZ36-DY36)/DY36)</f>
        <v>1149.14223647996</v>
      </c>
      <c r="EB204" s="51" t="n">
        <f aca="false">EA204*(1+(EA36-DZ36)/DZ36)</f>
        <v>1150.42781256067</v>
      </c>
      <c r="EC204" s="51" t="n">
        <f aca="false">EB204*(1+(EB36-EA36)/EA36)</f>
        <v>1151.71482684964</v>
      </c>
      <c r="ED204" s="51" t="n">
        <f aca="false">EC204*(1+(EC36-EB36)/EB36)</f>
        <v>1153.00328095584</v>
      </c>
      <c r="EE204" s="51" t="n">
        <f aca="false">ED204*(1+(ED36-EC36)/EC36)</f>
        <v>1154.29317649002</v>
      </c>
      <c r="EF204" s="51" t="n">
        <f aca="false">EE204*(1+(EE36-ED36)/ED36)</f>
        <v>1155.58451506475</v>
      </c>
      <c r="EG204" s="51" t="n">
        <f aca="false">EF204*(1+(EF36-EE36)/EE36)</f>
        <v>1156.8772982944</v>
      </c>
      <c r="EH204" s="51" t="n">
        <f aca="false">EG204*(1+(EG36-EF36)/EF36)</f>
        <v>1158.17152779514</v>
      </c>
      <c r="EI204" s="51" t="n">
        <f aca="false">EH204*(1+(EH36-EG36)/EG36)</f>
        <v>1159.46720518496</v>
      </c>
      <c r="EJ204" s="51" t="n">
        <f aca="false">EI204*(1+(EI36-EH36)/EH36)</f>
        <v>1160.76433208364</v>
      </c>
      <c r="EK204" s="51" t="n">
        <f aca="false">EJ204*(1+(EJ36-EI36)/EI36)</f>
        <v>1162.0629101128</v>
      </c>
      <c r="EL204" s="51" t="n">
        <f aca="false">EK204*(1+(EK36-EJ36)/EJ36)</f>
        <v>1163.36294089584</v>
      </c>
      <c r="EM204" s="51" t="n">
        <f aca="false">EL204*(1+(EL36-EK36)/EK36)</f>
        <v>1164.66442605801</v>
      </c>
      <c r="EN204" s="51" t="n">
        <f aca="false">EM204*(1+(EM36-EL36)/EL36)</f>
        <v>1165.96736722635</v>
      </c>
      <c r="EO204" s="51" t="n">
        <f aca="false">EN204*(1+(EN36-EM36)/EM36)</f>
        <v>1167.27176602974</v>
      </c>
      <c r="EP204" s="51" t="n">
        <f aca="false">EO204*(1+(EO36-EN36)/EN36)</f>
        <v>1168.57762409888</v>
      </c>
      <c r="EQ204" s="51" t="n">
        <f aca="false">EP204*(1+(EP36-EO36)/EO36)</f>
        <v>1169.88494306628</v>
      </c>
      <c r="ER204" s="51" t="n">
        <f aca="false">EQ204*(1+(EQ36-EP36)/EP36)</f>
        <v>1171.19372456629</v>
      </c>
      <c r="ES204" s="51" t="n">
        <f aca="false">ER204*(1+(ER36-EQ36)/EQ36)</f>
        <v>1172.50397023509</v>
      </c>
      <c r="ET204" s="51" t="n">
        <f aca="false">ES204*(1+(ES36-ER36)/ER36)</f>
        <v>1173.81568171068</v>
      </c>
      <c r="EU204" s="51" t="n">
        <f aca="false">ET204*(1+(ET36-ES36)/ES36)</f>
        <v>1175.12886063289</v>
      </c>
      <c r="EV204" s="51" t="n">
        <f aca="false">EU204*(1+(EU36-ET36)/ET36)</f>
        <v>1176.44350864339</v>
      </c>
    </row>
    <row r="205" customFormat="false" ht="12.8" hidden="false" customHeight="false" outlineLevel="0" collapsed="false">
      <c r="A205" s="157" t="s">
        <v>351</v>
      </c>
      <c r="B205" s="157" t="n">
        <v>0</v>
      </c>
      <c r="C205" s="157" t="n">
        <v>0</v>
      </c>
      <c r="D205" s="157" t="n">
        <v>0</v>
      </c>
      <c r="E205" s="157" t="n">
        <v>0</v>
      </c>
      <c r="F205" s="157" t="n">
        <v>0</v>
      </c>
      <c r="G205" s="157" t="n">
        <v>0</v>
      </c>
      <c r="H205" s="157" t="n">
        <v>0</v>
      </c>
      <c r="I205" s="157" t="n">
        <v>0</v>
      </c>
      <c r="J205" s="157" t="n">
        <v>0</v>
      </c>
      <c r="K205" s="157" t="n">
        <v>0</v>
      </c>
      <c r="L205" s="157" t="n">
        <v>0</v>
      </c>
      <c r="M205" s="157" t="n">
        <v>0</v>
      </c>
      <c r="N205" s="157" t="n">
        <v>0</v>
      </c>
      <c r="O205" s="157" t="n">
        <v>0</v>
      </c>
      <c r="P205" s="157" t="n">
        <v>0</v>
      </c>
      <c r="Q205" s="157" t="n">
        <v>0</v>
      </c>
      <c r="R205" s="157" t="n">
        <v>0</v>
      </c>
      <c r="S205" s="157" t="n">
        <v>0</v>
      </c>
      <c r="T205" s="157" t="n">
        <v>0</v>
      </c>
      <c r="U205" s="157" t="n">
        <v>0</v>
      </c>
      <c r="V205" s="157" t="n">
        <v>0</v>
      </c>
      <c r="W205" s="157" t="n">
        <v>0</v>
      </c>
      <c r="X205" s="158" t="n">
        <v>0</v>
      </c>
      <c r="Y205" s="157" t="n">
        <v>0</v>
      </c>
      <c r="Z205" s="157" t="n">
        <v>0</v>
      </c>
      <c r="AA205" s="157" t="n">
        <v>0</v>
      </c>
      <c r="AB205" s="157" t="n">
        <v>0</v>
      </c>
      <c r="AC205" s="157" t="n">
        <v>0</v>
      </c>
      <c r="AD205" s="157" t="n">
        <v>0</v>
      </c>
      <c r="AE205" s="157" t="n">
        <v>0</v>
      </c>
      <c r="AF205" s="157" t="n">
        <v>0</v>
      </c>
      <c r="AG205" s="157" t="n">
        <v>0</v>
      </c>
      <c r="AH205" s="157" t="n">
        <v>0</v>
      </c>
      <c r="AI205" s="157" t="n">
        <v>0</v>
      </c>
      <c r="AJ205" s="157" t="n">
        <v>0</v>
      </c>
      <c r="AK205" s="157" t="n">
        <v>0</v>
      </c>
      <c r="AL205" s="157" t="n">
        <v>0</v>
      </c>
      <c r="AM205" s="157" t="n">
        <v>0</v>
      </c>
      <c r="AN205" s="157" t="n">
        <v>0</v>
      </c>
      <c r="AO205" s="157" t="n">
        <v>0</v>
      </c>
      <c r="AP205" s="157" t="n">
        <v>0</v>
      </c>
      <c r="AQ205" s="157" t="n">
        <v>0</v>
      </c>
      <c r="AR205" s="142"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3" t="n">
        <f aca="false">BH205*(1+(BH36-BG36)/BG36)</f>
        <v>608.454372811311</v>
      </c>
      <c r="BJ205" s="51" t="n">
        <f aca="false">BI205*(1+(BI36-BH36)/BH36)</f>
        <v>599.308889894252</v>
      </c>
      <c r="BK205" s="51" t="n">
        <f aca="false">BJ205*(1+(BJ36-BI36)/BI36)</f>
        <v>570.053402109485</v>
      </c>
      <c r="BL205" s="51" t="n">
        <f aca="false">BK205*(1+(BK36-BJ36)/BJ36)</f>
        <v>525.07286948405</v>
      </c>
      <c r="BM205" s="144" t="n">
        <f aca="false">BL205*(1+(BL36-BK36)/BK36)</f>
        <v>516.750360970337</v>
      </c>
      <c r="BN205" s="51" t="n">
        <f aca="false">BM205*(1+(BM36-BL36)/BL36)</f>
        <v>517.779928655568</v>
      </c>
      <c r="BO205" s="51" t="n">
        <f aca="false">BN205*(1+(BN36-BM36)/BM36)</f>
        <v>525.436261457419</v>
      </c>
      <c r="BP205" s="51" t="n">
        <f aca="false">BO205*(1+(BO36-BN36)/BN36)</f>
        <v>509.381560910105</v>
      </c>
      <c r="BQ205" s="51" t="n">
        <f aca="false">BP205*(1+(BP36-BO36)/BO36)</f>
        <v>509.358223498496</v>
      </c>
      <c r="BR205" s="51" t="n">
        <f aca="false">BQ205*(1+(BQ36-BP36)/BP36)</f>
        <v>525.916570320264</v>
      </c>
      <c r="BS205" s="51" t="n">
        <f aca="false">BR205*(1+(BR36-BQ36)/BQ36)</f>
        <v>552.10875504685</v>
      </c>
      <c r="BT205" s="51" t="n">
        <f aca="false">BS205*(1+(BS36-BR36)/BR36)</f>
        <v>561.044000181691</v>
      </c>
      <c r="BU205" s="51" t="n">
        <f aca="false">BT205*(1+(BT36-BS36)/BS36)</f>
        <v>563.924703676022</v>
      </c>
      <c r="BV205" s="51" t="n">
        <f aca="false">BU205*(1+(BU36-BT36)/BT36)</f>
        <v>574.945112813067</v>
      </c>
      <c r="BW205" s="51" t="n">
        <f aca="false">BV205*(1+(BV36-BU36)/BU36)</f>
        <v>590.238366180837</v>
      </c>
      <c r="BX205" s="51" t="n">
        <f aca="false">BW205*(1+(BW36-BV36)/BV36)</f>
        <v>593.120961315361</v>
      </c>
      <c r="BY205" s="51" t="n">
        <f aca="false">BX205*(1+(BX36-BW36)/BW36)</f>
        <v>595.971234051366</v>
      </c>
      <c r="BZ205" s="51" t="n">
        <f aca="false">BY205*(1+(BY36-BX36)/BX36)</f>
        <v>607.259219113486</v>
      </c>
      <c r="CA205" s="51" t="n">
        <f aca="false">BZ205*(1+(BZ36-BY36)/BY36)</f>
        <v>620.818969323301</v>
      </c>
      <c r="CB205" s="51" t="n">
        <f aca="false">CA205*(1+(CA36-BZ36)/BZ36)</f>
        <v>621.513496068621</v>
      </c>
      <c r="CC205" s="51" t="n">
        <f aca="false">CB205*(1+(CB36-CA36)/CA36)</f>
        <v>622.208799799539</v>
      </c>
      <c r="CD205" s="51" t="n">
        <f aca="false">CC205*(1+(CC36-CB36)/CB36)</f>
        <v>622.904881385295</v>
      </c>
      <c r="CE205" s="51" t="n">
        <f aca="false">CD205*(1+(CD36-CC36)/CC36)</f>
        <v>623.601741696094</v>
      </c>
      <c r="CF205" s="51" t="n">
        <f aca="false">CE205*(1+(CE36-CD36)/CD36)</f>
        <v>624.299381603115</v>
      </c>
      <c r="CG205" s="51" t="n">
        <f aca="false">CF205*(1+(CF36-CE36)/CE36)</f>
        <v>624.997801978515</v>
      </c>
      <c r="CH205" s="51" t="n">
        <f aca="false">CG205*(1+(CG36-CF36)/CF36)</f>
        <v>625.697003695423</v>
      </c>
      <c r="CI205" s="51" t="n">
        <f aca="false">CH205*(1+(CH36-CG36)/CG36)</f>
        <v>626.396987627948</v>
      </c>
      <c r="CJ205" s="51" t="n">
        <f aca="false">CI205*(1+(CI36-CH36)/CH36)</f>
        <v>627.097754651175</v>
      </c>
      <c r="CK205" s="51" t="n">
        <f aca="false">CJ205*(1+(CJ36-CI36)/CI36)</f>
        <v>627.799305641168</v>
      </c>
      <c r="CL205" s="51" t="n">
        <f aca="false">CK205*(1+(CK36-CJ36)/CJ36)</f>
        <v>628.501641474972</v>
      </c>
      <c r="CM205" s="51" t="n">
        <f aca="false">CL205*(1+(CL36-CK36)/CK36)</f>
        <v>629.204763030613</v>
      </c>
      <c r="CN205" s="51" t="n">
        <f aca="false">CM205*(1+(CM36-CL36)/CL36)</f>
        <v>629.908671187098</v>
      </c>
      <c r="CO205" s="51" t="n">
        <f aca="false">CN205*(1+(CN36-CM36)/CM36)</f>
        <v>630.61336682442</v>
      </c>
      <c r="CP205" s="51" t="n">
        <f aca="false">CO205*(1+(CO36-CN36)/CN36)</f>
        <v>631.318850823552</v>
      </c>
      <c r="CQ205" s="51" t="n">
        <f aca="false">CP205*(1+(CP36-CO36)/CO36)</f>
        <v>632.025124066459</v>
      </c>
      <c r="CR205" s="51" t="n">
        <f aca="false">CQ205*(1+(CQ36-CP36)/CP36)</f>
        <v>632.732187436086</v>
      </c>
      <c r="CS205" s="51" t="n">
        <f aca="false">CR205*(1+(CR36-CQ36)/CQ36)</f>
        <v>633.44004181637</v>
      </c>
      <c r="CT205" s="51" t="n">
        <f aca="false">CS205*(1+(CS36-CR36)/CR36)</f>
        <v>634.148688092237</v>
      </c>
      <c r="CU205" s="51" t="n">
        <f aca="false">CT205*(1+(CT36-CS36)/CS36)</f>
        <v>634.858127149599</v>
      </c>
      <c r="CV205" s="51" t="n">
        <f aca="false">CU205*(1+(CU36-CT36)/CT36)</f>
        <v>635.568359875364</v>
      </c>
      <c r="CW205" s="51" t="n">
        <f aca="false">CV205*(1+(CV36-CU36)/CU36)</f>
        <v>636.279387157429</v>
      </c>
      <c r="CX205" s="51" t="n">
        <f aca="false">CW205*(1+(CW36-CV36)/CV36)</f>
        <v>636.991209884686</v>
      </c>
      <c r="CY205" s="51" t="n">
        <f aca="false">CX205*(1+(CX36-CW36)/CW36)</f>
        <v>637.703828947021</v>
      </c>
      <c r="CZ205" s="51" t="n">
        <f aca="false">CY205*(1+(CY36-CX36)/CX36)</f>
        <v>638.417245235314</v>
      </c>
      <c r="DA205" s="51" t="n">
        <f aca="false">CZ205*(1+(CZ36-CY36)/CY36)</f>
        <v>639.131459641444</v>
      </c>
      <c r="DB205" s="51" t="n">
        <f aca="false">DA205*(1+(DA36-CZ36)/CZ36)</f>
        <v>639.846473058286</v>
      </c>
      <c r="DC205" s="51" t="n">
        <f aca="false">DB205*(1+(DB36-DA36)/DA36)</f>
        <v>640.562286379715</v>
      </c>
      <c r="DD205" s="51" t="n">
        <f aca="false">DC205*(1+(DC36-DB36)/DB36)</f>
        <v>641.278900500606</v>
      </c>
      <c r="DE205" s="51" t="n">
        <f aca="false">DD205*(1+(DD36-DC36)/DC36)</f>
        <v>641.996316316834</v>
      </c>
      <c r="DF205" s="51" t="n">
        <f aca="false">DE205*(1+(DE36-DD36)/DD36)</f>
        <v>642.714534725278</v>
      </c>
      <c r="DG205" s="51" t="n">
        <f aca="false">DF205*(1+(DF36-DE36)/DE36)</f>
        <v>643.433556623818</v>
      </c>
      <c r="DH205" s="51" t="n">
        <f aca="false">DG205*(1+(DG36-DF36)/DF36)</f>
        <v>644.15338291134</v>
      </c>
      <c r="DI205" s="51" t="n">
        <f aca="false">DH205*(1+(DH36-DG36)/DG36)</f>
        <v>644.874014487737</v>
      </c>
      <c r="DJ205" s="51" t="n">
        <f aca="false">DI205*(1+(DI36-DH36)/DH36)</f>
        <v>645.595452253905</v>
      </c>
      <c r="DK205" s="51" t="n">
        <f aca="false">DJ205*(1+(DJ36-DI36)/DI36)</f>
        <v>646.317697111752</v>
      </c>
      <c r="DL205" s="51" t="n">
        <f aca="false">DK205*(1+(DK36-DJ36)/DJ36)</f>
        <v>647.040749964191</v>
      </c>
      <c r="DM205" s="51" t="n">
        <f aca="false">DL205*(1+(DL36-DK36)/DK36)</f>
        <v>647.764611715148</v>
      </c>
      <c r="DN205" s="51" t="n">
        <f aca="false">DM205*(1+(DM36-DL36)/DL36)</f>
        <v>648.48928326956</v>
      </c>
      <c r="DO205" s="51" t="n">
        <f aca="false">DN205*(1+(DN36-DM36)/DM36)</f>
        <v>649.214765533375</v>
      </c>
      <c r="DP205" s="51" t="n">
        <f aca="false">DO205*(1+(DO36-DN36)/DN36)</f>
        <v>649.941059413556</v>
      </c>
      <c r="DQ205" s="51" t="n">
        <f aca="false">DP205*(1+(DP36-DO36)/DO36)</f>
        <v>650.668165818079</v>
      </c>
      <c r="DR205" s="51" t="n">
        <f aca="false">DQ205*(1+(DQ36-DP36)/DP36)</f>
        <v>651.396085655937</v>
      </c>
      <c r="DS205" s="51" t="n">
        <f aca="false">DR205*(1+(DR36-DQ36)/DQ36)</f>
        <v>652.124819837139</v>
      </c>
      <c r="DT205" s="51" t="n">
        <f aca="false">DS205*(1+(DS36-DR36)/DR36)</f>
        <v>652.854369272714</v>
      </c>
      <c r="DU205" s="51" t="n">
        <f aca="false">DT205*(1+(DT36-DS36)/DS36)</f>
        <v>653.584734874707</v>
      </c>
      <c r="DV205" s="51" t="n">
        <f aca="false">DU205*(1+(DU36-DT36)/DT36)</f>
        <v>654.315917556187</v>
      </c>
      <c r="DW205" s="51" t="n">
        <f aca="false">DV205*(1+(DV36-DU36)/DU36)</f>
        <v>655.047918231242</v>
      </c>
      <c r="DX205" s="51" t="n">
        <f aca="false">DW205*(1+(DW36-DV36)/DV36)</f>
        <v>655.780737814982</v>
      </c>
      <c r="DY205" s="51" t="n">
        <f aca="false">DX205*(1+(DX36-DW36)/DW36)</f>
        <v>656.514377223544</v>
      </c>
      <c r="DZ205" s="51" t="n">
        <f aca="false">DY205*(1+(DY36-DX36)/DX36)</f>
        <v>657.248837374086</v>
      </c>
      <c r="EA205" s="51" t="n">
        <f aca="false">DZ205*(1+(DZ36-DY36)/DY36)</f>
        <v>657.984119184796</v>
      </c>
      <c r="EB205" s="51" t="n">
        <f aca="false">EA205*(1+(EA36-DZ36)/DZ36)</f>
        <v>658.720223574885</v>
      </c>
      <c r="EC205" s="51" t="n">
        <f aca="false">EB205*(1+(EB36-EA36)/EA36)</f>
        <v>659.457151464596</v>
      </c>
      <c r="ED205" s="51" t="n">
        <f aca="false">EC205*(1+(EC36-EB36)/EB36)</f>
        <v>660.194903775199</v>
      </c>
      <c r="EE205" s="51" t="n">
        <f aca="false">ED205*(1+(ED36-EC36)/EC36)</f>
        <v>660.933481428997</v>
      </c>
      <c r="EF205" s="51" t="n">
        <f aca="false">EE205*(1+(EE36-ED36)/ED36)</f>
        <v>661.672885349322</v>
      </c>
      <c r="EG205" s="51" t="n">
        <f aca="false">EF205*(1+(EF36-EE36)/EE36)</f>
        <v>662.413116460541</v>
      </c>
      <c r="EH205" s="51" t="n">
        <f aca="false">EG205*(1+(EG36-EF36)/EF36)</f>
        <v>663.154175688054</v>
      </c>
      <c r="EI205" s="51" t="n">
        <f aca="false">EH205*(1+(EH36-EG36)/EG36)</f>
        <v>663.896063958299</v>
      </c>
      <c r="EJ205" s="51" t="n">
        <f aca="false">EI205*(1+(EI36-EH36)/EH36)</f>
        <v>664.638782198745</v>
      </c>
      <c r="EK205" s="51" t="n">
        <f aca="false">EJ205*(1+(EJ36-EI36)/EI36)</f>
        <v>665.382331337904</v>
      </c>
      <c r="EL205" s="51" t="n">
        <f aca="false">EK205*(1+(EK36-EJ36)/EJ36)</f>
        <v>666.126712305324</v>
      </c>
      <c r="EM205" s="51" t="n">
        <f aca="false">EL205*(1+(EL36-EK36)/EK36)</f>
        <v>666.871926031593</v>
      </c>
      <c r="EN205" s="51" t="n">
        <f aca="false">EM205*(1+(EM36-EL36)/EL36)</f>
        <v>667.617973448341</v>
      </c>
      <c r="EO205" s="51" t="n">
        <f aca="false">EN205*(1+(EN36-EM36)/EM36)</f>
        <v>668.36485548824</v>
      </c>
      <c r="EP205" s="51" t="n">
        <f aca="false">EO205*(1+(EO36-EN36)/EN36)</f>
        <v>669.112573085005</v>
      </c>
      <c r="EQ205" s="51" t="n">
        <f aca="false">EP205*(1+(EP36-EO36)/EO36)</f>
        <v>669.861127173396</v>
      </c>
      <c r="ER205" s="51" t="n">
        <f aca="false">EQ205*(1+(EQ36-EP36)/EP36)</f>
        <v>670.610518689217</v>
      </c>
      <c r="ES205" s="51" t="n">
        <f aca="false">ER205*(1+(ER36-EQ36)/EQ36)</f>
        <v>671.360748569323</v>
      </c>
      <c r="ET205" s="51" t="n">
        <f aca="false">ES205*(1+(ES36-ER36)/ER36)</f>
        <v>672.111817751612</v>
      </c>
      <c r="EU205" s="51" t="n">
        <f aca="false">ET205*(1+(ET36-ES36)/ES36)</f>
        <v>672.863727175035</v>
      </c>
      <c r="EV205" s="51" t="n">
        <f aca="false">EU205*(1+(EU36-ET36)/ET36)</f>
        <v>673.616477779593</v>
      </c>
    </row>
    <row r="206" customFormat="false" ht="12.8" hidden="false" customHeight="false" outlineLevel="0" collapsed="false">
      <c r="A206" s="157" t="s">
        <v>352</v>
      </c>
      <c r="B206" s="157" t="n">
        <v>0</v>
      </c>
      <c r="C206" s="157" t="n">
        <v>0</v>
      </c>
      <c r="D206" s="157" t="n">
        <v>0</v>
      </c>
      <c r="E206" s="157" t="n">
        <v>0</v>
      </c>
      <c r="F206" s="157" t="n">
        <v>0</v>
      </c>
      <c r="G206" s="157" t="n">
        <v>0</v>
      </c>
      <c r="H206" s="157" t="n">
        <v>0</v>
      </c>
      <c r="I206" s="157" t="n">
        <v>0</v>
      </c>
      <c r="J206" s="157" t="n">
        <v>0</v>
      </c>
      <c r="K206" s="157" t="n">
        <v>0</v>
      </c>
      <c r="L206" s="157" t="n">
        <v>0</v>
      </c>
      <c r="M206" s="157" t="n">
        <v>0</v>
      </c>
      <c r="N206" s="157" t="n">
        <v>0</v>
      </c>
      <c r="O206" s="157" t="n">
        <v>0</v>
      </c>
      <c r="P206" s="157" t="n">
        <v>0</v>
      </c>
      <c r="Q206" s="157" t="n">
        <v>0</v>
      </c>
      <c r="R206" s="157" t="n">
        <v>0</v>
      </c>
      <c r="S206" s="157" t="n">
        <v>0</v>
      </c>
      <c r="T206" s="157" t="n">
        <v>0</v>
      </c>
      <c r="U206" s="157" t="n">
        <v>0</v>
      </c>
      <c r="V206" s="157" t="n">
        <v>0</v>
      </c>
      <c r="W206" s="157" t="n">
        <v>0</v>
      </c>
      <c r="X206" s="158" t="n">
        <v>0</v>
      </c>
      <c r="Y206" s="157" t="n">
        <v>0</v>
      </c>
      <c r="Z206" s="157" t="n">
        <v>0</v>
      </c>
      <c r="AA206" s="157" t="n">
        <v>0</v>
      </c>
      <c r="AB206" s="157" t="n">
        <v>0</v>
      </c>
      <c r="AC206" s="157" t="n">
        <v>0</v>
      </c>
      <c r="AD206" s="157" t="n">
        <v>0</v>
      </c>
      <c r="AE206" s="157" t="n">
        <v>0</v>
      </c>
      <c r="AF206" s="157" t="n">
        <v>0</v>
      </c>
      <c r="AG206" s="157" t="n">
        <v>0</v>
      </c>
      <c r="AH206" s="157" t="n">
        <v>0</v>
      </c>
      <c r="AI206" s="157" t="n">
        <v>0</v>
      </c>
      <c r="AJ206" s="157" t="n">
        <v>0</v>
      </c>
      <c r="AK206" s="157" t="n">
        <v>0</v>
      </c>
      <c r="AL206" s="157" t="n">
        <v>0</v>
      </c>
      <c r="AM206" s="157" t="n">
        <v>0</v>
      </c>
      <c r="AN206" s="157" t="n">
        <v>0</v>
      </c>
      <c r="AO206" s="157" t="n">
        <v>0</v>
      </c>
      <c r="AP206" s="157" t="n">
        <v>0</v>
      </c>
      <c r="AQ206" s="157" t="n">
        <v>0</v>
      </c>
      <c r="AR206" s="142"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3" t="n">
        <f aca="false">BH206*(1+(BH36-BG36)/BG36)</f>
        <v>409.370859894296</v>
      </c>
      <c r="BJ206" s="51" t="n">
        <f aca="false">BI206*(1+(BI36-BH36)/BH36)</f>
        <v>403.217737535085</v>
      </c>
      <c r="BK206" s="51" t="n">
        <f aca="false">BJ206*(1+(BJ36-BI36)/BI36)</f>
        <v>383.534512750716</v>
      </c>
      <c r="BL206" s="51" t="n">
        <f aca="false">BK206*(1+(BK36-BJ36)/BJ36)</f>
        <v>353.271406522555</v>
      </c>
      <c r="BM206" s="144" t="n">
        <f aca="false">BL206*(1+(BL36-BK36)/BK36)</f>
        <v>347.671985072111</v>
      </c>
      <c r="BN206" s="51" t="n">
        <f aca="false">BM206*(1+(BM36-BL36)/BL36)</f>
        <v>348.36468287733</v>
      </c>
      <c r="BO206" s="51" t="n">
        <f aca="false">BN206*(1+(BN36-BM36)/BM36)</f>
        <v>353.51589828934</v>
      </c>
      <c r="BP206" s="51" t="n">
        <f aca="false">BO206*(1+(BO36-BN36)/BN36)</f>
        <v>342.714222991926</v>
      </c>
      <c r="BQ206" s="51" t="n">
        <f aca="false">BP206*(1+(BP36-BO36)/BO36)</f>
        <v>342.698521475617</v>
      </c>
      <c r="BR206" s="51" t="n">
        <f aca="false">BQ206*(1+(BQ36-BP36)/BP36)</f>
        <v>353.8390522693</v>
      </c>
      <c r="BS206" s="51" t="n">
        <f aca="false">BR206*(1+(BR36-BQ36)/BQ36)</f>
        <v>371.461272871465</v>
      </c>
      <c r="BT206" s="51" t="n">
        <f aca="false">BS206*(1+(BS36-BR36)/BR36)</f>
        <v>377.47294629788</v>
      </c>
      <c r="BU206" s="51" t="n">
        <f aca="false">BT206*(1+(BT36-BS36)/BS36)</f>
        <v>379.411096665879</v>
      </c>
      <c r="BV206" s="51" t="n">
        <f aca="false">BU206*(1+(BU36-BT36)/BT36)</f>
        <v>386.825677884146</v>
      </c>
      <c r="BW206" s="51" t="n">
        <f aca="false">BV206*(1+(BV36-BU36)/BU36)</f>
        <v>397.115048067844</v>
      </c>
      <c r="BX206" s="51" t="n">
        <f aca="false">BW206*(1+(BW36-BV36)/BV36)</f>
        <v>399.054471139938</v>
      </c>
      <c r="BY206" s="51" t="n">
        <f aca="false">BX206*(1+(BX36-BW36)/BW36)</f>
        <v>400.972147555806</v>
      </c>
      <c r="BZ206" s="51" t="n">
        <f aca="false">BY206*(1+(BY36-BX36)/BX36)</f>
        <v>408.566755069272</v>
      </c>
      <c r="CA206" s="51" t="n">
        <f aca="false">BZ206*(1+(BZ36-BY36)/BY36)</f>
        <v>417.68981647106</v>
      </c>
      <c r="CB206" s="51" t="n">
        <f aca="false">CA206*(1+(CA36-BZ36)/BZ36)</f>
        <v>418.157097213307</v>
      </c>
      <c r="CC206" s="51" t="n">
        <f aca="false">CB206*(1+(CB36-CA36)/CA36)</f>
        <v>418.624900714988</v>
      </c>
      <c r="CD206" s="51" t="n">
        <f aca="false">CC206*(1+(CC36-CB36)/CB36)</f>
        <v>419.093227560928</v>
      </c>
      <c r="CE206" s="51" t="n">
        <f aca="false">CD206*(1+(CD36-CC36)/CC36)</f>
        <v>419.562078336607</v>
      </c>
      <c r="CF206" s="51" t="n">
        <f aca="false">CE206*(1+(CE36-CD36)/CD36)</f>
        <v>420.031453628158</v>
      </c>
      <c r="CG206" s="51" t="n">
        <f aca="false">CF206*(1+(CF36-CE36)/CE36)</f>
        <v>420.501354022372</v>
      </c>
      <c r="CH206" s="51" t="n">
        <f aca="false">CG206*(1+(CG36-CF36)/CF36)</f>
        <v>420.971780106695</v>
      </c>
      <c r="CI206" s="51" t="n">
        <f aca="false">CH206*(1+(CH36-CG36)/CG36)</f>
        <v>421.442732469229</v>
      </c>
      <c r="CJ206" s="51" t="n">
        <f aca="false">CI206*(1+(CI36-CH36)/CH36)</f>
        <v>421.914211698737</v>
      </c>
      <c r="CK206" s="51" t="n">
        <f aca="false">CJ206*(1+(CJ36-CI36)/CI36)</f>
        <v>422.386218384639</v>
      </c>
      <c r="CL206" s="51" t="n">
        <f aca="false">CK206*(1+(CK36-CJ36)/CJ36)</f>
        <v>422.858753117014</v>
      </c>
      <c r="CM206" s="51" t="n">
        <f aca="false">CL206*(1+(CL36-CK36)/CK36)</f>
        <v>423.331816486603</v>
      </c>
      <c r="CN206" s="51" t="n">
        <f aca="false">CM206*(1+(CM36-CL36)/CL36)</f>
        <v>423.805409084804</v>
      </c>
      <c r="CO206" s="51" t="n">
        <f aca="false">CN206*(1+(CN36-CM36)/CM36)</f>
        <v>424.279531503682</v>
      </c>
      <c r="CP206" s="51" t="n">
        <f aca="false">CO206*(1+(CO36-CN36)/CN36)</f>
        <v>424.75418433596</v>
      </c>
      <c r="CQ206" s="51" t="n">
        <f aca="false">CP206*(1+(CP36-CO36)/CO36)</f>
        <v>425.229368175026</v>
      </c>
      <c r="CR206" s="51" t="n">
        <f aca="false">CQ206*(1+(CQ36-CP36)/CP36)</f>
        <v>425.705083614931</v>
      </c>
      <c r="CS206" s="51" t="n">
        <f aca="false">CR206*(1+(CR36-CQ36)/CQ36)</f>
        <v>426.181331250391</v>
      </c>
      <c r="CT206" s="51" t="n">
        <f aca="false">CS206*(1+(CS36-CR36)/CR36)</f>
        <v>426.658111676788</v>
      </c>
      <c r="CU206" s="51" t="n">
        <f aca="false">CT206*(1+(CT36-CS36)/CS36)</f>
        <v>427.13542549017</v>
      </c>
      <c r="CV206" s="51" t="n">
        <f aca="false">CU206*(1+(CU36-CT36)/CT36)</f>
        <v>427.61327328725</v>
      </c>
      <c r="CW206" s="51" t="n">
        <f aca="false">CV206*(1+(CV36-CU36)/CU36)</f>
        <v>428.09165566541</v>
      </c>
      <c r="CX206" s="51" t="n">
        <f aca="false">CW206*(1+(CW36-CV36)/CV36)</f>
        <v>428.5705732227</v>
      </c>
      <c r="CY206" s="51" t="n">
        <f aca="false">CX206*(1+(CX36-CW36)/CW36)</f>
        <v>429.05002655784</v>
      </c>
      <c r="CZ206" s="51" t="n">
        <f aca="false">CY206*(1+(CY36-CX36)/CX36)</f>
        <v>429.530016270219</v>
      </c>
      <c r="DA206" s="51" t="n">
        <f aca="false">CZ206*(1+(CZ36-CY36)/CY36)</f>
        <v>430.010542959895</v>
      </c>
      <c r="DB206" s="51" t="n">
        <f aca="false">DA206*(1+(DA36-CZ36)/CZ36)</f>
        <v>430.491607227601</v>
      </c>
      <c r="DC206" s="51" t="n">
        <f aca="false">DB206*(1+(DB36-DA36)/DA36)</f>
        <v>430.973209674738</v>
      </c>
      <c r="DD206" s="51" t="n">
        <f aca="false">DC206*(1+(DC36-DB36)/DB36)</f>
        <v>431.455350903383</v>
      </c>
      <c r="DE206" s="51" t="n">
        <f aca="false">DD206*(1+(DD36-DC36)/DC36)</f>
        <v>431.938031516284</v>
      </c>
      <c r="DF206" s="51" t="n">
        <f aca="false">DE206*(1+(DE36-DD36)/DD36)</f>
        <v>432.421252116866</v>
      </c>
      <c r="DG206" s="51" t="n">
        <f aca="false">DF206*(1+(DF36-DE36)/DE36)</f>
        <v>432.905013309226</v>
      </c>
      <c r="DH206" s="51" t="n">
        <f aca="false">DG206*(1+(DG36-DF36)/DF36)</f>
        <v>433.38931569814</v>
      </c>
      <c r="DI206" s="51" t="n">
        <f aca="false">DH206*(1+(DH36-DG36)/DG36)</f>
        <v>433.874159889058</v>
      </c>
      <c r="DJ206" s="51" t="n">
        <f aca="false">DI206*(1+(DI36-DH36)/DH36)</f>
        <v>434.359546488109</v>
      </c>
      <c r="DK206" s="51" t="n">
        <f aca="false">DJ206*(1+(DJ36-DI36)/DI36)</f>
        <v>434.845476102099</v>
      </c>
      <c r="DL206" s="51" t="n">
        <f aca="false">DK206*(1+(DK36-DJ36)/DJ36)</f>
        <v>435.331949338514</v>
      </c>
      <c r="DM206" s="51" t="n">
        <f aca="false">DL206*(1+(DL36-DK36)/DK36)</f>
        <v>435.818966805518</v>
      </c>
      <c r="DN206" s="51" t="n">
        <f aca="false">DM206*(1+(DM36-DL36)/DL36)</f>
        <v>436.306529111957</v>
      </c>
      <c r="DO206" s="51" t="n">
        <f aca="false">DN206*(1+(DN36-DM36)/DM36)</f>
        <v>436.794636867356</v>
      </c>
      <c r="DP206" s="51" t="n">
        <f aca="false">DO206*(1+(DO36-DN36)/DN36)</f>
        <v>437.283290681925</v>
      </c>
      <c r="DQ206" s="51" t="n">
        <f aca="false">DP206*(1+(DP36-DO36)/DO36)</f>
        <v>437.772491166555</v>
      </c>
      <c r="DR206" s="51" t="n">
        <f aca="false">DQ206*(1+(DQ36-DP36)/DP36)</f>
        <v>438.262238932819</v>
      </c>
      <c r="DS206" s="51" t="n">
        <f aca="false">DR206*(1+(DR36-DQ36)/DQ36)</f>
        <v>438.752534592976</v>
      </c>
      <c r="DT206" s="51" t="n">
        <f aca="false">DS206*(1+(DS36-DR36)/DR36)</f>
        <v>439.243378759971</v>
      </c>
      <c r="DU206" s="51" t="n">
        <f aca="false">DT206*(1+(DT36-DS36)/DS36)</f>
        <v>439.734772047431</v>
      </c>
      <c r="DV206" s="51" t="n">
        <f aca="false">DU206*(1+(DU36-DT36)/DT36)</f>
        <v>440.226715069673</v>
      </c>
      <c r="DW206" s="51" t="n">
        <f aca="false">DV206*(1+(DV36-DU36)/DU36)</f>
        <v>440.7192084417</v>
      </c>
      <c r="DX206" s="51" t="n">
        <f aca="false">DW206*(1+(DW36-DV36)/DV36)</f>
        <v>441.212252779202</v>
      </c>
      <c r="DY206" s="51" t="n">
        <f aca="false">DX206*(1+(DX36-DW36)/DW36)</f>
        <v>441.70584869856</v>
      </c>
      <c r="DZ206" s="51" t="n">
        <f aca="false">DY206*(1+(DY36-DX36)/DX36)</f>
        <v>442.199996816843</v>
      </c>
      <c r="EA206" s="51" t="n">
        <f aca="false">DZ206*(1+(DZ36-DY36)/DY36)</f>
        <v>442.69469775181</v>
      </c>
      <c r="EB206" s="51" t="n">
        <f aca="false">EA206*(1+(EA36-DZ36)/DZ36)</f>
        <v>443.189952121913</v>
      </c>
      <c r="EC206" s="51" t="n">
        <f aca="false">EB206*(1+(EB36-EA36)/EA36)</f>
        <v>443.685760546293</v>
      </c>
      <c r="ED206" s="51" t="n">
        <f aca="false">EC206*(1+(EC36-EB36)/EB36)</f>
        <v>444.182123644787</v>
      </c>
      <c r="EE206" s="51" t="n">
        <f aca="false">ED206*(1+(ED36-EC36)/EC36)</f>
        <v>444.679042037923</v>
      </c>
      <c r="EF206" s="51" t="n">
        <f aca="false">EE206*(1+(EE36-ED36)/ED36)</f>
        <v>445.176516346923</v>
      </c>
      <c r="EG206" s="51" t="n">
        <f aca="false">EF206*(1+(EF36-EE36)/EE36)</f>
        <v>445.674547193707</v>
      </c>
      <c r="EH206" s="51" t="n">
        <f aca="false">EG206*(1+(EG36-EF36)/EF36)</f>
        <v>446.173135200887</v>
      </c>
      <c r="EI206" s="51" t="n">
        <f aca="false">EH206*(1+(EH36-EG36)/EG36)</f>
        <v>446.672280991773</v>
      </c>
      <c r="EJ206" s="51" t="n">
        <f aca="false">EI206*(1+(EI36-EH36)/EH36)</f>
        <v>447.171985190374</v>
      </c>
      <c r="EK206" s="51" t="n">
        <f aca="false">EJ206*(1+(EJ36-EI36)/EI36)</f>
        <v>447.672248421394</v>
      </c>
      <c r="EL206" s="51" t="n">
        <f aca="false">EK206*(1+(EK36-EJ36)/EJ36)</f>
        <v>448.173071310239</v>
      </c>
      <c r="EM206" s="51" t="n">
        <f aca="false">EL206*(1+(EL36-EK36)/EK36)</f>
        <v>448.674454483013</v>
      </c>
      <c r="EN206" s="51" t="n">
        <f aca="false">EM206*(1+(EM36-EL36)/EL36)</f>
        <v>449.176398566519</v>
      </c>
      <c r="EO206" s="51" t="n">
        <f aca="false">EN206*(1+(EN36-EM36)/EM36)</f>
        <v>449.678904188264</v>
      </c>
      <c r="EP206" s="51" t="n">
        <f aca="false">EO206*(1+(EO36-EN36)/EN36)</f>
        <v>450.181971976455</v>
      </c>
      <c r="EQ206" s="51" t="n">
        <f aca="false">EP206*(1+(EP36-EO36)/EO36)</f>
        <v>450.685602560004</v>
      </c>
      <c r="ER206" s="51" t="n">
        <f aca="false">EQ206*(1+(EQ36-EP36)/EP36)</f>
        <v>451.189796568525</v>
      </c>
      <c r="ES206" s="51" t="n">
        <f aca="false">ER206*(1+(ER36-EQ36)/EQ36)</f>
        <v>451.694554632335</v>
      </c>
      <c r="ET206" s="51" t="n">
        <f aca="false">ES206*(1+(ES36-ER36)/ER36)</f>
        <v>452.199877382459</v>
      </c>
      <c r="EU206" s="51" t="n">
        <f aca="false">ET206*(1+(ET36-ES36)/ES36)</f>
        <v>452.705765450626</v>
      </c>
      <c r="EV206" s="51" t="n">
        <f aca="false">EU206*(1+(EU36-ET36)/ET36)</f>
        <v>453.212219469273</v>
      </c>
    </row>
    <row r="207" customFormat="false" ht="12.8" hidden="false" customHeight="false" outlineLevel="0" collapsed="false">
      <c r="A207" s="157" t="s">
        <v>353</v>
      </c>
      <c r="B207" s="157" t="n">
        <v>0</v>
      </c>
      <c r="C207" s="157" t="n">
        <v>0</v>
      </c>
      <c r="D207" s="157" t="n">
        <v>0</v>
      </c>
      <c r="E207" s="157" t="n">
        <v>0</v>
      </c>
      <c r="F207" s="157" t="n">
        <v>0</v>
      </c>
      <c r="G207" s="157" t="n">
        <v>0</v>
      </c>
      <c r="H207" s="157" t="n">
        <v>0</v>
      </c>
      <c r="I207" s="157" t="n">
        <v>0</v>
      </c>
      <c r="J207" s="157" t="n">
        <v>0</v>
      </c>
      <c r="K207" s="157" t="n">
        <v>0</v>
      </c>
      <c r="L207" s="157" t="n">
        <v>0</v>
      </c>
      <c r="M207" s="157" t="n">
        <v>0</v>
      </c>
      <c r="N207" s="157" t="n">
        <v>0</v>
      </c>
      <c r="O207" s="157" t="n">
        <v>0</v>
      </c>
      <c r="P207" s="157" t="n">
        <v>0</v>
      </c>
      <c r="Q207" s="157" t="n">
        <v>0</v>
      </c>
      <c r="R207" s="157" t="n">
        <v>0</v>
      </c>
      <c r="S207" s="157" t="n">
        <v>0</v>
      </c>
      <c r="T207" s="157" t="n">
        <v>0</v>
      </c>
      <c r="U207" s="157" t="n">
        <v>0</v>
      </c>
      <c r="V207" s="157" t="n">
        <v>0</v>
      </c>
      <c r="W207" s="157" t="n">
        <v>0</v>
      </c>
      <c r="X207" s="158" t="n">
        <v>0</v>
      </c>
      <c r="Y207" s="157" t="n">
        <v>0</v>
      </c>
      <c r="Z207" s="157" t="n">
        <v>0</v>
      </c>
      <c r="AA207" s="157" t="n">
        <v>0</v>
      </c>
      <c r="AB207" s="157" t="n">
        <v>0</v>
      </c>
      <c r="AC207" s="157" t="n">
        <v>0</v>
      </c>
      <c r="AD207" s="157" t="n">
        <v>0</v>
      </c>
      <c r="AE207" s="157" t="n">
        <v>0</v>
      </c>
      <c r="AF207" s="157" t="n">
        <v>0</v>
      </c>
      <c r="AG207" s="157" t="n">
        <v>0</v>
      </c>
      <c r="AH207" s="157" t="n">
        <v>0</v>
      </c>
      <c r="AI207" s="157" t="n">
        <v>0</v>
      </c>
      <c r="AJ207" s="157" t="n">
        <v>0</v>
      </c>
      <c r="AK207" s="157" t="n">
        <v>0</v>
      </c>
      <c r="AL207" s="157" t="n">
        <v>0</v>
      </c>
      <c r="AM207" s="157" t="n">
        <v>0</v>
      </c>
      <c r="AN207" s="157" t="n">
        <v>0</v>
      </c>
      <c r="AO207" s="157" t="n">
        <v>0</v>
      </c>
      <c r="AP207" s="157" t="n">
        <v>0</v>
      </c>
      <c r="AQ207" s="157" t="n">
        <v>0</v>
      </c>
      <c r="AR207" s="142"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3" t="n">
        <f aca="false">BH207*(1+(BH36-BG36)/BG36)</f>
        <v>246.484349325829</v>
      </c>
      <c r="BJ207" s="51" t="n">
        <f aca="false">BI207*(1+(BI36-BH36)/BH36)</f>
        <v>242.779521968493</v>
      </c>
      <c r="BK207" s="51" t="n">
        <f aca="false">BJ207*(1+(BJ36-BI36)/BI36)</f>
        <v>230.928148729905</v>
      </c>
      <c r="BL207" s="51" t="n">
        <f aca="false">BK207*(1+(BK36-BJ36)/BJ36)</f>
        <v>212.706573190423</v>
      </c>
      <c r="BM207" s="144" t="n">
        <f aca="false">BL207*(1+(BL36-BK36)/BK36)</f>
        <v>209.335132064471</v>
      </c>
      <c r="BN207" s="51" t="n">
        <f aca="false">BM207*(1+(BM36-BL36)/BL36)</f>
        <v>209.752209058772</v>
      </c>
      <c r="BO207" s="51" t="n">
        <f aca="false">BN207*(1+(BN36-BM36)/BM36)</f>
        <v>212.853782970003</v>
      </c>
      <c r="BP207" s="51" t="n">
        <f aca="false">BO207*(1+(BO36-BN36)/BN36)</f>
        <v>206.350037422507</v>
      </c>
      <c r="BQ207" s="51" t="n">
        <f aca="false">BP207*(1+(BP36-BO36)/BO36)</f>
        <v>206.340583456898</v>
      </c>
      <c r="BR207" s="51" t="n">
        <f aca="false">BQ207*(1+(BQ36-BP36)/BP36)</f>
        <v>213.048355682147</v>
      </c>
      <c r="BS207" s="51" t="n">
        <f aca="false">BR207*(1+(BR36-BQ36)/BQ36)</f>
        <v>223.65878745524</v>
      </c>
      <c r="BT207" s="51" t="n">
        <f aca="false">BS207*(1+(BS36-BR36)/BR36)</f>
        <v>227.278447665671</v>
      </c>
      <c r="BU207" s="51" t="n">
        <f aca="false">BT207*(1+(BT36-BS36)/BS36)</f>
        <v>228.445418203035</v>
      </c>
      <c r="BV207" s="51" t="n">
        <f aca="false">BU207*(1+(BU36-BT36)/BT36)</f>
        <v>232.909776578665</v>
      </c>
      <c r="BW207" s="51" t="n">
        <f aca="false">BV207*(1+(BV36-BU36)/BU36)</f>
        <v>239.10506052085</v>
      </c>
      <c r="BX207" s="51" t="n">
        <f aca="false">BW207*(1+(BW36-BV36)/BV36)</f>
        <v>240.272797360047</v>
      </c>
      <c r="BY207" s="51" t="n">
        <f aca="false">BX207*(1+(BX36-BW36)/BW36)</f>
        <v>241.427440423075</v>
      </c>
      <c r="BZ207" s="51" t="n">
        <f aca="false">BY207*(1+(BY36-BX36)/BX36)</f>
        <v>246.000193578552</v>
      </c>
      <c r="CA207" s="51" t="n">
        <f aca="false">BZ207*(1+(BZ36-BY36)/BY36)</f>
        <v>251.493236864681</v>
      </c>
      <c r="CB207" s="51" t="n">
        <f aca="false">CA207*(1+(CA36-BZ36)/BZ36)</f>
        <v>251.77458905896</v>
      </c>
      <c r="CC207" s="51" t="n">
        <f aca="false">CB207*(1+(CB36-CA36)/CA36)</f>
        <v>252.056256009446</v>
      </c>
      <c r="CD207" s="51" t="n">
        <f aca="false">CC207*(1+(CC36-CB36)/CB36)</f>
        <v>252.338238068264</v>
      </c>
      <c r="CE207" s="51" t="n">
        <f aca="false">CD207*(1+(CD36-CC36)/CC36)</f>
        <v>252.620535587936</v>
      </c>
      <c r="CF207" s="51" t="n">
        <f aca="false">CE207*(1+(CE36-CD36)/CD36)</f>
        <v>252.903148921376</v>
      </c>
      <c r="CG207" s="51" t="n">
        <f aca="false">CF207*(1+(CF36-CE36)/CE36)</f>
        <v>253.186078421892</v>
      </c>
      <c r="CH207" s="51" t="n">
        <f aca="false">CG207*(1+(CG36-CF36)/CF36)</f>
        <v>253.469324443189</v>
      </c>
      <c r="CI207" s="51" t="n">
        <f aca="false">CH207*(1+(CH36-CG36)/CG36)</f>
        <v>253.752887339368</v>
      </c>
      <c r="CJ207" s="51" t="n">
        <f aca="false">CI207*(1+(CI36-CH36)/CH36)</f>
        <v>254.036767464924</v>
      </c>
      <c r="CK207" s="51" t="n">
        <f aca="false">CJ207*(1+(CJ36-CI36)/CI36)</f>
        <v>254.320965174751</v>
      </c>
      <c r="CL207" s="51" t="n">
        <f aca="false">CK207*(1+(CK36-CJ36)/CJ36)</f>
        <v>254.60548082414</v>
      </c>
      <c r="CM207" s="51" t="n">
        <f aca="false">CL207*(1+(CL36-CK36)/CK36)</f>
        <v>254.890314768776</v>
      </c>
      <c r="CN207" s="51" t="n">
        <f aca="false">CM207*(1+(CM36-CL36)/CL36)</f>
        <v>255.175467364746</v>
      </c>
      <c r="CO207" s="51" t="n">
        <f aca="false">CN207*(1+(CN36-CM36)/CM36)</f>
        <v>255.460938968533</v>
      </c>
      <c r="CP207" s="51" t="n">
        <f aca="false">CO207*(1+(CO36-CN36)/CN36)</f>
        <v>255.74672993702</v>
      </c>
      <c r="CQ207" s="51" t="n">
        <f aca="false">CP207*(1+(CP36-CO36)/CO36)</f>
        <v>256.032840627489</v>
      </c>
      <c r="CR207" s="51" t="n">
        <f aca="false">CQ207*(1+(CQ36-CP36)/CP36)</f>
        <v>256.319271397622</v>
      </c>
      <c r="CS207" s="51" t="n">
        <f aca="false">CR207*(1+(CR36-CQ36)/CQ36)</f>
        <v>256.606022605499</v>
      </c>
      <c r="CT207" s="51" t="n">
        <f aca="false">CS207*(1+(CS36-CR36)/CR36)</f>
        <v>256.893094609603</v>
      </c>
      <c r="CU207" s="51" t="n">
        <f aca="false">CT207*(1+(CT36-CS36)/CS36)</f>
        <v>257.180487768818</v>
      </c>
      <c r="CV207" s="51" t="n">
        <f aca="false">CU207*(1+(CU36-CT36)/CT36)</f>
        <v>257.468202442428</v>
      </c>
      <c r="CW207" s="51" t="n">
        <f aca="false">CV207*(1+(CV36-CU36)/CU36)</f>
        <v>257.756238990121</v>
      </c>
      <c r="CX207" s="51" t="n">
        <f aca="false">CW207*(1+(CW36-CV36)/CV36)</f>
        <v>258.044597771984</v>
      </c>
      <c r="CY207" s="51" t="n">
        <f aca="false">CX207*(1+(CX36-CW36)/CW36)</f>
        <v>258.33327914851</v>
      </c>
      <c r="CZ207" s="51" t="n">
        <f aca="false">CY207*(1+(CY36-CX36)/CX36)</f>
        <v>258.622283480595</v>
      </c>
      <c r="DA207" s="51" t="n">
        <f aca="false">CZ207*(1+(CZ36-CY36)/CY36)</f>
        <v>258.911611129537</v>
      </c>
      <c r="DB207" s="51" t="n">
        <f aca="false">DA207*(1+(DA36-CZ36)/CZ36)</f>
        <v>259.20126245704</v>
      </c>
      <c r="DC207" s="51" t="n">
        <f aca="false">DB207*(1+(DB36-DA36)/DA36)</f>
        <v>259.491237825211</v>
      </c>
      <c r="DD207" s="51" t="n">
        <f aca="false">DC207*(1+(DC36-DB36)/DB36)</f>
        <v>259.781537596563</v>
      </c>
      <c r="DE207" s="51" t="n">
        <f aca="false">DD207*(1+(DD36-DC36)/DC36)</f>
        <v>260.072162134016</v>
      </c>
      <c r="DF207" s="51" t="n">
        <f aca="false">DE207*(1+(DE36-DD36)/DD36)</f>
        <v>260.363111800892</v>
      </c>
      <c r="DG207" s="51" t="n">
        <f aca="false">DF207*(1+(DF36-DE36)/DE36)</f>
        <v>260.654386960924</v>
      </c>
      <c r="DH207" s="51" t="n">
        <f aca="false">DG207*(1+(DG36-DF36)/DF36)</f>
        <v>260.945987978249</v>
      </c>
      <c r="DI207" s="51" t="n">
        <f aca="false">DH207*(1+(DH36-DG36)/DG36)</f>
        <v>261.237915217412</v>
      </c>
      <c r="DJ207" s="51" t="n">
        <f aca="false">DI207*(1+(DI36-DH36)/DH36)</f>
        <v>261.530169043367</v>
      </c>
      <c r="DK207" s="51" t="n">
        <f aca="false">DJ207*(1+(DJ36-DI36)/DI36)</f>
        <v>261.822749821475</v>
      </c>
      <c r="DL207" s="51" t="n">
        <f aca="false">DK207*(1+(DK36-DJ36)/DJ36)</f>
        <v>262.115657917506</v>
      </c>
      <c r="DM207" s="51" t="n">
        <f aca="false">DL207*(1+(DL36-DK36)/DK36)</f>
        <v>262.408893697639</v>
      </c>
      <c r="DN207" s="51" t="n">
        <f aca="false">DM207*(1+(DM36-DL36)/DL36)</f>
        <v>262.702457528463</v>
      </c>
      <c r="DO207" s="51" t="n">
        <f aca="false">DN207*(1+(DN36-DM36)/DM36)</f>
        <v>262.996349776977</v>
      </c>
      <c r="DP207" s="51" t="n">
        <f aca="false">DO207*(1+(DO36-DN36)/DN36)</f>
        <v>263.290570810591</v>
      </c>
      <c r="DQ207" s="51" t="n">
        <f aca="false">DP207*(1+(DP36-DO36)/DO36)</f>
        <v>263.585120997126</v>
      </c>
      <c r="DR207" s="51" t="n">
        <f aca="false">DQ207*(1+(DQ36-DP36)/DP36)</f>
        <v>263.880000704813</v>
      </c>
      <c r="DS207" s="51" t="n">
        <f aca="false">DR207*(1+(DR36-DQ36)/DQ36)</f>
        <v>264.175210302298</v>
      </c>
      <c r="DT207" s="51" t="n">
        <f aca="false">DS207*(1+(DS36-DR36)/DR36)</f>
        <v>264.470750158635</v>
      </c>
      <c r="DU207" s="51" t="n">
        <f aca="false">DT207*(1+(DT36-DS36)/DS36)</f>
        <v>264.766620643296</v>
      </c>
      <c r="DV207" s="51" t="n">
        <f aca="false">DU207*(1+(DU36-DT36)/DT36)</f>
        <v>265.062822126161</v>
      </c>
      <c r="DW207" s="51" t="n">
        <f aca="false">DV207*(1+(DV36-DU36)/DU36)</f>
        <v>265.359354977529</v>
      </c>
      <c r="DX207" s="51" t="n">
        <f aca="false">DW207*(1+(DW36-DV36)/DV36)</f>
        <v>265.656219568109</v>
      </c>
      <c r="DY207" s="51" t="n">
        <f aca="false">DX207*(1+(DX36-DW36)/DW36)</f>
        <v>265.953416269028</v>
      </c>
      <c r="DZ207" s="51" t="n">
        <f aca="false">DY207*(1+(DY36-DX36)/DX36)</f>
        <v>266.250945451826</v>
      </c>
      <c r="EA207" s="51" t="n">
        <f aca="false">DZ207*(1+(DZ36-DY36)/DY36)</f>
        <v>266.548807488459</v>
      </c>
      <c r="EB207" s="51" t="n">
        <f aca="false">EA207*(1+(EA36-DZ36)/DZ36)</f>
        <v>266.847002751299</v>
      </c>
      <c r="EC207" s="51" t="n">
        <f aca="false">EB207*(1+(EB36-EA36)/EA36)</f>
        <v>267.145531613137</v>
      </c>
      <c r="ED207" s="51" t="n">
        <f aca="false">EC207*(1+(EC36-EB36)/EB36)</f>
        <v>267.444394447177</v>
      </c>
      <c r="EE207" s="51" t="n">
        <f aca="false">ED207*(1+(ED36-EC36)/EC36)</f>
        <v>267.743591627044</v>
      </c>
      <c r="EF207" s="51" t="n">
        <f aca="false">EE207*(1+(EE36-ED36)/ED36)</f>
        <v>268.043123526779</v>
      </c>
      <c r="EG207" s="51" t="n">
        <f aca="false">EF207*(1+(EF36-EE36)/EE36)</f>
        <v>268.342990520843</v>
      </c>
      <c r="EH207" s="51" t="n">
        <f aca="false">EG207*(1+(EG36-EF36)/EF36)</f>
        <v>268.643192984113</v>
      </c>
      <c r="EI207" s="51" t="n">
        <f aca="false">EH207*(1+(EH36-EG36)/EG36)</f>
        <v>268.943731291889</v>
      </c>
      <c r="EJ207" s="51" t="n">
        <f aca="false">EI207*(1+(EI36-EH36)/EH36)</f>
        <v>269.244605819889</v>
      </c>
      <c r="EK207" s="51" t="n">
        <f aca="false">EJ207*(1+(EJ36-EI36)/EI36)</f>
        <v>269.54581694425</v>
      </c>
      <c r="EL207" s="51" t="n">
        <f aca="false">EK207*(1+(EK36-EJ36)/EJ36)</f>
        <v>269.847365041534</v>
      </c>
      <c r="EM207" s="51" t="n">
        <f aca="false">EL207*(1+(EL36-EK36)/EK36)</f>
        <v>270.149250488719</v>
      </c>
      <c r="EN207" s="51" t="n">
        <f aca="false">EM207*(1+(EM36-EL36)/EL36)</f>
        <v>270.451473663209</v>
      </c>
      <c r="EO207" s="51" t="n">
        <f aca="false">EN207*(1+(EN36-EM36)/EM36)</f>
        <v>270.754034942829</v>
      </c>
      <c r="EP207" s="51" t="n">
        <f aca="false">EO207*(1+(EO36-EN36)/EN36)</f>
        <v>271.056934705824</v>
      </c>
      <c r="EQ207" s="51" t="n">
        <f aca="false">EP207*(1+(EP36-EO36)/EO36)</f>
        <v>271.360173330866</v>
      </c>
      <c r="ER207" s="51" t="n">
        <f aca="false">EQ207*(1+(EQ36-EP36)/EP36)</f>
        <v>271.663751197049</v>
      </c>
      <c r="ES207" s="51" t="n">
        <f aca="false">ER207*(1+(ER36-EQ36)/EQ36)</f>
        <v>271.96766868389</v>
      </c>
      <c r="ET207" s="51" t="n">
        <f aca="false">ES207*(1+(ES36-ER36)/ER36)</f>
        <v>272.271926171333</v>
      </c>
      <c r="EU207" s="51" t="n">
        <f aca="false">ET207*(1+(ET36-ES36)/ES36)</f>
        <v>272.576524039746</v>
      </c>
      <c r="EV207" s="51" t="n">
        <f aca="false">EU207*(1+(EU36-ET36)/ET36)</f>
        <v>272.88146266992</v>
      </c>
    </row>
    <row r="208" customFormat="false" ht="12.8" hidden="false" customHeight="false" outlineLevel="0" collapsed="false">
      <c r="A208" s="157" t="s">
        <v>354</v>
      </c>
      <c r="B208" s="157" t="n">
        <v>0</v>
      </c>
      <c r="C208" s="157" t="n">
        <v>0</v>
      </c>
      <c r="D208" s="157" t="n">
        <v>0</v>
      </c>
      <c r="E208" s="157" t="n">
        <v>0</v>
      </c>
      <c r="F208" s="157" t="n">
        <v>0</v>
      </c>
      <c r="G208" s="157" t="n">
        <v>0</v>
      </c>
      <c r="H208" s="157" t="n">
        <v>0</v>
      </c>
      <c r="I208" s="157" t="n">
        <v>0</v>
      </c>
      <c r="J208" s="157" t="n">
        <v>0</v>
      </c>
      <c r="K208" s="157" t="n">
        <v>0</v>
      </c>
      <c r="L208" s="157" t="n">
        <v>0</v>
      </c>
      <c r="M208" s="157" t="n">
        <v>0</v>
      </c>
      <c r="N208" s="157" t="n">
        <v>0</v>
      </c>
      <c r="O208" s="157" t="n">
        <v>0</v>
      </c>
      <c r="P208" s="157" t="n">
        <v>0</v>
      </c>
      <c r="Q208" s="157" t="n">
        <v>0</v>
      </c>
      <c r="R208" s="157" t="n">
        <v>0</v>
      </c>
      <c r="S208" s="157" t="n">
        <v>0</v>
      </c>
      <c r="T208" s="157" t="n">
        <v>0</v>
      </c>
      <c r="U208" s="157" t="n">
        <v>0</v>
      </c>
      <c r="V208" s="157" t="n">
        <v>0</v>
      </c>
      <c r="W208" s="157" t="n">
        <v>0</v>
      </c>
      <c r="X208" s="158" t="n">
        <v>0</v>
      </c>
      <c r="Y208" s="157" t="n">
        <v>0</v>
      </c>
      <c r="Z208" s="157" t="n">
        <v>0</v>
      </c>
      <c r="AA208" s="157" t="n">
        <v>0</v>
      </c>
      <c r="AB208" s="157" t="n">
        <v>0</v>
      </c>
      <c r="AC208" s="157" t="n">
        <v>0</v>
      </c>
      <c r="AD208" s="157" t="n">
        <v>0</v>
      </c>
      <c r="AE208" s="157" t="n">
        <v>0</v>
      </c>
      <c r="AF208" s="157" t="n">
        <v>0</v>
      </c>
      <c r="AG208" s="157" t="n">
        <v>0</v>
      </c>
      <c r="AH208" s="157" t="n">
        <v>0</v>
      </c>
      <c r="AI208" s="157" t="n">
        <v>0</v>
      </c>
      <c r="AJ208" s="157" t="n">
        <v>0</v>
      </c>
      <c r="AK208" s="157" t="n">
        <v>0</v>
      </c>
      <c r="AL208" s="157" t="n">
        <v>0</v>
      </c>
      <c r="AM208" s="157" t="n">
        <v>0</v>
      </c>
      <c r="AN208" s="157" t="n">
        <v>0</v>
      </c>
      <c r="AO208" s="157" t="n">
        <v>0</v>
      </c>
      <c r="AP208" s="157" t="n">
        <v>0</v>
      </c>
      <c r="AQ208" s="157" t="n">
        <v>0</v>
      </c>
      <c r="AR208" s="142"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3" t="n">
        <f aca="false">BH208*(1+(BH36-BG36)/BG36)</f>
        <v>126.258591525293</v>
      </c>
      <c r="BJ208" s="51" t="n">
        <f aca="false">BI208*(1+(BI36-BH36)/BH36)</f>
        <v>124.360839050294</v>
      </c>
      <c r="BK208" s="51" t="n">
        <f aca="false">BJ208*(1+(BJ36-BI36)/BI36)</f>
        <v>118.290118143115</v>
      </c>
      <c r="BL208" s="51" t="n">
        <f aca="false">BK208*(1+(BK36-BJ36)/BJ36)</f>
        <v>108.956339064325</v>
      </c>
      <c r="BM208" s="144" t="n">
        <f aca="false">BL208*(1+(BL36-BK36)/BK36)</f>
        <v>107.229359606451</v>
      </c>
      <c r="BN208" s="51" t="n">
        <f aca="false">BM208*(1+(BM36-BL36)/BL36)</f>
        <v>107.443002192692</v>
      </c>
      <c r="BO208" s="51" t="n">
        <f aca="false">BN208*(1+(BN36-BM36)/BM36)</f>
        <v>109.031745472397</v>
      </c>
      <c r="BP208" s="51" t="n">
        <f aca="false">BO208*(1+(BO36-BN36)/BN36)</f>
        <v>105.700281406984</v>
      </c>
      <c r="BQ208" s="51" t="n">
        <f aca="false">BP208*(1+(BP36-BO36)/BO36)</f>
        <v>105.695438728796</v>
      </c>
      <c r="BR208" s="51" t="n">
        <f aca="false">BQ208*(1+(BQ36-BP36)/BP36)</f>
        <v>109.131412963058</v>
      </c>
      <c r="BS208" s="51" t="n">
        <f aca="false">BR208*(1+(BR36-BQ36)/BQ36)</f>
        <v>114.566476790883</v>
      </c>
      <c r="BT208" s="51" t="n">
        <f aca="false">BS208*(1+(BS36-BR36)/BR36)</f>
        <v>116.420603437136</v>
      </c>
      <c r="BU208" s="51" t="n">
        <f aca="false">BT208*(1+(BT36-BS36)/BS36)</f>
        <v>117.018369813792</v>
      </c>
      <c r="BV208" s="51" t="n">
        <f aca="false">BU208*(1+(BU36-BT36)/BT36)</f>
        <v>119.305182757952</v>
      </c>
      <c r="BW208" s="51" t="n">
        <f aca="false">BV208*(1+(BV36-BU36)/BU36)</f>
        <v>122.478641140925</v>
      </c>
      <c r="BX208" s="51" t="n">
        <f aca="false">BW208*(1+(BW36-BV36)/BV36)</f>
        <v>123.076800046318</v>
      </c>
      <c r="BY208" s="51" t="n">
        <f aca="false">BX208*(1+(BX36-BW36)/BW36)</f>
        <v>123.668251825107</v>
      </c>
      <c r="BZ208" s="51" t="n">
        <f aca="false">BY208*(1+(BY36-BX36)/BX36)</f>
        <v>126.010588668734</v>
      </c>
      <c r="CA208" s="51" t="n">
        <f aca="false">BZ208*(1+(BZ36-BY36)/BY36)</f>
        <v>128.824332869495</v>
      </c>
      <c r="CB208" s="51" t="n">
        <f aca="false">CA208*(1+(CA36-BZ36)/BZ36)</f>
        <v>128.968452087894</v>
      </c>
      <c r="CC208" s="51" t="n">
        <f aca="false">CB208*(1+(CB36-CA36)/CA36)</f>
        <v>129.112732536307</v>
      </c>
      <c r="CD208" s="51" t="n">
        <f aca="false">CC208*(1+(CC36-CB36)/CB36)</f>
        <v>129.257174395107</v>
      </c>
      <c r="CE208" s="51" t="n">
        <f aca="false">CD208*(1+(CD36-CC36)/CC36)</f>
        <v>129.401777844869</v>
      </c>
      <c r="CF208" s="51" t="n">
        <f aca="false">CE208*(1+(CE36-CD36)/CD36)</f>
        <v>129.546543066369</v>
      </c>
      <c r="CG208" s="51" t="n">
        <f aca="false">CF208*(1+(CF36-CE36)/CE36)</f>
        <v>129.691470240584</v>
      </c>
      <c r="CH208" s="51" t="n">
        <f aca="false">CG208*(1+(CG36-CF36)/CF36)</f>
        <v>129.836559548696</v>
      </c>
      <c r="CI208" s="51" t="n">
        <f aca="false">CH208*(1+(CH36-CG36)/CG36)</f>
        <v>129.981811172089</v>
      </c>
      <c r="CJ208" s="51" t="n">
        <f aca="false">CI208*(1+(CI36-CH36)/CH36)</f>
        <v>130.127225292347</v>
      </c>
      <c r="CK208" s="51" t="n">
        <f aca="false">CJ208*(1+(CJ36-CI36)/CI36)</f>
        <v>130.272802091262</v>
      </c>
      <c r="CL208" s="51" t="n">
        <f aca="false">CK208*(1+(CK36-CJ36)/CJ36)</f>
        <v>130.418541750827</v>
      </c>
      <c r="CM208" s="51" t="n">
        <f aca="false">CL208*(1+(CL36-CK36)/CK36)</f>
        <v>130.564444453237</v>
      </c>
      <c r="CN208" s="51" t="n">
        <f aca="false">CM208*(1+(CM36-CL36)/CL36)</f>
        <v>130.710510380892</v>
      </c>
      <c r="CO208" s="51" t="n">
        <f aca="false">CN208*(1+(CN36-CM36)/CM36)</f>
        <v>130.856739716399</v>
      </c>
      <c r="CP208" s="51" t="n">
        <f aca="false">CO208*(1+(CO36-CN36)/CN36)</f>
        <v>131.003132642565</v>
      </c>
      <c r="CQ208" s="51" t="n">
        <f aca="false">CP208*(1+(CP36-CO36)/CO36)</f>
        <v>131.149689342403</v>
      </c>
      <c r="CR208" s="51" t="n">
        <f aca="false">CQ208*(1+(CQ36-CP36)/CP36)</f>
        <v>131.296409999131</v>
      </c>
      <c r="CS208" s="51" t="n">
        <f aca="false">CR208*(1+(CR36-CQ36)/CQ36)</f>
        <v>131.443294796173</v>
      </c>
      <c r="CT208" s="51" t="n">
        <f aca="false">CS208*(1+(CS36-CR36)/CR36)</f>
        <v>131.590343917157</v>
      </c>
      <c r="CU208" s="51" t="n">
        <f aca="false">CT208*(1+(CT36-CS36)/CS36)</f>
        <v>131.737557545916</v>
      </c>
      <c r="CV208" s="51" t="n">
        <f aca="false">CU208*(1+(CU36-CT36)/CT36)</f>
        <v>131.884935866489</v>
      </c>
      <c r="CW208" s="51" t="n">
        <f aca="false">CV208*(1+(CV36-CU36)/CU36)</f>
        <v>132.032479063121</v>
      </c>
      <c r="CX208" s="51" t="n">
        <f aca="false">CW208*(1+(CW36-CV36)/CV36)</f>
        <v>132.180187320264</v>
      </c>
      <c r="CY208" s="51" t="n">
        <f aca="false">CX208*(1+(CX36-CW36)/CW36)</f>
        <v>132.328060822576</v>
      </c>
      <c r="CZ208" s="51" t="n">
        <f aca="false">CY208*(1+(CY36-CX36)/CX36)</f>
        <v>132.47609975492</v>
      </c>
      <c r="DA208" s="51" t="n">
        <f aca="false">CZ208*(1+(CZ36-CY36)/CY36)</f>
        <v>132.624304302368</v>
      </c>
      <c r="DB208" s="51" t="n">
        <f aca="false">DA208*(1+(DA36-CZ36)/CZ36)</f>
        <v>132.772674650197</v>
      </c>
      <c r="DC208" s="51" t="n">
        <f aca="false">DB208*(1+(DB36-DA36)/DA36)</f>
        <v>132.921210983893</v>
      </c>
      <c r="DD208" s="51" t="n">
        <f aca="false">DC208*(1+(DC36-DB36)/DB36)</f>
        <v>133.069913489149</v>
      </c>
      <c r="DE208" s="51" t="n">
        <f aca="false">DD208*(1+(DD36-DC36)/DC36)</f>
        <v>133.218782351865</v>
      </c>
      <c r="DF208" s="51" t="n">
        <f aca="false">DE208*(1+(DE36-DD36)/DD36)</f>
        <v>133.367817758149</v>
      </c>
      <c r="DG208" s="51" t="n">
        <f aca="false">DF208*(1+(DF36-DE36)/DE36)</f>
        <v>133.517019894319</v>
      </c>
      <c r="DH208" s="51" t="n">
        <f aca="false">DG208*(1+(DG36-DF36)/DF36)</f>
        <v>133.6663889469</v>
      </c>
      <c r="DI208" s="51" t="n">
        <f aca="false">DH208*(1+(DH36-DG36)/DG36)</f>
        <v>133.815925102625</v>
      </c>
      <c r="DJ208" s="51" t="n">
        <f aca="false">DI208*(1+(DI36-DH36)/DH36)</f>
        <v>133.965628548438</v>
      </c>
      <c r="DK208" s="51" t="n">
        <f aca="false">DJ208*(1+(DJ36-DI36)/DI36)</f>
        <v>134.11549947149</v>
      </c>
      <c r="DL208" s="51" t="n">
        <f aca="false">DK208*(1+(DK36-DJ36)/DJ36)</f>
        <v>134.265538059142</v>
      </c>
      <c r="DM208" s="51" t="n">
        <f aca="false">DL208*(1+(DL36-DK36)/DK36)</f>
        <v>134.415744498965</v>
      </c>
      <c r="DN208" s="51" t="n">
        <f aca="false">DM208*(1+(DM36-DL36)/DL36)</f>
        <v>134.56611897874</v>
      </c>
      <c r="DO208" s="51" t="n">
        <f aca="false">DN208*(1+(DN36-DM36)/DM36)</f>
        <v>134.716661686458</v>
      </c>
      <c r="DP208" s="51" t="n">
        <f aca="false">DO208*(1+(DO36-DN36)/DN36)</f>
        <v>134.86737281032</v>
      </c>
      <c r="DQ208" s="51" t="n">
        <f aca="false">DP208*(1+(DP36-DO36)/DO36)</f>
        <v>135.018252538738</v>
      </c>
      <c r="DR208" s="51" t="n">
        <f aca="false">DQ208*(1+(DQ36-DP36)/DP36)</f>
        <v>135.169301060333</v>
      </c>
      <c r="DS208" s="51" t="n">
        <f aca="false">DR208*(1+(DR36-DQ36)/DQ36)</f>
        <v>135.320518563939</v>
      </c>
      <c r="DT208" s="51" t="n">
        <f aca="false">DS208*(1+(DS36-DR36)/DR36)</f>
        <v>135.471905238602</v>
      </c>
      <c r="DU208" s="51" t="n">
        <f aca="false">DT208*(1+(DT36-DS36)/DS36)</f>
        <v>135.623461273576</v>
      </c>
      <c r="DV208" s="51" t="n">
        <f aca="false">DU208*(1+(DU36-DT36)/DT36)</f>
        <v>135.775186858331</v>
      </c>
      <c r="DW208" s="51" t="n">
        <f aca="false">DV208*(1+(DV36-DU36)/DU36)</f>
        <v>135.927082182545</v>
      </c>
      <c r="DX208" s="51" t="n">
        <f aca="false">DW208*(1+(DW36-DV36)/DV36)</f>
        <v>136.079147436112</v>
      </c>
      <c r="DY208" s="51" t="n">
        <f aca="false">DX208*(1+(DX36-DW36)/DW36)</f>
        <v>136.231382809135</v>
      </c>
      <c r="DZ208" s="51" t="n">
        <f aca="false">DY208*(1+(DY36-DX36)/DX36)</f>
        <v>136.383788491932</v>
      </c>
      <c r="EA208" s="51" t="n">
        <f aca="false">DZ208*(1+(DZ36-DY36)/DY36)</f>
        <v>136.536364675032</v>
      </c>
      <c r="EB208" s="51" t="n">
        <f aca="false">EA208*(1+(EA36-DZ36)/DZ36)</f>
        <v>136.68911154918</v>
      </c>
      <c r="EC208" s="51" t="n">
        <f aca="false">EB208*(1+(EB36-EA36)/EA36)</f>
        <v>136.842029305331</v>
      </c>
      <c r="ED208" s="51" t="n">
        <f aca="false">EC208*(1+(EC36-EB36)/EB36)</f>
        <v>136.995118134656</v>
      </c>
      <c r="EE208" s="51" t="n">
        <f aca="false">ED208*(1+(ED36-EC36)/EC36)</f>
        <v>137.148378228538</v>
      </c>
      <c r="EF208" s="51" t="n">
        <f aca="false">EE208*(1+(EE36-ED36)/ED36)</f>
        <v>137.301809778578</v>
      </c>
      <c r="EG208" s="51" t="n">
        <f aca="false">EF208*(1+(EF36-EE36)/EE36)</f>
        <v>137.455412976586</v>
      </c>
      <c r="EH208" s="51" t="n">
        <f aca="false">EG208*(1+(EG36-EF36)/EF36)</f>
        <v>137.609188014589</v>
      </c>
      <c r="EI208" s="51" t="n">
        <f aca="false">EH208*(1+(EH36-EG36)/EG36)</f>
        <v>137.763135084831</v>
      </c>
      <c r="EJ208" s="51" t="n">
        <f aca="false">EI208*(1+(EI36-EH36)/EH36)</f>
        <v>137.917254379768</v>
      </c>
      <c r="EK208" s="51" t="n">
        <f aca="false">EJ208*(1+(EJ36-EI36)/EI36)</f>
        <v>138.071546092072</v>
      </c>
      <c r="EL208" s="51" t="n">
        <f aca="false">EK208*(1+(EK36-EJ36)/EJ36)</f>
        <v>138.226010414632</v>
      </c>
      <c r="EM208" s="51" t="n">
        <f aca="false">EL208*(1+(EL36-EK36)/EK36)</f>
        <v>138.38064754055</v>
      </c>
      <c r="EN208" s="51" t="n">
        <f aca="false">EM208*(1+(EM36-EL36)/EL36)</f>
        <v>138.535457663148</v>
      </c>
      <c r="EO208" s="51" t="n">
        <f aca="false">EN208*(1+(EN36-EM36)/EM36)</f>
        <v>138.690440975959</v>
      </c>
      <c r="EP208" s="51" t="n">
        <f aca="false">EO208*(1+(EO36-EN36)/EN36)</f>
        <v>138.845597672738</v>
      </c>
      <c r="EQ208" s="51" t="n">
        <f aca="false">EP208*(1+(EP36-EO36)/EO36)</f>
        <v>139.000927947454</v>
      </c>
      <c r="ER208" s="51" t="n">
        <f aca="false">EQ208*(1+(EQ36-EP36)/EP36)</f>
        <v>139.156431994292</v>
      </c>
      <c r="ES208" s="51" t="n">
        <f aca="false">ER208*(1+(ER36-EQ36)/EQ36)</f>
        <v>139.312110007657</v>
      </c>
      <c r="ET208" s="51" t="n">
        <f aca="false">ES208*(1+(ES36-ER36)/ER36)</f>
        <v>139.467962182169</v>
      </c>
      <c r="EU208" s="51" t="n">
        <f aca="false">ET208*(1+(ET36-ES36)/ES36)</f>
        <v>139.623988712667</v>
      </c>
      <c r="EV208" s="51" t="n">
        <f aca="false">EU208*(1+(EU36-ET36)/ET36)</f>
        <v>139.780189794207</v>
      </c>
    </row>
    <row r="209" customFormat="false" ht="12.8" hidden="false" customHeight="false" outlineLevel="0" collapsed="false">
      <c r="A209" s="157" t="s">
        <v>355</v>
      </c>
      <c r="B209" s="157" t="n">
        <v>0</v>
      </c>
      <c r="C209" s="157" t="n">
        <v>0</v>
      </c>
      <c r="D209" s="157" t="n">
        <v>0</v>
      </c>
      <c r="E209" s="157" t="n">
        <v>0</v>
      </c>
      <c r="F209" s="157" t="n">
        <v>0</v>
      </c>
      <c r="G209" s="157" t="n">
        <v>0</v>
      </c>
      <c r="H209" s="157" t="n">
        <v>0</v>
      </c>
      <c r="I209" s="157" t="n">
        <v>0</v>
      </c>
      <c r="J209" s="157" t="n">
        <v>0</v>
      </c>
      <c r="K209" s="157" t="n">
        <v>0</v>
      </c>
      <c r="L209" s="157" t="n">
        <v>0</v>
      </c>
      <c r="M209" s="157" t="n">
        <v>0</v>
      </c>
      <c r="N209" s="157" t="n">
        <v>0</v>
      </c>
      <c r="O209" s="157" t="n">
        <v>0</v>
      </c>
      <c r="P209" s="157" t="n">
        <v>0</v>
      </c>
      <c r="Q209" s="157" t="n">
        <v>0</v>
      </c>
      <c r="R209" s="157" t="n">
        <v>0</v>
      </c>
      <c r="S209" s="157" t="n">
        <v>0</v>
      </c>
      <c r="T209" s="157" t="n">
        <v>0</v>
      </c>
      <c r="U209" s="157" t="n">
        <v>0</v>
      </c>
      <c r="V209" s="157" t="n">
        <v>0</v>
      </c>
      <c r="W209" s="157" t="n">
        <v>0</v>
      </c>
      <c r="X209" s="158" t="n">
        <v>0</v>
      </c>
      <c r="Y209" s="157" t="n">
        <v>0</v>
      </c>
      <c r="Z209" s="157" t="n">
        <v>0</v>
      </c>
      <c r="AA209" s="157" t="n">
        <v>0</v>
      </c>
      <c r="AB209" s="157" t="n">
        <v>0</v>
      </c>
      <c r="AC209" s="157" t="n">
        <v>0</v>
      </c>
      <c r="AD209" s="157" t="n">
        <v>0</v>
      </c>
      <c r="AE209" s="157" t="n">
        <v>0</v>
      </c>
      <c r="AF209" s="157" t="n">
        <v>0</v>
      </c>
      <c r="AG209" s="157" t="n">
        <v>0</v>
      </c>
      <c r="AH209" s="157" t="n">
        <v>0</v>
      </c>
      <c r="AI209" s="157" t="n">
        <v>0</v>
      </c>
      <c r="AJ209" s="157" t="n">
        <v>0</v>
      </c>
      <c r="AK209" s="157" t="n">
        <v>0</v>
      </c>
      <c r="AL209" s="157" t="n">
        <v>0</v>
      </c>
      <c r="AM209" s="157" t="n">
        <v>0</v>
      </c>
      <c r="AN209" s="157" t="n">
        <v>0</v>
      </c>
      <c r="AO209" s="157" t="n">
        <v>0</v>
      </c>
      <c r="AP209" s="157" t="n">
        <v>0</v>
      </c>
      <c r="AQ209" s="157" t="n">
        <v>0</v>
      </c>
      <c r="AR209" s="142"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3" t="n">
        <f aca="false">BH209*(1+(BH36-BG36)/BG36)</f>
        <v>509.34353304743</v>
      </c>
      <c r="BJ209" s="51" t="n">
        <f aca="false">BI209*(1+(BI36-BH36)/BH36)</f>
        <v>501.68775343839</v>
      </c>
      <c r="BK209" s="51" t="n">
        <f aca="false">BJ209*(1+(BJ36-BI36)/BI36)</f>
        <v>477.197677969839</v>
      </c>
      <c r="BL209" s="51" t="n">
        <f aca="false">BK209*(1+(BK36-BJ36)/BJ36)</f>
        <v>439.544002641748</v>
      </c>
      <c r="BM209" s="144" t="n">
        <f aca="false">BL209*(1+(BL36-BK36)/BK36)</f>
        <v>432.577143531827</v>
      </c>
      <c r="BN209" s="51" t="n">
        <f aca="false">BM209*(1+(BM36-BL36)/BL36)</f>
        <v>433.439005432637</v>
      </c>
      <c r="BO209" s="51" t="n">
        <f aca="false">BN209*(1+(BN36-BM36)/BM36)</f>
        <v>439.84820187158</v>
      </c>
      <c r="BP209" s="51" t="n">
        <f aca="false">BO209*(1+(BO36-BN36)/BN36)</f>
        <v>426.408643764692</v>
      </c>
      <c r="BQ209" s="51" t="n">
        <f aca="false">BP209*(1+(BP36-BO36)/BO36)</f>
        <v>426.389107772821</v>
      </c>
      <c r="BR209" s="51" t="n">
        <f aca="false">BQ209*(1+(BQ36-BP36)/BP36)</f>
        <v>440.250273455066</v>
      </c>
      <c r="BS209" s="51" t="n">
        <f aca="false">BR209*(1+(BR36-BQ36)/BQ36)</f>
        <v>462.176025825339</v>
      </c>
      <c r="BT209" s="51" t="n">
        <f aca="false">BS209*(1+(BS36-BR36)/BR36)</f>
        <v>469.655813183257</v>
      </c>
      <c r="BU209" s="51" t="n">
        <f aca="false">BT209*(1+(BT36-BS36)/BS36)</f>
        <v>472.067280272705</v>
      </c>
      <c r="BV209" s="51" t="n">
        <f aca="false">BU209*(1+(BU36-BT36)/BT36)</f>
        <v>481.292580272696</v>
      </c>
      <c r="BW209" s="51" t="n">
        <f aca="false">BV209*(1+(BV36-BU36)/BU36)</f>
        <v>494.094722964413</v>
      </c>
      <c r="BX209" s="51" t="n">
        <f aca="false">BW209*(1+(BW36-BV36)/BV36)</f>
        <v>496.507773565692</v>
      </c>
      <c r="BY209" s="51" t="n">
        <f aca="false">BX209*(1+(BX36-BW36)/BW36)</f>
        <v>498.893766748382</v>
      </c>
      <c r="BZ209" s="51" t="n">
        <f aca="false">BY209*(1+(BY36-BX36)/BX36)</f>
        <v>508.343057359874</v>
      </c>
      <c r="CA209" s="51" t="n">
        <f aca="false">BZ209*(1+(BZ36-BY36)/BY36)</f>
        <v>519.694066388203</v>
      </c>
      <c r="CB209" s="51" t="n">
        <f aca="false">CA209*(1+(CA36-BZ36)/BZ36)</f>
        <v>520.275462006452</v>
      </c>
      <c r="CC209" s="51" t="n">
        <f aca="false">CB209*(1+(CB36-CA36)/CA36)</f>
        <v>520.857508047491</v>
      </c>
      <c r="CD209" s="51" t="n">
        <f aca="false">CC209*(1+(CC36-CB36)/CB36)</f>
        <v>521.440205238966</v>
      </c>
      <c r="CE209" s="51" t="n">
        <f aca="false">CD209*(1+(CD36-CC36)/CC36)</f>
        <v>522.023554309337</v>
      </c>
      <c r="CF209" s="51" t="n">
        <f aca="false">CE209*(1+(CE36-CD36)/CD36)</f>
        <v>522.607555987878</v>
      </c>
      <c r="CG209" s="51" t="n">
        <f aca="false">CF209*(1+(CF36-CE36)/CE36)</f>
        <v>523.192211004678</v>
      </c>
      <c r="CH209" s="51" t="n">
        <f aca="false">CG209*(1+(CG36-CF36)/CF36)</f>
        <v>523.777520090646</v>
      </c>
      <c r="CI209" s="51" t="n">
        <f aca="false">CH209*(1+(CH36-CG36)/CG36)</f>
        <v>524.363483977504</v>
      </c>
      <c r="CJ209" s="51" t="n">
        <f aca="false">CI209*(1+(CI36-CH36)/CH36)</f>
        <v>524.950103397798</v>
      </c>
      <c r="CK209" s="51" t="n">
        <f aca="false">CJ209*(1+(CJ36-CI36)/CI36)</f>
        <v>525.537379084888</v>
      </c>
      <c r="CL209" s="51" t="n">
        <f aca="false">CK209*(1+(CK36-CJ36)/CJ36)</f>
        <v>526.125311772959</v>
      </c>
      <c r="CM209" s="51" t="n">
        <f aca="false">CL209*(1+(CL36-CK36)/CK36)</f>
        <v>526.713902197016</v>
      </c>
      <c r="CN209" s="51" t="n">
        <f aca="false">CM209*(1+(CM36-CL36)/CL36)</f>
        <v>527.303151092884</v>
      </c>
      <c r="CO209" s="51" t="n">
        <f aca="false">CN209*(1+(CN36-CM36)/CM36)</f>
        <v>527.893059197213</v>
      </c>
      <c r="CP209" s="51" t="n">
        <f aca="false">CO209*(1+(CO36-CN36)/CN36)</f>
        <v>528.483627247479</v>
      </c>
      <c r="CQ209" s="51" t="n">
        <f aca="false">CP209*(1+(CP36-CO36)/CO36)</f>
        <v>529.07485598198</v>
      </c>
      <c r="CR209" s="51" t="n">
        <f aca="false">CQ209*(1+(CQ36-CP36)/CP36)</f>
        <v>529.666746139841</v>
      </c>
      <c r="CS209" s="51" t="n">
        <f aca="false">CR209*(1+(CR36-CQ36)/CQ36)</f>
        <v>530.259298461013</v>
      </c>
      <c r="CT209" s="51" t="n">
        <f aca="false">CS209*(1+(CS36-CR36)/CR36)</f>
        <v>530.852513686278</v>
      </c>
      <c r="CU209" s="51" t="n">
        <f aca="false">CT209*(1+(CT36-CS36)/CS36)</f>
        <v>531.446392557243</v>
      </c>
      <c r="CV209" s="51" t="n">
        <f aca="false">CU209*(1+(CU36-CT36)/CT36)</f>
        <v>532.040935816347</v>
      </c>
      <c r="CW209" s="51" t="n">
        <f aca="false">CV209*(1+(CV36-CU36)/CU36)</f>
        <v>532.636144206858</v>
      </c>
      <c r="CX209" s="51" t="n">
        <f aca="false">CW209*(1+(CW36-CV36)/CV36)</f>
        <v>533.232018472876</v>
      </c>
      <c r="CY209" s="51" t="n">
        <f aca="false">CX209*(1+(CX36-CW36)/CW36)</f>
        <v>533.828559359334</v>
      </c>
      <c r="CZ209" s="51" t="n">
        <f aca="false">CY209*(1+(CY36-CX36)/CX36)</f>
        <v>534.425767611999</v>
      </c>
      <c r="DA209" s="51" t="n">
        <f aca="false">CZ209*(1+(CZ36-CY36)/CY36)</f>
        <v>535.02364397747</v>
      </c>
      <c r="DB209" s="51" t="n">
        <f aca="false">DA209*(1+(DA36-CZ36)/CZ36)</f>
        <v>535.622189203184</v>
      </c>
      <c r="DC209" s="51" t="n">
        <f aca="false">DB209*(1+(DB36-DA36)/DA36)</f>
        <v>536.221404037412</v>
      </c>
      <c r="DD209" s="51" t="n">
        <f aca="false">DC209*(1+(DC36-DB36)/DB36)</f>
        <v>536.821289229262</v>
      </c>
      <c r="DE209" s="51" t="n">
        <f aca="false">DD209*(1+(DD36-DC36)/DC36)</f>
        <v>537.421845528683</v>
      </c>
      <c r="DF209" s="51" t="n">
        <f aca="false">DE209*(1+(DE36-DD36)/DD36)</f>
        <v>538.023073686459</v>
      </c>
      <c r="DG209" s="51" t="n">
        <f aca="false">DF209*(1+(DF36-DE36)/DE36)</f>
        <v>538.624974454217</v>
      </c>
      <c r="DH209" s="51" t="n">
        <f aca="false">DG209*(1+(DG36-DF36)/DF36)</f>
        <v>539.227548584424</v>
      </c>
      <c r="DI209" s="51" t="n">
        <f aca="false">DH209*(1+(DH36-DG36)/DG36)</f>
        <v>539.830796830387</v>
      </c>
      <c r="DJ209" s="51" t="n">
        <f aca="false">DI209*(1+(DI36-DH36)/DH36)</f>
        <v>540.434719946259</v>
      </c>
      <c r="DK209" s="51" t="n">
        <f aca="false">DJ209*(1+(DJ36-DI36)/DI36)</f>
        <v>541.039318687034</v>
      </c>
      <c r="DL209" s="51" t="n">
        <f aca="false">DK209*(1+(DK36-DJ36)/DJ36)</f>
        <v>541.644593808552</v>
      </c>
      <c r="DM209" s="51" t="n">
        <f aca="false">DL209*(1+(DL36-DK36)/DK36)</f>
        <v>542.250546067498</v>
      </c>
      <c r="DN209" s="51" t="n">
        <f aca="false">DM209*(1+(DM36-DL36)/DL36)</f>
        <v>542.857176221404</v>
      </c>
      <c r="DO209" s="51" t="n">
        <f aca="false">DN209*(1+(DN36-DM36)/DM36)</f>
        <v>543.464485028648</v>
      </c>
      <c r="DP209" s="51" t="n">
        <f aca="false">DO209*(1+(DO36-DN36)/DN36)</f>
        <v>544.072473248459</v>
      </c>
      <c r="DQ209" s="51" t="n">
        <f aca="false">DP209*(1+(DP36-DO36)/DO36)</f>
        <v>544.681141640914</v>
      </c>
      <c r="DR209" s="51" t="n">
        <f aca="false">DQ209*(1+(DQ36-DP36)/DP36)</f>
        <v>545.29049096694</v>
      </c>
      <c r="DS209" s="51" t="n">
        <f aca="false">DR209*(1+(DR36-DQ36)/DQ36)</f>
        <v>545.900521988315</v>
      </c>
      <c r="DT209" s="51" t="n">
        <f aca="false">DS209*(1+(DS36-DR36)/DR36)</f>
        <v>546.511235467669</v>
      </c>
      <c r="DU209" s="51" t="n">
        <f aca="false">DT209*(1+(DT36-DS36)/DS36)</f>
        <v>547.122632168488</v>
      </c>
      <c r="DV209" s="51" t="n">
        <f aca="false">DU209*(1+(DU36-DT36)/DT36)</f>
        <v>547.73471285511</v>
      </c>
      <c r="DW209" s="51" t="n">
        <f aca="false">DV209*(1+(DV36-DU36)/DU36)</f>
        <v>548.347478292726</v>
      </c>
      <c r="DX209" s="51" t="n">
        <f aca="false">DW209*(1+(DW36-DV36)/DV36)</f>
        <v>548.960929247387</v>
      </c>
      <c r="DY209" s="51" t="n">
        <f aca="false">DX209*(1+(DX36-DW36)/DW36)</f>
        <v>549.575066485999</v>
      </c>
      <c r="DZ209" s="51" t="n">
        <f aca="false">DY209*(1+(DY36-DX36)/DX36)</f>
        <v>550.189890776325</v>
      </c>
      <c r="EA209" s="51" t="n">
        <f aca="false">DZ209*(1+(DZ36-DY36)/DY36)</f>
        <v>550.80540288699</v>
      </c>
      <c r="EB209" s="51" t="n">
        <f aca="false">EA209*(1+(EA36-DZ36)/DZ36)</f>
        <v>551.421603587475</v>
      </c>
      <c r="EC209" s="51" t="n">
        <f aca="false">EB209*(1+(EB36-EA36)/EA36)</f>
        <v>552.038493648126</v>
      </c>
      <c r="ED209" s="51" t="n">
        <f aca="false">EC209*(1+(EC36-EB36)/EB36)</f>
        <v>552.656073840146</v>
      </c>
      <c r="EE209" s="51" t="n">
        <f aca="false">ED209*(1+(ED36-EC36)/EC36)</f>
        <v>553.274344935606</v>
      </c>
      <c r="EF209" s="51" t="n">
        <f aca="false">EE209*(1+(EE36-ED36)/ED36)</f>
        <v>553.893307707436</v>
      </c>
      <c r="EG209" s="51" t="n">
        <f aca="false">EF209*(1+(EF36-EE36)/EE36)</f>
        <v>554.512962929434</v>
      </c>
      <c r="EH209" s="51" t="n">
        <f aca="false">EG209*(1+(EG36-EF36)/EF36)</f>
        <v>555.133311376262</v>
      </c>
      <c r="EI209" s="51" t="n">
        <f aca="false">EH209*(1+(EH36-EG36)/EG36)</f>
        <v>555.754353823449</v>
      </c>
      <c r="EJ209" s="51" t="n">
        <f aca="false">EI209*(1+(EI36-EH36)/EH36)</f>
        <v>556.376091047392</v>
      </c>
      <c r="EK209" s="51" t="n">
        <f aca="false">EJ209*(1+(EJ36-EI36)/EI36)</f>
        <v>556.998523825357</v>
      </c>
      <c r="EL209" s="51" t="n">
        <f aca="false">EK209*(1+(EK36-EJ36)/EJ36)</f>
        <v>557.621652935477</v>
      </c>
      <c r="EM209" s="51" t="n">
        <f aca="false">EL209*(1+(EL36-EK36)/EK36)</f>
        <v>558.245479156759</v>
      </c>
      <c r="EN209" s="51" t="n">
        <f aca="false">EM209*(1+(EM36-EL36)/EL36)</f>
        <v>558.87000326908</v>
      </c>
      <c r="EO209" s="51" t="n">
        <f aca="false">EN209*(1+(EN36-EM36)/EM36)</f>
        <v>559.495226053188</v>
      </c>
      <c r="EP209" s="51" t="n">
        <f aca="false">EO209*(1+(EO36-EN36)/EN36)</f>
        <v>560.121148290706</v>
      </c>
      <c r="EQ209" s="51" t="n">
        <f aca="false">EP209*(1+(EP36-EO36)/EO36)</f>
        <v>560.747770764132</v>
      </c>
      <c r="ER209" s="51" t="n">
        <f aca="false">EQ209*(1+(EQ36-EP36)/EP36)</f>
        <v>561.375094256839</v>
      </c>
      <c r="ES209" s="51" t="n">
        <f aca="false">ER209*(1+(ER36-EQ36)/EQ36)</f>
        <v>562.003119553074</v>
      </c>
      <c r="ET209" s="51" t="n">
        <f aca="false">ES209*(1+(ES36-ER36)/ER36)</f>
        <v>562.631847437965</v>
      </c>
      <c r="EU209" s="51" t="n">
        <f aca="false">ET209*(1+(ET36-ES36)/ES36)</f>
        <v>563.261278697516</v>
      </c>
      <c r="EV209" s="51" t="n">
        <f aca="false">EU209*(1+(EU36-ET36)/ET36)</f>
        <v>563.891414118612</v>
      </c>
    </row>
    <row r="210" customFormat="false" ht="12.8" hidden="false" customHeight="false" outlineLevel="0" collapsed="false">
      <c r="A210" s="157" t="s">
        <v>356</v>
      </c>
      <c r="B210" s="157" t="n">
        <v>0</v>
      </c>
      <c r="C210" s="157" t="n">
        <v>0</v>
      </c>
      <c r="D210" s="157" t="n">
        <v>0</v>
      </c>
      <c r="E210" s="157" t="n">
        <v>0</v>
      </c>
      <c r="F210" s="157" t="n">
        <v>0</v>
      </c>
      <c r="G210" s="157" t="n">
        <v>0</v>
      </c>
      <c r="H210" s="157" t="n">
        <v>0</v>
      </c>
      <c r="I210" s="157" t="n">
        <v>0</v>
      </c>
      <c r="J210" s="157" t="n">
        <v>0</v>
      </c>
      <c r="K210" s="157" t="n">
        <v>0</v>
      </c>
      <c r="L210" s="157" t="n">
        <v>0</v>
      </c>
      <c r="M210" s="157" t="n">
        <v>0</v>
      </c>
      <c r="N210" s="157" t="n">
        <v>0</v>
      </c>
      <c r="O210" s="157" t="n">
        <v>0</v>
      </c>
      <c r="P210" s="157" t="n">
        <v>0</v>
      </c>
      <c r="Q210" s="157" t="n">
        <v>0</v>
      </c>
      <c r="R210" s="157" t="n">
        <v>0</v>
      </c>
      <c r="S210" s="157" t="n">
        <v>0</v>
      </c>
      <c r="T210" s="157" t="n">
        <v>0</v>
      </c>
      <c r="U210" s="157" t="n">
        <v>0</v>
      </c>
      <c r="V210" s="157" t="n">
        <v>0</v>
      </c>
      <c r="W210" s="157" t="n">
        <v>0</v>
      </c>
      <c r="X210" s="158" t="n">
        <v>0</v>
      </c>
      <c r="Y210" s="157" t="n">
        <v>0</v>
      </c>
      <c r="Z210" s="157" t="n">
        <v>0</v>
      </c>
      <c r="AA210" s="157" t="n">
        <v>0</v>
      </c>
      <c r="AB210" s="157" t="n">
        <v>0</v>
      </c>
      <c r="AC210" s="157" t="n">
        <v>0</v>
      </c>
      <c r="AD210" s="157" t="n">
        <v>0</v>
      </c>
      <c r="AE210" s="157" t="n">
        <v>0</v>
      </c>
      <c r="AF210" s="157" t="n">
        <v>0</v>
      </c>
      <c r="AG210" s="157" t="n">
        <v>0</v>
      </c>
      <c r="AH210" s="157" t="n">
        <v>0</v>
      </c>
      <c r="AI210" s="157" t="n">
        <v>0</v>
      </c>
      <c r="AJ210" s="157" t="n">
        <v>0</v>
      </c>
      <c r="AK210" s="157" t="n">
        <v>0</v>
      </c>
      <c r="AL210" s="157" t="n">
        <v>0</v>
      </c>
      <c r="AM210" s="157" t="n">
        <v>0</v>
      </c>
      <c r="AN210" s="157" t="n">
        <v>0</v>
      </c>
      <c r="AO210" s="157" t="n">
        <v>0</v>
      </c>
      <c r="AP210" s="157" t="n">
        <v>0</v>
      </c>
      <c r="AQ210" s="157" t="n">
        <v>0</v>
      </c>
      <c r="AR210" s="142"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3" t="n">
        <f aca="false">BH210*(1+(BH36-BG36)/BG36)</f>
        <v>146.080759478069</v>
      </c>
      <c r="BJ210" s="51" t="n">
        <f aca="false">BI210*(1+(BI36-BH36)/BH36)</f>
        <v>143.885066341467</v>
      </c>
      <c r="BK210" s="51" t="n">
        <f aca="false">BJ210*(1+(BJ36-BI36)/BI36)</f>
        <v>136.861262971045</v>
      </c>
      <c r="BL210" s="51" t="n">
        <f aca="false">BK210*(1+(BK36-BJ36)/BJ36)</f>
        <v>126.062112432785</v>
      </c>
      <c r="BM210" s="144" t="n">
        <f aca="false">BL210*(1+(BL36-BK36)/BK36)</f>
        <v>124.064003094153</v>
      </c>
      <c r="BN210" s="51" t="n">
        <f aca="false">BM210*(1+(BM36-BL36)/BL36)</f>
        <v>124.311186837278</v>
      </c>
      <c r="BO210" s="51" t="n">
        <f aca="false">BN210*(1+(BN36-BM36)/BM36)</f>
        <v>126.149357389564</v>
      </c>
      <c r="BP210" s="51" t="n">
        <f aca="false">BO210*(1+(BO36-BN36)/BN36)</f>
        <v>122.294864836066</v>
      </c>
      <c r="BQ210" s="51" t="n">
        <f aca="false">BP210*(1+(BP36-BO36)/BO36)</f>
        <v>122.28926187393</v>
      </c>
      <c r="BR210" s="51" t="n">
        <f aca="false">BQ210*(1+(BQ36-BP36)/BP36)</f>
        <v>126.264672336097</v>
      </c>
      <c r="BS210" s="51" t="n">
        <f aca="false">BR210*(1+(BR36-BQ36)/BQ36)</f>
        <v>132.553022635185</v>
      </c>
      <c r="BT210" s="51" t="n">
        <f aca="false">BS210*(1+(BS36-BR36)/BR36)</f>
        <v>134.698240836822</v>
      </c>
      <c r="BU210" s="51" t="n">
        <f aca="false">BT210*(1+(BT36-BS36)/BS36)</f>
        <v>135.389854494455</v>
      </c>
      <c r="BV210" s="51" t="n">
        <f aca="false">BU210*(1+(BU36-BT36)/BT36)</f>
        <v>138.035689266026</v>
      </c>
      <c r="BW210" s="51" t="n">
        <f aca="false">BV210*(1+(BV36-BU36)/BU36)</f>
        <v>141.707369784209</v>
      </c>
      <c r="BX210" s="51" t="n">
        <f aca="false">BW210*(1+(BW36-BV36)/BV36)</f>
        <v>142.399437596251</v>
      </c>
      <c r="BY210" s="51" t="n">
        <f aca="false">BX210*(1+(BX36-BW36)/BW36)</f>
        <v>143.083745285703</v>
      </c>
      <c r="BZ210" s="51" t="n">
        <f aca="false">BY210*(1+(BY36-BX36)/BX36)</f>
        <v>145.793821019456</v>
      </c>
      <c r="CA210" s="51" t="n">
        <f aca="false">BZ210*(1+(BZ36-BY36)/BY36)</f>
        <v>149.049313456514</v>
      </c>
      <c r="CB210" s="51" t="n">
        <f aca="false">CA210*(1+(CA36-BZ36)/BZ36)</f>
        <v>149.216058900327</v>
      </c>
      <c r="CC210" s="51" t="n">
        <f aca="false">CB210*(1+(CB36-CA36)/CA36)</f>
        <v>149.382990886716</v>
      </c>
      <c r="CD210" s="51" t="n">
        <f aca="false">CC210*(1+(CC36-CB36)/CB36)</f>
        <v>149.550109624373</v>
      </c>
      <c r="CE210" s="51" t="n">
        <f aca="false">CD210*(1+(CD36-CC36)/CC36)</f>
        <v>149.71741532222</v>
      </c>
      <c r="CF210" s="51" t="n">
        <f aca="false">CE210*(1+(CE36-CD36)/CD36)</f>
        <v>149.884908189416</v>
      </c>
      <c r="CG210" s="51" t="n">
        <f aca="false">CF210*(1+(CF36-CE36)/CE36)</f>
        <v>150.052588435351</v>
      </c>
      <c r="CH210" s="51" t="n">
        <f aca="false">CG210*(1+(CG36-CF36)/CF36)</f>
        <v>150.220456269652</v>
      </c>
      <c r="CI210" s="51" t="n">
        <f aca="false">CH210*(1+(CH36-CG36)/CG36)</f>
        <v>150.388511902177</v>
      </c>
      <c r="CJ210" s="51" t="n">
        <f aca="false">CI210*(1+(CI36-CH36)/CH36)</f>
        <v>150.556755543022</v>
      </c>
      <c r="CK210" s="51" t="n">
        <f aca="false">CJ210*(1+(CJ36-CI36)/CI36)</f>
        <v>150.725187402518</v>
      </c>
      <c r="CL210" s="51" t="n">
        <f aca="false">CK210*(1+(CK36-CJ36)/CJ36)</f>
        <v>150.893807691229</v>
      </c>
      <c r="CM210" s="51" t="n">
        <f aca="false">CL210*(1+(CL36-CK36)/CK36)</f>
        <v>151.062616619956</v>
      </c>
      <c r="CN210" s="51" t="n">
        <f aca="false">CM210*(1+(CM36-CL36)/CL36)</f>
        <v>151.231614399735</v>
      </c>
      <c r="CO210" s="51" t="n">
        <f aca="false">CN210*(1+(CN36-CM36)/CM36)</f>
        <v>151.40080124184</v>
      </c>
      <c r="CP210" s="51" t="n">
        <f aca="false">CO210*(1+(CO36-CN36)/CN36)</f>
        <v>151.570177357779</v>
      </c>
      <c r="CQ210" s="51" t="n">
        <f aca="false">CP210*(1+(CP36-CO36)/CO36)</f>
        <v>151.739742959298</v>
      </c>
      <c r="CR210" s="51" t="n">
        <f aca="false">CQ210*(1+(CQ36-CP36)/CP36)</f>
        <v>151.90949825838</v>
      </c>
      <c r="CS210" s="51" t="n">
        <f aca="false">CR210*(1+(CR36-CQ36)/CQ36)</f>
        <v>152.079443467244</v>
      </c>
      <c r="CT210" s="51" t="n">
        <f aca="false">CS210*(1+(CS36-CR36)/CR36)</f>
        <v>152.249578798348</v>
      </c>
      <c r="CU210" s="51" t="n">
        <f aca="false">CT210*(1+(CT36-CS36)/CS36)</f>
        <v>152.419904464386</v>
      </c>
      <c r="CV210" s="51" t="n">
        <f aca="false">CU210*(1+(CU36-CT36)/CT36)</f>
        <v>152.590420678292</v>
      </c>
      <c r="CW210" s="51" t="n">
        <f aca="false">CV210*(1+(CV36-CU36)/CU36)</f>
        <v>152.761127653235</v>
      </c>
      <c r="CX210" s="51" t="n">
        <f aca="false">CW210*(1+(CW36-CV36)/CV36)</f>
        <v>152.932025602626</v>
      </c>
      <c r="CY210" s="51" t="n">
        <f aca="false">CX210*(1+(CX36-CW36)/CW36)</f>
        <v>153.103114740113</v>
      </c>
      <c r="CZ210" s="51" t="n">
        <f aca="false">CY210*(1+(CY36-CX36)/CX36)</f>
        <v>153.274395279583</v>
      </c>
      <c r="DA210" s="51" t="n">
        <f aca="false">CZ210*(1+(CZ36-CY36)/CY36)</f>
        <v>153.445867435162</v>
      </c>
      <c r="DB210" s="51" t="n">
        <f aca="false">DA210*(1+(DA36-CZ36)/CZ36)</f>
        <v>153.617531421217</v>
      </c>
      <c r="DC210" s="51" t="n">
        <f aca="false">DB210*(1+(DB36-DA36)/DA36)</f>
        <v>153.789387452353</v>
      </c>
      <c r="DD210" s="51" t="n">
        <f aca="false">DC210*(1+(DC36-DB36)/DB36)</f>
        <v>153.961435743417</v>
      </c>
      <c r="DE210" s="51" t="n">
        <f aca="false">DD210*(1+(DD36-DC36)/DC36)</f>
        <v>154.133676509494</v>
      </c>
      <c r="DF210" s="51" t="n">
        <f aca="false">DE210*(1+(DE36-DD36)/DD36)</f>
        <v>154.306109965913</v>
      </c>
      <c r="DG210" s="51" t="n">
        <f aca="false">DF210*(1+(DF36-DE36)/DE36)</f>
        <v>154.478736328239</v>
      </c>
      <c r="DH210" s="51" t="n">
        <f aca="false">DG210*(1+(DG36-DF36)/DF36)</f>
        <v>154.651555812283</v>
      </c>
      <c r="DI210" s="51" t="n">
        <f aca="false">DH210*(1+(DH36-DG36)/DG36)</f>
        <v>154.824568634095</v>
      </c>
      <c r="DJ210" s="51" t="n">
        <f aca="false">DI210*(1+(DI36-DH36)/DH36)</f>
        <v>154.997775009967</v>
      </c>
      <c r="DK210" s="51" t="n">
        <f aca="false">DJ210*(1+(DJ36-DI36)/DI36)</f>
        <v>155.171175156433</v>
      </c>
      <c r="DL210" s="51" t="n">
        <f aca="false">DK210*(1+(DK36-DJ36)/DJ36)</f>
        <v>155.344769290269</v>
      </c>
      <c r="DM210" s="51" t="n">
        <f aca="false">DL210*(1+(DL36-DK36)/DK36)</f>
        <v>155.518557628495</v>
      </c>
      <c r="DN210" s="51" t="n">
        <f aca="false">DM210*(1+(DM36-DL36)/DL36)</f>
        <v>155.692540388371</v>
      </c>
      <c r="DO210" s="51" t="n">
        <f aca="false">DN210*(1+(DN36-DM36)/DM36)</f>
        <v>155.866717787403</v>
      </c>
      <c r="DP210" s="51" t="n">
        <f aca="false">DO210*(1+(DO36-DN36)/DN36)</f>
        <v>156.041090043339</v>
      </c>
      <c r="DQ210" s="51" t="n">
        <f aca="false">DP210*(1+(DP36-DO36)/DO36)</f>
        <v>156.21565737417</v>
      </c>
      <c r="DR210" s="51" t="n">
        <f aca="false">DQ210*(1+(DQ36-DP36)/DP36)</f>
        <v>156.390419998132</v>
      </c>
      <c r="DS210" s="51" t="n">
        <f aca="false">DR210*(1+(DR36-DQ36)/DQ36)</f>
        <v>156.565378133704</v>
      </c>
      <c r="DT210" s="51" t="n">
        <f aca="false">DS210*(1+(DS36-DR36)/DR36)</f>
        <v>156.74053199961</v>
      </c>
      <c r="DU210" s="51" t="n">
        <f aca="false">DT210*(1+(DT36-DS36)/DS36)</f>
        <v>156.915881814819</v>
      </c>
      <c r="DV210" s="51" t="n">
        <f aca="false">DU210*(1+(DU36-DT36)/DT36)</f>
        <v>157.091427798546</v>
      </c>
      <c r="DW210" s="51" t="n">
        <f aca="false">DV210*(1+(DV36-DU36)/DU36)</f>
        <v>157.267170170248</v>
      </c>
      <c r="DX210" s="51" t="n">
        <f aca="false">DW210*(1+(DW36-DV36)/DV36)</f>
        <v>157.44310914963</v>
      </c>
      <c r="DY210" s="51" t="n">
        <f aca="false">DX210*(1+(DX36-DW36)/DW36)</f>
        <v>157.619244956643</v>
      </c>
      <c r="DZ210" s="51" t="n">
        <f aca="false">DY210*(1+(DY36-DX36)/DX36)</f>
        <v>157.795577811483</v>
      </c>
      <c r="EA210" s="51" t="n">
        <f aca="false">DZ210*(1+(DZ36-DY36)/DY36)</f>
        <v>157.972107934593</v>
      </c>
      <c r="EB210" s="51" t="n">
        <f aca="false">EA210*(1+(EA36-DZ36)/DZ36)</f>
        <v>158.148835546661</v>
      </c>
      <c r="EC210" s="51" t="n">
        <f aca="false">EB210*(1+(EB36-EA36)/EA36)</f>
        <v>158.325760868624</v>
      </c>
      <c r="ED210" s="51" t="n">
        <f aca="false">EC210*(1+(EC36-EB36)/EB36)</f>
        <v>158.502884121666</v>
      </c>
      <c r="EE210" s="51" t="n">
        <f aca="false">ED210*(1+(ED36-EC36)/EC36)</f>
        <v>158.680205527216</v>
      </c>
      <c r="EF210" s="51" t="n">
        <f aca="false">EE210*(1+(EE36-ED36)/ED36)</f>
        <v>158.857725306954</v>
      </c>
      <c r="EG210" s="51" t="n">
        <f aca="false">EF210*(1+(EF36-EE36)/EE36)</f>
        <v>159.035443682806</v>
      </c>
      <c r="EH210" s="51" t="n">
        <f aca="false">EG210*(1+(EG36-EF36)/EF36)</f>
        <v>159.213360876947</v>
      </c>
      <c r="EI210" s="51" t="n">
        <f aca="false">EH210*(1+(EH36-EG36)/EG36)</f>
        <v>159.391477111801</v>
      </c>
      <c r="EJ210" s="51" t="n">
        <f aca="false">EI210*(1+(EI36-EH36)/EH36)</f>
        <v>159.569792610038</v>
      </c>
      <c r="EK210" s="51" t="n">
        <f aca="false">EJ210*(1+(EJ36-EI36)/EI36)</f>
        <v>159.748307594581</v>
      </c>
      <c r="EL210" s="51" t="n">
        <f aca="false">EK210*(1+(EK36-EJ36)/EJ36)</f>
        <v>159.927022288601</v>
      </c>
      <c r="EM210" s="51" t="n">
        <f aca="false">EL210*(1+(EL36-EK36)/EK36)</f>
        <v>160.105936915516</v>
      </c>
      <c r="EN210" s="51" t="n">
        <f aca="false">EM210*(1+(EM36-EL36)/EL36)</f>
        <v>160.285051698999</v>
      </c>
      <c r="EO210" s="51" t="n">
        <f aca="false">EN210*(1+(EN36-EM36)/EM36)</f>
        <v>160.464366862969</v>
      </c>
      <c r="EP210" s="51" t="n">
        <f aca="false">EO210*(1+(EO36-EN36)/EN36)</f>
        <v>160.643882631598</v>
      </c>
      <c r="EQ210" s="51" t="n">
        <f aca="false">EP210*(1+(EP36-EO36)/EO36)</f>
        <v>160.823599229306</v>
      </c>
      <c r="ER210" s="51" t="n">
        <f aca="false">EQ210*(1+(EQ36-EP36)/EP36)</f>
        <v>161.003516880768</v>
      </c>
      <c r="ES210" s="51" t="n">
        <f aca="false">ER210*(1+(ER36-EQ36)/EQ36)</f>
        <v>161.183635810906</v>
      </c>
      <c r="ET210" s="51" t="n">
        <f aca="false">ES210*(1+(ES36-ER36)/ER36)</f>
        <v>161.363956244898</v>
      </c>
      <c r="EU210" s="51" t="n">
        <f aca="false">ET210*(1+(ET36-ES36)/ES36)</f>
        <v>161.54447840817</v>
      </c>
      <c r="EV210" s="51" t="n">
        <f aca="false">EU210*(1+(EU36-ET36)/ET36)</f>
        <v>161.725202526403</v>
      </c>
    </row>
    <row r="211" customFormat="false" ht="12.8" hidden="false" customHeight="false" outlineLevel="0" collapsed="false">
      <c r="A211" s="157"/>
      <c r="B211" s="157"/>
      <c r="C211" s="157"/>
      <c r="D211" s="157"/>
      <c r="E211" s="157"/>
      <c r="F211" s="157"/>
      <c r="G211" s="157"/>
      <c r="H211" s="157"/>
      <c r="I211" s="157"/>
      <c r="J211" s="157"/>
      <c r="K211" s="157"/>
      <c r="L211" s="157"/>
      <c r="M211" s="157"/>
      <c r="N211" s="157"/>
      <c r="O211" s="157"/>
      <c r="P211" s="157"/>
      <c r="Q211" s="157"/>
      <c r="R211" s="157"/>
      <c r="S211" s="157"/>
      <c r="T211" s="157"/>
      <c r="U211" s="157"/>
      <c r="V211" s="157"/>
      <c r="W211" s="157"/>
      <c r="X211" s="158"/>
      <c r="Y211" s="157"/>
      <c r="Z211" s="157"/>
      <c r="AA211" s="157"/>
      <c r="AB211" s="157"/>
      <c r="AC211" s="157"/>
      <c r="AD211" s="157"/>
      <c r="AE211" s="157"/>
      <c r="AF211" s="157"/>
      <c r="AG211" s="157"/>
      <c r="AH211" s="157"/>
      <c r="AI211" s="157"/>
      <c r="AJ211" s="157"/>
      <c r="AK211" s="157"/>
      <c r="AL211" s="157"/>
      <c r="AM211" s="157"/>
      <c r="AN211" s="157"/>
      <c r="AO211" s="157"/>
      <c r="AP211" s="157"/>
      <c r="AQ211" s="157"/>
      <c r="AR211" s="142"/>
      <c r="AS211" s="51"/>
      <c r="AT211" s="51"/>
      <c r="AU211" s="51"/>
      <c r="AV211" s="51"/>
      <c r="AW211" s="51"/>
      <c r="AX211" s="51"/>
      <c r="AY211" s="51"/>
      <c r="AZ211" s="51"/>
      <c r="BA211" s="51"/>
      <c r="BB211" s="51"/>
      <c r="BC211" s="51"/>
      <c r="BD211" s="51"/>
      <c r="BE211" s="51"/>
      <c r="BF211" s="51"/>
      <c r="BG211" s="51"/>
      <c r="BH211" s="51"/>
      <c r="BI211" s="143"/>
      <c r="BJ211" s="51"/>
      <c r="BK211" s="51"/>
      <c r="BL211" s="51"/>
      <c r="BM211" s="144"/>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57"/>
      <c r="B212" s="157"/>
      <c r="C212" s="157"/>
      <c r="D212" s="157"/>
      <c r="E212" s="157"/>
      <c r="F212" s="157"/>
      <c r="G212" s="157"/>
      <c r="H212" s="157"/>
      <c r="I212" s="157"/>
      <c r="J212" s="157"/>
      <c r="K212" s="157"/>
      <c r="L212" s="157"/>
      <c r="M212" s="157"/>
      <c r="N212" s="157"/>
      <c r="O212" s="157"/>
      <c r="P212" s="157"/>
      <c r="Q212" s="157"/>
      <c r="R212" s="157"/>
      <c r="S212" s="157"/>
      <c r="T212" s="157"/>
      <c r="U212" s="157"/>
      <c r="V212" s="157"/>
      <c r="W212" s="157"/>
      <c r="X212" s="158"/>
      <c r="Y212" s="157"/>
      <c r="Z212" s="157"/>
      <c r="AA212" s="157"/>
      <c r="AB212" s="157"/>
      <c r="AC212" s="157"/>
      <c r="AD212" s="157"/>
      <c r="AE212" s="157"/>
      <c r="AF212" s="157"/>
      <c r="AG212" s="157"/>
      <c r="AH212" s="157"/>
      <c r="AI212" s="157"/>
      <c r="AJ212" s="157"/>
      <c r="AK212" s="157"/>
      <c r="AL212" s="157"/>
      <c r="AM212" s="157"/>
      <c r="AN212" s="157"/>
      <c r="AO212" s="157"/>
      <c r="AP212" s="157"/>
      <c r="AQ212" s="157"/>
      <c r="AR212" s="142"/>
      <c r="AS212" s="51"/>
      <c r="AT212" s="51"/>
      <c r="AU212" s="51"/>
      <c r="AV212" s="51"/>
      <c r="AW212" s="51"/>
      <c r="AX212" s="51"/>
      <c r="AY212" s="51"/>
      <c r="AZ212" s="51"/>
      <c r="BA212" s="51"/>
      <c r="BB212" s="51"/>
      <c r="BC212" s="51"/>
      <c r="BD212" s="51"/>
      <c r="BE212" s="51"/>
      <c r="BF212" s="51"/>
      <c r="BG212" s="51"/>
      <c r="BH212" s="51"/>
      <c r="BI212" s="143"/>
      <c r="BJ212" s="51"/>
      <c r="BK212" s="51"/>
      <c r="BL212" s="51"/>
      <c r="BM212" s="144"/>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68"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cols>
    <col collapsed="false" hidden="false" max="1025" min="1" style="0" width="10.3928571428571"/>
  </cols>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false" showOutlineSymbols="true" defaultGridColor="true" view="normal" topLeftCell="V1" colorId="64" zoomScale="85" zoomScaleNormal="85" zoomScalePageLayoutView="100" workbookViewId="0">
      <pane xSplit="0" ySplit="1" topLeftCell="A930" activePane="bottomLeft" state="frozen"/>
      <selection pane="topLeft" activeCell="V1" activeCellId="0" sqref="V1"/>
      <selection pane="bottomLeft" activeCell="Z951" activeCellId="0" sqref="Z951"/>
    </sheetView>
  </sheetViews>
  <sheetFormatPr defaultRowHeight="13.8"/>
  <cols>
    <col collapsed="false" hidden="false" max="9" min="1" style="0" width="10.3928571428571"/>
    <col collapsed="false" hidden="false" max="10" min="10" style="0" width="32.3979591836735"/>
    <col collapsed="false" hidden="false" max="11" min="11" style="0" width="22.7397959183673"/>
    <col collapsed="false" hidden="false" max="12" min="12" style="0" width="28.7551020408163"/>
    <col collapsed="false" hidden="false" max="13" min="13" style="0" width="24.4336734693878"/>
    <col collapsed="false" hidden="false" max="14" min="14" style="0" width="10.3928571428571"/>
    <col collapsed="false" hidden="false" max="15" min="15" style="0" width="27.4030612244898"/>
    <col collapsed="false" hidden="false" max="16" min="16" style="0" width="10.3928571428571"/>
    <col collapsed="false" hidden="false" max="18" min="17" style="0" width="21.2551020408163"/>
    <col collapsed="false" hidden="false" max="19" min="19" style="0" width="26.1887755102041"/>
    <col collapsed="false" hidden="false" max="20" min="20" style="0" width="27.1326530612245"/>
    <col collapsed="false" hidden="false" max="22" min="21" style="0" width="33.280612244898"/>
    <col collapsed="false" hidden="false" max="23" min="23" style="0" width="44.8163265306122"/>
    <col collapsed="false" hidden="false" max="24" min="24" style="0" width="32.4591836734694"/>
    <col collapsed="false" hidden="false" max="1025" min="25" style="0" width="10.3928571428571"/>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1.84836744854507E-013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1.86665975733852E-013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1.86468981639153E-013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1.78645501878259E-013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1.80165170608792E-013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1.78138945634748E-013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1.8266980981282E-013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1.98626331483422E-013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2.02425503309754E-013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2.18579019075052E-013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2.19141859345621E-013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2.41683612181866E-013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2.52771565512054E-013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2.57640133852468E-013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2.55839044986651E-013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2.56204891162519E-013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2.65857601802759E-013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2.95941414264615E-013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2.98699331590398E-013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3.26306646861754E-013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3.32272753729773E-013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3.45893488277519E-013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3.67309560572627E-013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4.23396593534721E-013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4.50694346657265E-013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4.77907673739225E-013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4.89502183312925E-013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4.93329497152786E-013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5.28197451914468E-013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5.44519819760938E-013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5.66104744137218E-013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5.87577100459384E-013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5.86282567837078E-013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5.97736367343136E-013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5.91910970542757E-013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6.11188249809709E-013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6.66402880352422E-013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7.16101676243571E-013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7.39881677675064E-013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7.45510080380744E-013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8.14570581579428E-013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7.99092474138812E-013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8.23435315840874E-013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8.97870941623482E-013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9.32935890479861E-013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9.67241004970974E-013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1.04567279667462E-012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1.06148860827758E-012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1.22524698499932E-012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1.24379257191453E-012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1.78015120775223E-012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1.93991341855294E-012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1.91467003241796E-012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1.94630165562388E-012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2.0303618500332E-012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2.16141920703495E-012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2.33862946622326E-012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2.44725763844287E-012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2.49405780694058E-012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2.69867838730555E-012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3.44371005345632E-012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3.7563678237568E-012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4.36536099651129E-012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5.28214337122587E-012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5.89620210641545E-012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6.05776540608198E-012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6.10768933808137E-012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6.15133760106391E-012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6.14511821607413E-012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6.1014699530916E-012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6.15758512806721E-012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6.24493793805934E-012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6.40090097703371E-012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6.98735239695198E-012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6.56311154301141E-012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6.86881823597035E-012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7.11835346992665E-012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7.24938268491488E-012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7.25560206990465E-012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8.13526512877526E-012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7.92315877281173E-012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8.309942606746E-012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8.72168840667997E-012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9.11474790963108E-012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9.23328207061272E-012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9.57472912075273E-012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9.73862820754214E-012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9.6887042755427E-012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1.06307581784058E-011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2.14860896247682E-011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2.09994860688487E-011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2.26153160596087E-011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2.28087079765756E-011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2.51295235482355E-011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2.79182000948048E-011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2.71758982039663E-011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2.77747602518507E-011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2.83798135427112E-011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2.96152479366076E-011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3.10938293273898E-011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3.13431675672512E-011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3.2241742059213E-011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3.55543384716404E-011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3.44438546178101E-011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3.43377592268079E-011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3.44567999440331E-011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3.44376633748337E-011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3.44939474018904E-011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3.49743315728203E-011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3.5778911739597E-011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3.71575889823533E-011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3.7107777618408E-011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3.69580621064369E-011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3.7170252888441E-011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4.15497130337301E-011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3.95907474720184E-011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4.06452287189273E-011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4.12598502943877E-011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4.15623769398178E-011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4.34152471105274E-011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4.6303743379082E-011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5.05835807964805E-011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5.26734067210991E-011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5.61360000656332E-011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6.06277468449004E-011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6.12513738646897E-011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6.29049985796182E-011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7.40410747529398E-011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7.99615915590439E-011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8.5208388561278E-011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8.98934709734854E-011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9.43542615378716E-011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9.42357836609168E-011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9.65439916105164E-011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1.59024608626126E-010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2.06532267343952E-010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2.3939848068336E-010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2.50452663597316E-010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2.70765568962112E-010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3.08577178338864E-010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6.16827909320799E-010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7.77766456286991E-010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2.70813410385109E-009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2.78211945741725E-009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3.06002184101016E-009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3.38303587228909E-009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3.66924014987288E-009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3.96107283016235E-009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4.89316446023637E-009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5.29708678040943E-009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5.69681594056677E-009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6.92338560020192E-009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7.4323620568765E-009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8.27501836795725E-009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1.55493067348448E-008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2.29737327439062E-008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2.68269372362142E-008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2.91860822302997E-008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6.94336642980707E-008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8.18116475284008E-008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9.68113407390361E-008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1.43183750631128E-007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1.78926922013544E-007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2.10445977165347E-007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2.68277814966201E-007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2.83896632474461E-007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3.31147073188638E-007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3.70630318168979E-007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3.90217159584742E-007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4.08622036432313E-007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1.79911892487037E-006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2.08391610177773E-006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3.90048307503571E-006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4.65074915570277E-006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8.6649259653932E-006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1.02690207365118E-005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1.67670116602185E-005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3.6041476725817E-005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5.39763819474639E-005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6.51487613182372E-005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0.00010668637328615</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0.000174199063740773</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0.000215708533695156</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0.000250098074226857</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0.000363651098813935</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0.000380874011093315</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0.000409747716973449</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0.000436201209690141</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0.00054905068393901</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0.00414672569340919</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0.00451960737266043</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0.00477766963671582</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0.00556001761280523</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0.00609330876916834</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0.00950862353097453</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0.036395777567037</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0.107962338421949</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1.61686842973779</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1.83688268689749</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2.09217056986609</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2.67428490703467</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3.09354228963831</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3.53735240404631</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3.9878324665054</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5.93324341823206</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6.29017811985237</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6.65258051799334</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6.81261019972848</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7.17110575223681</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7.41588189899461</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7.52433366891871</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7.76897392539363</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7.84928508257247</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7.94864918982934</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7.98528860734938</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8.07459872103857</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8.13357887853619</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8.19473139319476</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8.28039323026178</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8.44725328607641</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8.47578647074998</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8.59394118434433</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8.78288907322118</v>
      </c>
      <c r="L620" s="67"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8.90973887755446</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8.92911456705431</v>
      </c>
      <c r="L625" s="69"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9.0403690740627</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9.04012182924247</v>
      </c>
      <c r="L627" s="7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9.04066350300893</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9.04256407960413</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9.06055255579965</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9.03859495092518</v>
      </c>
      <c r="L633" s="7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9.05345795061457</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9.08423709968565</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9.07267321408604</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9.09987203167638</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9.07030079623085</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9.01345902332347</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9.01369305658842</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9.05554537634873</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9.11999889246213</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9.10993546206925</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9.07982632758735</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9.07229196634797</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9.1281523094346</v>
      </c>
      <c r="L657" s="7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9.12378117200213</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9.10948815655479</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9.09188281546238</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9.10737430771008</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9.16462186410104</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9.19657684159199</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9.17942635547421</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9.22569510942794</v>
      </c>
      <c r="L668" s="67"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9.22470424278198</v>
      </c>
      <c r="L670" s="69"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9.1909562685031</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9.16913266654646</v>
      </c>
      <c r="L672" s="7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9.16789078035019</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9.19631261048641</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9.12726524786583</v>
      </c>
      <c r="L676" s="69"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9.07343193483209</v>
      </c>
      <c r="L678" s="7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9.08974443087215</v>
      </c>
      <c r="L680" s="67"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9.05552839006337</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9.03748706764674</v>
      </c>
      <c r="L682" s="69"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9.03607343123183</v>
      </c>
      <c r="L683" s="67"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9.00751193608267</v>
      </c>
      <c r="L684" s="7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9.00191023664418</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9.07799747086366</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9.07836928177653</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8.96857559530904</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8.98814757077305</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8.97434527023609</v>
      </c>
      <c r="L694" s="69"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8.99042750774128</v>
      </c>
      <c r="L695" s="67"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8.94623296796642</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8.93623182061986</v>
      </c>
      <c r="L697" s="69"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8.94341890669189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8.92304668845096</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8.94004807273059</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8.9998077119897</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v>
      </c>
      <c r="L702" s="7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8.94067656528889</v>
      </c>
      <c r="L703" s="69"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8.91143373136031</v>
      </c>
      <c r="L704" s="67"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8.83369505273089</v>
      </c>
      <c r="L707" s="67"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8.79802951557144</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9.28236890684677</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9.64953123961843</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13.2054968376885</v>
      </c>
      <c r="L738" s="7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13.52514098085</v>
      </c>
      <c r="L744" s="7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14.5129095427445</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14.7723996239685</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15.7643674851668</v>
      </c>
      <c r="L760" s="69"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14.9775203548408</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15.1814054186597</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16.4059583568385</v>
      </c>
      <c r="L766" s="69"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15.3210357956993</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16.6634704428857</v>
      </c>
      <c r="L768" s="7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16.5468175127196</v>
      </c>
      <c r="J773" s="67" t="n">
        <f aca="false">'RIPTE e IPC'!J772*(1+('RIPTE e IPC'!I773-'RIPTE e IPC'!I772)/'RIPTE e IPC'!I772)</f>
        <v>102.124542988717</v>
      </c>
      <c r="K773" s="67" t="n">
        <f aca="false">'RIPTE e IPC'!J773*100/'RIPTE e IPC'!$J$864</f>
        <v>17.6979259964229</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18.0666603219402</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17.7824845661674</v>
      </c>
      <c r="J776" s="67" t="n">
        <f aca="false">'RIPTE e IPC'!J775*(1+('RIPTE e IPC'!I776-'RIPTE e IPC'!I775)/'RIPTE e IPC'!I775)</f>
        <v>109.750899720008</v>
      </c>
      <c r="K776" s="67" t="n">
        <f aca="false">'RIPTE e IPC'!J776*100/'RIPTE e IPC'!$J$864</f>
        <v>19.0195544032949</v>
      </c>
      <c r="L776" s="67"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19.6512927817797</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20.0451380470276</v>
      </c>
      <c r="L778" s="69"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20.3319314113188</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19.9411949085407</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22.1954274650083</v>
      </c>
      <c r="L784" s="69"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v>
      </c>
      <c r="L785" s="67"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22.9157149467536</v>
      </c>
      <c r="L786" s="7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21.9442112021796</v>
      </c>
      <c r="J787" s="69" t="n">
        <f aca="false">'RIPTE e IPC'!J786*(1+('RIPTE e IPC'!I787-'RIPTE e IPC'!I786)/'RIPTE e IPC'!I786)</f>
        <v>135.436469190996</v>
      </c>
      <c r="K787" s="69" t="n">
        <f aca="false">'RIPTE e IPC'!J787*100/'RIPTE e IPC'!$J$864</f>
        <v>23.4707988776398</v>
      </c>
      <c r="L787" s="69"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23.9941637267611</v>
      </c>
      <c r="L789" s="7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24.253202894508</v>
      </c>
      <c r="L790" s="69"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22.8079424725396</v>
      </c>
      <c r="J791" s="67" t="n">
        <f aca="false">'RIPTE e IPC'!J790*(1+('RIPTE e IPC'!I791-'RIPTE e IPC'!I790)/'RIPTE e IPC'!I790)</f>
        <v>140.767292546169</v>
      </c>
      <c r="K791" s="67" t="n">
        <f aca="false">'RIPTE e IPC'!J791*100/'RIPTE e IPC'!$J$864</f>
        <v>24.3946171340433</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1.23883310649968</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23.0563115502826</v>
      </c>
      <c r="J793" s="69" t="n">
        <f aca="false">'RIPTE e IPC'!J792*(1+('RIPTE e IPC'!I793-'RIPTE e IPC'!I792)/'RIPTE e IPC'!I792)</f>
        <v>142.300190249158</v>
      </c>
      <c r="K793" s="69" t="n">
        <f aca="false">'RIPTE e IPC'!J793*100/'RIPTE e IPC'!$J$864</f>
        <v>24.6602644438246</v>
      </c>
      <c r="L793" s="69"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24.9430929228952</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23.8656734702909</v>
      </c>
      <c r="J796" s="69" t="n">
        <f aca="false">'RIPTE e IPC'!J795*(1+('RIPTE e IPC'!I796-'RIPTE e IPC'!I795)/'RIPTE e IPC'!I795)</f>
        <v>147.295453908154</v>
      </c>
      <c r="K796" s="69" t="n">
        <f aca="false">'RIPTE e IPC'!J796*100/'RIPTE e IPC'!$J$864</f>
        <v>25.5259310503257</v>
      </c>
      <c r="L796" s="69"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25.9911442495447</v>
      </c>
      <c r="L797" s="67"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26.2158210787129</v>
      </c>
      <c r="L798" s="7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26.3545920614345</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26.6189177428089</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27.5308413435506</v>
      </c>
      <c r="L802" s="69"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28.3092804751982</v>
      </c>
      <c r="L804" s="7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27.3156558835172</v>
      </c>
      <c r="J805" s="69" t="n">
        <f aca="false">'RIPTE e IPC'!J804*(1+('RIPTE e IPC'!I805-'RIPTE e IPC'!I804)/'RIPTE e IPC'!I804)</f>
        <v>168.588241901918</v>
      </c>
      <c r="K805" s="69" t="n">
        <f aca="false">'RIPTE e IPC'!J805*100/'RIPTE e IPC'!$J$864</f>
        <v>29.2159175623124</v>
      </c>
      <c r="L805" s="69"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29.8635154816796</v>
      </c>
      <c r="L806" s="67"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29.1370291202992</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31.9834074463023</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32.4208664489769</v>
      </c>
      <c r="L809" s="67"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33.2918195691056</v>
      </c>
      <c r="L811" s="69"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31.5824142190724</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32.4239034824704</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33.4828701472752</v>
      </c>
      <c r="J815" s="67" t="n">
        <f aca="false">'RIPTE e IPC'!J814*(1+('RIPTE e IPC'!I815-'RIPTE e IPC'!I814)/'RIPTE e IPC'!I814)</f>
        <v>206.651388347791</v>
      </c>
      <c r="K815" s="67" t="n">
        <f aca="false">'RIPTE e IPC'!J815*100/'RIPTE e IPC'!$J$864</f>
        <v>35.8121649410105</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37.1126472933725</v>
      </c>
      <c r="L817" s="69"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37.521030471096</v>
      </c>
      <c r="L818" s="76"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35.4587017657382</v>
      </c>
      <c r="J819" s="71" t="n">
        <f aca="false">'RIPTE e IPC'!J818*(1+('RIPTE e IPC'!I819-'RIPTE e IPC'!I818)/'RIPTE e IPC'!I818)</f>
        <v>218.845932761126</v>
      </c>
      <c r="K819" s="71" t="n">
        <f aca="false">'RIPTE e IPC'!J819*100/'RIPTE e IPC'!$J$864</f>
        <v>37.9254487635988</v>
      </c>
      <c r="L819" s="78"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38.9338512380421</v>
      </c>
      <c r="L820" s="69"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37.3468010234065</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40.6400735113139</v>
      </c>
      <c r="L822" s="7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42.9899288187323</v>
      </c>
      <c r="L825" s="7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40.9648341559016</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44.2970193131287</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44.9128981507311</v>
      </c>
      <c r="L828" s="7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45.7508105606879</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43.9057217431074</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45.3934648754586</v>
      </c>
      <c r="J832" s="69" t="n">
        <f aca="false">'RIPTE e IPC'!J831*(1+('RIPTE e IPC'!I832-'RIPTE e IPC'!I831)/'RIPTE e IPC'!I831)</f>
        <v>280.161840880705</v>
      </c>
      <c r="K832" s="69" t="n">
        <f aca="false">'RIPTE e IPC'!J832*100/'RIPTE e IPC'!$J$864</f>
        <v>48.5513411548497</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51.1417328323188</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48.6321482225453</v>
      </c>
      <c r="J836" s="67" t="n">
        <f aca="false">'RIPTE e IPC'!J835*(1+('RIPTE e IPC'!I836-'RIPTE e IPC'!I835)/'RIPTE e IPC'!I835)</f>
        <v>300.150521873418</v>
      </c>
      <c r="K836" s="67" t="n">
        <f aca="false">'RIPTE e IPC'!J836*100/'RIPTE e IPC'!$J$864</f>
        <v>52.0153292092612</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53.082078790696</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9" t="n">
        <f aca="false">'RIPTE e IPC'!J837*(1+('RIPTE e IPC'!I838-'RIPTE e IPC'!I837)/'RIPTE e IPC'!I837)</f>
        <v>311.006816246655</v>
      </c>
      <c r="K838" s="69" t="n">
        <f aca="false">'RIPTE e IPC'!J838*100/'RIPTE e IPC'!$J$864</f>
        <v>53.8966976716312</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54.6967396089652</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57.7851259283544</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71" t="n">
        <f aca="false">'RIPTE e IPC'!J842*(1+('RIPTE e IPC'!I843-'RIPTE e IPC'!I842)/'RIPTE e IPC'!I842)</f>
        <v>339.446298025598</v>
      </c>
      <c r="K843" s="71" t="n">
        <f aca="false">'RIPTE e IPC'!J843*100/'RIPTE e IPC'!$J$864</f>
        <v>58.8251882104428</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60.0087550485868</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63.4554916911022</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64.9523080345563</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71" t="n">
        <f aca="false">'RIPTE e IPC'!J848*(1+('RIPTE e IPC'!I849-'RIPTE e IPC'!I848)/'RIPTE e IPC'!I848)</f>
        <v>382.256884562025</v>
      </c>
      <c r="K849" s="71" t="n">
        <f aca="false">'RIPTE e IPC'!J849*100/'RIPTE e IPC'!$J$864</f>
        <v>66.2441549956244</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67.5758850724387</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67" t="n">
        <f aca="false">'RIPTE e IPC'!J850*(1+('RIPTE e IPC'!I851-'RIPTE e IPC'!I850)/'RIPTE e IPC'!I850)</f>
        <v>400.789425117847</v>
      </c>
      <c r="K851" s="67" t="n">
        <f aca="false">'RIPTE e IPC'!J851*100/'RIPTE e IPC'!$J$864</f>
        <v>69.4557975810789</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76.5285139141765</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80.9489577360596</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97.5773666682684</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84.0415889199817</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86.2208083140734</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88.3956715619293</v>
      </c>
      <c r="L858" s="79" t="n">
        <v>85.3185195873314</v>
      </c>
      <c r="M858" s="35" t="n">
        <v>10295</v>
      </c>
      <c r="N858" s="35" t="n">
        <v>1176.75</v>
      </c>
      <c r="O858" s="35" t="n">
        <f aca="false">'RIPTE e IPC'!M858*100/'RIPTE e IPC'!K858</f>
        <v>11646.4978636283</v>
      </c>
      <c r="P858" s="35" t="n">
        <f aca="false">'RIPTE e IPC'!O858*100/'RIPTE e IPC'!$O$864</f>
        <v>99.4605980329773</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90.2234974853848</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67" t="n">
        <f aca="false">'RIPTE e IPC'!J859*(1+('RIPTE e IPC'!I860-'RIPTE e IPC'!I859)/'RIPTE e IPC'!I859)</f>
        <v>531.552858028516</v>
      </c>
      <c r="K860" s="67" t="n">
        <f aca="false">'RIPTE e IPC'!J860*100/'RIPTE e IPC'!$J$864</f>
        <v>92.1167710450865</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96.8394283541482</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98.3807691996169</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99.9228330412395</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159.245907978631</v>
      </c>
      <c r="L882" s="83" t="n">
        <v>153.450882459</v>
      </c>
      <c r="M882" s="84" t="n">
        <v>18042.71</v>
      </c>
      <c r="N882" s="84" t="n">
        <v>2062.33</v>
      </c>
      <c r="O882" s="84" t="n">
        <f aca="false">'RIPTE e IPC'!M882*100/'RIPTE e IPC'!K882</f>
        <v>11330.0933311399</v>
      </c>
      <c r="P882" s="84" t="n">
        <f aca="false">'RIPTE e IPC'!O882*100/'RIPTE e IPC'!$O$864</f>
        <v>96.7585167386577</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97.7767220475974</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9" t="n">
        <f aca="false">'RIPTE e IPC'!J885*(1+('RIPTE e IPC'!D886-'RIPTE e IPC'!D885)/'RIPTE e IPC'!D885)</f>
        <v>979.649727132919</v>
      </c>
      <c r="K886" s="69" t="n">
        <f aca="false">'RIPTE e IPC'!J886*100/'RIPTE e IPC'!$J$864</f>
        <v>169.77082947759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165.233890800841</v>
      </c>
      <c r="J888" s="83" t="n">
        <f aca="false">'RIPTE e IPC'!J887*(1+('RIPTE e IPC'!D888-'RIPTE e IPC'!D887)/'RIPTE e IPC'!D887)</f>
        <v>1018.99188039548</v>
      </c>
      <c r="K888" s="83" t="n">
        <f aca="false">'RIPTE e IPC'!J888*100/'RIPTE e IPC'!$J$864</f>
        <v>176.588725515152</v>
      </c>
      <c r="L888" s="83" t="n">
        <v>175.179527415194</v>
      </c>
      <c r="M888" s="84" t="n">
        <v>20422.65</v>
      </c>
      <c r="N888" s="84" t="n">
        <v>2334.36</v>
      </c>
      <c r="O888" s="84" t="n">
        <f aca="false">'RIPTE e IPC'!M888*100/'RIPTE e IPC'!K888</f>
        <v>11565.0928112325</v>
      </c>
      <c r="P888" s="84" t="n">
        <f aca="false">'RIPTE e IPC'!O888*100/'RIPTE e IPC'!$O$864</f>
        <v>98.7654023364686</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178.703502766896</v>
      </c>
      <c r="L889" s="69"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172.825635464893</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99.0144279841852</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197.521160311753</v>
      </c>
      <c r="L894" s="83" t="n">
        <v>197.882794168203</v>
      </c>
      <c r="M894" s="84" t="n">
        <v>23029.98</v>
      </c>
      <c r="N894" s="84" t="n">
        <v>2632.39</v>
      </c>
      <c r="O894" s="84" t="n">
        <f aca="false">'RIPTE e IPC'!M894*100/'RIPTE e IPC'!K894</f>
        <v>11659.5001586925</v>
      </c>
      <c r="P894" s="84" t="n">
        <f aca="false">'RIPTE e IPC'!O894*100/'RIPTE e IPC'!$O$864</f>
        <v>99.5716370816272</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206.191496858997</v>
      </c>
      <c r="L897" s="83" t="n">
        <v>197.882794168203</v>
      </c>
      <c r="M897" s="84" t="n">
        <v>24700.42</v>
      </c>
      <c r="N897" s="84" t="n">
        <v>2823.33</v>
      </c>
      <c r="O897" s="84" t="n">
        <f aca="false">'RIPTE e IPC'!M897*100/'RIPTE e IPC'!K897</f>
        <v>11979.3591764316</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210.105103569592</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213.287634250367</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9" t="n">
        <f aca="false">'RIPTE e IPC'!J900*(1+('RIPTE e IPC'!E901-'RIPTE e IPC'!E900)/'RIPTE e IPC'!E900)</f>
        <v>1286.88604049402</v>
      </c>
      <c r="K901" s="69" t="n">
        <f aca="false">'RIPTE e IPC'!J901*100/'RIPTE e IPC'!$J$864</f>
        <v>223.014108498964</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c r="Z901" s="0" t="n">
        <f aca="false">10000</f>
        <v>10000</v>
      </c>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226.933255018145</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232.422847919641</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237.864012171887</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244.379184475763</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11761.3453922808</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266.798253711881</v>
      </c>
      <c r="L908" s="67"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277.175208710549</v>
      </c>
      <c r="L909" s="83" t="n">
        <f aca="false">'RIPTE e IPC'!L908</f>
        <v>251.293396830886</v>
      </c>
      <c r="M909" s="84" t="n">
        <v>30978.75</v>
      </c>
      <c r="N909" s="84" t="n">
        <v>3540.95</v>
      </c>
      <c r="O909" s="84" t="n">
        <f aca="false">'RIPTE e IPC'!M909*100/'RIPTE e IPC'!K909</f>
        <v>11176.5948131208</v>
      </c>
      <c r="P909" s="84" t="n">
        <f aca="false">'RIPTE e IPC'!O909*100/'RIPTE e IPC'!$O$864</f>
        <v>95.4476459019374</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329.270496430149</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c r="Z913" s="0" t="n">
        <f aca="false">12000*0.4*T913/T901</f>
        <v>7086.98832330626</v>
      </c>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7086.98832330626</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351.59932039737</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368.052551897118</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380.024277606443</v>
      </c>
      <c r="J919" s="69" t="n">
        <f aca="false">'RIPTE e IPC'!J918*(1+('RIPTE e IPC'!E919-'RIPTE e IPC'!E918)/'RIPTE e IPC'!E918)</f>
        <v>2325.72636306809</v>
      </c>
      <c r="K919" s="69" t="n">
        <f aca="false">'RIPTE e IPC'!J919*100/'RIPTE e IPC'!$J$864</f>
        <v>403.042519035374</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88.1116230610123</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411.900851667529</v>
      </c>
      <c r="L920" s="67" t="n">
        <f aca="false">'RIPTE e IPC'!L919</f>
        <v>328.0932072393</v>
      </c>
      <c r="M920" s="86"/>
      <c r="N920" s="5"/>
      <c r="O920" s="67"/>
      <c r="P920" s="5"/>
      <c r="Q920" s="5"/>
      <c r="R920" s="5"/>
      <c r="S920" s="5"/>
      <c r="T920" s="67" t="n">
        <f aca="false">'RIPTE e IPC'!T919*(1+('RIPTE e IPC'!E920-'RIPTE e IPC'!E919)/'RIPTE e IPC'!E919)</f>
        <v>382.49060411038</v>
      </c>
      <c r="U920" s="67"/>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c r="G921" s="84"/>
      <c r="H921" s="84"/>
      <c r="I921" s="84"/>
      <c r="J921" s="83" t="n">
        <f aca="false">'RIPTE e IPC'!J920*(1+('RIPTE e IPC'!E921-'RIPTE e IPC'!E920)/'RIPTE e IPC'!E920)</f>
        <v>2470.82272391719</v>
      </c>
      <c r="K921" s="83" t="n">
        <f aca="false">'RIPTE e IPC'!J921*100/'RIPTE e IPC'!$J$864</f>
        <v>428.187352799195</v>
      </c>
      <c r="L921" s="83" t="n">
        <f aca="false">'RIPTE e IPC'!L920</f>
        <v>328.0932072393</v>
      </c>
      <c r="M921" s="84"/>
      <c r="N921" s="84"/>
      <c r="O921" s="84"/>
      <c r="P921" s="84"/>
      <c r="Q921" s="84"/>
      <c r="R921" s="84"/>
      <c r="S921" s="84"/>
      <c r="T921" s="83" t="n">
        <f aca="false">'RIPTE e IPC'!T920*(1+('RIPTE e IPC'!E921-'RIPTE e IPC'!E920)/'RIPTE e IPC'!E920)</f>
        <v>397.614228233701</v>
      </c>
      <c r="U921" s="83"/>
      <c r="V921" s="83"/>
      <c r="W921" s="83"/>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c r="E922" s="11"/>
      <c r="F922" s="11"/>
      <c r="G922" s="11"/>
      <c r="H922" s="11"/>
      <c r="I922" s="11"/>
      <c r="J922" s="69" t="n">
        <f aca="false">'RIPTE e IPC'!J921*1.06</f>
        <v>2619.07208735222</v>
      </c>
      <c r="K922" s="69"/>
      <c r="L922" s="69" t="n">
        <f aca="false">'RIPTE e IPC'!L921*(1+('RIPTE e IPC'!M916-'RIPTE e IPC'!M913)/'RIPTE e IPC'!M913)</f>
        <v>371.516081585436</v>
      </c>
      <c r="M922" s="11"/>
      <c r="N922" s="11"/>
      <c r="O922" s="11"/>
      <c r="P922" s="11"/>
      <c r="Q922" s="11"/>
      <c r="R922" s="11"/>
      <c r="S922" s="11"/>
      <c r="T922" s="69" t="n">
        <f aca="false">'RIPTE e IPC'!T921*1.06</f>
        <v>421.471081927724</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t="n">
        <f aca="false">'RIPTE e IPC'!J922*1.05</f>
        <v>2750.02569171983</v>
      </c>
      <c r="K923" s="67"/>
      <c r="L923" s="67" t="n">
        <f aca="false">'RIPTE e IPC'!L922</f>
        <v>371.516081585436</v>
      </c>
      <c r="M923" s="5"/>
      <c r="N923" s="5"/>
      <c r="O923" s="5"/>
      <c r="P923" s="5"/>
      <c r="Q923" s="5"/>
      <c r="R923" s="5"/>
      <c r="S923" s="5"/>
      <c r="T923" s="67" t="n">
        <f aca="false">'RIPTE e IPC'!T922*1.05</f>
        <v>442.54463602411</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'RIPTE e IPC'!J923*1.04</f>
        <v>2860.02671938862</v>
      </c>
      <c r="K924" s="83"/>
      <c r="L924" s="83" t="n">
        <f aca="false">'RIPTE e IPC'!L923</f>
        <v>371.516081585436</v>
      </c>
      <c r="M924" s="84"/>
      <c r="N924" s="84"/>
      <c r="O924" s="84"/>
      <c r="P924" s="84"/>
      <c r="Q924" s="84"/>
      <c r="R924" s="84"/>
      <c r="S924" s="84"/>
      <c r="T924" s="83" t="n">
        <f aca="false">'RIPTE e IPC'!T923*1.04</f>
        <v>460.246421465074</v>
      </c>
      <c r="U924" s="83"/>
      <c r="V924" s="83"/>
      <c r="W924" s="83"/>
      <c r="X924" s="85" t="n">
        <f aca="false">T924/L924</f>
        <v>1.23883310649968</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'RIPTE e IPC'!J924*1.03</f>
        <v>2945.82752097028</v>
      </c>
      <c r="K925" s="69"/>
      <c r="L925" s="69" t="n">
        <f aca="false">'RIPTE e IPC'!L924*(1+('RIPTE e IPC'!M919-'RIPTE e IPC'!M916)/'RIPTE e IPC'!M916)</f>
        <v>397.310672674515</v>
      </c>
      <c r="M925" s="11"/>
      <c r="N925" s="11"/>
      <c r="O925" s="11"/>
      <c r="P925" s="11"/>
      <c r="Q925" s="11"/>
      <c r="R925" s="11"/>
      <c r="S925" s="11"/>
      <c r="T925" s="69" t="n">
        <f aca="false">'RIPTE e IPC'!T924*1.03</f>
        <v>474.053814109026</v>
      </c>
      <c r="U925" s="69" t="n">
        <f aca="false">T925/T913-1</f>
        <v>0.550410658972556</v>
      </c>
      <c r="V925" s="69" t="n">
        <f aca="false">(T925-T913)/T913</f>
        <v>0.550410658972556</v>
      </c>
      <c r="W925" s="69"/>
      <c r="X925" s="39"/>
    </row>
    <row r="926" customFormat="false" ht="15" hidden="false" customHeight="false" outlineLevel="0" collapsed="false">
      <c r="A926" s="4"/>
      <c r="B926" s="4"/>
      <c r="C926" s="67"/>
      <c r="D926" s="67"/>
      <c r="E926" s="67"/>
      <c r="F926" s="67"/>
      <c r="G926" s="67"/>
      <c r="H926" s="67"/>
      <c r="I926" s="67"/>
      <c r="J926" s="67"/>
      <c r="K926" s="67"/>
      <c r="L926" s="67"/>
      <c r="M926" s="5"/>
      <c r="N926" s="5"/>
      <c r="O926" s="5"/>
      <c r="P926" s="5"/>
      <c r="Q926" s="5"/>
      <c r="R926" s="5"/>
      <c r="S926" s="5"/>
      <c r="T926" s="67" t="n">
        <f aca="false">T925*1.03</f>
        <v>488.275428532297</v>
      </c>
      <c r="U926" s="67"/>
      <c r="V926" s="67"/>
      <c r="W926" s="67"/>
      <c r="Y926" s="0" t="n">
        <f aca="false">12000*0.6*T925/100</f>
        <v>34131.8746158499</v>
      </c>
      <c r="Z926" s="0" t="n">
        <f aca="false">Y926*100/T901</f>
        <v>16481.6133547021</v>
      </c>
      <c r="AA926" s="0" t="s">
        <v>61</v>
      </c>
    </row>
    <row r="927" customFormat="false" ht="15" hidden="false" customHeight="false" outlineLevel="0" collapsed="false">
      <c r="T927" s="83" t="n">
        <f aca="false">T926*1.025</f>
        <v>500.482314245605</v>
      </c>
      <c r="Z927" s="0" t="n">
        <f aca="false">12000*0.6*T925/T901</f>
        <v>16481.6133547021</v>
      </c>
    </row>
    <row r="928" customFormat="false" ht="15" hidden="false" customHeight="false" outlineLevel="0" collapsed="false">
      <c r="T928" s="69" t="n">
        <f aca="false">T927*1.02</f>
        <v>510.491960530517</v>
      </c>
    </row>
    <row r="929" customFormat="false" ht="15" hidden="false" customHeight="false" outlineLevel="0" collapsed="false">
      <c r="T929" s="67" t="n">
        <f aca="false">T928*1.02</f>
        <v>520.701799741127</v>
      </c>
      <c r="V929" s="0" t="s">
        <v>62</v>
      </c>
    </row>
    <row r="930" customFormat="false" ht="15" hidden="false" customHeight="false" outlineLevel="0" collapsed="false">
      <c r="F930" s="0" t="s">
        <v>63</v>
      </c>
      <c r="T930" s="83" t="n">
        <f aca="false">T929*1.02</f>
        <v>531.11583573595</v>
      </c>
    </row>
    <row r="931" customFormat="false" ht="15" hidden="false" customHeight="false" outlineLevel="0" collapsed="false">
      <c r="D931" s="4" t="n">
        <v>1994</v>
      </c>
      <c r="E931" s="4" t="n">
        <v>85.0671419155813</v>
      </c>
      <c r="T931" s="69" t="n">
        <f aca="false">T930*1.02</f>
        <v>541.738152450669</v>
      </c>
    </row>
    <row r="932" customFormat="false" ht="15" hidden="false" customHeight="false" outlineLevel="0" collapsed="false">
      <c r="D932" s="7" t="n">
        <v>1994</v>
      </c>
      <c r="E932" s="7" t="n">
        <v>86.6512188253378</v>
      </c>
      <c r="T932" s="67" t="n">
        <f aca="false">T931*1.02</f>
        <v>552.572915499682</v>
      </c>
    </row>
    <row r="933" customFormat="false" ht="15" hidden="false" customHeight="false" outlineLevel="0" collapsed="false">
      <c r="D933" s="10" t="n">
        <v>1994</v>
      </c>
      <c r="E933" s="10" t="n">
        <v>87.5068478299004</v>
      </c>
      <c r="T933" s="83" t="n">
        <f aca="false">T932*1.02</f>
        <v>563.624373809676</v>
      </c>
    </row>
    <row r="934" customFormat="false" ht="15" hidden="false" customHeight="false" outlineLevel="0" collapsed="false">
      <c r="D934" s="4" t="n">
        <v>1994</v>
      </c>
      <c r="E934" s="4" t="n">
        <v>87.4924755654165</v>
      </c>
      <c r="T934" s="69" t="n">
        <f aca="false">T933*1.02</f>
        <v>574.896861285869</v>
      </c>
    </row>
    <row r="935" customFormat="false" ht="15" hidden="false" customHeight="false" outlineLevel="0" collapsed="false">
      <c r="D935" s="7" t="n">
        <v>1994</v>
      </c>
      <c r="E935" s="7" t="n">
        <v>87.8874615384042</v>
      </c>
      <c r="T935" s="67" t="n">
        <f aca="false">T934*1.02</f>
        <v>586.394798511587</v>
      </c>
    </row>
    <row r="936" customFormat="false" ht="15" hidden="false" customHeight="false" outlineLevel="0" collapsed="false">
      <c r="D936" s="10" t="n">
        <v>1994</v>
      </c>
      <c r="E936" s="10" t="n">
        <v>89.6000205338892</v>
      </c>
      <c r="T936" s="83" t="n">
        <f aca="false">T935*1.02</f>
        <v>598.122694481818</v>
      </c>
    </row>
    <row r="937" customFormat="false" ht="15" hidden="false" customHeight="false" outlineLevel="0" collapsed="false">
      <c r="D937" s="4" t="n">
        <v>1995</v>
      </c>
      <c r="E937" s="4" t="n">
        <v>88.3103256527139</v>
      </c>
      <c r="T937" s="69" t="n">
        <f aca="false">T936*1.02</f>
        <v>610.085148371455</v>
      </c>
    </row>
    <row r="938" customFormat="false" ht="15" hidden="false" customHeight="false" outlineLevel="0" collapsed="false">
      <c r="D938" s="7" t="n">
        <v>1995</v>
      </c>
      <c r="E938" s="7" t="n">
        <v>87.6930355292581</v>
      </c>
      <c r="T938" s="67" t="n">
        <f aca="false">T937*1.01</f>
        <v>616.185999855169</v>
      </c>
      <c r="Y938" s="0" t="n">
        <f aca="false">12000*0.8*T937/100</f>
        <v>58568.1742436597</v>
      </c>
      <c r="Z938" s="0" t="n">
        <f aca="false">Y938*100/T901</f>
        <v>28281.423556108</v>
      </c>
    </row>
    <row r="939" customFormat="false" ht="15" hidden="false" customHeight="false" outlineLevel="0" collapsed="false">
      <c r="D939" s="10" t="n">
        <v>1995</v>
      </c>
      <c r="E939" s="10" t="n">
        <v>88.3810795003563</v>
      </c>
      <c r="T939" s="83" t="n">
        <f aca="false">T938*1.01</f>
        <v>622.347859853721</v>
      </c>
      <c r="Z939" s="0" t="n">
        <f aca="false">12000*0.8*T937/T901</f>
        <v>28281.423556108</v>
      </c>
    </row>
    <row r="940" customFormat="false" ht="15" hidden="false" customHeight="false" outlineLevel="0" collapsed="false">
      <c r="D940" s="4" t="n">
        <v>1995</v>
      </c>
      <c r="E940" s="4" t="n">
        <v>85.8722289553521</v>
      </c>
      <c r="T940" s="69" t="n">
        <f aca="false">T939*1.01</f>
        <v>628.571338452258</v>
      </c>
    </row>
    <row r="941" customFormat="false" ht="15" hidden="false" customHeight="false" outlineLevel="0" collapsed="false">
      <c r="D941" s="7" t="n">
        <v>1995</v>
      </c>
      <c r="E941" s="7" t="n">
        <v>86.9345940843192</v>
      </c>
      <c r="T941" s="67" t="n">
        <f aca="false">T940*1.01</f>
        <v>634.857051836781</v>
      </c>
    </row>
    <row r="942" customFormat="false" ht="15" hidden="false" customHeight="false" outlineLevel="0" collapsed="false">
      <c r="D942" s="10" t="n">
        <v>1995</v>
      </c>
      <c r="E942" s="10" t="n">
        <v>89.3748702877234</v>
      </c>
      <c r="T942" s="83" t="n">
        <f aca="false">T941*1.01</f>
        <v>641.205622355149</v>
      </c>
    </row>
    <row r="943" customFormat="false" ht="15" hidden="false" customHeight="false" outlineLevel="0" collapsed="false">
      <c r="D943" s="4" t="n">
        <v>1995</v>
      </c>
      <c r="E943" s="4" t="n">
        <v>86.1870464071542</v>
      </c>
      <c r="T943" s="69" t="n">
        <f aca="false">T942*1.01</f>
        <v>647.6176785787</v>
      </c>
    </row>
    <row r="944" customFormat="false" ht="15" hidden="false" customHeight="false" outlineLevel="0" collapsed="false">
      <c r="D944" s="7" t="n">
        <v>1995</v>
      </c>
      <c r="E944" s="7" t="n">
        <v>86.2499729664489</v>
      </c>
      <c r="T944" s="67" t="n">
        <f aca="false">T943*1.01</f>
        <v>654.093855364487</v>
      </c>
    </row>
    <row r="945" customFormat="false" ht="15" hidden="false" customHeight="false" outlineLevel="0" collapsed="false">
      <c r="D945" s="10" t="n">
        <v>1995</v>
      </c>
      <c r="E945" s="10" t="n">
        <v>86.2809974570161</v>
      </c>
      <c r="T945" s="83" t="n">
        <f aca="false">T944*1.01</f>
        <v>660.634793918132</v>
      </c>
    </row>
    <row r="946" customFormat="false" ht="15" hidden="false" customHeight="false" outlineLevel="0" collapsed="false">
      <c r="D946" s="4" t="n">
        <v>1995</v>
      </c>
      <c r="E946" s="4" t="n">
        <v>86.1569360461794</v>
      </c>
      <c r="T946" s="69" t="n">
        <f aca="false">T945*1.01</f>
        <v>667.241141857314</v>
      </c>
    </row>
    <row r="947" customFormat="false" ht="15" hidden="false" customHeight="false" outlineLevel="0" collapsed="false">
      <c r="D947" s="7" t="n">
        <v>1995</v>
      </c>
      <c r="E947" s="7" t="n">
        <v>86.818704375763</v>
      </c>
      <c r="T947" s="67" t="n">
        <f aca="false">T946*1.01</f>
        <v>673.913553275887</v>
      </c>
    </row>
    <row r="948" customFormat="false" ht="15" hidden="false" customHeight="false" outlineLevel="0" collapsed="false">
      <c r="D948" s="10" t="n">
        <v>1995</v>
      </c>
      <c r="E948" s="10" t="n">
        <v>88.3752253549954</v>
      </c>
      <c r="T948" s="83" t="n">
        <f aca="false">T947*1.01</f>
        <v>680.652688808645</v>
      </c>
    </row>
    <row r="949" customFormat="false" ht="15" hidden="false" customHeight="false" outlineLevel="0" collapsed="false">
      <c r="D949" s="4" t="n">
        <v>1996</v>
      </c>
      <c r="E949" s="4" t="n">
        <v>88.0463241684243</v>
      </c>
      <c r="T949" s="69" t="n">
        <f aca="false">T948*1.01</f>
        <v>687.459215696732</v>
      </c>
    </row>
    <row r="950" customFormat="false" ht="15" hidden="false" customHeight="false" outlineLevel="0" collapsed="false">
      <c r="D950" s="7" t="n">
        <v>1996</v>
      </c>
      <c r="E950" s="7" t="n">
        <v>87.8889731124035</v>
      </c>
      <c r="T950" s="67" t="n">
        <f aca="false">T949</f>
        <v>687.459215696732</v>
      </c>
      <c r="Y950" s="0" t="n">
        <f aca="false">12000*T949/100</f>
        <v>82495.1058836079</v>
      </c>
      <c r="Z950" s="0" t="n">
        <f aca="false">Y950*100/T901</f>
        <v>39835.269938483</v>
      </c>
    </row>
    <row r="951" customFormat="false" ht="15" hidden="false" customHeight="false" outlineLevel="0" collapsed="false">
      <c r="D951" s="10" t="n">
        <v>1996</v>
      </c>
      <c r="E951" s="10" t="n">
        <v>88.2388512929524</v>
      </c>
      <c r="T951" s="83" t="n">
        <f aca="false">T950</f>
        <v>687.459215696732</v>
      </c>
      <c r="Z951" s="0" t="n">
        <f aca="false">12000*T949/T901</f>
        <v>39835.269938483</v>
      </c>
    </row>
    <row r="952" customFormat="false" ht="15" hidden="false" customHeight="false" outlineLevel="0" collapsed="false">
      <c r="D952" s="4" t="n">
        <v>1996</v>
      </c>
      <c r="E952" s="4" t="n">
        <v>87.4802058636869</v>
      </c>
      <c r="T952" s="69" t="n">
        <f aca="false">T951</f>
        <v>687.459215696732</v>
      </c>
    </row>
    <row r="953" customFormat="false" ht="15" hidden="false" customHeight="false" outlineLevel="0" collapsed="false">
      <c r="D953" s="7" t="n">
        <v>1996</v>
      </c>
      <c r="E953" s="7" t="n">
        <v>88.0452929949102</v>
      </c>
      <c r="T953" s="67" t="n">
        <f aca="false">T952</f>
        <v>687.459215696732</v>
      </c>
    </row>
    <row r="954" customFormat="false" ht="15" hidden="false" customHeight="false" outlineLevel="0" collapsed="false">
      <c r="D954" s="10" t="n">
        <v>1996</v>
      </c>
      <c r="E954" s="10" t="n">
        <v>89.149620033324</v>
      </c>
      <c r="T954" s="83" t="n">
        <f aca="false">T953</f>
        <v>687.459215696732</v>
      </c>
    </row>
    <row r="955" customFormat="false" ht="15" hidden="false" customHeight="false" outlineLevel="0" collapsed="false">
      <c r="D955" s="4" t="n">
        <v>1996</v>
      </c>
      <c r="E955" s="4" t="n">
        <v>87.6520876600252</v>
      </c>
      <c r="T955" s="69" t="n">
        <f aca="false">T954</f>
        <v>687.459215696732</v>
      </c>
    </row>
    <row r="956" customFormat="false" ht="15" hidden="false" customHeight="false" outlineLevel="0" collapsed="false">
      <c r="D956" s="7" t="n">
        <v>1996</v>
      </c>
      <c r="E956" s="7" t="n">
        <v>88.3349059552651</v>
      </c>
      <c r="T956" s="67" t="n">
        <f aca="false">T955</f>
        <v>687.459215696732</v>
      </c>
    </row>
    <row r="957" customFormat="false" ht="15" hidden="false" customHeight="false" outlineLevel="0" collapsed="false">
      <c r="D957" s="10" t="n">
        <v>1996</v>
      </c>
      <c r="E957" s="10" t="n">
        <v>88.4167295421817</v>
      </c>
      <c r="T957" s="83" t="n">
        <f aca="false">T956</f>
        <v>687.459215696732</v>
      </c>
    </row>
    <row r="958" customFormat="false" ht="15" hidden="false" customHeight="false" outlineLevel="0" collapsed="false">
      <c r="D958" s="4" t="n">
        <v>1996</v>
      </c>
      <c r="E958" s="4" t="n">
        <v>88.0547534453964</v>
      </c>
      <c r="T958" s="69" t="n">
        <f aca="false">T957</f>
        <v>687.459215696732</v>
      </c>
    </row>
    <row r="959" customFormat="false" ht="15" hidden="false" customHeight="false" outlineLevel="0" collapsed="false">
      <c r="D959" s="7" t="n">
        <v>1996</v>
      </c>
      <c r="E959" s="7" t="n">
        <v>86.4825255181459</v>
      </c>
      <c r="T959" s="67" t="n">
        <f aca="false">T958</f>
        <v>687.459215696732</v>
      </c>
    </row>
    <row r="960" customFormat="false" ht="15" hidden="false" customHeight="false" outlineLevel="0" collapsed="false">
      <c r="D960" s="10" t="n">
        <v>1996</v>
      </c>
      <c r="E960" s="10" t="n">
        <v>88.4382607123058</v>
      </c>
      <c r="T960" s="83" t="n">
        <f aca="false">T959</f>
        <v>687.459215696732</v>
      </c>
    </row>
    <row r="961" customFormat="false" ht="15" hidden="false" customHeight="false" outlineLevel="0" collapsed="false">
      <c r="D961" s="4" t="n">
        <v>1997</v>
      </c>
      <c r="E961" s="4" t="n">
        <v>86.4755088688389</v>
      </c>
      <c r="T961" s="69" t="n">
        <f aca="false">T960</f>
        <v>687.459215696732</v>
      </c>
    </row>
    <row r="962" customFormat="false" ht="15" hidden="false" customHeight="false" outlineLevel="0" collapsed="false">
      <c r="D962" s="7" t="n">
        <v>1997</v>
      </c>
      <c r="E962" s="7" t="n">
        <v>86.1526714395119</v>
      </c>
      <c r="T962" s="67" t="n">
        <f aca="false">T961</f>
        <v>687.459215696732</v>
      </c>
    </row>
    <row r="963" customFormat="false" ht="15" hidden="false" customHeight="false" outlineLevel="0" collapsed="false">
      <c r="D963" s="10" t="n">
        <v>1997</v>
      </c>
      <c r="E963" s="10" t="n">
        <v>86.1941871509458</v>
      </c>
      <c r="T963" s="83" t="n">
        <f aca="false">T962</f>
        <v>687.459215696732</v>
      </c>
    </row>
    <row r="964" customFormat="false" ht="15" hidden="false" customHeight="false" outlineLevel="0" collapsed="false">
      <c r="D964" s="4" t="n">
        <v>1997</v>
      </c>
      <c r="E964" s="4" t="n">
        <v>85.7793074044281</v>
      </c>
      <c r="T964" s="69" t="n">
        <f aca="false">T963</f>
        <v>687.459215696732</v>
      </c>
    </row>
    <row r="965" customFormat="false" ht="15" hidden="false" customHeight="false" outlineLevel="0" collapsed="false">
      <c r="D965" s="7" t="n">
        <v>1997</v>
      </c>
      <c r="E965" s="7" t="n">
        <v>86.0924654690664</v>
      </c>
      <c r="T965" s="67" t="n">
        <f aca="false">T964</f>
        <v>687.459215696732</v>
      </c>
    </row>
    <row r="966" customFormat="false" ht="15" hidden="false" customHeight="false" outlineLevel="0" collapsed="false">
      <c r="D966" s="10" t="n">
        <v>1997</v>
      </c>
      <c r="E966" s="10" t="n">
        <v>87.2230106610002</v>
      </c>
      <c r="T966" s="83" t="n">
        <f aca="false">T965</f>
        <v>687.459215696732</v>
      </c>
    </row>
    <row r="967" customFormat="false" ht="15" hidden="false" customHeight="false" outlineLevel="0" collapsed="false">
      <c r="D967" s="4" t="n">
        <v>1997</v>
      </c>
      <c r="E967" s="4" t="n">
        <v>84.8967710322538</v>
      </c>
      <c r="T967" s="69" t="n">
        <f aca="false">T966</f>
        <v>687.459215696732</v>
      </c>
    </row>
    <row r="968" customFormat="false" ht="15" hidden="false" customHeight="false" outlineLevel="0" collapsed="false">
      <c r="D968" s="7" t="n">
        <v>1997</v>
      </c>
      <c r="E968" s="7" t="n">
        <v>84.0762012191116</v>
      </c>
      <c r="T968" s="67" t="n">
        <f aca="false">T967</f>
        <v>687.459215696732</v>
      </c>
    </row>
    <row r="969" customFormat="false" ht="15" hidden="false" customHeight="false" outlineLevel="0" collapsed="false">
      <c r="D969" s="10" t="n">
        <v>1997</v>
      </c>
      <c r="E969" s="10" t="n">
        <v>85.2022540322512</v>
      </c>
      <c r="T969" s="83" t="n">
        <f aca="false">T968</f>
        <v>687.459215696732</v>
      </c>
    </row>
    <row r="970" customFormat="false" ht="15" hidden="false" customHeight="false" outlineLevel="0" collapsed="false">
      <c r="D970" s="4" t="n">
        <v>1997</v>
      </c>
      <c r="E970" s="4" t="n">
        <v>85.5937453448085</v>
      </c>
      <c r="T970" s="69" t="n">
        <f aca="false">T969</f>
        <v>687.459215696732</v>
      </c>
    </row>
    <row r="971" customFormat="false" ht="15" hidden="false" customHeight="false" outlineLevel="0" collapsed="false">
      <c r="D971" s="7" t="n">
        <v>1997</v>
      </c>
      <c r="E971" s="7" t="n">
        <v>84.4951966656792</v>
      </c>
      <c r="T971" s="67" t="n">
        <f aca="false">T970</f>
        <v>687.459215696732</v>
      </c>
    </row>
    <row r="972" customFormat="false" ht="15" hidden="false" customHeight="false" outlineLevel="0" collapsed="false">
      <c r="D972" s="10" t="n">
        <v>1997</v>
      </c>
      <c r="E972" s="10" t="n">
        <v>85.8527246455348</v>
      </c>
      <c r="T972" s="83" t="n">
        <f aca="false">T971</f>
        <v>687.459215696732</v>
      </c>
    </row>
    <row r="973" customFormat="false" ht="15" hidden="false" customHeight="false" outlineLevel="0" collapsed="false">
      <c r="D973" s="4" t="n">
        <v>1998</v>
      </c>
      <c r="E973" s="4" t="n">
        <v>85.0285001758034</v>
      </c>
      <c r="T973" s="69" t="n">
        <f aca="false">T972</f>
        <v>687.459215696732</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27" activeCellId="0" sqref="D27"/>
    </sheetView>
  </sheetViews>
  <sheetFormatPr defaultRowHeight="13.8"/>
  <cols>
    <col collapsed="false" hidden="false" max="1025" min="1" style="0" width="19.1071428571429"/>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D40" colorId="64" zoomScale="100" zoomScaleNormal="100" zoomScalePageLayoutView="100" workbookViewId="0">
      <selection pane="topLeft" activeCell="E67" activeCellId="0" sqref="E67"/>
    </sheetView>
  </sheetViews>
  <sheetFormatPr defaultRowHeight="13.8"/>
  <cols>
    <col collapsed="false" hidden="false" max="1025" min="1" style="0" width="19.1071428571429"/>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87" t="n">
        <v>2014</v>
      </c>
      <c r="O5" s="87" t="n">
        <v>1</v>
      </c>
      <c r="P5" s="88" t="n">
        <f aca="false">D5</f>
        <v>525.960277665582</v>
      </c>
      <c r="Q5" s="88" t="n">
        <f aca="false">F5</f>
        <v>736.332942371038</v>
      </c>
      <c r="R5" s="88" t="n">
        <f aca="false">H5</f>
        <v>1051.90910897039</v>
      </c>
      <c r="S5" s="88" t="n">
        <f aca="false">J5</f>
        <v>1683.06144216908</v>
      </c>
      <c r="T5" s="88"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87" t="n">
        <v>2014</v>
      </c>
      <c r="O6" s="87" t="n">
        <v>2</v>
      </c>
      <c r="P6" s="88" t="n">
        <f aca="false">D8</f>
        <v>552.688068557152</v>
      </c>
      <c r="Q6" s="88" t="n">
        <f aca="false">F8</f>
        <v>773.754651280327</v>
      </c>
      <c r="R6" s="88" t="n">
        <f aca="false">H8</f>
        <v>1105.3653312397</v>
      </c>
      <c r="S6" s="88" t="n">
        <f aca="false">J8</f>
        <v>1768.58669115844</v>
      </c>
      <c r="T6" s="88"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87" t="n">
        <v>2014</v>
      </c>
      <c r="O7" s="87" t="n">
        <v>3</v>
      </c>
      <c r="P7" s="88" t="n">
        <f aca="false">D11</f>
        <v>530.853478194399</v>
      </c>
      <c r="Q7" s="88" t="n">
        <f aca="false">F11</f>
        <v>743.186566291473</v>
      </c>
      <c r="R7" s="88" t="n">
        <f aca="false">H11</f>
        <v>1061.69657741294</v>
      </c>
      <c r="S7" s="88" t="n">
        <f aca="false">J11</f>
        <v>1698.71659965588</v>
      </c>
      <c r="T7" s="88"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87" t="n">
        <v>2014</v>
      </c>
      <c r="O8" s="87" t="n">
        <v>4</v>
      </c>
      <c r="P8" s="88" t="n">
        <f aca="false">D14</f>
        <v>599.44</v>
      </c>
      <c r="Q8" s="88" t="n">
        <f aca="false">F14</f>
        <v>839.21</v>
      </c>
      <c r="R8" s="88" t="n">
        <f aca="false">H14</f>
        <v>1198.87</v>
      </c>
      <c r="S8" s="88" t="n">
        <f aca="false">J14</f>
        <v>1918.2</v>
      </c>
      <c r="T8" s="88"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89" t="n">
        <f aca="false">D17</f>
        <v>581.466641320314</v>
      </c>
      <c r="Q9" s="89" t="n">
        <f aca="false">F17</f>
        <v>814.047477749935</v>
      </c>
      <c r="R9" s="89" t="n">
        <f aca="false">H17</f>
        <v>1162.92358247645</v>
      </c>
      <c r="S9" s="89" t="n">
        <f aca="false">J17</f>
        <v>1860.68549209367</v>
      </c>
      <c r="T9" s="89"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89" t="n">
        <f aca="false">D20</f>
        <v>664.21905358037</v>
      </c>
      <c r="Q10" s="89" t="n">
        <f aca="false">F20</f>
        <v>929.906675012518</v>
      </c>
      <c r="R10" s="89" t="n">
        <f aca="false">H20</f>
        <v>1328.4568452679</v>
      </c>
      <c r="S10" s="89" t="n">
        <f aca="false">J20</f>
        <v>2125.51970956435</v>
      </c>
      <c r="T10" s="89"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89" t="n">
        <f aca="false">D23</f>
        <v>641.673200032251</v>
      </c>
      <c r="Q11" s="89" t="n">
        <f aca="false">F23</f>
        <v>898.342480045151</v>
      </c>
      <c r="R11" s="89" t="n">
        <f aca="false">H23</f>
        <v>1283.36450213658</v>
      </c>
      <c r="S11" s="89" t="n">
        <f aca="false">J23</f>
        <v>2053.37234217528</v>
      </c>
      <c r="T11" s="89"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89" t="n">
        <f aca="false">D26</f>
        <v>688.985609953662</v>
      </c>
      <c r="Q12" s="89" t="n">
        <f aca="false">F26</f>
        <v>964.579853935127</v>
      </c>
      <c r="R12" s="89" t="n">
        <f aca="false">H26</f>
        <v>1377.98849854331</v>
      </c>
      <c r="S12" s="89" t="n">
        <f aca="false">J26</f>
        <v>2204.7712304877</v>
      </c>
      <c r="T12" s="89"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87" t="n">
        <f aca="false">N9+1</f>
        <v>2016</v>
      </c>
      <c r="O13" s="87" t="n">
        <f aca="false">O9</f>
        <v>1</v>
      </c>
      <c r="P13" s="88" t="n">
        <f aca="false">D29</f>
        <v>608.2581284921</v>
      </c>
      <c r="Q13" s="88" t="n">
        <f aca="false">F29</f>
        <v>851.56137988894</v>
      </c>
      <c r="R13" s="88" t="n">
        <f aca="false">H29</f>
        <v>1216.53151110655</v>
      </c>
      <c r="S13" s="88" t="n">
        <f aca="false">J29</f>
        <v>1946.44126529707</v>
      </c>
      <c r="T13" s="88"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87" t="n">
        <f aca="false">N10+1</f>
        <v>2016</v>
      </c>
      <c r="O14" s="87" t="n">
        <f aca="false">O10</f>
        <v>2</v>
      </c>
      <c r="P14" s="88" t="n">
        <f aca="false">D32</f>
        <v>622.090684878321</v>
      </c>
      <c r="Q14" s="88" t="n">
        <f aca="false">F32</f>
        <v>870.921548875002</v>
      </c>
      <c r="R14" s="88" t="n">
        <f aca="false">H32</f>
        <v>1244.18813219995</v>
      </c>
      <c r="S14" s="88" t="n">
        <f aca="false">J32</f>
        <v>1990.70101151992</v>
      </c>
      <c r="T14" s="88"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87" t="n">
        <f aca="false">N11+1</f>
        <v>2016</v>
      </c>
      <c r="O15" s="87" t="n">
        <f aca="false">O11</f>
        <v>3</v>
      </c>
      <c r="P15" s="88" t="n">
        <f aca="false">D35</f>
        <v>590.229782902426</v>
      </c>
      <c r="Q15" s="88" t="n">
        <f aca="false">F35</f>
        <v>826.316563184165</v>
      </c>
      <c r="R15" s="88" t="n">
        <f aca="false">H35</f>
        <v>1180.46598190389</v>
      </c>
      <c r="S15" s="88" t="n">
        <f aca="false">J35</f>
        <v>1888.74557104623</v>
      </c>
      <c r="T15" s="88"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87" t="n">
        <f aca="false">N12+1</f>
        <v>2016</v>
      </c>
      <c r="O16" s="87" t="n">
        <f aca="false">O12</f>
        <v>4</v>
      </c>
      <c r="P16" s="88" t="n">
        <f aca="false">D38</f>
        <v>640.431507329791</v>
      </c>
      <c r="Q16" s="88" t="n">
        <f aca="false">F38</f>
        <v>896.60898890352</v>
      </c>
      <c r="R16" s="88" t="n">
        <f aca="false">H38</f>
        <v>1280.86301465958</v>
      </c>
      <c r="S16" s="88" t="n">
        <f aca="false">J38</f>
        <v>2049.3893610785</v>
      </c>
      <c r="T16" s="88"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89" t="n">
        <f aca="false">D41</f>
        <v>610.355545809074</v>
      </c>
      <c r="Q17" s="89" t="n">
        <f aca="false">F41</f>
        <v>854.502413663609</v>
      </c>
      <c r="R17" s="89" t="n">
        <f aca="false">H41</f>
        <v>1220.71109161815</v>
      </c>
      <c r="S17" s="89" t="n">
        <f aca="false">J41</f>
        <v>1953.14588326812</v>
      </c>
      <c r="T17" s="89"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89" t="n">
        <f aca="false">D44</f>
        <v>646.768946889862</v>
      </c>
      <c r="Q18" s="89" t="n">
        <f aca="false">F44</f>
        <v>905.473254427401</v>
      </c>
      <c r="R18" s="89" t="n">
        <f aca="false">H44</f>
        <v>1293.53789377972</v>
      </c>
      <c r="S18" s="89" t="n">
        <f aca="false">J44</f>
        <v>2069.65626842302</v>
      </c>
      <c r="T18" s="89"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89" t="n">
        <f aca="false">D47</f>
        <v>619.572362533734</v>
      </c>
      <c r="Q19" s="89" t="n">
        <f aca="false">F47</f>
        <v>867.398173883305</v>
      </c>
      <c r="R19" s="89" t="n">
        <f aca="false">H47</f>
        <v>1239.14472506747</v>
      </c>
      <c r="S19" s="89" t="n">
        <f aca="false">J47</f>
        <v>1982.62738188939</v>
      </c>
      <c r="T19" s="89"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89" t="n">
        <f aca="false">D50</f>
        <v>669.532580128954</v>
      </c>
      <c r="Q20" s="89" t="n">
        <f aca="false">F50</f>
        <v>937.340016928009</v>
      </c>
      <c r="R20" s="89" t="n">
        <f aca="false">H50</f>
        <v>1339.06516025791</v>
      </c>
      <c r="S20" s="89" t="n">
        <f aca="false">J50</f>
        <v>2142.5014587864</v>
      </c>
      <c r="T20" s="89"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87" t="n">
        <f aca="false">N17+1</f>
        <v>2018</v>
      </c>
      <c r="O21" s="87" t="n">
        <f aca="false">O17</f>
        <v>1</v>
      </c>
      <c r="P21" s="88" t="n">
        <f aca="false">D53</f>
        <v>622.859074924479</v>
      </c>
      <c r="Q21" s="88" t="n">
        <f aca="false">F53</f>
        <v>871.997499690048</v>
      </c>
      <c r="R21" s="88" t="n">
        <f aca="false">H53</f>
        <v>1245.71814984896</v>
      </c>
      <c r="S21" s="88" t="n">
        <f aca="false">J53</f>
        <v>1993.14643715623</v>
      </c>
      <c r="T21" s="88"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87" t="n">
        <f aca="false">N18+1</f>
        <v>2018</v>
      </c>
      <c r="O22" s="87" t="n">
        <f aca="false">O18</f>
        <v>2</v>
      </c>
      <c r="P22" s="88" t="n">
        <f aca="false">D56</f>
        <v>613.478206526124</v>
      </c>
      <c r="Q22" s="88" t="n">
        <f aca="false">F56</f>
        <v>858.867762317984</v>
      </c>
      <c r="R22" s="88" t="n">
        <f aca="false">H56</f>
        <v>1226.95641305225</v>
      </c>
      <c r="S22" s="88" t="n">
        <f aca="false">J56</f>
        <v>1963.13371452078</v>
      </c>
      <c r="T22" s="88"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87" t="n">
        <f aca="false">N19+1</f>
        <v>2018</v>
      </c>
      <c r="O23" s="87" t="n">
        <f aca="false">O19</f>
        <v>3</v>
      </c>
      <c r="P23" s="88" t="n">
        <f aca="false">D59</f>
        <v>583.531541798198</v>
      </c>
      <c r="Q23" s="88" t="n">
        <f aca="false">F59</f>
        <v>816.941050327737</v>
      </c>
      <c r="R23" s="88" t="n">
        <f aca="false">H59</f>
        <v>1167.0630835964</v>
      </c>
      <c r="S23" s="88" t="n">
        <f aca="false">J59</f>
        <v>1867.29937965936</v>
      </c>
      <c r="T23" s="88"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87" t="n">
        <f aca="false">N20+1</f>
        <v>2018</v>
      </c>
      <c r="O24" s="87" t="n">
        <f aca="false">O20</f>
        <v>4</v>
      </c>
      <c r="P24" s="88" t="n">
        <f aca="false">D62</f>
        <v>537.484912661419</v>
      </c>
      <c r="Q24" s="88" t="n">
        <f aca="false">F62</f>
        <v>752.480219559701</v>
      </c>
      <c r="R24" s="88" t="n">
        <f aca="false">H62</f>
        <v>1074.97653449141</v>
      </c>
      <c r="S24" s="88" t="n">
        <f aca="false">J62</f>
        <v>1719.95910060197</v>
      </c>
      <c r="T24" s="88"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89" t="n">
        <f aca="false">D65</f>
        <v>528.921329978982</v>
      </c>
      <c r="Q25" s="89" t="n">
        <f aca="false">F65</f>
        <v>740.489861970575</v>
      </c>
      <c r="R25" s="89" t="n">
        <f aca="false">H65</f>
        <v>1057.84572279501</v>
      </c>
      <c r="S25" s="89" t="n">
        <f aca="false">J65</f>
        <v>1692.54825593274</v>
      </c>
      <c r="T25" s="89"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89" t="n">
        <f aca="false">D68</f>
        <v>530.023205823717</v>
      </c>
      <c r="Q26" s="89" t="n">
        <f aca="false">F68</f>
        <v>742.026999097633</v>
      </c>
      <c r="R26" s="89" t="n">
        <f aca="false">H68</f>
        <v>1060.04641164743</v>
      </c>
      <c r="S26" s="89" t="n">
        <f aca="false">J68</f>
        <v>1696.06876958032</v>
      </c>
      <c r="T26" s="89"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89" t="n">
        <f aca="false">D71</f>
        <v>537.860531173701</v>
      </c>
      <c r="Q27" s="89" t="n">
        <f aca="false">F71</f>
        <v>753.001222642421</v>
      </c>
      <c r="R27" s="89" t="n">
        <f aca="false">H71</f>
        <v>1075.71854734686</v>
      </c>
      <c r="S27" s="89" t="n">
        <f aca="false">J71</f>
        <v>1721.15068175519</v>
      </c>
      <c r="T27" s="89"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89" t="n">
        <f aca="false">D74</f>
        <v>0</v>
      </c>
      <c r="Q28" s="89" t="n">
        <f aca="false">F74</f>
        <v>0</v>
      </c>
      <c r="R28" s="89" t="n">
        <f aca="false">H74</f>
        <v>0</v>
      </c>
      <c r="S28" s="89" t="n">
        <f aca="false">J74</f>
        <v>0</v>
      </c>
      <c r="T28" s="89"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A67" colorId="64" zoomScale="85" zoomScaleNormal="85" zoomScalePageLayoutView="100" workbookViewId="0">
      <selection pane="topLeft" activeCell="K110" activeCellId="0" sqref="K110"/>
    </sheetView>
  </sheetViews>
  <sheetFormatPr defaultRowHeight="12.8"/>
  <cols>
    <col collapsed="false" hidden="false" max="10" min="1" style="0" width="9.85204081632653"/>
    <col collapsed="false" hidden="false" max="12" min="11" style="0" width="53.2602040816327"/>
    <col collapsed="false" hidden="false" max="1025" min="13" style="0" width="9.85204081632653"/>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4.05" hidden="false" customHeight="false" outlineLevel="0" collapsed="false">
      <c r="A5" s="95" t="s">
        <v>92</v>
      </c>
      <c r="B5" s="95" t="s">
        <v>93</v>
      </c>
      <c r="C5" s="95"/>
      <c r="D5" s="95"/>
      <c r="E5" s="95"/>
      <c r="F5" s="95"/>
      <c r="I5" s="96" t="s">
        <v>94</v>
      </c>
      <c r="J5" s="96"/>
      <c r="K5" s="96"/>
      <c r="L5" s="96"/>
    </row>
    <row r="6" customFormat="false" ht="57.1" hidden="false" customHeight="true" outlineLevel="0" collapsed="false">
      <c r="A6" s="97" t="n">
        <v>1993</v>
      </c>
      <c r="B6" s="98" t="s">
        <v>95</v>
      </c>
      <c r="C6" s="99" t="n">
        <v>200</v>
      </c>
      <c r="D6" s="99"/>
      <c r="E6" s="100"/>
      <c r="F6" s="99" t="n">
        <f aca="false">+'Minimum wage'!C6/'Minimum wage'!$C$6*100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'Minimum wage'!C7*100/'RIPTE e IPC'!T728</f>
        <v>760.150483911932</v>
      </c>
      <c r="E7" s="105" t="n">
        <f aca="false">+'Minimum wage'!C7/'Minimum wage'!C6-1</f>
        <v>0.25</v>
      </c>
      <c r="F7" s="99" t="n">
        <f aca="false">+'Minimum wage'!C7/'Minimum wage'!$C$6*100</f>
        <v>125</v>
      </c>
      <c r="I7" s="101"/>
      <c r="J7" s="102"/>
      <c r="K7" s="103"/>
      <c r="L7" s="104"/>
    </row>
    <row r="8" customFormat="false" ht="12.8" hidden="false" customHeight="false" outlineLevel="0" collapsed="false">
      <c r="A8" s="97" t="n">
        <v>2003</v>
      </c>
      <c r="B8" s="98" t="s">
        <v>95</v>
      </c>
      <c r="C8" s="99" t="n">
        <v>260</v>
      </c>
      <c r="D8" s="99" t="n">
        <f aca="false">'Minimum wage'!C8*100/'RIPTE e IPC'!T729</f>
        <v>790.36406439252</v>
      </c>
      <c r="E8" s="105" t="n">
        <f aca="false">+'Minimum wage'!C8/'Minimum wage'!C7-1</f>
        <v>0.04</v>
      </c>
      <c r="F8" s="99" t="n">
        <f aca="false">+'Minimum wage'!C8/'Minimum wage'!$C$6*100</f>
        <v>130</v>
      </c>
      <c r="I8" s="106"/>
      <c r="J8" s="107"/>
      <c r="K8" s="103"/>
      <c r="L8" s="104"/>
    </row>
    <row r="9" customFormat="false" ht="13.8" hidden="false" customHeight="false" outlineLevel="0" collapsed="false">
      <c r="A9" s="97" t="n">
        <v>2003</v>
      </c>
      <c r="B9" s="98" t="s">
        <v>101</v>
      </c>
      <c r="C9" s="99" t="n">
        <v>270</v>
      </c>
      <c r="D9" s="99" t="n">
        <f aca="false">'Minimum wage'!C9*100/'RIPTE e IPC'!T730</f>
        <v>820.437540433277</v>
      </c>
      <c r="E9" s="105" t="n">
        <f aca="false">+'Minimum wage'!C9/'Minimum wage'!C8-1</f>
        <v>0.0384615384615385</v>
      </c>
      <c r="F9" s="99" t="n">
        <f aca="false">+'Minimum wage'!C9/'Minimum wage'!$C$6*100</f>
        <v>135</v>
      </c>
      <c r="I9" s="108" t="n">
        <v>1994</v>
      </c>
      <c r="J9" s="108" t="n">
        <v>3</v>
      </c>
      <c r="K9" s="109" t="n">
        <v>200</v>
      </c>
      <c r="L9" s="109" t="n">
        <f aca="false">'Minimum wage'!K9*100/'RIPTE e IPC'!T621</f>
        <v>878.397708650299</v>
      </c>
    </row>
    <row r="10" customFormat="false" ht="13.8" hidden="false" customHeight="false" outlineLevel="0" collapsed="false">
      <c r="A10" s="97" t="n">
        <v>2003</v>
      </c>
      <c r="B10" s="98" t="s">
        <v>102</v>
      </c>
      <c r="C10" s="99" t="n">
        <v>280</v>
      </c>
      <c r="D10" s="99" t="n">
        <f aca="false">'Minimum wage'!C10*100/'RIPTE e IPC'!T731</f>
        <v>845.838144397284</v>
      </c>
      <c r="E10" s="105" t="n">
        <f aca="false">+'Minimum wage'!C10/'Minimum wage'!C9-1</f>
        <v>0.037037037037037</v>
      </c>
      <c r="F10" s="99" t="n">
        <f aca="false">+'Minimum wage'!C10/'Minimum wage'!$C$6*100</f>
        <v>140</v>
      </c>
      <c r="I10" s="110" t="n">
        <v>1994</v>
      </c>
      <c r="J10" s="110" t="n">
        <v>4</v>
      </c>
      <c r="K10" s="111" t="n">
        <v>200</v>
      </c>
      <c r="L10" s="112" t="n">
        <f aca="false">'Minimum wage'!K10*100/'RIPTE e IPC'!T624</f>
        <v>867.678259684337</v>
      </c>
    </row>
    <row r="11" customFormat="false" ht="13.8" hidden="false" customHeight="false" outlineLevel="0" collapsed="false">
      <c r="A11" s="97" t="n">
        <v>2003</v>
      </c>
      <c r="B11" s="98" t="s">
        <v>103</v>
      </c>
      <c r="C11" s="99" t="n">
        <v>290</v>
      </c>
      <c r="D11" s="99" t="n">
        <f aca="false">'Minimum wage'!C11*100/'RIPTE e IPC'!T732</f>
        <v>873.891461288125</v>
      </c>
      <c r="E11" s="105" t="n">
        <f aca="false">+'Minimum wage'!C11/'Minimum wage'!C10-1</f>
        <v>0.0357142857142858</v>
      </c>
      <c r="F11" s="99" t="n">
        <f aca="false">+'Minimum wage'!C11/'Minimum wage'!$C$6*100</f>
        <v>145</v>
      </c>
      <c r="I11" s="108" t="n">
        <v>1995</v>
      </c>
      <c r="J11" s="108" t="n">
        <v>1</v>
      </c>
      <c r="K11" s="109" t="n">
        <v>200</v>
      </c>
      <c r="L11" s="109" t="n">
        <f aca="false">'Minimum wage'!K11*100/'RIPTE e IPC'!T627</f>
        <v>855.163997736316</v>
      </c>
    </row>
    <row r="12" customFormat="false" ht="12.8" hidden="false" customHeight="false" outlineLevel="0" collapsed="false">
      <c r="A12" s="97" t="n">
        <v>2003</v>
      </c>
      <c r="B12" s="98" t="s">
        <v>104</v>
      </c>
      <c r="C12" s="99" t="n">
        <v>300</v>
      </c>
      <c r="D12" s="99" t="n">
        <f aca="false">'Minimum wage'!C12*100/'RIPTE e IPC'!T733</f>
        <v>902.110301658548</v>
      </c>
      <c r="E12" s="105" t="n">
        <f aca="false">+'Minimum wage'!C12/'Minimum wage'!C11-1</f>
        <v>0.0344827586206897</v>
      </c>
      <c r="F12" s="99" t="n">
        <f aca="false">+'Minimum wage'!C12/'Minimum wage'!$C$6*100</f>
        <v>150</v>
      </c>
      <c r="I12" s="110" t="n">
        <v>1995</v>
      </c>
      <c r="J12" s="110" t="n">
        <v>2</v>
      </c>
      <c r="K12" s="111" t="n">
        <v>200</v>
      </c>
      <c r="L12" s="112" t="n">
        <f aca="false">'Minimum wage'!K12*100/'RIPTE e IPC'!T630</f>
        <v>854.933031766446</v>
      </c>
    </row>
    <row r="13" customFormat="false" ht="13.8" hidden="false" customHeight="false" outlineLevel="0" collapsed="false">
      <c r="A13" s="97" t="n">
        <v>2004</v>
      </c>
      <c r="B13" s="98" t="s">
        <v>105</v>
      </c>
      <c r="C13" s="99" t="n">
        <v>350</v>
      </c>
      <c r="D13" s="99" t="n">
        <f aca="false">'Minimum wage'!C13*100/'RIPTE e IPC'!T734</f>
        <v>1048.05640300498</v>
      </c>
      <c r="E13" s="105" t="n">
        <f aca="false">+'Minimum wage'!C13/'Minimum wage'!C12-1</f>
        <v>0.166666666666667</v>
      </c>
      <c r="F13" s="99" t="n">
        <f aca="false">+'Minimum wage'!C13/'Minimum wage'!$C$6*100</f>
        <v>175</v>
      </c>
      <c r="I13" s="108" t="n">
        <f aca="false">'Minimum wage'!I9+1</f>
        <v>1995</v>
      </c>
      <c r="J13" s="108" t="n">
        <f aca="false">'Minimum wage'!J9</f>
        <v>3</v>
      </c>
      <c r="K13" s="109" t="n">
        <v>200</v>
      </c>
      <c r="L13" s="109" t="n">
        <f aca="false">'Minimum wage'!K13*100/'RIPTE e IPC'!T633</f>
        <v>855.308459499783</v>
      </c>
    </row>
    <row r="14" customFormat="false" ht="12.8" hidden="false" customHeight="false" outlineLevel="0" collapsed="false">
      <c r="A14" s="113" t="n">
        <v>2004</v>
      </c>
      <c r="B14" s="114" t="s">
        <v>101</v>
      </c>
      <c r="C14" s="115" t="n">
        <v>450</v>
      </c>
      <c r="D14" s="115"/>
      <c r="E14" s="105" t="n">
        <f aca="false">+'Minimum wage'!C14/'Minimum wage'!C13-1</f>
        <v>0.285714285714286</v>
      </c>
      <c r="F14" s="115" t="n">
        <f aca="false">+'Minimum wage'!C14/'Minimum wage'!$C$6*100</f>
        <v>225</v>
      </c>
      <c r="I14" s="110" t="n">
        <f aca="false">'Minimum wage'!I10+1</f>
        <v>1995</v>
      </c>
      <c r="J14" s="110" t="n">
        <f aca="false">'Minimum wage'!J10</f>
        <v>4</v>
      </c>
      <c r="K14" s="111" t="n">
        <v>200</v>
      </c>
      <c r="L14" s="112" t="n">
        <f aca="false">'Minimum wage'!K14*100/'RIPTE e IPC'!T636</f>
        <v>852.959393568765</v>
      </c>
    </row>
    <row r="15" customFormat="false" ht="13.8" hidden="false" customHeight="false" outlineLevel="0" collapsed="false">
      <c r="A15" s="113" t="n">
        <v>2005</v>
      </c>
      <c r="B15" s="114" t="s">
        <v>106</v>
      </c>
      <c r="C15" s="115" t="n">
        <v>510</v>
      </c>
      <c r="D15" s="115"/>
      <c r="E15" s="105" t="n">
        <f aca="false">+'Minimum wage'!C15/'Minimum wage'!C14-1</f>
        <v>0.133333333333333</v>
      </c>
      <c r="F15" s="115" t="n">
        <f aca="false">+'Minimum wage'!C15/'Minimum wage'!$C$6*100</f>
        <v>255</v>
      </c>
      <c r="I15" s="108" t="n">
        <f aca="false">'Minimum wage'!I11+1</f>
        <v>1996</v>
      </c>
      <c r="J15" s="108" t="n">
        <f aca="false">'Minimum wage'!J11</f>
        <v>1</v>
      </c>
      <c r="K15" s="109" t="n">
        <v>200</v>
      </c>
      <c r="L15" s="109" t="n">
        <f aca="false">'Minimum wage'!K15*100/'RIPTE e IPC'!T639</f>
        <v>852.318671364332</v>
      </c>
    </row>
    <row r="16" customFormat="false" ht="12.8" hidden="false" customHeight="false" outlineLevel="0" collapsed="false">
      <c r="A16" s="113" t="n">
        <v>2005</v>
      </c>
      <c r="B16" s="114" t="s">
        <v>107</v>
      </c>
      <c r="C16" s="115" t="n">
        <v>570</v>
      </c>
      <c r="D16" s="115"/>
      <c r="E16" s="105" t="n">
        <f aca="false">+'Minimum wage'!C16/'Minimum wage'!C15-1</f>
        <v>0.117647058823529</v>
      </c>
      <c r="F16" s="115" t="n">
        <f aca="false">+'Minimum wage'!C16/'Minimum wage'!$C$6*100</f>
        <v>285</v>
      </c>
      <c r="I16" s="110" t="n">
        <f aca="false">'Minimum wage'!I12+1</f>
        <v>1996</v>
      </c>
      <c r="J16" s="110" t="n">
        <f aca="false">'Minimum wage'!J12</f>
        <v>2</v>
      </c>
      <c r="K16" s="111" t="n">
        <v>200</v>
      </c>
      <c r="L16" s="112" t="n">
        <f aca="false">'Minimum wage'!K16*100/'RIPTE e IPC'!T642</f>
        <v>857.693667160847</v>
      </c>
    </row>
    <row r="17" customFormat="false" ht="14.05" hidden="false" customHeight="false" outlineLevel="0" collapsed="false">
      <c r="A17" s="113" t="n">
        <v>2005</v>
      </c>
      <c r="B17" s="114" t="s">
        <v>100</v>
      </c>
      <c r="C17" s="115" t="n">
        <v>630</v>
      </c>
      <c r="D17" s="115"/>
      <c r="E17" s="105" t="n">
        <f aca="false">+'Minimum wage'!C17/'Minimum wage'!C16-1</f>
        <v>0.105263157894737</v>
      </c>
      <c r="F17" s="115" t="n">
        <f aca="false">+'Minimum wage'!C17/'Minimum wage'!$C$6*100</f>
        <v>315</v>
      </c>
      <c r="I17" s="108" t="n">
        <f aca="false">'Minimum wage'!I13+1</f>
        <v>1996</v>
      </c>
      <c r="J17" s="108" t="n">
        <f aca="false">'Minimum wage'!J13</f>
        <v>3</v>
      </c>
      <c r="K17" s="109" t="n">
        <v>200</v>
      </c>
      <c r="L17" s="109" t="n">
        <f aca="false">'Minimum wage'!K17*100/'RIPTE e IPC'!T645</f>
        <v>853.70746898465</v>
      </c>
    </row>
    <row r="18" customFormat="false" ht="12.8" hidden="false" customHeight="false" outlineLevel="0" collapsed="false">
      <c r="A18" s="113" t="n">
        <v>2006</v>
      </c>
      <c r="B18" s="114" t="s">
        <v>95</v>
      </c>
      <c r="C18" s="115" t="n">
        <v>760</v>
      </c>
      <c r="D18" s="115"/>
      <c r="E18" s="105" t="n">
        <f aca="false">+'Minimum wage'!C18/'Minimum wage'!C17-1</f>
        <v>0.206349206349206</v>
      </c>
      <c r="F18" s="115" t="n">
        <f aca="false">+'Minimum wage'!C18/'Minimum wage'!$C$6*100</f>
        <v>380</v>
      </c>
      <c r="I18" s="110" t="n">
        <f aca="false">'Minimum wage'!I14+1</f>
        <v>1996</v>
      </c>
      <c r="J18" s="110" t="n">
        <f aca="false">'Minimum wage'!J14</f>
        <v>4</v>
      </c>
      <c r="K18" s="111" t="n">
        <v>200</v>
      </c>
      <c r="L18" s="112" t="n">
        <f aca="false">'Minimum wage'!K18*100/'RIPTE e IPC'!T648</f>
        <v>849.20496758554</v>
      </c>
    </row>
    <row r="19" customFormat="false" ht="13.8" hidden="false" customHeight="false" outlineLevel="0" collapsed="false">
      <c r="A19" s="113" t="n">
        <v>2006</v>
      </c>
      <c r="B19" s="114" t="s">
        <v>101</v>
      </c>
      <c r="C19" s="115" t="n">
        <v>780</v>
      </c>
      <c r="D19" s="115"/>
      <c r="E19" s="105" t="n">
        <f aca="false">+'Minimum wage'!C19/'Minimum wage'!C18-1</f>
        <v>0.0263157894736843</v>
      </c>
      <c r="F19" s="115" t="n">
        <f aca="false">+'Minimum wage'!C19/'Minimum wage'!$C$6*100</f>
        <v>390</v>
      </c>
      <c r="I19" s="108" t="n">
        <f aca="false">'Minimum wage'!I15+1</f>
        <v>1997</v>
      </c>
      <c r="J19" s="108" t="n">
        <f aca="false">'Minimum wage'!J15</f>
        <v>1</v>
      </c>
      <c r="K19" s="109" t="n">
        <v>200</v>
      </c>
      <c r="L19" s="109" t="n">
        <f aca="false">'Minimum wage'!K19*100/'RIPTE e IPC'!T651</f>
        <v>844.427184861561</v>
      </c>
    </row>
    <row r="20" customFormat="false" ht="12.8" hidden="false" customHeight="false" outlineLevel="0" collapsed="false">
      <c r="A20" s="113" t="n">
        <v>2006</v>
      </c>
      <c r="B20" s="114" t="s">
        <v>103</v>
      </c>
      <c r="C20" s="115" t="n">
        <v>800</v>
      </c>
      <c r="D20" s="115"/>
      <c r="E20" s="105" t="n">
        <f aca="false">+'Minimum wage'!C20/'Minimum wage'!C19-1</f>
        <v>0.0256410256410255</v>
      </c>
      <c r="F20" s="115" t="n">
        <f aca="false">+'Minimum wage'!C20/'Minimum wage'!$C$6*100</f>
        <v>400</v>
      </c>
      <c r="I20" s="110" t="n">
        <f aca="false">'Minimum wage'!I16+1</f>
        <v>1997</v>
      </c>
      <c r="J20" s="110" t="n">
        <f aca="false">'Minimum wage'!J16</f>
        <v>2</v>
      </c>
      <c r="K20" s="111" t="n">
        <v>200</v>
      </c>
      <c r="L20" s="112" t="n">
        <f aca="false">'Minimum wage'!K20*100/'RIPTE e IPC'!T654</f>
        <v>852.131606014697</v>
      </c>
    </row>
    <row r="21" customFormat="false" ht="13.8" hidden="false" customHeight="false" outlineLevel="0" collapsed="false">
      <c r="A21" s="113" t="n">
        <v>2007</v>
      </c>
      <c r="B21" s="114" t="s">
        <v>95</v>
      </c>
      <c r="C21" s="115" t="n">
        <v>900</v>
      </c>
      <c r="D21" s="115"/>
      <c r="E21" s="105" t="n">
        <f aca="false">+'Minimum wage'!C21/'Minimum wage'!C20-1</f>
        <v>0.125</v>
      </c>
      <c r="F21" s="115" t="n">
        <f aca="false">+'Minimum wage'!C21/'Minimum wage'!$C$6*100</f>
        <v>450</v>
      </c>
      <c r="I21" s="108" t="n">
        <f aca="false">'Minimum wage'!I17+1</f>
        <v>1997</v>
      </c>
      <c r="J21" s="108" t="n">
        <f aca="false">'Minimum wage'!J17</f>
        <v>3</v>
      </c>
      <c r="K21" s="109" t="n">
        <v>200</v>
      </c>
      <c r="L21" s="109" t="n">
        <f aca="false">'Minimum wage'!K21*100/'RIPTE e IPC'!T657</f>
        <v>846.916929237476</v>
      </c>
    </row>
    <row r="22" customFormat="false" ht="12.8" hidden="false" customHeight="false" outlineLevel="0" collapsed="false">
      <c r="A22" s="113" t="n">
        <v>2007</v>
      </c>
      <c r="B22" s="114" t="s">
        <v>102</v>
      </c>
      <c r="C22" s="115" t="n">
        <v>960</v>
      </c>
      <c r="D22" s="115"/>
      <c r="E22" s="105" t="n">
        <f aca="false">+'Minimum wage'!C22/'Minimum wage'!C21-1</f>
        <v>0.0666666666666667</v>
      </c>
      <c r="F22" s="115" t="n">
        <f aca="false">+'Minimum wage'!C22/'Minimum wage'!$C$6*100</f>
        <v>480</v>
      </c>
      <c r="I22" s="110" t="n">
        <f aca="false">'Minimum wage'!I18+1</f>
        <v>1997</v>
      </c>
      <c r="J22" s="110" t="n">
        <f aca="false">'Minimum wage'!J18</f>
        <v>4</v>
      </c>
      <c r="K22" s="111" t="n">
        <v>200</v>
      </c>
      <c r="L22" s="112" t="n">
        <f aca="false">'Minimum wage'!K22*100/'RIPTE e IPC'!T660</f>
        <v>850.295464694148</v>
      </c>
    </row>
    <row r="23" customFormat="false" ht="13.8" hidden="false" customHeight="false" outlineLevel="0" collapsed="false">
      <c r="A23" s="113" t="n">
        <v>2007</v>
      </c>
      <c r="B23" s="114" t="s">
        <v>104</v>
      </c>
      <c r="C23" s="115" t="n">
        <v>980</v>
      </c>
      <c r="D23" s="115"/>
      <c r="E23" s="105" t="n">
        <f aca="false">+'Minimum wage'!C23/'Minimum wage'!C22-1</f>
        <v>0.0208333333333333</v>
      </c>
      <c r="F23" s="115" t="n">
        <f aca="false">+'Minimum wage'!C23/'Minimum wage'!$C$6*100</f>
        <v>490</v>
      </c>
      <c r="I23" s="108" t="n">
        <f aca="false">'Minimum wage'!I19+1</f>
        <v>1998</v>
      </c>
      <c r="J23" s="108" t="n">
        <f aca="false">'Minimum wage'!J19</f>
        <v>1</v>
      </c>
      <c r="K23" s="109" t="n">
        <v>200</v>
      </c>
      <c r="L23" s="109" t="n">
        <f aca="false">'Minimum wage'!K23*100/'RIPTE e IPC'!T663</f>
        <v>840.615683061054</v>
      </c>
    </row>
    <row r="24" customFormat="false" ht="12.8" hidden="false" customHeight="false" outlineLevel="0" collapsed="false">
      <c r="A24" s="113" t="n">
        <v>2008</v>
      </c>
      <c r="B24" s="114" t="s">
        <v>95</v>
      </c>
      <c r="C24" s="115" t="n">
        <v>1200</v>
      </c>
      <c r="D24" s="115"/>
      <c r="E24" s="105" t="n">
        <f aca="false">+'Minimum wage'!C24/'Minimum wage'!C23-1</f>
        <v>0.224489795918367</v>
      </c>
      <c r="F24" s="115" t="n">
        <f aca="false">+'Minimum wage'!C24/'Minimum wage'!$C$6*100</f>
        <v>600</v>
      </c>
      <c r="I24" s="110" t="n">
        <f aca="false">'Minimum wage'!I20+1</f>
        <v>1998</v>
      </c>
      <c r="J24" s="110" t="n">
        <f aca="false">'Minimum wage'!J20</f>
        <v>2</v>
      </c>
      <c r="K24" s="111" t="n">
        <v>200</v>
      </c>
      <c r="L24" s="112" t="n">
        <f aca="false">'Minimum wage'!K24*100/'RIPTE e IPC'!T666</f>
        <v>842.186256977597</v>
      </c>
    </row>
    <row r="25" customFormat="false" ht="13.8" hidden="false" customHeight="false" outlineLevel="0" collapsed="false">
      <c r="A25" s="113" t="n">
        <v>2008</v>
      </c>
      <c r="B25" s="114" t="s">
        <v>104</v>
      </c>
      <c r="C25" s="115" t="n">
        <v>1240</v>
      </c>
      <c r="D25" s="115"/>
      <c r="E25" s="105" t="n">
        <f aca="false">+'Minimum wage'!C25/'Minimum wage'!C24-1</f>
        <v>0.0333333333333334</v>
      </c>
      <c r="F25" s="115" t="n">
        <f aca="false">+'Minimum wage'!C25/'Minimum wage'!$C$6*100</f>
        <v>620</v>
      </c>
      <c r="I25" s="108" t="n">
        <f aca="false">'Minimum wage'!I21+1</f>
        <v>1998</v>
      </c>
      <c r="J25" s="108" t="n">
        <f aca="false">'Minimum wage'!J21</f>
        <v>3</v>
      </c>
      <c r="K25" s="109" t="n">
        <v>200</v>
      </c>
      <c r="L25" s="109" t="n">
        <f aca="false">'Minimum wage'!K25*100/'RIPTE e IPC'!T669</f>
        <v>837.793354954403</v>
      </c>
    </row>
    <row r="26" customFormat="false" ht="12.8" hidden="false" customHeight="false" outlineLevel="0" collapsed="false">
      <c r="A26" s="113" t="n">
        <v>2009</v>
      </c>
      <c r="B26" s="114" t="s">
        <v>95</v>
      </c>
      <c r="C26" s="115" t="n">
        <v>1400</v>
      </c>
      <c r="D26" s="115"/>
      <c r="E26" s="105" t="n">
        <f aca="false">+'Minimum wage'!C26/'Minimum wage'!C25-1</f>
        <v>0.129032258064516</v>
      </c>
      <c r="F26" s="115" t="n">
        <f aca="false">+'Minimum wage'!C26/'Minimum wage'!$C$6*100</f>
        <v>700</v>
      </c>
      <c r="I26" s="110" t="n">
        <f aca="false">'Minimum wage'!I22+1</f>
        <v>1998</v>
      </c>
      <c r="J26" s="110" t="n">
        <f aca="false">'Minimum wage'!J22</f>
        <v>4</v>
      </c>
      <c r="K26" s="111" t="n">
        <v>200</v>
      </c>
      <c r="L26" s="112" t="n">
        <f aca="false">'Minimum wage'!K26*100/'RIPTE e IPC'!T672</f>
        <v>843.131733901513</v>
      </c>
    </row>
    <row r="27" customFormat="false" ht="13.8" hidden="false" customHeight="false" outlineLevel="0" collapsed="false">
      <c r="A27" s="113" t="n">
        <v>2009</v>
      </c>
      <c r="B27" s="114" t="s">
        <v>102</v>
      </c>
      <c r="C27" s="115" t="n">
        <v>1440</v>
      </c>
      <c r="D27" s="115"/>
      <c r="E27" s="105" t="n">
        <f aca="false">+'Minimum wage'!C27/'Minimum wage'!C26-1</f>
        <v>0.0285714285714285</v>
      </c>
      <c r="F27" s="115" t="n">
        <f aca="false">+'Minimum wage'!C27/'Minimum wage'!$C$6*100</f>
        <v>720</v>
      </c>
      <c r="I27" s="108" t="n">
        <f aca="false">'Minimum wage'!I23+1</f>
        <v>1999</v>
      </c>
      <c r="J27" s="108" t="n">
        <f aca="false">'Minimum wage'!J23</f>
        <v>1</v>
      </c>
      <c r="K27" s="109" t="n">
        <v>200</v>
      </c>
      <c r="L27" s="109" t="n">
        <f aca="false">'Minimum wage'!K27*100/'RIPTE e IPC'!T675</f>
        <v>840.639835873243</v>
      </c>
    </row>
    <row r="28" customFormat="false" ht="12.8" hidden="false" customHeight="false" outlineLevel="0" collapsed="false">
      <c r="A28" s="113" t="n">
        <v>2010</v>
      </c>
      <c r="B28" s="114" t="s">
        <v>105</v>
      </c>
      <c r="C28" s="115" t="n">
        <v>1500</v>
      </c>
      <c r="D28" s="115"/>
      <c r="E28" s="105" t="n">
        <f aca="false">+'Minimum wage'!C28/'Minimum wage'!C27-1</f>
        <v>0.0416666666666667</v>
      </c>
      <c r="F28" s="115" t="n">
        <f aca="false">+'Minimum wage'!C28/'Minimum wage'!$C$6*100</f>
        <v>750</v>
      </c>
      <c r="I28" s="110" t="n">
        <f aca="false">'Minimum wage'!I24+1</f>
        <v>1999</v>
      </c>
      <c r="J28" s="110" t="n">
        <f aca="false">'Minimum wage'!J24</f>
        <v>2</v>
      </c>
      <c r="K28" s="111" t="n">
        <v>200</v>
      </c>
      <c r="L28" s="112" t="n">
        <f aca="false">'Minimum wage'!K28*100/'RIPTE e IPC'!T678</f>
        <v>852.024545843622</v>
      </c>
    </row>
    <row r="29" customFormat="false" ht="13.8" hidden="false" customHeight="false" outlineLevel="0" collapsed="false">
      <c r="A29" s="113" t="n">
        <v>2010</v>
      </c>
      <c r="B29" s="114" t="s">
        <v>95</v>
      </c>
      <c r="C29" s="115" t="n">
        <v>1740</v>
      </c>
      <c r="D29" s="115"/>
      <c r="E29" s="105" t="n">
        <f aca="false">+'Minimum wage'!C29/'Minimum wage'!C28-1</f>
        <v>0.16</v>
      </c>
      <c r="F29" s="115" t="n">
        <f aca="false">+'Minimum wage'!C29/'Minimum wage'!$C$6*100</f>
        <v>870</v>
      </c>
      <c r="I29" s="108" t="n">
        <f aca="false">'Minimum wage'!I25+1</f>
        <v>1999</v>
      </c>
      <c r="J29" s="108" t="n">
        <f aca="false">'Minimum wage'!J25</f>
        <v>3</v>
      </c>
      <c r="K29" s="109" t="n">
        <v>200</v>
      </c>
      <c r="L29" s="109" t="n">
        <f aca="false">'Minimum wage'!K29*100/'RIPTE e IPC'!T681</f>
        <v>853.70907036207</v>
      </c>
    </row>
    <row r="30" customFormat="false" ht="12.8" hidden="false" customHeight="false" outlineLevel="0" collapsed="false">
      <c r="A30" s="113" t="n">
        <v>2011</v>
      </c>
      <c r="B30" s="114" t="s">
        <v>105</v>
      </c>
      <c r="C30" s="115" t="n">
        <v>1840</v>
      </c>
      <c r="D30" s="115"/>
      <c r="E30" s="105" t="n">
        <f aca="false">+'Minimum wage'!C30/'Minimum wage'!C29-1</f>
        <v>0.0574712643678161</v>
      </c>
      <c r="F30" s="115" t="n">
        <f aca="false">+'Minimum wage'!C30/'Minimum wage'!$C$6*100</f>
        <v>920</v>
      </c>
      <c r="I30" s="110" t="n">
        <f aca="false">'Minimum wage'!I26+1</f>
        <v>1999</v>
      </c>
      <c r="J30" s="110" t="n">
        <f aca="false">'Minimum wage'!J26</f>
        <v>4</v>
      </c>
      <c r="K30" s="111" t="n">
        <v>200</v>
      </c>
      <c r="L30" s="112" t="n">
        <f aca="false">'Minimum wage'!K30*100/'RIPTE e IPC'!T684</f>
        <v>858.259947738733</v>
      </c>
    </row>
    <row r="31" customFormat="false" ht="13.8" hidden="false" customHeight="false" outlineLevel="0" collapsed="false">
      <c r="A31" s="113" t="n">
        <v>2011</v>
      </c>
      <c r="B31" s="114" t="s">
        <v>101</v>
      </c>
      <c r="C31" s="115" t="n">
        <v>2300</v>
      </c>
      <c r="D31" s="115"/>
      <c r="E31" s="105" t="n">
        <f aca="false">+'Minimum wage'!C31/'Minimum wage'!C30-1</f>
        <v>0.25</v>
      </c>
      <c r="F31" s="115" t="n">
        <f aca="false">+'Minimum wage'!C31/'Minimum wage'!$C$6*100</f>
        <v>1150</v>
      </c>
      <c r="I31" s="108" t="n">
        <f aca="false">'Minimum wage'!I27+1</f>
        <v>2000</v>
      </c>
      <c r="J31" s="108" t="n">
        <f aca="false">'Minimum wage'!J27</f>
        <v>1</v>
      </c>
      <c r="K31" s="109" t="n">
        <v>200</v>
      </c>
      <c r="L31" s="109" t="n">
        <f aca="false">'Minimum wage'!K31*100/'RIPTE e IPC'!T687</f>
        <v>851.561165179382</v>
      </c>
    </row>
    <row r="32" customFormat="false" ht="12.8" hidden="false" customHeight="false" outlineLevel="0" collapsed="false">
      <c r="A32" s="113" t="n">
        <v>2012</v>
      </c>
      <c r="B32" s="114" t="s">
        <v>101</v>
      </c>
      <c r="C32" s="115" t="n">
        <v>2670</v>
      </c>
      <c r="D32" s="115"/>
      <c r="E32" s="105" t="n">
        <f aca="false">+'Minimum wage'!C32/'Minimum wage'!C31-1</f>
        <v>0.160869565217391</v>
      </c>
      <c r="F32" s="115" t="n">
        <f aca="false">+'Minimum wage'!C32/'Minimum wage'!$C$6*100</f>
        <v>1335</v>
      </c>
      <c r="I32" s="110" t="n">
        <f aca="false">'Minimum wage'!I28+1</f>
        <v>2000</v>
      </c>
      <c r="J32" s="110" t="n">
        <f aca="false">'Minimum wage'!J28</f>
        <v>2</v>
      </c>
      <c r="K32" s="111" t="n">
        <v>200</v>
      </c>
      <c r="L32" s="112" t="n">
        <f aca="false">'Minimum wage'!K32*100/'RIPTE e IPC'!T690</f>
        <v>860.3922997038</v>
      </c>
    </row>
    <row r="33" customFormat="false" ht="13.8" hidden="false" customHeight="false" outlineLevel="0" collapsed="false">
      <c r="A33" s="113" t="n">
        <v>2013</v>
      </c>
      <c r="B33" s="114" t="s">
        <v>108</v>
      </c>
      <c r="C33" s="115" t="n">
        <v>2875</v>
      </c>
      <c r="D33" s="115"/>
      <c r="E33" s="105" t="n">
        <f aca="false">+'Minimum wage'!C33/'Minimum wage'!C32-1</f>
        <v>0.0767790262172285</v>
      </c>
      <c r="F33" s="115" t="n">
        <f aca="false">+'Minimum wage'!C33/'Minimum wage'!$C$6*100</f>
        <v>1437.5</v>
      </c>
      <c r="I33" s="108" t="n">
        <f aca="false">'Minimum wage'!I29+1</f>
        <v>2000</v>
      </c>
      <c r="J33" s="108" t="n">
        <f aca="false">'Minimum wage'!J29</f>
        <v>3</v>
      </c>
      <c r="K33" s="109" t="n">
        <v>200</v>
      </c>
      <c r="L33" s="109" t="n">
        <f aca="false">'Minimum wage'!K33*100/'RIPTE e IPC'!T693</f>
        <v>860.10901163402</v>
      </c>
    </row>
    <row r="34" customFormat="false" ht="12.8" hidden="false" customHeight="false" outlineLevel="0" collapsed="false">
      <c r="A34" s="113" t="n">
        <v>2013</v>
      </c>
      <c r="B34" s="114" t="s">
        <v>95</v>
      </c>
      <c r="C34" s="115" t="n">
        <v>3300</v>
      </c>
      <c r="D34" s="115"/>
      <c r="E34" s="105" t="n">
        <f aca="false">+'Minimum wage'!C34/'Minimum wage'!C33-1</f>
        <v>0.147826086956522</v>
      </c>
      <c r="F34" s="115" t="n">
        <f aca="false">+'Minimum wage'!C34/'Minimum wage'!$C$6*100</f>
        <v>1650</v>
      </c>
      <c r="I34" s="110" t="n">
        <f aca="false">'Minimum wage'!I30+1</f>
        <v>2000</v>
      </c>
      <c r="J34" s="110" t="n">
        <f aca="false">'Minimum wage'!J30</f>
        <v>4</v>
      </c>
      <c r="K34" s="111" t="n">
        <v>200</v>
      </c>
      <c r="L34" s="112" t="n">
        <f aca="false">'Minimum wage'!K34*100/'RIPTE e IPC'!T696</f>
        <v>864.138766696529</v>
      </c>
    </row>
    <row r="35" customFormat="false" ht="13.8" hidden="false" customHeight="false" outlineLevel="0" collapsed="false">
      <c r="A35" s="97" t="n">
        <v>2014</v>
      </c>
      <c r="B35" s="98" t="s">
        <v>105</v>
      </c>
      <c r="C35" s="99" t="n">
        <v>3600</v>
      </c>
      <c r="D35" s="99"/>
      <c r="E35" s="105" t="n">
        <f aca="false">+'Minimum wage'!C35/'Minimum wage'!C34-1</f>
        <v>0.0909090909090908</v>
      </c>
      <c r="F35" s="115" t="n">
        <f aca="false">+'Minimum wage'!C35/'Minimum wage'!$C$6*100</f>
        <v>1800</v>
      </c>
      <c r="I35" s="108" t="n">
        <f aca="false">'Minimum wage'!I31+1</f>
        <v>2001</v>
      </c>
      <c r="J35" s="108" t="n">
        <f aca="false">'Minimum wage'!J31</f>
        <v>1</v>
      </c>
      <c r="K35" s="109" t="n">
        <v>200</v>
      </c>
      <c r="L35" s="109" t="n">
        <f aca="false">'Minimum wage'!K35*100/'RIPTE e IPC'!T699</f>
        <v>866.384206363532</v>
      </c>
    </row>
    <row r="36" customFormat="false" ht="12.8" hidden="false" customHeight="false" outlineLevel="0" collapsed="false">
      <c r="A36" s="97" t="n">
        <v>2014</v>
      </c>
      <c r="B36" s="98" t="s">
        <v>101</v>
      </c>
      <c r="C36" s="99" t="n">
        <v>4400</v>
      </c>
      <c r="D36" s="99"/>
      <c r="E36" s="105" t="n">
        <f aca="false">+'Minimum wage'!C36/'Minimum wage'!C35-1</f>
        <v>0.222222222222222</v>
      </c>
      <c r="F36" s="99" t="n">
        <f aca="false">+'Minimum wage'!C36/'Minimum wage'!$C$6*100</f>
        <v>2200</v>
      </c>
      <c r="I36" s="110" t="n">
        <f aca="false">'Minimum wage'!I32+1</f>
        <v>2001</v>
      </c>
      <c r="J36" s="110" t="n">
        <f aca="false">'Minimum wage'!J32</f>
        <v>2</v>
      </c>
      <c r="K36" s="111" t="n">
        <v>200</v>
      </c>
      <c r="L36" s="112" t="n">
        <f aca="false">'Minimum wage'!K36*100/'RIPTE e IPC'!T702</f>
        <v>858.43909900759</v>
      </c>
    </row>
    <row r="37" customFormat="false" ht="13.8" hidden="false" customHeight="false" outlineLevel="0" collapsed="false">
      <c r="A37" s="97" t="n">
        <v>2015</v>
      </c>
      <c r="B37" s="98" t="s">
        <v>105</v>
      </c>
      <c r="C37" s="99" t="n">
        <v>4716</v>
      </c>
      <c r="D37" s="99"/>
      <c r="E37" s="105" t="n">
        <f aca="false">+'Minimum wage'!C37/'Minimum wage'!C36-1</f>
        <v>0.0718181818181818</v>
      </c>
      <c r="F37" s="99" t="n">
        <f aca="false">+'Minimum wage'!C37/'Minimum wage'!$C$6*100</f>
        <v>2358</v>
      </c>
      <c r="I37" s="108" t="n">
        <f aca="false">'Minimum wage'!I33+1</f>
        <v>2001</v>
      </c>
      <c r="J37" s="108" t="n">
        <f aca="false">'Minimum wage'!J33</f>
        <v>3</v>
      </c>
      <c r="K37" s="109" t="n">
        <v>200</v>
      </c>
      <c r="L37" s="109" t="n">
        <f aca="false">'Minimum wage'!K37*100/'RIPTE e IPC'!T705</f>
        <v>870.627053389003</v>
      </c>
    </row>
    <row r="38" customFormat="false" ht="12.8" hidden="false" customHeight="false" outlineLevel="0" collapsed="false">
      <c r="A38" s="97" t="n">
        <v>2015</v>
      </c>
      <c r="B38" s="98" t="s">
        <v>95</v>
      </c>
      <c r="C38" s="99" t="n">
        <v>5588</v>
      </c>
      <c r="D38" s="99"/>
      <c r="E38" s="105" t="n">
        <f aca="false">+'Minimum wage'!C38/'Minimum wage'!C37-1</f>
        <v>0.18490245971162</v>
      </c>
      <c r="F38" s="99" t="n">
        <f aca="false">+'Minimum wage'!C38/'Minimum wage'!$C$6*100</f>
        <v>2794</v>
      </c>
      <c r="I38" s="110" t="n">
        <f aca="false">'Minimum wage'!I34+1</f>
        <v>2001</v>
      </c>
      <c r="J38" s="110" t="n">
        <f aca="false">'Minimum wage'!J34</f>
        <v>4</v>
      </c>
      <c r="K38" s="111" t="n">
        <v>200</v>
      </c>
      <c r="L38" s="112" t="n">
        <f aca="false">'Minimum wage'!K38*100/'RIPTE e IPC'!T708</f>
        <v>878.027150433471</v>
      </c>
    </row>
    <row r="39" customFormat="false" ht="13.8" hidden="false" customHeight="false" outlineLevel="0" collapsed="false">
      <c r="A39" s="97" t="n">
        <v>2016</v>
      </c>
      <c r="B39" s="98" t="s">
        <v>105</v>
      </c>
      <c r="C39" s="99" t="n">
        <v>6060</v>
      </c>
      <c r="D39" s="99"/>
      <c r="E39" s="105" t="n">
        <f aca="false">+'Minimum wage'!C39/'Minimum wage'!C38-1</f>
        <v>0.0844667143879743</v>
      </c>
      <c r="F39" s="99" t="n">
        <f aca="false">+'Minimum wage'!C39/'Minimum wage'!$C$6*100</f>
        <v>3030</v>
      </c>
      <c r="I39" s="108" t="n">
        <f aca="false">'Minimum wage'!I35+1</f>
        <v>2002</v>
      </c>
      <c r="J39" s="108" t="n">
        <f aca="false">'Minimum wage'!J35</f>
        <v>1</v>
      </c>
      <c r="K39" s="109" t="n">
        <v>200</v>
      </c>
      <c r="L39" s="109" t="n">
        <f aca="false">'Minimum wage'!K39*100/'RIPTE e IPC'!T711</f>
        <v>832.846313381923</v>
      </c>
    </row>
    <row r="40" customFormat="false" ht="12.8" hidden="false" customHeight="false" outlineLevel="0" collapsed="false">
      <c r="A40" s="97" t="n">
        <v>2016</v>
      </c>
      <c r="B40" s="98" t="s">
        <v>107</v>
      </c>
      <c r="C40" s="99" t="n">
        <v>6810</v>
      </c>
      <c r="D40" s="99"/>
      <c r="E40" s="105" t="n">
        <f aca="false">+'Minimum wage'!C40/'Minimum wage'!C39-1</f>
        <v>0.123762376237624</v>
      </c>
      <c r="F40" s="99" t="n">
        <f aca="false">+'Minimum wage'!C40/'Minimum wage'!$C$6*100</f>
        <v>3405</v>
      </c>
      <c r="I40" s="110" t="n">
        <f aca="false">'Minimum wage'!I36+1</f>
        <v>2002</v>
      </c>
      <c r="J40" s="110" t="n">
        <f aca="false">'Minimum wage'!J36</f>
        <v>2</v>
      </c>
      <c r="K40" s="111" t="n">
        <v>200</v>
      </c>
      <c r="L40" s="112" t="n">
        <f aca="false">'Minimum wage'!K40*100/'RIPTE e IPC'!T714</f>
        <v>697.774168369285</v>
      </c>
    </row>
    <row r="41" customFormat="false" ht="13.8" hidden="false" customHeight="false" outlineLevel="0" collapsed="false">
      <c r="A41" s="97" t="n">
        <v>2016</v>
      </c>
      <c r="B41" s="98" t="s">
        <v>101</v>
      </c>
      <c r="C41" s="99" t="n">
        <v>7560</v>
      </c>
      <c r="D41" s="99"/>
      <c r="E41" s="105" t="n">
        <f aca="false">+'Minimum wage'!C41/'Minimum wage'!C40-1</f>
        <v>0.110132158590308</v>
      </c>
      <c r="F41" s="99" t="n">
        <f aca="false">+'Minimum wage'!C41/'Minimum wage'!$C$6*100</f>
        <v>3780</v>
      </c>
      <c r="I41" s="108" t="n">
        <f aca="false">'Minimum wage'!I37+1</f>
        <v>2002</v>
      </c>
      <c r="J41" s="108" t="n">
        <f aca="false">'Minimum wage'!J37</f>
        <v>3</v>
      </c>
      <c r="K41" s="109" t="n">
        <v>200</v>
      </c>
      <c r="L41" s="109" t="n">
        <f aca="false">'Minimum wage'!K41*100/'RIPTE e IPC'!T717</f>
        <v>637.642310782963</v>
      </c>
    </row>
    <row r="42" customFormat="false" ht="12.8" hidden="false" customHeight="false" outlineLevel="0" collapsed="false">
      <c r="A42" s="97" t="n">
        <v>2017</v>
      </c>
      <c r="B42" s="98" t="s">
        <v>105</v>
      </c>
      <c r="C42" s="99" t="n">
        <v>8060</v>
      </c>
      <c r="D42" s="99"/>
      <c r="E42" s="105" t="n">
        <f aca="false">+'Minimum wage'!C42/'Minimum wage'!C41-1</f>
        <v>0.0661375661375661</v>
      </c>
      <c r="F42" s="99" t="n">
        <f aca="false">+'Minimum wage'!C42/'Minimum wage'!$C$6*100</f>
        <v>4030</v>
      </c>
      <c r="I42" s="110" t="n">
        <f aca="false">'Minimum wage'!I38+1</f>
        <v>2002</v>
      </c>
      <c r="J42" s="110" t="n">
        <f aca="false">'Minimum wage'!J38</f>
        <v>4</v>
      </c>
      <c r="K42" s="111" t="n">
        <v>200</v>
      </c>
      <c r="L42" s="112" t="n">
        <f aca="false">'Minimum wage'!K42*100/'RIPTE e IPC'!T720</f>
        <v>624.591937048091</v>
      </c>
    </row>
    <row r="43" customFormat="false" ht="13.8" hidden="false" customHeight="false" outlineLevel="0" collapsed="false">
      <c r="A43" s="97" t="n">
        <v>2017</v>
      </c>
      <c r="B43" s="98" t="s">
        <v>100</v>
      </c>
      <c r="C43" s="99" t="n">
        <v>8860</v>
      </c>
      <c r="D43" s="99"/>
      <c r="E43" s="105" t="n">
        <f aca="false">+'Minimum wage'!C43/'Minimum wage'!C42-1</f>
        <v>0.0992555831265509</v>
      </c>
      <c r="F43" s="99" t="n">
        <f aca="false">+'Minimum wage'!C43/'Minimum wage'!$C$6*100</f>
        <v>4430</v>
      </c>
      <c r="I43" s="108" t="n">
        <f aca="false">'Minimum wage'!I39+1</f>
        <v>2003</v>
      </c>
      <c r="J43" s="108" t="n">
        <f aca="false">'Minimum wage'!J39</f>
        <v>1</v>
      </c>
      <c r="K43" s="109" t="n">
        <v>200</v>
      </c>
      <c r="L43" s="109" t="n">
        <f aca="false">'Minimum wage'!K43*100/'RIPTE e IPC'!T723</f>
        <v>611.843791923297</v>
      </c>
    </row>
    <row r="44" customFormat="false" ht="12.8" hidden="false" customHeight="false" outlineLevel="0" collapsed="false">
      <c r="A44" s="97" t="n">
        <v>2018</v>
      </c>
      <c r="B44" s="98" t="s">
        <v>105</v>
      </c>
      <c r="C44" s="99" t="n">
        <v>9500</v>
      </c>
      <c r="D44" s="99"/>
      <c r="E44" s="105" t="n">
        <f aca="false">+'Minimum wage'!C44/'Minimum wage'!C43-1</f>
        <v>0.072234762979684</v>
      </c>
      <c r="F44" s="99" t="n">
        <f aca="false">+'Minimum wage'!C44/'Minimum wage'!$C$6*100</f>
        <v>4750</v>
      </c>
      <c r="I44" s="110" t="n">
        <f aca="false">'Minimum wage'!I40+1</f>
        <v>2003</v>
      </c>
      <c r="J44" s="110" t="n">
        <f aca="false">'Minimum wage'!J40</f>
        <v>2</v>
      </c>
      <c r="K44" s="111" t="n">
        <v>200</v>
      </c>
      <c r="L44" s="112" t="n">
        <f aca="false">'Minimum wage'!K44*100/'RIPTE e IPC'!T726</f>
        <v>610.297682096874</v>
      </c>
    </row>
    <row r="45" customFormat="false" ht="13.8" hidden="false" customHeight="false" outlineLevel="0" collapsed="false">
      <c r="A45" s="97" t="n">
        <v>2018</v>
      </c>
      <c r="B45" s="98" t="s">
        <v>100</v>
      </c>
      <c r="C45" s="99" t="n">
        <v>10000</v>
      </c>
      <c r="D45" s="99"/>
      <c r="E45" s="116" t="n">
        <f aca="false">+'Minimum wage'!C45/'Minimum wage'!C44-1</f>
        <v>0.0526315789473684</v>
      </c>
      <c r="F45" s="99" t="n">
        <f aca="false">+'Minimum wage'!C45/'Minimum wage'!$C$6*100</f>
        <v>5000</v>
      </c>
      <c r="I45" s="117" t="n">
        <f aca="false">'Minimum wage'!I41+1</f>
        <v>2003</v>
      </c>
      <c r="J45" s="117" t="n">
        <f aca="false">'Minimum wage'!J41</f>
        <v>3</v>
      </c>
      <c r="K45" s="118" t="n">
        <f aca="false">AVERAGE('Minimum wage'!C7:C9)</f>
        <v>260</v>
      </c>
      <c r="L45" s="118" t="n">
        <f aca="false">'Minimum wage'!K45*100/'RIPTE e IPC'!T729</f>
        <v>790.36406439252</v>
      </c>
    </row>
    <row r="46" customFormat="false" ht="13.8" hidden="false" customHeight="false" outlineLevel="0" collapsed="false">
      <c r="A46" s="97" t="n">
        <v>2018</v>
      </c>
      <c r="B46" s="98" t="s">
        <v>101</v>
      </c>
      <c r="C46" s="99" t="n">
        <v>10700</v>
      </c>
      <c r="E46" s="116" t="n">
        <f aca="false">+'Minimum wage'!C46/'Minimum wage'!C45-1</f>
        <v>0.0700000000000001</v>
      </c>
      <c r="F46" s="99" t="n">
        <f aca="false">+'Minimum wage'!C46/'Minimum wage'!$C$6*100</f>
        <v>5350</v>
      </c>
      <c r="I46" s="110" t="n">
        <f aca="false">'Minimum wage'!I42+1</f>
        <v>2003</v>
      </c>
      <c r="J46" s="110" t="n">
        <f aca="false">'Minimum wage'!J42</f>
        <v>4</v>
      </c>
      <c r="K46" s="111" t="n">
        <f aca="false">AVERAGE('Minimum wage'!C10:C12)</f>
        <v>290</v>
      </c>
      <c r="L46" s="112" t="n">
        <f aca="false">'Minimum wage'!K46*100/'RIPTE e IPC'!T732</f>
        <v>873.891461288125</v>
      </c>
    </row>
    <row r="47" customFormat="false" ht="13.8" hidden="false" customHeight="false" outlineLevel="0" collapsed="false">
      <c r="A47" s="97" t="n">
        <v>2018</v>
      </c>
      <c r="B47" s="98" t="s">
        <v>104</v>
      </c>
      <c r="C47" s="99" t="n">
        <v>11300</v>
      </c>
      <c r="E47" s="116" t="n">
        <f aca="false">('Minimum wage'!C47-'Minimum wage'!C46)/'Minimum wage'!C46</f>
        <v>0.0560747663551402</v>
      </c>
      <c r="I47" s="108" t="n">
        <f aca="false">'Minimum wage'!I43+1</f>
        <v>2004</v>
      </c>
      <c r="J47" s="108" t="n">
        <f aca="false">'Minimum wage'!J43</f>
        <v>1</v>
      </c>
      <c r="K47" s="109" t="n">
        <f aca="false">'Minimum wage'!C13</f>
        <v>350</v>
      </c>
      <c r="L47" s="109" t="n">
        <f aca="false">'Minimum wage'!K47*100/'RIPTE e IPC'!T735</f>
        <v>1047.003192299</v>
      </c>
    </row>
    <row r="48" customFormat="false" ht="13.8" hidden="false" customHeight="false" outlineLevel="0" collapsed="false">
      <c r="A48" s="97" t="n">
        <v>2019</v>
      </c>
      <c r="B48" s="98" t="s">
        <v>109</v>
      </c>
      <c r="C48" s="99" t="n">
        <v>12500</v>
      </c>
      <c r="E48" s="116" t="n">
        <f aca="false">('Minimum wage'!C48-'Minimum wage'!C47)/'Minimum wage'!C47</f>
        <v>0.106194690265487</v>
      </c>
      <c r="I48" s="110" t="n">
        <f aca="false">'Minimum wage'!I44+1</f>
        <v>2004</v>
      </c>
      <c r="J48" s="110" t="n">
        <f aca="false">'Minimum wage'!J44</f>
        <v>2</v>
      </c>
      <c r="K48" s="111" t="n">
        <f aca="false">'Minimum wage'!K47</f>
        <v>350</v>
      </c>
      <c r="L48" s="112" t="n">
        <f aca="false">'Minimum wage'!K48*100/'RIPTE e IPC'!T738</f>
        <v>1024.48828184531</v>
      </c>
    </row>
    <row r="49" customFormat="false" ht="13.8" hidden="false" customHeight="false" outlineLevel="0" collapsed="false">
      <c r="A49" s="97" t="n">
        <v>2019</v>
      </c>
      <c r="B49" s="98" t="s">
        <v>95</v>
      </c>
      <c r="C49" s="99" t="n">
        <v>14125</v>
      </c>
      <c r="E49" s="116" t="n">
        <f aca="false">('Minimum wage'!C49-'Minimum wage'!C48)/'Minimum wage'!C48</f>
        <v>0.13</v>
      </c>
      <c r="I49" s="108" t="n">
        <f aca="false">'Minimum wage'!I45+1</f>
        <v>2004</v>
      </c>
      <c r="J49" s="108" t="n">
        <f aca="false">'Minimum wage'!J45</f>
        <v>3</v>
      </c>
      <c r="K49" s="109" t="n">
        <f aca="false">350*2/3+450/3</f>
        <v>383.333333333333</v>
      </c>
      <c r="L49" s="109" t="n">
        <f aca="false">'Minimum wage'!K49*100/'RIPTE e IPC'!T741</f>
        <v>1106.82330049287</v>
      </c>
    </row>
    <row r="50" customFormat="false" ht="13.8" hidden="false" customHeight="false" outlineLevel="0" collapsed="false">
      <c r="A50" s="97" t="n">
        <v>2019</v>
      </c>
      <c r="B50" s="98" t="s">
        <v>101</v>
      </c>
      <c r="C50" s="99" t="n">
        <v>15625</v>
      </c>
      <c r="E50" s="116" t="n">
        <f aca="false">('Minimum wage'!C50-'Minimum wage'!C49)/'Minimum wage'!C49</f>
        <v>0.106194690265487</v>
      </c>
      <c r="I50" s="110" t="n">
        <f aca="false">'Minimum wage'!I46+1</f>
        <v>2004</v>
      </c>
      <c r="J50" s="110" t="n">
        <f aca="false">'Minimum wage'!J46</f>
        <v>4</v>
      </c>
      <c r="K50" s="111" t="n">
        <f aca="false">'Minimum wage'!C14</f>
        <v>450</v>
      </c>
      <c r="L50" s="112" t="n">
        <f aca="false">'Minimum wage'!K50*100/'RIPTE e IPC'!T744</f>
        <v>1286.06941343861</v>
      </c>
    </row>
    <row r="51" customFormat="false" ht="13.8" hidden="false" customHeight="false" outlineLevel="0" collapsed="false">
      <c r="A51" s="97" t="n">
        <v>2019</v>
      </c>
      <c r="B51" s="0" t="s">
        <v>102</v>
      </c>
      <c r="C51" s="0" t="n">
        <v>16875</v>
      </c>
      <c r="E51" s="116" t="n">
        <f aca="false">('Minimum wage'!C51-'Minimum wage'!C50)/'Minimum wage'!C50</f>
        <v>0.08</v>
      </c>
      <c r="I51" s="108" t="n">
        <f aca="false">'Minimum wage'!I47+1</f>
        <v>2005</v>
      </c>
      <c r="J51" s="108" t="n">
        <f aca="false">'Minimum wage'!J47</f>
        <v>1</v>
      </c>
      <c r="K51" s="109" t="n">
        <f aca="false">'Minimum wage'!K50</f>
        <v>450</v>
      </c>
      <c r="L51" s="109" t="n">
        <f aca="false">'Minimum wage'!K51*100/'RIPTE e IPC'!T747</f>
        <v>1244.95681730063</v>
      </c>
    </row>
    <row r="52" customFormat="false" ht="12.8" hidden="false" customHeight="false" outlineLevel="0" collapsed="false">
      <c r="I52" s="110" t="n">
        <f aca="false">'Minimum wage'!I48+1</f>
        <v>2005</v>
      </c>
      <c r="J52" s="110" t="n">
        <f aca="false">'Minimum wage'!J48</f>
        <v>2</v>
      </c>
      <c r="K52" s="111" t="n">
        <f aca="false">AVERAGE('Minimum wage'!C14:C16)</f>
        <v>510</v>
      </c>
      <c r="L52" s="112" t="n">
        <f aca="false">'Minimum wage'!K52*100/'RIPTE e IPC'!T750</f>
        <v>1374.43644149678</v>
      </c>
    </row>
    <row r="53" customFormat="false" ht="13.8" hidden="false" customHeight="false" outlineLevel="0" collapsed="false">
      <c r="I53" s="108" t="n">
        <f aca="false">'Minimum wage'!I49+1</f>
        <v>2005</v>
      </c>
      <c r="J53" s="108" t="n">
        <f aca="false">'Minimum wage'!J49</f>
        <v>3</v>
      </c>
      <c r="K53" s="109" t="n">
        <f aca="false">'Minimum wage'!C17</f>
        <v>630</v>
      </c>
      <c r="L53" s="109" t="n">
        <f aca="false">'Minimum wage'!K53*100/'RIPTE e IPC'!T753</f>
        <v>1658.45315349751</v>
      </c>
    </row>
    <row r="54" customFormat="false" ht="12.8" hidden="false" customHeight="false" outlineLevel="0" collapsed="false">
      <c r="I54" s="110" t="n">
        <f aca="false">'Minimum wage'!I50+1</f>
        <v>2005</v>
      </c>
      <c r="J54" s="110" t="n">
        <f aca="false">'Minimum wage'!J50</f>
        <v>4</v>
      </c>
      <c r="K54" s="111" t="n">
        <f aca="false">'Minimum wage'!K53</f>
        <v>630</v>
      </c>
      <c r="L54" s="112" t="n">
        <f aca="false">'Minimum wage'!K54*100/'RIPTE e IPC'!T756</f>
        <v>1607.28597972223</v>
      </c>
    </row>
    <row r="55" customFormat="false" ht="13.8" hidden="false" customHeight="false" outlineLevel="0" collapsed="false">
      <c r="I55" s="108" t="n">
        <f aca="false">'Minimum wage'!I51+1</f>
        <v>2006</v>
      </c>
      <c r="J55" s="108" t="n">
        <f aca="false">'Minimum wage'!J51</f>
        <v>1</v>
      </c>
      <c r="K55" s="109" t="n">
        <f aca="false">'Minimum wage'!K54</f>
        <v>630</v>
      </c>
      <c r="L55" s="109" t="n">
        <f aca="false">'Minimum wage'!K55*100/'RIPTE e IPC'!T759</f>
        <v>1563.36805054566</v>
      </c>
    </row>
    <row r="56" customFormat="false" ht="12.8" hidden="false" customHeight="false" outlineLevel="0" collapsed="false">
      <c r="I56" s="110" t="n">
        <f aca="false">'Minimum wage'!I52+1</f>
        <v>2006</v>
      </c>
      <c r="J56" s="110" t="n">
        <f aca="false">'Minimum wage'!J52</f>
        <v>2</v>
      </c>
      <c r="K56" s="111" t="n">
        <f aca="false">'Minimum wage'!K55</f>
        <v>630</v>
      </c>
      <c r="L56" s="112" t="n">
        <f aca="false">'Minimum wage'!K56*100/'RIPTE e IPC'!T762</f>
        <v>1522.74359609954</v>
      </c>
    </row>
    <row r="57" customFormat="false" ht="13.8" hidden="false" customHeight="false" outlineLevel="0" collapsed="false">
      <c r="I57" s="108" t="n">
        <f aca="false">'Minimum wage'!I53+1</f>
        <v>2006</v>
      </c>
      <c r="J57" s="108" t="n">
        <f aca="false">'Minimum wage'!J53</f>
        <v>3</v>
      </c>
      <c r="K57" s="109" t="n">
        <f aca="false">AVERAGE('Minimum wage'!C17:C19)</f>
        <v>723.333333333333</v>
      </c>
      <c r="L57" s="109" t="n">
        <f aca="false">'Minimum wage'!K57*100/'RIPTE e IPC'!T765</f>
        <v>1719.56648165305</v>
      </c>
    </row>
    <row r="58" customFormat="false" ht="12.8" hidden="false" customHeight="false" outlineLevel="0" collapsed="false">
      <c r="I58" s="110" t="n">
        <f aca="false">'Minimum wage'!I54+1</f>
        <v>2006</v>
      </c>
      <c r="J58" s="110" t="n">
        <f aca="false">'Minimum wage'!J54</f>
        <v>4</v>
      </c>
      <c r="K58" s="111" t="n">
        <f aca="false">(780/3+800*2/3)</f>
        <v>793.333333333333</v>
      </c>
      <c r="L58" s="112" t="n">
        <f aca="false">'Minimum wage'!K58*100/'RIPTE e IPC'!T768</f>
        <v>1840.28015702946</v>
      </c>
    </row>
    <row r="59" customFormat="false" ht="13.8" hidden="false" customHeight="false" outlineLevel="0" collapsed="false">
      <c r="I59" s="108" t="n">
        <f aca="false">'Minimum wage'!I55+1</f>
        <v>2007</v>
      </c>
      <c r="J59" s="108" t="n">
        <f aca="false">'Minimum wage'!J55</f>
        <v>1</v>
      </c>
      <c r="K59" s="109" t="n">
        <f aca="false">'Minimum wage'!C20</f>
        <v>800</v>
      </c>
      <c r="L59" s="109" t="n">
        <f aca="false">'Minimum wage'!K59*100/'RIPTE e IPC'!T771</f>
        <v>1811.45424431919</v>
      </c>
    </row>
    <row r="60" customFormat="false" ht="12.8" hidden="false" customHeight="false" outlineLevel="0" collapsed="false">
      <c r="I60" s="110" t="n">
        <v>2007</v>
      </c>
      <c r="J60" s="110" t="n">
        <v>2</v>
      </c>
      <c r="K60" s="111" t="n">
        <f aca="false">'Minimum wage'!K59</f>
        <v>800</v>
      </c>
      <c r="L60" s="112" t="n">
        <f aca="false">'Minimum wage'!K60*100/'RIPTE e IPC'!T774</f>
        <v>1776.97883180126</v>
      </c>
    </row>
    <row r="61" customFormat="false" ht="13.8" hidden="false" customHeight="false" outlineLevel="0" collapsed="false">
      <c r="I61" s="108" t="n">
        <v>2007</v>
      </c>
      <c r="J61" s="108" t="n">
        <v>3</v>
      </c>
      <c r="K61" s="109" t="n">
        <f aca="false">800/3+900*2/3</f>
        <v>866.666666666667</v>
      </c>
      <c r="L61" s="109" t="n">
        <f aca="false">'Minimum wage'!K61*100/'RIPTE e IPC'!T777</f>
        <v>1895.99426458904</v>
      </c>
    </row>
    <row r="62" customFormat="false" ht="12.8" hidden="false" customHeight="false" outlineLevel="0" collapsed="false">
      <c r="I62" s="110" t="n">
        <v>2007</v>
      </c>
      <c r="J62" s="110" t="n">
        <v>4</v>
      </c>
      <c r="K62" s="111" t="n">
        <f aca="false">960*2/3+980/3</f>
        <v>966.666666666667</v>
      </c>
      <c r="L62" s="112" t="n">
        <f aca="false">'Minimum wage'!K62*100/'RIPTE e IPC'!T780</f>
        <v>2066.09247245289</v>
      </c>
    </row>
    <row r="63" customFormat="false" ht="13.8" hidden="false" customHeight="false" outlineLevel="0" collapsed="false">
      <c r="I63" s="108" t="n">
        <v>2008</v>
      </c>
      <c r="J63" s="108" t="n">
        <v>1</v>
      </c>
      <c r="K63" s="109" t="n">
        <f aca="false">'Minimum wage'!C23</f>
        <v>980</v>
      </c>
      <c r="L63" s="109" t="n">
        <f aca="false">'Minimum wage'!K63*100/'RIPTE e IPC'!T783</f>
        <v>2046.64399061973</v>
      </c>
    </row>
    <row r="64" customFormat="false" ht="12.8" hidden="false" customHeight="false" outlineLevel="0" collapsed="false">
      <c r="I64" s="110" t="n">
        <f aca="false">'Minimum wage'!I60+1</f>
        <v>2008</v>
      </c>
      <c r="J64" s="110" t="n">
        <f aca="false">'Minimum wage'!J60</f>
        <v>2</v>
      </c>
      <c r="K64" s="111" t="n">
        <f aca="false">'Minimum wage'!K63</f>
        <v>980</v>
      </c>
      <c r="L64" s="112" t="n">
        <f aca="false">'Minimum wage'!K64*100/'RIPTE e IPC'!T786</f>
        <v>1995.89918690242</v>
      </c>
    </row>
    <row r="65" customFormat="false" ht="13.8" hidden="false" customHeight="false" outlineLevel="0" collapsed="false">
      <c r="A65" s="119" t="s">
        <v>110</v>
      </c>
      <c r="B65" s="119"/>
      <c r="C65" s="119"/>
      <c r="D65" s="119"/>
      <c r="E65" s="119"/>
      <c r="F65" s="119"/>
      <c r="I65" s="108" t="n">
        <f aca="false">'Minimum wage'!I61+1</f>
        <v>2008</v>
      </c>
      <c r="J65" s="108" t="n">
        <f aca="false">'Minimum wage'!J61</f>
        <v>3</v>
      </c>
      <c r="K65" s="109" t="n">
        <f aca="false">2*'Minimum wage'!C24/3+'Minimum wage'!C23/3</f>
        <v>1126.66666666667</v>
      </c>
      <c r="L65" s="109" t="n">
        <f aca="false">'Minimum wage'!K65*100/'RIPTE e IPC'!T789</f>
        <v>2261.10237796594</v>
      </c>
    </row>
    <row r="66" customFormat="false" ht="12.8" hidden="false" customHeight="false" outlineLevel="0" collapsed="false">
      <c r="I66" s="110" t="n">
        <f aca="false">'Minimum wage'!I62+1</f>
        <v>2008</v>
      </c>
      <c r="J66" s="110" t="n">
        <f aca="false">'Minimum wage'!J62</f>
        <v>4</v>
      </c>
      <c r="K66" s="111" t="n">
        <f aca="false">'Minimum wage'!C24*2/3+'Minimum wage'!C25/3</f>
        <v>1213.33333333333</v>
      </c>
      <c r="L66" s="112" t="n">
        <f aca="false">'Minimum wage'!K66*100/'RIPTE e IPC'!T792</f>
        <v>2404.17135582872</v>
      </c>
    </row>
    <row r="67" customFormat="false" ht="13.8" hidden="false" customHeight="false" outlineLevel="0" collapsed="false">
      <c r="I67" s="108" t="n">
        <f aca="false">'Minimum wage'!I63+1</f>
        <v>2009</v>
      </c>
      <c r="J67" s="108" t="n">
        <f aca="false">'Minimum wage'!J63</f>
        <v>1</v>
      </c>
      <c r="K67" s="109" t="n">
        <f aca="false">'Minimum wage'!C25</f>
        <v>1240</v>
      </c>
      <c r="L67" s="109" t="n">
        <f aca="false">'Minimum wage'!K67*100/'RIPTE e IPC'!T795</f>
        <v>2425.3326638908</v>
      </c>
    </row>
    <row r="68" customFormat="false" ht="12.8" hidden="false" customHeight="false" outlineLevel="0" collapsed="false">
      <c r="I68" s="110" t="n">
        <f aca="false">'Minimum wage'!I64+1</f>
        <v>2009</v>
      </c>
      <c r="J68" s="110" t="n">
        <f aca="false">'Minimum wage'!J64</f>
        <v>2</v>
      </c>
      <c r="K68" s="111" t="n">
        <f aca="false">'Minimum wage'!K67</f>
        <v>1240</v>
      </c>
      <c r="L68" s="112" t="n">
        <f aca="false">'Minimum wage'!K68*100/'RIPTE e IPC'!T798</f>
        <v>2394.01002296385</v>
      </c>
    </row>
    <row r="69" customFormat="false" ht="13.8" hidden="false" customHeight="false" outlineLevel="0" collapsed="false">
      <c r="I69" s="108" t="n">
        <f aca="false">'Minimum wage'!I65+1</f>
        <v>2009</v>
      </c>
      <c r="J69" s="108" t="n">
        <f aca="false">'Minimum wage'!J65</f>
        <v>3</v>
      </c>
      <c r="K69" s="109" t="n">
        <f aca="false">'Minimum wage'!C25/3+'Minimum wage'!C26*2/3</f>
        <v>1346.66666666667</v>
      </c>
      <c r="L69" s="109" t="n">
        <f aca="false">'Minimum wage'!K69*100/'RIPTE e IPC'!T801</f>
        <v>2551.83485220392</v>
      </c>
    </row>
    <row r="70" customFormat="false" ht="12.8" hidden="false" customHeight="false" outlineLevel="0" collapsed="false">
      <c r="I70" s="110" t="n">
        <f aca="false">'Minimum wage'!I66+1</f>
        <v>2009</v>
      </c>
      <c r="J70" s="110" t="n">
        <f aca="false">'Minimum wage'!J66</f>
        <v>4</v>
      </c>
      <c r="K70" s="111" t="n">
        <f aca="false">'Minimum wage'!C27</f>
        <v>1440</v>
      </c>
      <c r="L70" s="112" t="n">
        <f aca="false">'Minimum wage'!K70*100/'RIPTE e IPC'!T804</f>
        <v>2665.07611122013</v>
      </c>
    </row>
    <row r="71" customFormat="false" ht="13.8" hidden="false" customHeight="false" outlineLevel="0" collapsed="false">
      <c r="I71" s="108" t="n">
        <f aca="false">'Minimum wage'!I67+1</f>
        <v>2010</v>
      </c>
      <c r="J71" s="108" t="n">
        <f aca="false">'Minimum wage'!J67</f>
        <v>1</v>
      </c>
      <c r="K71" s="109" t="n">
        <f aca="false">'Minimum wage'!C28</f>
        <v>1500</v>
      </c>
      <c r="L71" s="109" t="n">
        <f aca="false">'Minimum wage'!K71*100/'RIPTE e IPC'!T807</f>
        <v>2688.65345910295</v>
      </c>
    </row>
    <row r="72" customFormat="false" ht="12.8" hidden="false" customHeight="false" outlineLevel="0" collapsed="false">
      <c r="I72" s="110" t="n">
        <f aca="false">'Minimum wage'!I68+1</f>
        <v>2010</v>
      </c>
      <c r="J72" s="110" t="n">
        <f aca="false">'Minimum wage'!J68</f>
        <v>2</v>
      </c>
      <c r="K72" s="111" t="n">
        <f aca="false">'Minimum wage'!K71</f>
        <v>1500</v>
      </c>
      <c r="L72" s="112" t="n">
        <f aca="false">'Minimum wage'!K72*100/'RIPTE e IPC'!T810</f>
        <v>2616.96519496638</v>
      </c>
    </row>
    <row r="73" customFormat="false" ht="13.8" hidden="false" customHeight="false" outlineLevel="0" collapsed="false">
      <c r="I73" s="108" t="n">
        <f aca="false">'Minimum wage'!I69+1</f>
        <v>2010</v>
      </c>
      <c r="J73" s="108" t="n">
        <f aca="false">'Minimum wage'!J69</f>
        <v>3</v>
      </c>
      <c r="K73" s="109" t="n">
        <f aca="false">'Minimum wage'!C28/3+2*'Minimum wage'!C29/3</f>
        <v>1660</v>
      </c>
      <c r="L73" s="109" t="n">
        <f aca="false">'Minimum wage'!K73*100/'RIPTE e IPC'!T813</f>
        <v>2831.23030997997</v>
      </c>
    </row>
    <row r="74" customFormat="false" ht="12.8" hidden="false" customHeight="false" outlineLevel="0" collapsed="false">
      <c r="I74" s="110" t="n">
        <f aca="false">'Minimum wage'!I70+1</f>
        <v>2010</v>
      </c>
      <c r="J74" s="110" t="n">
        <f aca="false">'Minimum wage'!J70</f>
        <v>4</v>
      </c>
      <c r="K74" s="111" t="n">
        <f aca="false">'Minimum wage'!C29</f>
        <v>1740</v>
      </c>
      <c r="L74" s="112" t="n">
        <f aca="false">'Minimum wage'!K74*100/'RIPTE e IPC'!T816</f>
        <v>2900.52442874035</v>
      </c>
    </row>
    <row r="75" customFormat="false" ht="13.8" hidden="false" customHeight="false" outlineLevel="0" collapsed="false">
      <c r="I75" s="108" t="n">
        <f aca="false">'Minimum wage'!I71+1</f>
        <v>2011</v>
      </c>
      <c r="J75" s="108" t="n">
        <f aca="false">'Minimum wage'!J71</f>
        <v>1</v>
      </c>
      <c r="K75" s="109" t="n">
        <f aca="false">'Minimum wage'!C30</f>
        <v>1840</v>
      </c>
      <c r="L75" s="109" t="n">
        <f aca="false">'Minimum wage'!K75*100/'RIPTE e IPC'!T819</f>
        <v>2997.68356479872</v>
      </c>
    </row>
    <row r="76" customFormat="false" ht="12.8" hidden="false" customHeight="false" outlineLevel="0" collapsed="false">
      <c r="I76" s="110" t="n">
        <f aca="false">'Minimum wage'!I72+1</f>
        <v>2011</v>
      </c>
      <c r="J76" s="110" t="n">
        <f aca="false">'Minimum wage'!J72</f>
        <v>2</v>
      </c>
      <c r="K76" s="111" t="n">
        <f aca="false">'Minimum wage'!K75</f>
        <v>1840</v>
      </c>
      <c r="L76" s="112" t="n">
        <f aca="false">'Minimum wage'!K76*100/'RIPTE e IPC'!T822</f>
        <v>2926.44871422573</v>
      </c>
    </row>
    <row r="77" customFormat="false" ht="13.8" hidden="false" customHeight="false" outlineLevel="0" collapsed="false">
      <c r="I77" s="108" t="n">
        <f aca="false">'Minimum wage'!I73+1</f>
        <v>2011</v>
      </c>
      <c r="J77" s="108" t="n">
        <f aca="false">'Minimum wage'!J73</f>
        <v>3</v>
      </c>
      <c r="K77" s="109" t="n">
        <f aca="false">'Minimum wage'!C30*2/3+'Minimum wage'!C31/3</f>
        <v>1993.33333333333</v>
      </c>
      <c r="L77" s="109" t="n">
        <f aca="false">'Minimum wage'!K77*100/'RIPTE e IPC'!T825</f>
        <v>3097.20077643389</v>
      </c>
    </row>
    <row r="78" customFormat="false" ht="12.8" hidden="false" customHeight="false" outlineLevel="0" collapsed="false">
      <c r="I78" s="110" t="n">
        <f aca="false">'Minimum wage'!I74+1</f>
        <v>2011</v>
      </c>
      <c r="J78" s="110" t="n">
        <f aca="false">'Minimum wage'!J74</f>
        <v>4</v>
      </c>
      <c r="K78" s="111" t="n">
        <f aca="false">'Minimum wage'!C31</f>
        <v>2300</v>
      </c>
      <c r="L78" s="112" t="n">
        <f aca="false">'Minimum wage'!K78*100/'RIPTE e IPC'!T828</f>
        <v>3501.1780969493</v>
      </c>
    </row>
    <row r="79" customFormat="false" ht="13.8" hidden="false" customHeight="false" outlineLevel="0" collapsed="false">
      <c r="I79" s="108" t="n">
        <f aca="false">'Minimum wage'!I75+1</f>
        <v>2012</v>
      </c>
      <c r="J79" s="108" t="n">
        <f aca="false">'Minimum wage'!J75</f>
        <v>1</v>
      </c>
      <c r="K79" s="109" t="n">
        <f aca="false">'Minimum wage'!K78</f>
        <v>2300</v>
      </c>
      <c r="L79" s="109" t="n">
        <f aca="false">'Minimum wage'!K79*100/'RIPTE e IPC'!T831</f>
        <v>3415.37486342487</v>
      </c>
    </row>
    <row r="80" customFormat="false" ht="12.8" hidden="false" customHeight="false" outlineLevel="0" collapsed="false">
      <c r="I80" s="110" t="n">
        <f aca="false">'Minimum wage'!I76+1</f>
        <v>2012</v>
      </c>
      <c r="J80" s="110" t="n">
        <f aca="false">'Minimum wage'!J76</f>
        <v>2</v>
      </c>
      <c r="K80" s="111" t="n">
        <f aca="false">'Minimum wage'!K79</f>
        <v>2300</v>
      </c>
      <c r="L80" s="112" t="n">
        <f aca="false">'Minimum wage'!K80*100/'RIPTE e IPC'!T834</f>
        <v>3328.72942663811</v>
      </c>
    </row>
    <row r="81" customFormat="false" ht="13.8" hidden="false" customHeight="false" outlineLevel="0" collapsed="false">
      <c r="I81" s="108" t="n">
        <f aca="false">'Minimum wage'!I77+1</f>
        <v>2012</v>
      </c>
      <c r="J81" s="108" t="n">
        <f aca="false">'Minimum wage'!J77</f>
        <v>3</v>
      </c>
      <c r="K81" s="109" t="n">
        <f aca="false">'Minimum wage'!C31*2/3+'Minimum wage'!C32/3</f>
        <v>2423.33333333333</v>
      </c>
      <c r="L81" s="109" t="n">
        <f aca="false">'Minimum wage'!K81*100/'RIPTE e IPC'!T837</f>
        <v>3424.22811984076</v>
      </c>
    </row>
    <row r="82" customFormat="false" ht="12.8" hidden="false" customHeight="false" outlineLevel="0" collapsed="false">
      <c r="I82" s="110" t="n">
        <f aca="false">'Minimum wage'!I78+1</f>
        <v>2012</v>
      </c>
      <c r="J82" s="110" t="n">
        <f aca="false">'Minimum wage'!J78</f>
        <v>4</v>
      </c>
      <c r="K82" s="111" t="n">
        <f aca="false">'Minimum wage'!C32</f>
        <v>2670</v>
      </c>
      <c r="L82" s="112" t="n">
        <f aca="false">'Minimum wage'!K82*100/'RIPTE e IPC'!T840</f>
        <v>3674.16427294258</v>
      </c>
    </row>
    <row r="83" customFormat="false" ht="13.8" hidden="false" customHeight="false" outlineLevel="0" collapsed="false">
      <c r="I83" s="108" t="n">
        <f aca="false">'Minimum wage'!I79+1</f>
        <v>2013</v>
      </c>
      <c r="J83" s="108" t="n">
        <f aca="false">'Minimum wage'!J79</f>
        <v>1</v>
      </c>
      <c r="K83" s="109" t="n">
        <f aca="false">'Minimum wage'!C32/3+'Minimum wage'!C33*2/3</f>
        <v>2806.66666666667</v>
      </c>
      <c r="L83" s="109" t="n">
        <f aca="false">'Minimum wage'!K83*100/'RIPTE e IPC'!T843</f>
        <v>3760.89837226499</v>
      </c>
    </row>
    <row r="84" customFormat="false" ht="12.8" hidden="false" customHeight="false" outlineLevel="0" collapsed="false">
      <c r="I84" s="110" t="n">
        <f aca="false">'Minimum wage'!I80+1</f>
        <v>2013</v>
      </c>
      <c r="J84" s="110" t="n">
        <f aca="false">'Minimum wage'!J80</f>
        <v>2</v>
      </c>
      <c r="K84" s="111" t="n">
        <f aca="false">'Minimum wage'!C33</f>
        <v>2875</v>
      </c>
      <c r="L84" s="112" t="n">
        <f aca="false">'Minimum wage'!K84*100/'RIPTE e IPC'!T846</f>
        <v>3771.04282345618</v>
      </c>
    </row>
    <row r="85" customFormat="false" ht="13.8" hidden="false" customHeight="false" outlineLevel="0" collapsed="false">
      <c r="I85" s="108" t="n">
        <f aca="false">'Minimum wage'!I81+1</f>
        <v>2013</v>
      </c>
      <c r="J85" s="108" t="n">
        <f aca="false">'Minimum wage'!J81</f>
        <v>3</v>
      </c>
      <c r="K85" s="109" t="n">
        <f aca="false">'Minimum wage'!C33/3+'Minimum wage'!C34*2/3</f>
        <v>3158.33333333333</v>
      </c>
      <c r="L85" s="109" t="n">
        <f aca="false">'Minimum wage'!K85*100/'RIPTE e IPC'!T849</f>
        <v>4036.93653102354</v>
      </c>
    </row>
    <row r="86" customFormat="false" ht="12.8" hidden="false" customHeight="false" outlineLevel="0" collapsed="false">
      <c r="I86" s="110" t="n">
        <f aca="false">'Minimum wage'!I82+1</f>
        <v>2013</v>
      </c>
      <c r="J86" s="110" t="n">
        <f aca="false">'Minimum wage'!J82</f>
        <v>4</v>
      </c>
      <c r="K86" s="111" t="n">
        <f aca="false">'Minimum wage'!C34</f>
        <v>3300</v>
      </c>
      <c r="L86" s="112" t="n">
        <f aca="false">'Minimum wage'!K86*100/'RIPTE e IPC'!T852</f>
        <v>4108.27425276049</v>
      </c>
    </row>
    <row r="87" customFormat="false" ht="13.8" hidden="false" customHeight="false" outlineLevel="0" collapsed="false">
      <c r="I87" s="108" t="n">
        <f aca="false">'Minimum wage'!I83+1</f>
        <v>2014</v>
      </c>
      <c r="J87" s="108" t="n">
        <f aca="false">'Minimum wage'!J83</f>
        <v>1</v>
      </c>
      <c r="K87" s="109" t="n">
        <f aca="false">'Minimum wage'!C35</f>
        <v>3600</v>
      </c>
      <c r="L87" s="109" t="n">
        <f aca="false">'Minimum wage'!K87*100/'RIPTE e IPC'!T855</f>
        <v>4120.68987942567</v>
      </c>
    </row>
    <row r="88" customFormat="false" ht="12.8" hidden="false" customHeight="false" outlineLevel="0" collapsed="false">
      <c r="I88" s="110" t="n">
        <f aca="false">'Minimum wage'!I84+1</f>
        <v>2014</v>
      </c>
      <c r="J88" s="110" t="n">
        <f aca="false">'Minimum wage'!J84</f>
        <v>2</v>
      </c>
      <c r="K88" s="111" t="n">
        <f aca="false">'Minimum wage'!C35</f>
        <v>3600</v>
      </c>
      <c r="L88" s="112" t="n">
        <f aca="false">'Minimum wage'!K88*100/'RIPTE e IPC'!T858</f>
        <v>3890.11485875173</v>
      </c>
    </row>
    <row r="89" customFormat="false" ht="13.8" hidden="false" customHeight="false" outlineLevel="0" collapsed="false">
      <c r="I89" s="108" t="n">
        <f aca="false">'Minimum wage'!I85+1</f>
        <v>2014</v>
      </c>
      <c r="J89" s="108" t="n">
        <f aca="false">'Minimum wage'!J85</f>
        <v>3</v>
      </c>
      <c r="K89" s="109" t="n">
        <f aca="false">'Minimum wage'!C35*2/3+'Minimum wage'!C36/3</f>
        <v>3866.66666666667</v>
      </c>
      <c r="L89" s="109" t="n">
        <f aca="false">'Minimum wage'!K89*100/'RIPTE e IPC'!T861</f>
        <v>4013.20399831533</v>
      </c>
    </row>
    <row r="90" customFormat="false" ht="12.8" hidden="false" customHeight="false" outlineLevel="0" collapsed="false">
      <c r="I90" s="110" t="n">
        <f aca="false">'Minimum wage'!I86+1</f>
        <v>2014</v>
      </c>
      <c r="J90" s="110" t="n">
        <f aca="false">'Minimum wage'!J86</f>
        <v>4</v>
      </c>
      <c r="K90" s="111" t="n">
        <f aca="false">'Minimum wage'!C36</f>
        <v>4400</v>
      </c>
      <c r="L90" s="112" t="n">
        <f aca="false">'Minimum wage'!K90*100/'RIPTE e IPC'!T864</f>
        <v>4400</v>
      </c>
    </row>
    <row r="91" customFormat="false" ht="13.8" hidden="false" customHeight="false" outlineLevel="0" collapsed="false">
      <c r="I91" s="108" t="n">
        <f aca="false">'Minimum wage'!I87+1</f>
        <v>2015</v>
      </c>
      <c r="J91" s="108" t="n">
        <f aca="false">'Minimum wage'!J87</f>
        <v>1</v>
      </c>
      <c r="K91" s="109" t="n">
        <f aca="false">'Minimum wage'!C37</f>
        <v>4716</v>
      </c>
      <c r="L91" s="109" t="n">
        <f aca="false">'Minimum wage'!K91*100/'RIPTE e IPC'!T867</f>
        <v>4574.59742504104</v>
      </c>
    </row>
    <row r="92" customFormat="false" ht="12.8" hidden="false" customHeight="false" outlineLevel="0" collapsed="false">
      <c r="I92" s="110" t="n">
        <f aca="false">'Minimum wage'!I88+1</f>
        <v>2015</v>
      </c>
      <c r="J92" s="110" t="n">
        <f aca="false">'Minimum wage'!J88</f>
        <v>2</v>
      </c>
      <c r="K92" s="111" t="n">
        <f aca="false">'Minimum wage'!K91</f>
        <v>4716</v>
      </c>
      <c r="L92" s="112" t="n">
        <f aca="false">'Minimum wage'!K92*100/'RIPTE e IPC'!T870</f>
        <v>4418.44566850275</v>
      </c>
    </row>
    <row r="93" customFormat="false" ht="13.8" hidden="false" customHeight="false" outlineLevel="0" collapsed="false">
      <c r="I93" s="108" t="n">
        <f aca="false">'Minimum wage'!I89+1</f>
        <v>2015</v>
      </c>
      <c r="J93" s="108" t="n">
        <f aca="false">'Minimum wage'!J89</f>
        <v>3</v>
      </c>
      <c r="K93" s="109" t="n">
        <f aca="false">'Minimum wage'!C37/3+'Minimum wage'!C38*2/3</f>
        <v>5297.33333333333</v>
      </c>
      <c r="L93" s="109" t="n">
        <f aca="false">'Minimum wage'!K93*100/'RIPTE e IPC'!T873</f>
        <v>4794.63549141337</v>
      </c>
    </row>
    <row r="94" customFormat="false" ht="12.8" hidden="false" customHeight="false" outlineLevel="0" collapsed="false">
      <c r="I94" s="110" t="n">
        <f aca="false">'Minimum wage'!I90+1</f>
        <v>2015</v>
      </c>
      <c r="J94" s="110" t="n">
        <f aca="false">'Minimum wage'!J90</f>
        <v>4</v>
      </c>
      <c r="K94" s="111" t="n">
        <f aca="false">'Minimum wage'!C38</f>
        <v>5588</v>
      </c>
      <c r="L94" s="112" t="n">
        <f aca="false">'Minimum wage'!K94*100/'RIPTE e IPC'!T876</f>
        <v>4827.65089457187</v>
      </c>
    </row>
    <row r="95" customFormat="false" ht="13.8" hidden="false" customHeight="false" outlineLevel="0" collapsed="false">
      <c r="I95" s="108" t="n">
        <f aca="false">'Minimum wage'!I91+1</f>
        <v>2016</v>
      </c>
      <c r="J95" s="108" t="n">
        <f aca="false">'Minimum wage'!J91</f>
        <v>1</v>
      </c>
      <c r="K95" s="109" t="n">
        <f aca="false">'Minimum wage'!C39</f>
        <v>6060</v>
      </c>
      <c r="L95" s="109" t="n">
        <f aca="false">'Minimum wage'!K95*100/'RIPTE e IPC'!T879</f>
        <v>4621.99907042273</v>
      </c>
    </row>
    <row r="96" customFormat="false" ht="12.8" hidden="false" customHeight="false" outlineLevel="0" collapsed="false">
      <c r="I96" s="110" t="n">
        <f aca="false">'Minimum wage'!I92+1</f>
        <v>2016</v>
      </c>
      <c r="J96" s="110" t="n">
        <f aca="false">'Minimum wage'!J92</f>
        <v>2</v>
      </c>
      <c r="K96" s="111" t="n">
        <f aca="false">'Minimum wage'!C39*2/3+'Minimum wage'!C40/3</f>
        <v>6310</v>
      </c>
      <c r="L96" s="112" t="n">
        <f aca="false">'Minimum wage'!K96*100/'RIPTE e IPC'!T882</f>
        <v>4267.101727957</v>
      </c>
    </row>
    <row r="97" customFormat="false" ht="13.8" hidden="false" customHeight="false" outlineLevel="0" collapsed="false">
      <c r="I97" s="108" t="n">
        <f aca="false">'Minimum wage'!I93+1</f>
        <v>2016</v>
      </c>
      <c r="J97" s="108" t="n">
        <f aca="false">'Minimum wage'!J93</f>
        <v>3</v>
      </c>
      <c r="K97" s="109" t="n">
        <f aca="false">'Minimum wage'!C40*2/3+'Minimum wage'!C41/3</f>
        <v>7060</v>
      </c>
      <c r="L97" s="109" t="n">
        <f aca="false">'Minimum wage'!K97*100/'RIPTE e IPC'!T885</f>
        <v>4529.76592235317</v>
      </c>
    </row>
    <row r="98" customFormat="false" ht="12.8" hidden="false" customHeight="false" outlineLevel="0" collapsed="false">
      <c r="I98" s="110" t="n">
        <f aca="false">'Minimum wage'!I94+1</f>
        <v>2016</v>
      </c>
      <c r="J98" s="110" t="n">
        <f aca="false">'Minimum wage'!J94</f>
        <v>4</v>
      </c>
      <c r="K98" s="111" t="n">
        <f aca="false">'Minimum wage'!C41</f>
        <v>7560</v>
      </c>
      <c r="L98" s="112" t="n">
        <f aca="false">'Minimum wage'!K98*100/'RIPTE e IPC'!T888</f>
        <v>4610.31651280087</v>
      </c>
    </row>
    <row r="99" customFormat="false" ht="13.8" hidden="false" customHeight="false" outlineLevel="0" collapsed="false">
      <c r="I99" s="108" t="n">
        <f aca="false">'Minimum wage'!I95+1</f>
        <v>2017</v>
      </c>
      <c r="J99" s="108" t="n">
        <f aca="false">'Minimum wage'!J95</f>
        <v>1</v>
      </c>
      <c r="K99" s="109" t="n">
        <f aca="false">'Minimum wage'!C42</f>
        <v>8060</v>
      </c>
      <c r="L99" s="109" t="n">
        <f aca="false">'Minimum wage'!K99*100/'RIPTE e IPC'!T891</f>
        <v>4684.40238742038</v>
      </c>
    </row>
    <row r="100" customFormat="false" ht="12.8" hidden="false" customHeight="false" outlineLevel="0" collapsed="false">
      <c r="I100" s="110" t="n">
        <f aca="false">'Minimum wage'!I96+1</f>
        <v>2017</v>
      </c>
      <c r="J100" s="110" t="n">
        <f aca="false">'Minimum wage'!J96</f>
        <v>2</v>
      </c>
      <c r="K100" s="111" t="n">
        <f aca="false">'Minimum wage'!C42</f>
        <v>8060</v>
      </c>
      <c r="L100" s="112" t="n">
        <f aca="false">'Minimum wage'!K100*100/'RIPTE e IPC'!T894</f>
        <v>4394.33672367826</v>
      </c>
    </row>
    <row r="101" customFormat="false" ht="13.8" hidden="false" customHeight="false" outlineLevel="0" collapsed="false">
      <c r="I101" s="108" t="n">
        <f aca="false">'Minimum wage'!I97+1</f>
        <v>2017</v>
      </c>
      <c r="J101" s="108" t="n">
        <f aca="false">'Minimum wage'!J97</f>
        <v>3</v>
      </c>
      <c r="K101" s="109" t="n">
        <f aca="false">'Minimum wage'!C43</f>
        <v>8860</v>
      </c>
      <c r="L101" s="109" t="n">
        <f aca="false">'Minimum wage'!K101*100/'RIPTE e IPC'!T897</f>
        <v>4627.37705961349</v>
      </c>
    </row>
    <row r="102" customFormat="false" ht="12.85" hidden="false" customHeight="false" outlineLevel="0" collapsed="false">
      <c r="I102" s="110" t="n">
        <f aca="false">'Minimum wage'!I98+1</f>
        <v>2017</v>
      </c>
      <c r="J102" s="110" t="n">
        <f aca="false">'Minimum wage'!J98</f>
        <v>4</v>
      </c>
      <c r="K102" s="111" t="n">
        <f aca="false">'Minimum wage'!C43</f>
        <v>8860</v>
      </c>
      <c r="L102" s="112" t="n">
        <f aca="false">'Minimum wage'!K102*100/'RIPTE e IPC'!T900</f>
        <v>4412.74407949665</v>
      </c>
    </row>
    <row r="103" customFormat="false" ht="14.05" hidden="false" customHeight="false" outlineLevel="0" collapsed="false">
      <c r="I103" s="108" t="n">
        <f aca="false">'Minimum wage'!I99+1</f>
        <v>2018</v>
      </c>
      <c r="J103" s="108" t="n">
        <f aca="false">'Minimum wage'!J99</f>
        <v>1</v>
      </c>
      <c r="K103" s="109" t="n">
        <f aca="false">'Minimum wage'!C44</f>
        <v>9500</v>
      </c>
      <c r="L103" s="109" t="n">
        <f aca="false">'Minimum wage'!K103*100/'RIPTE e IPC'!T903</f>
        <v>4401.66215500196</v>
      </c>
    </row>
    <row r="104" customFormat="false" ht="12.8" hidden="false" customHeight="false" outlineLevel="0" collapsed="false">
      <c r="I104" s="110" t="n">
        <f aca="false">'Minimum wage'!I100+1</f>
        <v>2018</v>
      </c>
      <c r="J104" s="110" t="n">
        <f aca="false">'Minimum wage'!J100</f>
        <v>2</v>
      </c>
      <c r="K104" s="112" t="n">
        <f aca="false">'Minimum wage'!C44</f>
        <v>9500</v>
      </c>
      <c r="L104" s="112" t="n">
        <f aca="false">'Minimum wage'!K104*100/'RIPTE e IPC'!T906</f>
        <v>4101.19415225126</v>
      </c>
    </row>
    <row r="105" customFormat="false" ht="13.8" hidden="false" customHeight="false" outlineLevel="0" collapsed="false">
      <c r="I105" s="108" t="n">
        <f aca="false">'Minimum wage'!I101+1</f>
        <v>2018</v>
      </c>
      <c r="J105" s="108" t="n">
        <f aca="false">'Minimum wage'!J101</f>
        <v>3</v>
      </c>
      <c r="K105" s="109" t="n">
        <f aca="false">'Minimum wage'!C45</f>
        <v>10000</v>
      </c>
      <c r="L105" s="109" t="n">
        <f aca="false">'Minimum wage'!K105*100/'RIPTE e IPC'!T909</f>
        <v>3885.23717507056</v>
      </c>
    </row>
    <row r="106" customFormat="false" ht="12.85" hidden="false" customHeight="false" outlineLevel="0" collapsed="false">
      <c r="I106" s="110" t="n">
        <f aca="false">'Minimum wage'!I102+1</f>
        <v>2018</v>
      </c>
      <c r="J106" s="110" t="n">
        <f aca="false">'Minimum wage'!J102</f>
        <v>4</v>
      </c>
      <c r="K106" s="112" t="n">
        <v>10700</v>
      </c>
      <c r="L106" s="112" t="n">
        <f aca="false">'Minimum wage'!K106*100/'RIPTE e IPC'!T912</f>
        <v>3589.40518616261</v>
      </c>
    </row>
    <row r="107" customFormat="false" ht="13.8" hidden="false" customHeight="false" outlineLevel="0" collapsed="false">
      <c r="I107" s="108" t="n">
        <f aca="false">'Minimum wage'!I103+1</f>
        <v>2019</v>
      </c>
      <c r="J107" s="108" t="n">
        <f aca="false">'Minimum wage'!J103</f>
        <v>1</v>
      </c>
      <c r="K107" s="109" t="n">
        <v>11300</v>
      </c>
      <c r="L107" s="109" t="n">
        <f aca="false">'Minimum wage'!K107*100/'RIPTE e IPC'!T915</f>
        <v>3461.00586528606</v>
      </c>
    </row>
    <row r="108" customFormat="false" ht="13.8" hidden="false" customHeight="false" outlineLevel="0" collapsed="false">
      <c r="I108" s="110" t="n">
        <f aca="false">'Minimum wage'!I104+1</f>
        <v>2019</v>
      </c>
      <c r="J108" s="110" t="n">
        <f aca="false">'Minimum wage'!J104</f>
        <v>2</v>
      </c>
      <c r="K108" s="112" t="n">
        <v>12500</v>
      </c>
      <c r="L108" s="112" t="n">
        <f aca="false">'Minimum wage'!K108*100/'RIPTE e IPC'!T918</f>
        <v>3430.65973114978</v>
      </c>
    </row>
    <row r="109" customFormat="false" ht="13.8" hidden="false" customHeight="false" outlineLevel="0" collapsed="false">
      <c r="I109" s="108" t="n">
        <f aca="false">'Minimum wage'!I105+1</f>
        <v>2019</v>
      </c>
      <c r="J109" s="108" t="n">
        <f aca="false">'Minimum wage'!J105</f>
        <v>3</v>
      </c>
      <c r="K109" s="109" t="n">
        <f aca="false">C49</f>
        <v>14125</v>
      </c>
      <c r="L109" s="109" t="n">
        <f aca="false">'Minimum wage'!K109*100/'RIPTE e IPC'!T921</f>
        <v>3552.43826729911</v>
      </c>
    </row>
    <row r="110" customFormat="false" ht="13.8" hidden="false" customHeight="false" outlineLevel="0" collapsed="false">
      <c r="I110" s="110" t="n">
        <f aca="false">'Minimum wage'!I106+1</f>
        <v>2019</v>
      </c>
      <c r="J110" s="110" t="n">
        <f aca="false">'Minimum wage'!J106</f>
        <v>4</v>
      </c>
      <c r="K110" s="112" t="n">
        <f aca="false">C51</f>
        <v>16875</v>
      </c>
      <c r="L110" s="112" t="n">
        <f aca="false">'Minimum wage'!K110*100/'RIPTE e IPC'!T924</f>
        <v>3666.51411352268</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RowHeight="12.8"/>
  <cols>
    <col collapsed="false" hidden="false" max="10" min="1" style="0" width="9.85204081632653"/>
    <col collapsed="false" hidden="false" max="12" min="11" style="0" width="53.2602040816327"/>
    <col collapsed="false" hidden="false" max="1025" min="13" style="0" width="9.85204081632653"/>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111</v>
      </c>
      <c r="J5" s="103"/>
      <c r="K5" s="103"/>
      <c r="L5" s="96"/>
    </row>
    <row r="6" customFormat="false" ht="57.1" hidden="false" customHeight="true" outlineLevel="0" collapsed="false">
      <c r="A6" s="97" t="n">
        <v>1993</v>
      </c>
      <c r="B6" s="98" t="s">
        <v>95</v>
      </c>
      <c r="C6" s="99" t="n">
        <v>200</v>
      </c>
      <c r="D6" s="99"/>
      <c r="E6" s="100"/>
      <c r="F6" s="99" t="n">
        <f aca="false">+PBU!C6/PBU!$C$6*100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PBU!C7*100/'RIPTE e IPC'!T728</f>
        <v>760.150483911932</v>
      </c>
      <c r="E7" s="105" t="n">
        <f aca="false">+PBU!C7/PBU!C6-1</f>
        <v>0.25</v>
      </c>
      <c r="F7" s="99" t="n">
        <f aca="false">+PBU!C7/PBU!$C$6*100</f>
        <v>125</v>
      </c>
      <c r="I7" s="101"/>
      <c r="J7" s="102"/>
      <c r="K7" s="103"/>
      <c r="L7" s="104"/>
    </row>
    <row r="8" customFormat="false" ht="12.8" hidden="false" customHeight="false" outlineLevel="0" collapsed="false">
      <c r="A8" s="97" t="n">
        <v>2003</v>
      </c>
      <c r="B8" s="98" t="s">
        <v>95</v>
      </c>
      <c r="C8" s="99" t="n">
        <v>260</v>
      </c>
      <c r="D8" s="99" t="n">
        <f aca="false">PBU!C8*100/'RIPTE e IPC'!T729</f>
        <v>790.36406439252</v>
      </c>
      <c r="E8" s="105" t="n">
        <f aca="false">+PBU!C8/PBU!C7-1</f>
        <v>0.04</v>
      </c>
      <c r="F8" s="99" t="n">
        <f aca="false">+PBU!C8/PBU!$C$6*100</f>
        <v>130</v>
      </c>
      <c r="I8" s="106"/>
      <c r="J8" s="107"/>
      <c r="K8" s="103"/>
      <c r="L8" s="104"/>
    </row>
    <row r="9" customFormat="false" ht="13.8" hidden="false" customHeight="false" outlineLevel="0" collapsed="false">
      <c r="A9" s="97" t="n">
        <v>2003</v>
      </c>
      <c r="B9" s="98" t="s">
        <v>101</v>
      </c>
      <c r="C9" s="99" t="n">
        <v>270</v>
      </c>
      <c r="D9" s="99" t="n">
        <f aca="false">PBU!C9*100/'RIPTE e IPC'!T730</f>
        <v>820.437540433277</v>
      </c>
      <c r="E9" s="105" t="n">
        <f aca="false">+PBU!C9/PBU!C8-1</f>
        <v>0.0384615384615385</v>
      </c>
      <c r="F9" s="99" t="n">
        <f aca="false">+PBU!C9/PBU!$C$6*100</f>
        <v>135</v>
      </c>
      <c r="I9" s="108" t="n">
        <v>1994</v>
      </c>
      <c r="J9" s="108" t="n">
        <v>3</v>
      </c>
      <c r="K9" s="120" t="n">
        <f aca="false">63*2.5</f>
        <v>157.5</v>
      </c>
      <c r="L9" s="120" t="n">
        <f aca="false">PBU!K9*100/'RIPTE e IPC'!T621</f>
        <v>691.73819556211</v>
      </c>
    </row>
    <row r="10" customFormat="false" ht="13.8" hidden="false" customHeight="false" outlineLevel="0" collapsed="false">
      <c r="A10" s="97" t="n">
        <v>2003</v>
      </c>
      <c r="B10" s="98" t="s">
        <v>102</v>
      </c>
      <c r="C10" s="99" t="n">
        <v>280</v>
      </c>
      <c r="D10" s="99" t="n">
        <f aca="false">PBU!C10*100/'RIPTE e IPC'!T731</f>
        <v>845.838144397284</v>
      </c>
      <c r="E10" s="105" t="n">
        <f aca="false">+PBU!C10/PBU!C9-1</f>
        <v>0.037037037037037</v>
      </c>
      <c r="F10" s="99" t="n">
        <f aca="false">+PBU!C10/PBU!$C$6*100</f>
        <v>140</v>
      </c>
      <c r="I10" s="110" t="n">
        <v>1994</v>
      </c>
      <c r="J10" s="110" t="n">
        <v>4</v>
      </c>
      <c r="K10" s="121" t="n">
        <f aca="false">PBU!K9</f>
        <v>157.5</v>
      </c>
      <c r="L10" s="122" t="n">
        <f aca="false">PBU!K10*100/'RIPTE e IPC'!T624</f>
        <v>683.296629501415</v>
      </c>
    </row>
    <row r="11" customFormat="false" ht="13.8" hidden="false" customHeight="false" outlineLevel="0" collapsed="false">
      <c r="A11" s="97" t="n">
        <v>2003</v>
      </c>
      <c r="B11" s="98" t="s">
        <v>103</v>
      </c>
      <c r="C11" s="99" t="n">
        <v>290</v>
      </c>
      <c r="D11" s="99" t="n">
        <f aca="false">PBU!C11*100/'RIPTE e IPC'!T732</f>
        <v>873.891461288125</v>
      </c>
      <c r="E11" s="105" t="n">
        <f aca="false">+PBU!C11/PBU!C10-1</f>
        <v>0.0357142857142858</v>
      </c>
      <c r="F11" s="99" t="n">
        <f aca="false">+PBU!C11/PBU!$C$6*100</f>
        <v>145</v>
      </c>
      <c r="I11" s="108" t="n">
        <v>1995</v>
      </c>
      <c r="J11" s="108" t="n">
        <v>1</v>
      </c>
      <c r="K11" s="120" t="n">
        <f aca="false">PBU!K10</f>
        <v>157.5</v>
      </c>
      <c r="L11" s="120" t="n">
        <f aca="false">PBU!K11*100/'RIPTE e IPC'!T627</f>
        <v>673.441648217348</v>
      </c>
    </row>
    <row r="12" customFormat="false" ht="12.8" hidden="false" customHeight="false" outlineLevel="0" collapsed="false">
      <c r="A12" s="97" t="n">
        <v>2003</v>
      </c>
      <c r="B12" s="98" t="s">
        <v>104</v>
      </c>
      <c r="C12" s="99" t="n">
        <v>300</v>
      </c>
      <c r="D12" s="99" t="n">
        <f aca="false">PBU!C12*100/'RIPTE e IPC'!T733</f>
        <v>902.110301658548</v>
      </c>
      <c r="E12" s="105" t="n">
        <f aca="false">+PBU!C12/PBU!C11-1</f>
        <v>0.0344827586206897</v>
      </c>
      <c r="F12" s="99" t="n">
        <f aca="false">+PBU!C12/PBU!$C$6*100</f>
        <v>150</v>
      </c>
      <c r="I12" s="110" t="n">
        <v>1995</v>
      </c>
      <c r="J12" s="110" t="n">
        <v>2</v>
      </c>
      <c r="K12" s="121" t="n">
        <f aca="false">72*2.5</f>
        <v>180</v>
      </c>
      <c r="L12" s="122" t="n">
        <f aca="false">PBU!K12*100/'RIPTE e IPC'!T630</f>
        <v>769.439728589802</v>
      </c>
    </row>
    <row r="13" customFormat="false" ht="13.8" hidden="false" customHeight="false" outlineLevel="0" collapsed="false">
      <c r="A13" s="97" t="n">
        <v>2004</v>
      </c>
      <c r="B13" s="98" t="s">
        <v>105</v>
      </c>
      <c r="C13" s="99" t="n">
        <v>350</v>
      </c>
      <c r="D13" s="99" t="n">
        <f aca="false">PBU!C13*100/'RIPTE e IPC'!T734</f>
        <v>1048.05640300498</v>
      </c>
      <c r="E13" s="105" t="n">
        <f aca="false">+PBU!C13/PBU!C12-1</f>
        <v>0.166666666666667</v>
      </c>
      <c r="F13" s="99" t="n">
        <f aca="false">+PBU!C13/PBU!$C$6*100</f>
        <v>175</v>
      </c>
      <c r="I13" s="108" t="n">
        <f aca="false">PBU!I9+1</f>
        <v>1995</v>
      </c>
      <c r="J13" s="108" t="n">
        <f aca="false">PBU!J9</f>
        <v>3</v>
      </c>
      <c r="K13" s="120" t="n">
        <f aca="false">72*2.5</f>
        <v>180</v>
      </c>
      <c r="L13" s="120" t="n">
        <f aca="false">PBU!K13*100/'RIPTE e IPC'!T633</f>
        <v>769.777613549805</v>
      </c>
    </row>
    <row r="14" customFormat="false" ht="12.8" hidden="false" customHeight="false" outlineLevel="0" collapsed="false">
      <c r="A14" s="113" t="n">
        <v>2004</v>
      </c>
      <c r="B14" s="114" t="s">
        <v>101</v>
      </c>
      <c r="C14" s="115" t="n">
        <v>450</v>
      </c>
      <c r="D14" s="115"/>
      <c r="E14" s="105" t="n">
        <f aca="false">+PBU!C14/PBU!C13-1</f>
        <v>0.285714285714286</v>
      </c>
      <c r="F14" s="115" t="n">
        <f aca="false">+PBU!C14/PBU!$C$6*100</f>
        <v>225</v>
      </c>
      <c r="I14" s="110" t="n">
        <f aca="false">PBU!I10+1</f>
        <v>1995</v>
      </c>
      <c r="J14" s="110" t="n">
        <f aca="false">PBU!J10</f>
        <v>4</v>
      </c>
      <c r="K14" s="121" t="n">
        <f aca="false">75*2.5</f>
        <v>187.5</v>
      </c>
      <c r="L14" s="122" t="n">
        <f aca="false">PBU!K14*100/'RIPTE e IPC'!T636</f>
        <v>799.649431470717</v>
      </c>
    </row>
    <row r="15" customFormat="false" ht="13.8" hidden="false" customHeight="false" outlineLevel="0" collapsed="false">
      <c r="A15" s="113" t="n">
        <v>2005</v>
      </c>
      <c r="B15" s="114" t="s">
        <v>106</v>
      </c>
      <c r="C15" s="115" t="n">
        <v>510</v>
      </c>
      <c r="D15" s="115"/>
      <c r="E15" s="105" t="n">
        <f aca="false">+PBU!C15/PBU!C14-1</f>
        <v>0.133333333333333</v>
      </c>
      <c r="F15" s="115" t="n">
        <f aca="false">+PBU!C15/PBU!$C$6*100</f>
        <v>255</v>
      </c>
      <c r="I15" s="108" t="n">
        <f aca="false">PBU!I11+1</f>
        <v>1996</v>
      </c>
      <c r="J15" s="108" t="n">
        <f aca="false">PBU!J11</f>
        <v>1</v>
      </c>
      <c r="K15" s="120" t="n">
        <f aca="false">75*2.5</f>
        <v>187.5</v>
      </c>
      <c r="L15" s="120" t="n">
        <f aca="false">PBU!K15*100/'RIPTE e IPC'!T639</f>
        <v>799.048754404062</v>
      </c>
    </row>
    <row r="16" customFormat="false" ht="12.8" hidden="false" customHeight="false" outlineLevel="0" collapsed="false">
      <c r="A16" s="113" t="n">
        <v>2005</v>
      </c>
      <c r="B16" s="114" t="s">
        <v>107</v>
      </c>
      <c r="C16" s="115" t="n">
        <v>570</v>
      </c>
      <c r="D16" s="115"/>
      <c r="E16" s="105" t="n">
        <f aca="false">+PBU!C16/PBU!C15-1</f>
        <v>0.117647058823529</v>
      </c>
      <c r="F16" s="115" t="n">
        <f aca="false">+PBU!C16/PBU!$C$6*100</f>
        <v>285</v>
      </c>
      <c r="I16" s="110" t="n">
        <f aca="false">PBU!I12+1</f>
        <v>1996</v>
      </c>
      <c r="J16" s="110" t="n">
        <f aca="false">PBU!J12</f>
        <v>2</v>
      </c>
      <c r="K16" s="121" t="n">
        <f aca="false">76*2.5</f>
        <v>190</v>
      </c>
      <c r="L16" s="122" t="n">
        <f aca="false">PBU!K16*100/'RIPTE e IPC'!T642</f>
        <v>814.808983802804</v>
      </c>
    </row>
    <row r="17" customFormat="false" ht="14.05" hidden="false" customHeight="false" outlineLevel="0" collapsed="false">
      <c r="A17" s="113" t="n">
        <v>2005</v>
      </c>
      <c r="B17" s="114" t="s">
        <v>100</v>
      </c>
      <c r="C17" s="115" t="n">
        <v>630</v>
      </c>
      <c r="D17" s="115"/>
      <c r="E17" s="105" t="n">
        <f aca="false">+PBU!C17/PBU!C16-1</f>
        <v>0.105263157894737</v>
      </c>
      <c r="F17" s="115" t="n">
        <f aca="false">+PBU!C17/PBU!$C$6*100</f>
        <v>315</v>
      </c>
      <c r="I17" s="108" t="n">
        <f aca="false">PBU!I13+1</f>
        <v>1996</v>
      </c>
      <c r="J17" s="108" t="n">
        <f aca="false">PBU!J13</f>
        <v>3</v>
      </c>
      <c r="K17" s="120" t="n">
        <f aca="false">PBU!K16</f>
        <v>190</v>
      </c>
      <c r="L17" s="120" t="n">
        <f aca="false">PBU!K17*100/'RIPTE e IPC'!T645</f>
        <v>811.022095535418</v>
      </c>
    </row>
    <row r="18" customFormat="false" ht="12.8" hidden="false" customHeight="false" outlineLevel="0" collapsed="false">
      <c r="A18" s="113" t="n">
        <v>2006</v>
      </c>
      <c r="B18" s="114" t="s">
        <v>95</v>
      </c>
      <c r="C18" s="115" t="n">
        <v>760</v>
      </c>
      <c r="D18" s="115"/>
      <c r="E18" s="105" t="n">
        <f aca="false">+PBU!C18/PBU!C17-1</f>
        <v>0.206349206349206</v>
      </c>
      <c r="F18" s="115" t="n">
        <f aca="false">+PBU!C18/PBU!$C$6*100</f>
        <v>380</v>
      </c>
      <c r="I18" s="110" t="n">
        <f aca="false">PBU!I14+1</f>
        <v>1996</v>
      </c>
      <c r="J18" s="110" t="n">
        <f aca="false">PBU!J14</f>
        <v>4</v>
      </c>
      <c r="K18" s="121" t="n">
        <f aca="false">PBU!K17</f>
        <v>190</v>
      </c>
      <c r="L18" s="122" t="n">
        <f aca="false">PBU!K18*100/'RIPTE e IPC'!T648</f>
        <v>806.744719206263</v>
      </c>
    </row>
    <row r="19" customFormat="false" ht="13.8" hidden="false" customHeight="false" outlineLevel="0" collapsed="false">
      <c r="A19" s="113" t="n">
        <v>2006</v>
      </c>
      <c r="B19" s="114" t="s">
        <v>101</v>
      </c>
      <c r="C19" s="115" t="n">
        <v>780</v>
      </c>
      <c r="D19" s="115"/>
      <c r="E19" s="105" t="n">
        <f aca="false">+PBU!C19/PBU!C18-1</f>
        <v>0.0263157894736843</v>
      </c>
      <c r="F19" s="115" t="n">
        <f aca="false">+PBU!C19/PBU!$C$6*100</f>
        <v>390</v>
      </c>
      <c r="I19" s="108" t="n">
        <f aca="false">PBU!I15+1</f>
        <v>1997</v>
      </c>
      <c r="J19" s="108" t="n">
        <f aca="false">PBU!J15</f>
        <v>1</v>
      </c>
      <c r="K19" s="120" t="n">
        <f aca="false">PBU!K18</f>
        <v>190</v>
      </c>
      <c r="L19" s="120" t="n">
        <f aca="false">PBU!K19*100/'RIPTE e IPC'!T651</f>
        <v>802.205825618483</v>
      </c>
    </row>
    <row r="20" customFormat="false" ht="12.8" hidden="false" customHeight="false" outlineLevel="0" collapsed="false">
      <c r="A20" s="113" t="n">
        <v>2006</v>
      </c>
      <c r="B20" s="114" t="s">
        <v>103</v>
      </c>
      <c r="C20" s="115" t="n">
        <v>800</v>
      </c>
      <c r="D20" s="115"/>
      <c r="E20" s="105" t="n">
        <f aca="false">+PBU!C20/PBU!C19-1</f>
        <v>0.0256410256410255</v>
      </c>
      <c r="F20" s="115" t="n">
        <f aca="false">+PBU!C20/PBU!$C$6*100</f>
        <v>400</v>
      </c>
      <c r="I20" s="110" t="n">
        <f aca="false">PBU!I16+1</f>
        <v>1997</v>
      </c>
      <c r="J20" s="110" t="n">
        <f aca="false">PBU!J16</f>
        <v>2</v>
      </c>
      <c r="K20" s="121" t="n">
        <f aca="false">80*2.5</f>
        <v>200</v>
      </c>
      <c r="L20" s="122" t="n">
        <f aca="false">PBU!K20*100/'RIPTE e IPC'!T654</f>
        <v>852.131606014697</v>
      </c>
    </row>
    <row r="21" customFormat="false" ht="13.8" hidden="false" customHeight="false" outlineLevel="0" collapsed="false">
      <c r="A21" s="113" t="n">
        <v>2007</v>
      </c>
      <c r="B21" s="114" t="s">
        <v>95</v>
      </c>
      <c r="C21" s="115" t="n">
        <v>900</v>
      </c>
      <c r="D21" s="115"/>
      <c r="E21" s="105" t="n">
        <f aca="false">+PBU!C21/PBU!C20-1</f>
        <v>0.125</v>
      </c>
      <c r="F21" s="115" t="n">
        <f aca="false">+PBU!C21/PBU!$C$6*100</f>
        <v>450</v>
      </c>
      <c r="I21" s="108" t="n">
        <f aca="false">PBU!I17+1</f>
        <v>1997</v>
      </c>
      <c r="J21" s="108" t="n">
        <f aca="false">PBU!J17</f>
        <v>3</v>
      </c>
      <c r="K21" s="120" t="n">
        <v>200</v>
      </c>
      <c r="L21" s="120" t="n">
        <f aca="false">PBU!K21*100/'RIPTE e IPC'!T657</f>
        <v>846.916929237476</v>
      </c>
    </row>
    <row r="22" customFormat="false" ht="12.8" hidden="false" customHeight="false" outlineLevel="0" collapsed="false">
      <c r="A22" s="113" t="n">
        <v>2007</v>
      </c>
      <c r="B22" s="114" t="s">
        <v>102</v>
      </c>
      <c r="C22" s="115" t="n">
        <v>960</v>
      </c>
      <c r="D22" s="115"/>
      <c r="E22" s="105" t="n">
        <f aca="false">+PBU!C22/PBU!C21-1</f>
        <v>0.0666666666666667</v>
      </c>
      <c r="F22" s="115" t="n">
        <f aca="false">+PBU!C22/PBU!$C$6*100</f>
        <v>480</v>
      </c>
      <c r="I22" s="110" t="n">
        <f aca="false">PBU!I18+1</f>
        <v>1997</v>
      </c>
      <c r="J22" s="110" t="n">
        <f aca="false">PBU!J18</f>
        <v>4</v>
      </c>
      <c r="K22" s="121" t="n">
        <v>200</v>
      </c>
      <c r="L22" s="122" t="n">
        <f aca="false">PBU!K22*100/'RIPTE e IPC'!T660</f>
        <v>850.295464694148</v>
      </c>
    </row>
    <row r="23" customFormat="false" ht="13.8" hidden="false" customHeight="false" outlineLevel="0" collapsed="false">
      <c r="A23" s="113" t="n">
        <v>2007</v>
      </c>
      <c r="B23" s="114" t="s">
        <v>104</v>
      </c>
      <c r="C23" s="115" t="n">
        <v>980</v>
      </c>
      <c r="D23" s="115"/>
      <c r="E23" s="105" t="n">
        <f aca="false">+PBU!C23/PBU!C22-1</f>
        <v>0.0208333333333333</v>
      </c>
      <c r="F23" s="115" t="n">
        <f aca="false">+PBU!C23/PBU!$C$6*100</f>
        <v>490</v>
      </c>
      <c r="I23" s="108" t="n">
        <f aca="false">PBU!I19+1</f>
        <v>1998</v>
      </c>
      <c r="J23" s="108" t="n">
        <f aca="false">PBU!J19</f>
        <v>1</v>
      </c>
      <c r="K23" s="120" t="n">
        <v>200</v>
      </c>
      <c r="L23" s="120" t="n">
        <f aca="false">PBU!K23*100/'RIPTE e IPC'!T663</f>
        <v>840.615683061054</v>
      </c>
    </row>
    <row r="24" customFormat="false" ht="12.8" hidden="false" customHeight="false" outlineLevel="0" collapsed="false">
      <c r="A24" s="113" t="n">
        <v>2008</v>
      </c>
      <c r="B24" s="114" t="s">
        <v>95</v>
      </c>
      <c r="C24" s="115" t="n">
        <v>1200</v>
      </c>
      <c r="D24" s="115"/>
      <c r="E24" s="105" t="n">
        <f aca="false">+PBU!C24/PBU!C23-1</f>
        <v>0.224489795918367</v>
      </c>
      <c r="F24" s="115" t="n">
        <f aca="false">+PBU!C24/PBU!$C$6*100</f>
        <v>600</v>
      </c>
      <c r="I24" s="110" t="n">
        <f aca="false">PBU!I20+1</f>
        <v>1998</v>
      </c>
      <c r="J24" s="110" t="n">
        <f aca="false">PBU!J20</f>
        <v>2</v>
      </c>
      <c r="K24" s="121" t="n">
        <v>200</v>
      </c>
      <c r="L24" s="122" t="n">
        <f aca="false">PBU!K24*100/'RIPTE e IPC'!T666</f>
        <v>842.186256977597</v>
      </c>
    </row>
    <row r="25" customFormat="false" ht="13.8" hidden="false" customHeight="false" outlineLevel="0" collapsed="false">
      <c r="A25" s="113" t="n">
        <v>2008</v>
      </c>
      <c r="B25" s="114" t="s">
        <v>104</v>
      </c>
      <c r="C25" s="115" t="n">
        <v>1240</v>
      </c>
      <c r="D25" s="115"/>
      <c r="E25" s="105" t="n">
        <f aca="false">+PBU!C25/PBU!C24-1</f>
        <v>0.0333333333333334</v>
      </c>
      <c r="F25" s="115" t="n">
        <f aca="false">+PBU!C25/PBU!$C$6*100</f>
        <v>620</v>
      </c>
      <c r="I25" s="108" t="n">
        <f aca="false">PBU!I21+1</f>
        <v>1998</v>
      </c>
      <c r="J25" s="108" t="n">
        <f aca="false">PBU!J21</f>
        <v>3</v>
      </c>
      <c r="K25" s="120" t="n">
        <v>200</v>
      </c>
      <c r="L25" s="120" t="n">
        <f aca="false">PBU!K25*100/'RIPTE e IPC'!T669</f>
        <v>837.793354954403</v>
      </c>
    </row>
    <row r="26" customFormat="false" ht="12.8" hidden="false" customHeight="false" outlineLevel="0" collapsed="false">
      <c r="A26" s="113" t="n">
        <v>2009</v>
      </c>
      <c r="B26" s="114" t="s">
        <v>95</v>
      </c>
      <c r="C26" s="115" t="n">
        <v>1400</v>
      </c>
      <c r="D26" s="115"/>
      <c r="E26" s="105" t="n">
        <f aca="false">+PBU!C26/PBU!C25-1</f>
        <v>0.129032258064516</v>
      </c>
      <c r="F26" s="115" t="n">
        <f aca="false">+PBU!C26/PBU!$C$6*100</f>
        <v>700</v>
      </c>
      <c r="I26" s="110" t="n">
        <f aca="false">PBU!I22+1</f>
        <v>1998</v>
      </c>
      <c r="J26" s="110" t="n">
        <f aca="false">PBU!J22</f>
        <v>4</v>
      </c>
      <c r="K26" s="121" t="n">
        <v>200</v>
      </c>
      <c r="L26" s="122" t="n">
        <f aca="false">PBU!K26*100/'RIPTE e IPC'!T672</f>
        <v>843.131733901513</v>
      </c>
    </row>
    <row r="27" customFormat="false" ht="13.8" hidden="false" customHeight="false" outlineLevel="0" collapsed="false">
      <c r="A27" s="113" t="n">
        <v>2009</v>
      </c>
      <c r="B27" s="114" t="s">
        <v>102</v>
      </c>
      <c r="C27" s="115" t="n">
        <v>1440</v>
      </c>
      <c r="D27" s="115"/>
      <c r="E27" s="105" t="n">
        <f aca="false">+PBU!C27/PBU!C26-1</f>
        <v>0.0285714285714285</v>
      </c>
      <c r="F27" s="115" t="n">
        <f aca="false">+PBU!C27/PBU!$C$6*100</f>
        <v>720</v>
      </c>
      <c r="I27" s="108" t="n">
        <f aca="false">PBU!I23+1</f>
        <v>1999</v>
      </c>
      <c r="J27" s="108" t="n">
        <f aca="false">PBU!J23</f>
        <v>1</v>
      </c>
      <c r="K27" s="120" t="n">
        <v>200</v>
      </c>
      <c r="L27" s="120" t="n">
        <f aca="false">PBU!K27*100/'RIPTE e IPC'!T675</f>
        <v>840.639835873243</v>
      </c>
    </row>
    <row r="28" customFormat="false" ht="12.8" hidden="false" customHeight="false" outlineLevel="0" collapsed="false">
      <c r="A28" s="113" t="n">
        <v>2010</v>
      </c>
      <c r="B28" s="114" t="s">
        <v>105</v>
      </c>
      <c r="C28" s="115" t="n">
        <v>1500</v>
      </c>
      <c r="D28" s="115"/>
      <c r="E28" s="105" t="n">
        <f aca="false">+PBU!C28/PBU!C27-1</f>
        <v>0.0416666666666667</v>
      </c>
      <c r="F28" s="115" t="n">
        <f aca="false">+PBU!C28/PBU!$C$6*100</f>
        <v>750</v>
      </c>
      <c r="I28" s="110" t="n">
        <f aca="false">PBU!I24+1</f>
        <v>1999</v>
      </c>
      <c r="J28" s="110" t="n">
        <f aca="false">PBU!J24</f>
        <v>2</v>
      </c>
      <c r="K28" s="121" t="n">
        <v>200</v>
      </c>
      <c r="L28" s="122" t="n">
        <f aca="false">PBU!K28*100/'RIPTE e IPC'!T678</f>
        <v>852.024545843622</v>
      </c>
    </row>
    <row r="29" customFormat="false" ht="13.8" hidden="false" customHeight="false" outlineLevel="0" collapsed="false">
      <c r="A29" s="113" t="n">
        <v>2010</v>
      </c>
      <c r="B29" s="114" t="s">
        <v>95</v>
      </c>
      <c r="C29" s="115" t="n">
        <v>1740</v>
      </c>
      <c r="D29" s="115"/>
      <c r="E29" s="105" t="n">
        <f aca="false">+PBU!C29/PBU!C28-1</f>
        <v>0.16</v>
      </c>
      <c r="F29" s="115" t="n">
        <f aca="false">+PBU!C29/PBU!$C$6*100</f>
        <v>870</v>
      </c>
      <c r="I29" s="108" t="n">
        <f aca="false">PBU!I25+1</f>
        <v>1999</v>
      </c>
      <c r="J29" s="108" t="n">
        <f aca="false">PBU!J25</f>
        <v>3</v>
      </c>
      <c r="K29" s="120" t="n">
        <v>200</v>
      </c>
      <c r="L29" s="120" t="n">
        <f aca="false">PBU!K29*100/'RIPTE e IPC'!T681</f>
        <v>853.70907036207</v>
      </c>
    </row>
    <row r="30" customFormat="false" ht="12.8" hidden="false" customHeight="false" outlineLevel="0" collapsed="false">
      <c r="A30" s="113" t="n">
        <v>2011</v>
      </c>
      <c r="B30" s="114" t="s">
        <v>105</v>
      </c>
      <c r="C30" s="115" t="n">
        <v>1840</v>
      </c>
      <c r="D30" s="115"/>
      <c r="E30" s="105" t="n">
        <f aca="false">+PBU!C30/PBU!C29-1</f>
        <v>0.0574712643678161</v>
      </c>
      <c r="F30" s="115" t="n">
        <f aca="false">+PBU!C30/PBU!$C$6*100</f>
        <v>920</v>
      </c>
      <c r="I30" s="110" t="n">
        <f aca="false">PBU!I26+1</f>
        <v>1999</v>
      </c>
      <c r="J30" s="110" t="n">
        <f aca="false">PBU!J26</f>
        <v>4</v>
      </c>
      <c r="K30" s="121" t="n">
        <v>200</v>
      </c>
      <c r="L30" s="122" t="n">
        <f aca="false">PBU!K30*100/'RIPTE e IPC'!T684</f>
        <v>858.259947738733</v>
      </c>
    </row>
    <row r="31" customFormat="false" ht="13.8" hidden="false" customHeight="false" outlineLevel="0" collapsed="false">
      <c r="A31" s="113" t="n">
        <v>2011</v>
      </c>
      <c r="B31" s="114" t="s">
        <v>101</v>
      </c>
      <c r="C31" s="115" t="n">
        <v>2300</v>
      </c>
      <c r="D31" s="115"/>
      <c r="E31" s="105" t="n">
        <f aca="false">+PBU!C31/PBU!C30-1</f>
        <v>0.25</v>
      </c>
      <c r="F31" s="115" t="n">
        <f aca="false">+PBU!C31/PBU!$C$6*100</f>
        <v>1150</v>
      </c>
      <c r="I31" s="108" t="n">
        <f aca="false">PBU!I27+1</f>
        <v>2000</v>
      </c>
      <c r="J31" s="108" t="n">
        <f aca="false">PBU!J27</f>
        <v>1</v>
      </c>
      <c r="K31" s="120" t="n">
        <v>200</v>
      </c>
      <c r="L31" s="120" t="n">
        <f aca="false">PBU!K31*100/'RIPTE e IPC'!T687</f>
        <v>851.561165179382</v>
      </c>
    </row>
    <row r="32" customFormat="false" ht="12.8" hidden="false" customHeight="false" outlineLevel="0" collapsed="false">
      <c r="A32" s="113" t="n">
        <v>2012</v>
      </c>
      <c r="B32" s="114" t="s">
        <v>101</v>
      </c>
      <c r="C32" s="115" t="n">
        <v>2670</v>
      </c>
      <c r="D32" s="115"/>
      <c r="E32" s="105" t="n">
        <f aca="false">+PBU!C32/PBU!C31-1</f>
        <v>0.160869565217391</v>
      </c>
      <c r="F32" s="115" t="n">
        <f aca="false">+PBU!C32/PBU!$C$6*100</f>
        <v>1335</v>
      </c>
      <c r="I32" s="110" t="n">
        <f aca="false">PBU!I28+1</f>
        <v>2000</v>
      </c>
      <c r="J32" s="110" t="n">
        <f aca="false">PBU!J28</f>
        <v>2</v>
      </c>
      <c r="K32" s="121" t="n">
        <v>200</v>
      </c>
      <c r="L32" s="122" t="n">
        <f aca="false">PBU!K32*100/'RIPTE e IPC'!T690</f>
        <v>860.3922997038</v>
      </c>
    </row>
    <row r="33" customFormat="false" ht="13.8" hidden="false" customHeight="false" outlineLevel="0" collapsed="false">
      <c r="A33" s="113" t="n">
        <v>2013</v>
      </c>
      <c r="B33" s="114" t="s">
        <v>108</v>
      </c>
      <c r="C33" s="115" t="n">
        <v>2875</v>
      </c>
      <c r="D33" s="115"/>
      <c r="E33" s="105" t="n">
        <f aca="false">+PBU!C33/PBU!C32-1</f>
        <v>0.0767790262172285</v>
      </c>
      <c r="F33" s="115" t="n">
        <f aca="false">+PBU!C33/PBU!$C$6*100</f>
        <v>1437.5</v>
      </c>
      <c r="I33" s="108" t="n">
        <f aca="false">PBU!I29+1</f>
        <v>2000</v>
      </c>
      <c r="J33" s="108" t="n">
        <f aca="false">PBU!J29</f>
        <v>3</v>
      </c>
      <c r="K33" s="120" t="n">
        <v>200</v>
      </c>
      <c r="L33" s="120" t="n">
        <f aca="false">PBU!K33*100/'RIPTE e IPC'!T693</f>
        <v>860.10901163402</v>
      </c>
    </row>
    <row r="34" customFormat="false" ht="12.8" hidden="false" customHeight="false" outlineLevel="0" collapsed="false">
      <c r="A34" s="113" t="n">
        <v>2013</v>
      </c>
      <c r="B34" s="114" t="s">
        <v>95</v>
      </c>
      <c r="C34" s="115" t="n">
        <v>3300</v>
      </c>
      <c r="D34" s="115"/>
      <c r="E34" s="105" t="n">
        <f aca="false">+PBU!C34/PBU!C33-1</f>
        <v>0.147826086956522</v>
      </c>
      <c r="F34" s="115" t="n">
        <f aca="false">+PBU!C34/PBU!$C$6*100</f>
        <v>1650</v>
      </c>
      <c r="I34" s="110" t="n">
        <f aca="false">PBU!I30+1</f>
        <v>2000</v>
      </c>
      <c r="J34" s="110" t="n">
        <f aca="false">PBU!J30</f>
        <v>4</v>
      </c>
      <c r="K34" s="121" t="n">
        <v>200</v>
      </c>
      <c r="L34" s="122" t="n">
        <f aca="false">PBU!K34*100/'RIPTE e IPC'!T696</f>
        <v>864.138766696529</v>
      </c>
    </row>
    <row r="35" customFormat="false" ht="13.8" hidden="false" customHeight="false" outlineLevel="0" collapsed="false">
      <c r="A35" s="97" t="n">
        <v>2014</v>
      </c>
      <c r="B35" s="98" t="s">
        <v>105</v>
      </c>
      <c r="C35" s="99" t="n">
        <v>3600</v>
      </c>
      <c r="D35" s="99"/>
      <c r="E35" s="105" t="n">
        <f aca="false">+PBU!C35/PBU!C34-1</f>
        <v>0.0909090909090908</v>
      </c>
      <c r="F35" s="115" t="n">
        <f aca="false">+PBU!C35/PBU!$C$6*100</f>
        <v>1800</v>
      </c>
      <c r="I35" s="108" t="n">
        <f aca="false">PBU!I31+1</f>
        <v>2001</v>
      </c>
      <c r="J35" s="108" t="n">
        <f aca="false">PBU!J31</f>
        <v>1</v>
      </c>
      <c r="K35" s="120" t="n">
        <v>200</v>
      </c>
      <c r="L35" s="120" t="n">
        <f aca="false">PBU!K35*100/'RIPTE e IPC'!T699</f>
        <v>866.384206363532</v>
      </c>
    </row>
    <row r="36" customFormat="false" ht="12.8" hidden="false" customHeight="false" outlineLevel="0" collapsed="false">
      <c r="A36" s="97" t="n">
        <v>2014</v>
      </c>
      <c r="B36" s="98" t="s">
        <v>101</v>
      </c>
      <c r="C36" s="99" t="n">
        <v>4400</v>
      </c>
      <c r="D36" s="99"/>
      <c r="E36" s="105" t="n">
        <f aca="false">+PBU!C36/PBU!C35-1</f>
        <v>0.222222222222222</v>
      </c>
      <c r="F36" s="99" t="n">
        <f aca="false">+PBU!C36/PBU!$C$6*100</f>
        <v>2200</v>
      </c>
      <c r="I36" s="110" t="n">
        <f aca="false">PBU!I32+1</f>
        <v>2001</v>
      </c>
      <c r="J36" s="110" t="n">
        <f aca="false">PBU!J32</f>
        <v>2</v>
      </c>
      <c r="K36" s="121" t="n">
        <v>200</v>
      </c>
      <c r="L36" s="122" t="n">
        <f aca="false">PBU!K36*100/'RIPTE e IPC'!T702</f>
        <v>858.43909900759</v>
      </c>
    </row>
    <row r="37" customFormat="false" ht="13.8" hidden="false" customHeight="false" outlineLevel="0" collapsed="false">
      <c r="A37" s="97" t="n">
        <v>2015</v>
      </c>
      <c r="B37" s="98" t="s">
        <v>105</v>
      </c>
      <c r="C37" s="99" t="n">
        <v>4716</v>
      </c>
      <c r="D37" s="99"/>
      <c r="E37" s="105" t="n">
        <f aca="false">+PBU!C37/PBU!C36-1</f>
        <v>0.0718181818181818</v>
      </c>
      <c r="F37" s="99" t="n">
        <f aca="false">+PBU!C37/PBU!$C$6*100</f>
        <v>2358</v>
      </c>
      <c r="I37" s="108" t="n">
        <f aca="false">PBU!I33+1</f>
        <v>2001</v>
      </c>
      <c r="J37" s="108" t="n">
        <f aca="false">PBU!J33</f>
        <v>3</v>
      </c>
      <c r="K37" s="120" t="n">
        <v>200</v>
      </c>
      <c r="L37" s="120" t="n">
        <f aca="false">PBU!K37*100/'RIPTE e IPC'!T705</f>
        <v>870.627053389003</v>
      </c>
    </row>
    <row r="38" customFormat="false" ht="12.8" hidden="false" customHeight="false" outlineLevel="0" collapsed="false">
      <c r="A38" s="97" t="n">
        <v>2015</v>
      </c>
      <c r="B38" s="98" t="s">
        <v>95</v>
      </c>
      <c r="C38" s="99" t="n">
        <v>5588</v>
      </c>
      <c r="D38" s="99"/>
      <c r="E38" s="105" t="n">
        <f aca="false">+PBU!C38/PBU!C37-1</f>
        <v>0.18490245971162</v>
      </c>
      <c r="F38" s="99" t="n">
        <f aca="false">+PBU!C38/PBU!$C$6*100</f>
        <v>2794</v>
      </c>
      <c r="I38" s="110" t="n">
        <f aca="false">PBU!I34+1</f>
        <v>2001</v>
      </c>
      <c r="J38" s="110" t="n">
        <f aca="false">PBU!J34</f>
        <v>4</v>
      </c>
      <c r="K38" s="121" t="n">
        <v>200</v>
      </c>
      <c r="L38" s="122" t="n">
        <f aca="false">PBU!K38*100/'RIPTE e IPC'!T708</f>
        <v>878.027150433471</v>
      </c>
    </row>
    <row r="39" customFormat="false" ht="13.8" hidden="false" customHeight="false" outlineLevel="0" collapsed="false">
      <c r="A39" s="97" t="n">
        <v>2016</v>
      </c>
      <c r="B39" s="98" t="s">
        <v>105</v>
      </c>
      <c r="C39" s="99" t="n">
        <v>6060</v>
      </c>
      <c r="D39" s="99"/>
      <c r="E39" s="105" t="n">
        <f aca="false">+PBU!C39/PBU!C38-1</f>
        <v>0.0844667143879743</v>
      </c>
      <c r="F39" s="99" t="n">
        <f aca="false">+PBU!C39/PBU!$C$6*100</f>
        <v>3030</v>
      </c>
      <c r="I39" s="108" t="n">
        <f aca="false">PBU!I35+1</f>
        <v>2002</v>
      </c>
      <c r="J39" s="108" t="n">
        <f aca="false">PBU!J35</f>
        <v>1</v>
      </c>
      <c r="K39" s="120" t="n">
        <v>200</v>
      </c>
      <c r="L39" s="120" t="n">
        <f aca="false">PBU!K39*100/'RIPTE e IPC'!T711</f>
        <v>832.846313381923</v>
      </c>
    </row>
    <row r="40" customFormat="false" ht="12.8" hidden="false" customHeight="false" outlineLevel="0" collapsed="false">
      <c r="A40" s="97" t="n">
        <v>2016</v>
      </c>
      <c r="B40" s="98" t="s">
        <v>107</v>
      </c>
      <c r="C40" s="99" t="n">
        <v>6810</v>
      </c>
      <c r="D40" s="99"/>
      <c r="E40" s="105" t="n">
        <f aca="false">+PBU!C40/PBU!C39-1</f>
        <v>0.123762376237624</v>
      </c>
      <c r="F40" s="99" t="n">
        <f aca="false">+PBU!C40/PBU!$C$6*100</f>
        <v>3405</v>
      </c>
      <c r="I40" s="110" t="n">
        <f aca="false">PBU!I36+1</f>
        <v>2002</v>
      </c>
      <c r="J40" s="110" t="n">
        <f aca="false">PBU!J36</f>
        <v>2</v>
      </c>
      <c r="K40" s="121" t="n">
        <v>200</v>
      </c>
      <c r="L40" s="122" t="n">
        <f aca="false">PBU!K40*100/'RIPTE e IPC'!T714</f>
        <v>697.774168369285</v>
      </c>
    </row>
    <row r="41" customFormat="false" ht="13.8" hidden="false" customHeight="false" outlineLevel="0" collapsed="false">
      <c r="A41" s="97" t="n">
        <v>2016</v>
      </c>
      <c r="B41" s="98" t="s">
        <v>101</v>
      </c>
      <c r="C41" s="99" t="n">
        <v>7560</v>
      </c>
      <c r="D41" s="99"/>
      <c r="E41" s="105" t="n">
        <f aca="false">+PBU!C41/PBU!C40-1</f>
        <v>0.110132158590308</v>
      </c>
      <c r="F41" s="99" t="n">
        <f aca="false">+PBU!C41/PBU!$C$6*100</f>
        <v>3780</v>
      </c>
      <c r="I41" s="108" t="n">
        <f aca="false">PBU!I37+1</f>
        <v>2002</v>
      </c>
      <c r="J41" s="108" t="n">
        <f aca="false">PBU!J37</f>
        <v>3</v>
      </c>
      <c r="K41" s="120" t="n">
        <v>200</v>
      </c>
      <c r="L41" s="120" t="n">
        <f aca="false">PBU!K41*100/'RIPTE e IPC'!T717</f>
        <v>637.642310782963</v>
      </c>
    </row>
    <row r="42" customFormat="false" ht="12.8" hidden="false" customHeight="false" outlineLevel="0" collapsed="false">
      <c r="A42" s="97" t="n">
        <v>2017</v>
      </c>
      <c r="B42" s="98" t="s">
        <v>105</v>
      </c>
      <c r="C42" s="99" t="n">
        <v>8060</v>
      </c>
      <c r="D42" s="99"/>
      <c r="E42" s="105" t="n">
        <f aca="false">+PBU!C42/PBU!C41-1</f>
        <v>0.0661375661375661</v>
      </c>
      <c r="F42" s="99" t="n">
        <f aca="false">+PBU!C42/PBU!$C$6*100</f>
        <v>4030</v>
      </c>
      <c r="I42" s="110" t="n">
        <f aca="false">PBU!I38+1</f>
        <v>2002</v>
      </c>
      <c r="J42" s="110" t="n">
        <f aca="false">PBU!J38</f>
        <v>4</v>
      </c>
      <c r="K42" s="121" t="n">
        <v>200</v>
      </c>
      <c r="L42" s="122" t="n">
        <f aca="false">PBU!K42*100/'RIPTE e IPC'!T720</f>
        <v>624.591937048091</v>
      </c>
    </row>
    <row r="43" customFormat="false" ht="13.8" hidden="false" customHeight="false" outlineLevel="0" collapsed="false">
      <c r="A43" s="97" t="n">
        <v>2017</v>
      </c>
      <c r="B43" s="98" t="s">
        <v>100</v>
      </c>
      <c r="C43" s="99" t="n">
        <v>8860</v>
      </c>
      <c r="D43" s="99"/>
      <c r="E43" s="105" t="n">
        <f aca="false">+PBU!C43/PBU!C42-1</f>
        <v>0.0992555831265509</v>
      </c>
      <c r="F43" s="99" t="n">
        <f aca="false">+PBU!C43/PBU!$C$6*100</f>
        <v>4430</v>
      </c>
      <c r="I43" s="108" t="n">
        <f aca="false">PBU!I39+1</f>
        <v>2003</v>
      </c>
      <c r="J43" s="108" t="n">
        <f aca="false">PBU!J39</f>
        <v>1</v>
      </c>
      <c r="K43" s="120" t="n">
        <v>200</v>
      </c>
      <c r="L43" s="120" t="n">
        <f aca="false">PBU!K43*100/'RIPTE e IPC'!T723</f>
        <v>611.843791923297</v>
      </c>
    </row>
    <row r="44" customFormat="false" ht="12.8" hidden="false" customHeight="false" outlineLevel="0" collapsed="false">
      <c r="A44" s="97" t="n">
        <v>2018</v>
      </c>
      <c r="B44" s="98" t="s">
        <v>105</v>
      </c>
      <c r="C44" s="99" t="n">
        <v>9500</v>
      </c>
      <c r="D44" s="99"/>
      <c r="E44" s="105" t="n">
        <f aca="false">+PBU!C44/PBU!C43-1</f>
        <v>0.072234762979684</v>
      </c>
      <c r="F44" s="99" t="n">
        <f aca="false">+PBU!C44/PBU!$C$6*100</f>
        <v>4750</v>
      </c>
      <c r="I44" s="110" t="n">
        <f aca="false">PBU!I40+1</f>
        <v>2003</v>
      </c>
      <c r="J44" s="110" t="n">
        <f aca="false">PBU!J40</f>
        <v>2</v>
      </c>
      <c r="K44" s="121" t="n">
        <v>200</v>
      </c>
      <c r="L44" s="122" t="n">
        <f aca="false">PBU!K44*100/'RIPTE e IPC'!T726</f>
        <v>610.297682096874</v>
      </c>
    </row>
    <row r="45" customFormat="false" ht="13.8" hidden="false" customHeight="false" outlineLevel="0" collapsed="false">
      <c r="A45" s="97" t="n">
        <v>2018</v>
      </c>
      <c r="B45" s="98" t="s">
        <v>100</v>
      </c>
      <c r="C45" s="99" t="n">
        <v>10000</v>
      </c>
      <c r="D45" s="99"/>
      <c r="E45" s="116" t="n">
        <f aca="false">+PBU!C45/PBU!C44-1</f>
        <v>0.0526315789473684</v>
      </c>
      <c r="F45" s="99" t="n">
        <f aca="false">+PBU!C45/PBU!$C$6*100</f>
        <v>5000</v>
      </c>
      <c r="I45" s="108" t="n">
        <f aca="false">PBU!I41+1</f>
        <v>2003</v>
      </c>
      <c r="J45" s="108" t="n">
        <f aca="false">PBU!J41</f>
        <v>3</v>
      </c>
      <c r="K45" s="120" t="n">
        <f aca="false">PBU!K44</f>
        <v>200</v>
      </c>
      <c r="L45" s="120" t="n">
        <f aca="false">PBU!K45*100/'RIPTE e IPC'!T729</f>
        <v>607.972357225015</v>
      </c>
    </row>
    <row r="46" customFormat="false" ht="13.8" hidden="false" customHeight="false" outlineLevel="0" collapsed="false">
      <c r="A46" s="97" t="n">
        <v>2018</v>
      </c>
      <c r="B46" s="98" t="s">
        <v>101</v>
      </c>
      <c r="C46" s="99" t="n">
        <v>10700</v>
      </c>
      <c r="E46" s="116" t="n">
        <f aca="false">+PBU!C46/PBU!C45-1</f>
        <v>0.0700000000000001</v>
      </c>
      <c r="F46" s="99" t="n">
        <f aca="false">+PBU!C46/PBU!$C$6*100</f>
        <v>5350</v>
      </c>
      <c r="I46" s="110" t="n">
        <f aca="false">PBU!I42+1</f>
        <v>2003</v>
      </c>
      <c r="J46" s="110" t="n">
        <f aca="false">PBU!J42</f>
        <v>4</v>
      </c>
      <c r="K46" s="121" t="n">
        <f aca="false">PBU!K45</f>
        <v>200</v>
      </c>
      <c r="L46" s="122" t="n">
        <f aca="false">PBU!K46*100/'RIPTE e IPC'!T732</f>
        <v>602.683766405604</v>
      </c>
    </row>
    <row r="47" customFormat="false" ht="13.8" hidden="false" customHeight="false" outlineLevel="0" collapsed="false">
      <c r="A47" s="97" t="n">
        <v>2018</v>
      </c>
      <c r="B47" s="98" t="s">
        <v>104</v>
      </c>
      <c r="C47" s="99" t="n">
        <v>11300</v>
      </c>
      <c r="E47" s="116" t="n">
        <f aca="false">(PBU!C47-PBU!C46)/PBU!C46</f>
        <v>0.0560747663551402</v>
      </c>
      <c r="I47" s="108" t="n">
        <f aca="false">PBU!I43+1</f>
        <v>2004</v>
      </c>
      <c r="J47" s="108" t="n">
        <f aca="false">PBU!J43</f>
        <v>1</v>
      </c>
      <c r="K47" s="120" t="n">
        <f aca="false">PBU!K46</f>
        <v>200</v>
      </c>
      <c r="L47" s="120" t="n">
        <f aca="false">PBU!K47*100/'RIPTE e IPC'!T735</f>
        <v>598.287538456572</v>
      </c>
    </row>
    <row r="48" customFormat="false" ht="13.8" hidden="false" customHeight="false" outlineLevel="0" collapsed="false">
      <c r="A48" s="97" t="n">
        <v>2019</v>
      </c>
      <c r="B48" s="98" t="s">
        <v>109</v>
      </c>
      <c r="C48" s="99" t="n">
        <v>12500</v>
      </c>
      <c r="E48" s="116" t="n">
        <f aca="false">(PBU!C48-PBU!C47)/PBU!C47</f>
        <v>0.106194690265487</v>
      </c>
      <c r="I48" s="110" t="n">
        <f aca="false">PBU!I44+1</f>
        <v>2004</v>
      </c>
      <c r="J48" s="110" t="n">
        <f aca="false">PBU!J44</f>
        <v>2</v>
      </c>
      <c r="K48" s="121" t="n">
        <f aca="false">PBU!K47</f>
        <v>200</v>
      </c>
      <c r="L48" s="122" t="n">
        <f aca="false">PBU!K48*100/'RIPTE e IPC'!T738</f>
        <v>585.421875340175</v>
      </c>
    </row>
    <row r="49" customFormat="false" ht="13.8" hidden="false" customHeight="false" outlineLevel="0" collapsed="false">
      <c r="A49" s="97" t="n">
        <v>2019</v>
      </c>
      <c r="B49" s="98"/>
      <c r="C49" s="99"/>
      <c r="E49" s="116" t="n">
        <f aca="false">(PBU!C49-PBU!C48)/PBU!C48</f>
        <v>-1</v>
      </c>
      <c r="I49" s="108" t="n">
        <f aca="false">PBU!I45+1</f>
        <v>2004</v>
      </c>
      <c r="J49" s="108" t="n">
        <f aca="false">PBU!J45</f>
        <v>3</v>
      </c>
      <c r="K49" s="120" t="n">
        <f aca="false">PBU!K48</f>
        <v>200</v>
      </c>
      <c r="L49" s="120" t="n">
        <f aca="false">PBU!K49*100/'RIPTE e IPC'!T741</f>
        <v>577.473026344106</v>
      </c>
    </row>
    <row r="50" customFormat="false" ht="13.8" hidden="false" customHeight="false" outlineLevel="0" collapsed="false">
      <c r="A50" s="97" t="n">
        <v>2019</v>
      </c>
      <c r="B50" s="98"/>
      <c r="C50" s="99"/>
      <c r="E50" s="116" t="e">
        <f aca="false">(PBU!C50-PBU!C49)/PBU!C49</f>
        <v>#DIV/0!</v>
      </c>
      <c r="I50" s="110" t="n">
        <f aca="false">PBU!I46+1</f>
        <v>2004</v>
      </c>
      <c r="J50" s="110" t="n">
        <f aca="false">PBU!J46</f>
        <v>4</v>
      </c>
      <c r="K50" s="121" t="n">
        <f aca="false">PBU!K49</f>
        <v>200</v>
      </c>
      <c r="L50" s="122" t="n">
        <f aca="false">PBU!K50*100/'RIPTE e IPC'!T744</f>
        <v>571.586405972716</v>
      </c>
    </row>
    <row r="51" customFormat="false" ht="13.8" hidden="false" customHeight="false" outlineLevel="0" collapsed="false">
      <c r="I51" s="108" t="n">
        <f aca="false">PBU!I47+1</f>
        <v>2005</v>
      </c>
      <c r="J51" s="108" t="n">
        <f aca="false">PBU!J47</f>
        <v>1</v>
      </c>
      <c r="K51" s="120" t="n">
        <f aca="false">PBU!K50</f>
        <v>200</v>
      </c>
      <c r="L51" s="120" t="n">
        <f aca="false">PBU!K51*100/'RIPTE e IPC'!T747</f>
        <v>553.314141022502</v>
      </c>
    </row>
    <row r="52" customFormat="false" ht="13.8" hidden="false" customHeight="false" outlineLevel="0" collapsed="false">
      <c r="I52" s="110" t="n">
        <f aca="false">PBU!I48+1</f>
        <v>2005</v>
      </c>
      <c r="J52" s="110" t="n">
        <f aca="false">PBU!J48</f>
        <v>2</v>
      </c>
      <c r="K52" s="121" t="n">
        <f aca="false">PBU!K51</f>
        <v>200</v>
      </c>
      <c r="L52" s="122" t="n">
        <f aca="false">PBU!K52*100/'RIPTE e IPC'!T750</f>
        <v>538.994682939913</v>
      </c>
    </row>
    <row r="53" customFormat="false" ht="13.8" hidden="false" customHeight="false" outlineLevel="0" collapsed="false">
      <c r="I53" s="108" t="n">
        <f aca="false">PBU!I49+1</f>
        <v>2005</v>
      </c>
      <c r="J53" s="108" t="n">
        <f aca="false">PBU!J49</f>
        <v>3</v>
      </c>
      <c r="K53" s="120" t="n">
        <f aca="false">PBU!K52</f>
        <v>200</v>
      </c>
      <c r="L53" s="120" t="n">
        <f aca="false">PBU!K53*100/'RIPTE e IPC'!T753</f>
        <v>526.493064602384</v>
      </c>
    </row>
    <row r="54" customFormat="false" ht="13.8" hidden="false" customHeight="false" outlineLevel="0" collapsed="false">
      <c r="I54" s="110" t="n">
        <f aca="false">PBU!I50+1</f>
        <v>2005</v>
      </c>
      <c r="J54" s="110" t="n">
        <f aca="false">PBU!J50</f>
        <v>4</v>
      </c>
      <c r="K54" s="121" t="n">
        <f aca="false">PBU!K53</f>
        <v>200</v>
      </c>
      <c r="L54" s="122" t="n">
        <f aca="false">PBU!K54*100/'RIPTE e IPC'!T756</f>
        <v>510.249517372135</v>
      </c>
    </row>
    <row r="55" customFormat="false" ht="13.8" hidden="false" customHeight="false" outlineLevel="0" collapsed="false">
      <c r="I55" s="108" t="n">
        <f aca="false">PBU!I51+1</f>
        <v>2006</v>
      </c>
      <c r="J55" s="108" t="n">
        <f aca="false">PBU!J51</f>
        <v>1</v>
      </c>
      <c r="K55" s="120" t="n">
        <f aca="false">PBU!K54</f>
        <v>200</v>
      </c>
      <c r="L55" s="120" t="n">
        <f aca="false">PBU!K55*100/'RIPTE e IPC'!T759</f>
        <v>496.307317633541</v>
      </c>
    </row>
    <row r="56" customFormat="false" ht="13.8" hidden="false" customHeight="false" outlineLevel="0" collapsed="false">
      <c r="I56" s="110" t="n">
        <f aca="false">PBU!I52+1</f>
        <v>2006</v>
      </c>
      <c r="J56" s="110" t="n">
        <f aca="false">PBU!J52</f>
        <v>2</v>
      </c>
      <c r="K56" s="121" t="n">
        <f aca="false">PBU!K55</f>
        <v>200</v>
      </c>
      <c r="L56" s="122" t="n">
        <f aca="false">PBU!K56*100/'RIPTE e IPC'!T762</f>
        <v>483.410665428427</v>
      </c>
    </row>
    <row r="57" customFormat="false" ht="13.8" hidden="false" customHeight="false" outlineLevel="0" collapsed="false">
      <c r="I57" s="108" t="n">
        <f aca="false">PBU!I53+1</f>
        <v>2006</v>
      </c>
      <c r="J57" s="108" t="n">
        <f aca="false">PBU!J53</f>
        <v>3</v>
      </c>
      <c r="K57" s="120" t="n">
        <f aca="false">PBU!K56</f>
        <v>200</v>
      </c>
      <c r="L57" s="120" t="n">
        <f aca="false">PBU!K57*100/'RIPTE e IPC'!T765</f>
        <v>475.456170042319</v>
      </c>
    </row>
    <row r="58" customFormat="false" ht="13.8" hidden="false" customHeight="false" outlineLevel="0" collapsed="false">
      <c r="I58" s="110" t="n">
        <f aca="false">PBU!I54+1</f>
        <v>2006</v>
      </c>
      <c r="J58" s="110" t="n">
        <f aca="false">PBU!J54</f>
        <v>4</v>
      </c>
      <c r="K58" s="121" t="n">
        <f aca="false">PBU!K57</f>
        <v>200</v>
      </c>
      <c r="L58" s="122" t="n">
        <f aca="false">PBU!K58*100/'RIPTE e IPC'!T768</f>
        <v>463.93617404104</v>
      </c>
    </row>
    <row r="59" customFormat="false" ht="13.8" hidden="false" customHeight="false" outlineLevel="0" collapsed="false">
      <c r="I59" s="108" t="n">
        <f aca="false">PBU!I55+1</f>
        <v>2007</v>
      </c>
      <c r="J59" s="108" t="n">
        <f aca="false">PBU!J55</f>
        <v>1</v>
      </c>
      <c r="K59" s="120" t="n">
        <f aca="false">PBU!K58</f>
        <v>200</v>
      </c>
      <c r="L59" s="120" t="n">
        <f aca="false">PBU!K59*100/'RIPTE e IPC'!T771</f>
        <v>452.863561079797</v>
      </c>
    </row>
    <row r="60" customFormat="false" ht="13.8" hidden="false" customHeight="false" outlineLevel="0" collapsed="false">
      <c r="I60" s="110" t="n">
        <v>2007</v>
      </c>
      <c r="J60" s="110" t="n">
        <v>2</v>
      </c>
      <c r="K60" s="121" t="n">
        <f aca="false">PBU!K59</f>
        <v>200</v>
      </c>
      <c r="L60" s="122" t="n">
        <f aca="false">PBU!K60*100/'RIPTE e IPC'!T774</f>
        <v>444.244707950316</v>
      </c>
    </row>
    <row r="61" customFormat="false" ht="13.8" hidden="false" customHeight="false" outlineLevel="0" collapsed="false">
      <c r="I61" s="108" t="n">
        <v>2007</v>
      </c>
      <c r="J61" s="108" t="n">
        <v>3</v>
      </c>
      <c r="K61" s="120" t="n">
        <f aca="false">PBU!K60</f>
        <v>200</v>
      </c>
      <c r="L61" s="120" t="n">
        <f aca="false">PBU!K61*100/'RIPTE e IPC'!T777</f>
        <v>437.537137982087</v>
      </c>
    </row>
    <row r="62" customFormat="false" ht="13.8" hidden="false" customHeight="false" outlineLevel="0" collapsed="false">
      <c r="I62" s="110" t="n">
        <v>2007</v>
      </c>
      <c r="J62" s="110" t="n">
        <v>4</v>
      </c>
      <c r="K62" s="121" t="n">
        <f aca="false">PBU!K61</f>
        <v>200</v>
      </c>
      <c r="L62" s="122" t="n">
        <f aca="false">PBU!K62*100/'RIPTE e IPC'!T780</f>
        <v>427.467408093701</v>
      </c>
    </row>
    <row r="63" customFormat="false" ht="13.8" hidden="false" customHeight="false" outlineLevel="0" collapsed="false">
      <c r="I63" s="108" t="n">
        <v>2008</v>
      </c>
      <c r="J63" s="108" t="n">
        <v>1</v>
      </c>
      <c r="K63" s="120" t="n">
        <f aca="false">PBU!K62</f>
        <v>200</v>
      </c>
      <c r="L63" s="120" t="n">
        <f aca="false">PBU!K63*100/'RIPTE e IPC'!T783</f>
        <v>417.68244706525</v>
      </c>
    </row>
    <row r="64" customFormat="false" ht="13.8" hidden="false" customHeight="false" outlineLevel="0" collapsed="false">
      <c r="I64" s="110" t="n">
        <f aca="false">PBU!I60+1</f>
        <v>2008</v>
      </c>
      <c r="J64" s="110" t="n">
        <f aca="false">PBU!J60</f>
        <v>2</v>
      </c>
      <c r="K64" s="121" t="n">
        <f aca="false">PBU!K63</f>
        <v>200</v>
      </c>
      <c r="L64" s="122" t="n">
        <f aca="false">PBU!K64*100/'RIPTE e IPC'!T786</f>
        <v>407.326364673964</v>
      </c>
    </row>
    <row r="65" customFormat="false" ht="13.8" hidden="false" customHeight="false" outlineLevel="0" collapsed="false">
      <c r="A65" s="119" t="s">
        <v>110</v>
      </c>
      <c r="B65" s="119"/>
      <c r="C65" s="119"/>
      <c r="D65" s="119"/>
      <c r="E65" s="119"/>
      <c r="F65" s="119"/>
      <c r="I65" s="108" t="n">
        <f aca="false">PBU!I61+1</f>
        <v>2008</v>
      </c>
      <c r="J65" s="108" t="n">
        <f aca="false">PBU!J61</f>
        <v>3</v>
      </c>
      <c r="K65" s="120" t="n">
        <f aca="false">PBU!K64</f>
        <v>200</v>
      </c>
      <c r="L65" s="120" t="n">
        <f aca="false">PBU!K65*100/'RIPTE e IPC'!T789</f>
        <v>401.379120348984</v>
      </c>
    </row>
    <row r="66" customFormat="false" ht="13.8" hidden="false" customHeight="false" outlineLevel="0" collapsed="false">
      <c r="I66" s="110" t="n">
        <f aca="false">PBU!I62+1</f>
        <v>2008</v>
      </c>
      <c r="J66" s="110" t="n">
        <f aca="false">PBU!J62</f>
        <v>4</v>
      </c>
      <c r="K66" s="121" t="n">
        <v>326</v>
      </c>
      <c r="L66" s="122" t="n">
        <f aca="false">PBU!K66*100/'RIPTE e IPC'!T792</f>
        <v>645.955930219916</v>
      </c>
    </row>
    <row r="67" customFormat="false" ht="13.8" hidden="false" customHeight="false" outlineLevel="0" collapsed="false">
      <c r="I67" s="108" t="n">
        <f aca="false">PBU!I63+1</f>
        <v>2009</v>
      </c>
      <c r="J67" s="108" t="n">
        <f aca="false">PBU!J63</f>
        <v>1</v>
      </c>
      <c r="K67" s="120" t="n">
        <v>326</v>
      </c>
      <c r="L67" s="120" t="n">
        <f aca="false">PBU!K67*100/'RIPTE e IPC'!T795</f>
        <v>637.627780990646</v>
      </c>
    </row>
    <row r="68" customFormat="false" ht="13.8" hidden="false" customHeight="false" outlineLevel="0" collapsed="false">
      <c r="I68" s="110" t="n">
        <f aca="false">PBU!I64+1</f>
        <v>2009</v>
      </c>
      <c r="J68" s="110" t="n">
        <f aca="false">PBU!J64</f>
        <v>2</v>
      </c>
      <c r="K68" s="121" t="n">
        <v>364.1</v>
      </c>
      <c r="L68" s="122" t="n">
        <f aca="false">PBU!K68*100/'RIPTE e IPC'!T798</f>
        <v>702.950846258983</v>
      </c>
    </row>
    <row r="69" customFormat="false" ht="13.8" hidden="false" customHeight="false" outlineLevel="0" collapsed="false">
      <c r="I69" s="108" t="n">
        <f aca="false">PBU!I65+1</f>
        <v>2009</v>
      </c>
      <c r="J69" s="108" t="n">
        <f aca="false">PBU!J65</f>
        <v>3</v>
      </c>
      <c r="K69" s="120" t="n">
        <v>364.1</v>
      </c>
      <c r="L69" s="120" t="n">
        <f aca="false">PBU!K69*100/'RIPTE e IPC'!T801</f>
        <v>689.942873530282</v>
      </c>
    </row>
    <row r="70" customFormat="false" ht="13.8" hidden="false" customHeight="false" outlineLevel="0" collapsed="false">
      <c r="I70" s="110" t="n">
        <f aca="false">PBU!I66+1</f>
        <v>2009</v>
      </c>
      <c r="J70" s="110" t="n">
        <f aca="false">PBU!J66</f>
        <v>4</v>
      </c>
      <c r="K70" s="110" t="n">
        <v>390.82</v>
      </c>
      <c r="L70" s="122" t="n">
        <f aca="false">PBU!K70*100/'RIPTE e IPC'!T804</f>
        <v>723.309059574341</v>
      </c>
    </row>
    <row r="71" customFormat="false" ht="13.8" hidden="false" customHeight="false" outlineLevel="0" collapsed="false">
      <c r="I71" s="108" t="n">
        <f aca="false">PBU!I67+1</f>
        <v>2010</v>
      </c>
      <c r="J71" s="108" t="n">
        <f aca="false">PBU!J67</f>
        <v>1</v>
      </c>
      <c r="K71" s="108" t="n">
        <v>390.82</v>
      </c>
      <c r="L71" s="120" t="n">
        <f aca="false">PBU!K71*100/'RIPTE e IPC'!T807</f>
        <v>700.519696591078</v>
      </c>
    </row>
    <row r="72" customFormat="false" ht="13.8" hidden="false" customHeight="false" outlineLevel="0" collapsed="false">
      <c r="I72" s="110" t="n">
        <f aca="false">PBU!I68+1</f>
        <v>2010</v>
      </c>
      <c r="J72" s="110" t="n">
        <f aca="false">PBU!J68</f>
        <v>2</v>
      </c>
      <c r="K72" s="110" t="n">
        <v>422.91</v>
      </c>
      <c r="L72" s="122" t="n">
        <f aca="false">PBU!K72*100/'RIPTE e IPC'!T810</f>
        <v>737.827167068822</v>
      </c>
    </row>
    <row r="73" customFormat="false" ht="13.8" hidden="false" customHeight="false" outlineLevel="0" collapsed="false">
      <c r="I73" s="108" t="n">
        <f aca="false">PBU!I69+1</f>
        <v>2010</v>
      </c>
      <c r="J73" s="108" t="n">
        <f aca="false">PBU!J69</f>
        <v>3</v>
      </c>
      <c r="K73" s="108" t="n">
        <v>422.91</v>
      </c>
      <c r="L73" s="120" t="n">
        <f aca="false">PBU!K73*100/'RIPTE e IPC'!T813</f>
        <v>721.298560478089</v>
      </c>
    </row>
    <row r="74" customFormat="false" ht="13.8" hidden="false" customHeight="false" outlineLevel="0" collapsed="false">
      <c r="I74" s="110" t="n">
        <f aca="false">PBU!I70+1</f>
        <v>2010</v>
      </c>
      <c r="J74" s="110" t="n">
        <f aca="false">PBU!J70</f>
        <v>4</v>
      </c>
      <c r="K74" s="110" t="n">
        <v>494.38</v>
      </c>
      <c r="L74" s="122" t="n">
        <f aca="false">PBU!K74*100/'RIPTE e IPC'!T816</f>
        <v>824.11567073601</v>
      </c>
    </row>
    <row r="75" customFormat="false" ht="13.8" hidden="false" customHeight="false" outlineLevel="0" collapsed="false">
      <c r="I75" s="108" t="n">
        <f aca="false">PBU!I71+1</f>
        <v>2011</v>
      </c>
      <c r="J75" s="108" t="n">
        <f aca="false">PBU!J71</f>
        <v>1</v>
      </c>
      <c r="K75" s="108" t="n">
        <v>494.38</v>
      </c>
      <c r="L75" s="120" t="n">
        <f aca="false">PBU!K75*100/'RIPTE e IPC'!T819</f>
        <v>805.431956937604</v>
      </c>
    </row>
    <row r="76" customFormat="false" ht="13.8" hidden="false" customHeight="false" outlineLevel="0" collapsed="false">
      <c r="I76" s="110" t="n">
        <f aca="false">PBU!I72+1</f>
        <v>2011</v>
      </c>
      <c r="J76" s="110" t="n">
        <f aca="false">PBU!J72</f>
        <v>2</v>
      </c>
      <c r="K76" s="110" t="n">
        <v>580.06</v>
      </c>
      <c r="L76" s="122" t="n">
        <f aca="false">PBU!K76*100/'RIPTE e IPC'!T822</f>
        <v>922.56295715966</v>
      </c>
    </row>
    <row r="77" customFormat="false" ht="13.8" hidden="false" customHeight="false" outlineLevel="0" collapsed="false">
      <c r="I77" s="108" t="n">
        <f aca="false">PBU!I73+1</f>
        <v>2011</v>
      </c>
      <c r="J77" s="108" t="n">
        <f aca="false">PBU!J73</f>
        <v>3</v>
      </c>
      <c r="K77" s="108" t="n">
        <v>580.06</v>
      </c>
      <c r="L77" s="120" t="n">
        <f aca="false">PBU!K77*100/'RIPTE e IPC'!T825</f>
        <v>901.285425942261</v>
      </c>
    </row>
    <row r="78" customFormat="false" ht="13.8" hidden="false" customHeight="false" outlineLevel="0" collapsed="false">
      <c r="I78" s="110" t="n">
        <f aca="false">PBU!I74+1</f>
        <v>2011</v>
      </c>
      <c r="J78" s="110" t="n">
        <f aca="false">PBU!J74</f>
        <v>4</v>
      </c>
      <c r="K78" s="110" t="n">
        <v>677.62</v>
      </c>
      <c r="L78" s="122" t="n">
        <f aca="false">PBU!K78*100/'RIPTE e IPC'!T828</f>
        <v>1031.50795741512</v>
      </c>
    </row>
    <row r="79" customFormat="false" ht="13.8" hidden="false" customHeight="false" outlineLevel="0" collapsed="false">
      <c r="I79" s="108" t="n">
        <f aca="false">PBU!I75+1</f>
        <v>2012</v>
      </c>
      <c r="J79" s="108" t="n">
        <f aca="false">PBU!J75</f>
        <v>1</v>
      </c>
      <c r="K79" s="108" t="n">
        <v>677.62</v>
      </c>
      <c r="L79" s="120" t="n">
        <f aca="false">PBU!K79*100/'RIPTE e IPC'!T831</f>
        <v>1006.22883258868</v>
      </c>
    </row>
    <row r="80" customFormat="false" ht="13.8" hidden="false" customHeight="false" outlineLevel="0" collapsed="false">
      <c r="I80" s="110" t="n">
        <f aca="false">PBU!I76+1</f>
        <v>2012</v>
      </c>
      <c r="J80" s="110" t="n">
        <f aca="false">PBU!J76</f>
        <v>2</v>
      </c>
      <c r="K80" s="110" t="n">
        <v>797.02</v>
      </c>
      <c r="L80" s="122" t="n">
        <f aca="false">PBU!K80*100/'RIPTE e IPC'!T834</f>
        <v>1153.50605548657</v>
      </c>
    </row>
    <row r="81" customFormat="false" ht="13.8" hidden="false" customHeight="false" outlineLevel="0" collapsed="false">
      <c r="I81" s="108" t="n">
        <f aca="false">PBU!I77+1</f>
        <v>2012</v>
      </c>
      <c r="J81" s="108" t="n">
        <f aca="false">PBU!J77</f>
        <v>3</v>
      </c>
      <c r="K81" s="108" t="n">
        <v>797.02</v>
      </c>
      <c r="L81" s="120" t="n">
        <f aca="false">PBU!K81*100/'RIPTE e IPC'!T837</f>
        <v>1126.20837527187</v>
      </c>
    </row>
    <row r="82" customFormat="false" ht="13.8" hidden="false" customHeight="false" outlineLevel="0" collapsed="false">
      <c r="I82" s="110" t="n">
        <f aca="false">PBU!I78+1</f>
        <v>2012</v>
      </c>
      <c r="J82" s="110" t="n">
        <f aca="false">PBU!J78</f>
        <v>4</v>
      </c>
      <c r="K82" s="110" t="n">
        <v>888.04</v>
      </c>
      <c r="L82" s="122" t="n">
        <f aca="false">PBU!K82*100/'RIPTE e IPC'!T840</f>
        <v>1222.02428499773</v>
      </c>
    </row>
    <row r="83" customFormat="false" ht="13.8" hidden="false" customHeight="false" outlineLevel="0" collapsed="false">
      <c r="I83" s="108" t="n">
        <f aca="false">PBU!I79+1</f>
        <v>2013</v>
      </c>
      <c r="J83" s="108" t="n">
        <f aca="false">PBU!J79</f>
        <v>1</v>
      </c>
      <c r="K83" s="108" t="n">
        <v>888.04</v>
      </c>
      <c r="L83" s="120" t="n">
        <f aca="false">PBU!K83*100/'RIPTE e IPC'!T843</f>
        <v>1189.96253818511</v>
      </c>
    </row>
    <row r="84" customFormat="false" ht="13.8" hidden="false" customHeight="false" outlineLevel="0" collapsed="false">
      <c r="I84" s="110" t="n">
        <f aca="false">PBU!I80+1</f>
        <v>2013</v>
      </c>
      <c r="J84" s="110" t="n">
        <f aca="false">PBU!J80</f>
        <v>2</v>
      </c>
      <c r="K84" s="110" t="n">
        <v>1022.84</v>
      </c>
      <c r="L84" s="122" t="n">
        <f aca="false">PBU!K84*100/'RIPTE e IPC'!T846</f>
        <v>1341.62554488484</v>
      </c>
    </row>
    <row r="85" customFormat="false" ht="13.8" hidden="false" customHeight="false" outlineLevel="0" collapsed="false">
      <c r="I85" s="108" t="n">
        <f aca="false">PBU!I81+1</f>
        <v>2013</v>
      </c>
      <c r="J85" s="108" t="n">
        <f aca="false">PBU!J81</f>
        <v>3</v>
      </c>
      <c r="K85" s="108" t="n">
        <v>1022.84</v>
      </c>
      <c r="L85" s="120" t="n">
        <f aca="false">PBU!K85*100/'RIPTE e IPC'!T849</f>
        <v>1307.37947062547</v>
      </c>
    </row>
    <row r="86" customFormat="false" ht="13.8" hidden="false" customHeight="false" outlineLevel="0" collapsed="false">
      <c r="I86" s="110" t="n">
        <f aca="false">PBU!I82+1</f>
        <v>2013</v>
      </c>
      <c r="J86" s="110" t="n">
        <f aca="false">PBU!J82</f>
        <v>4</v>
      </c>
      <c r="K86" s="110" t="n">
        <v>1170.23</v>
      </c>
      <c r="L86" s="122" t="n">
        <f aca="false">PBU!K86*100/'RIPTE e IPC'!T852</f>
        <v>1456.85629660846</v>
      </c>
    </row>
    <row r="87" customFormat="false" ht="13.8" hidden="false" customHeight="false" outlineLevel="0" collapsed="false">
      <c r="I87" s="108" t="n">
        <f aca="false">PBU!I83+1</f>
        <v>2014</v>
      </c>
      <c r="J87" s="108" t="n">
        <f aca="false">PBU!J83</f>
        <v>1</v>
      </c>
      <c r="K87" s="108" t="n">
        <v>1170.23</v>
      </c>
      <c r="L87" s="120" t="n">
        <f aca="false">PBU!K87*100/'RIPTE e IPC'!T855</f>
        <v>1339.48747711119</v>
      </c>
    </row>
    <row r="88" customFormat="false" ht="13.8" hidden="false" customHeight="false" outlineLevel="0" collapsed="false">
      <c r="I88" s="110" t="n">
        <f aca="false">PBU!I84+1</f>
        <v>2014</v>
      </c>
      <c r="J88" s="110" t="n">
        <f aca="false">PBU!J84</f>
        <v>2</v>
      </c>
      <c r="K88" s="110" t="n">
        <v>1302.58</v>
      </c>
      <c r="L88" s="122" t="n">
        <f aca="false">PBU!K88*100/'RIPTE e IPC'!T858</f>
        <v>1407.55161464245</v>
      </c>
    </row>
    <row r="89" customFormat="false" ht="13.8" hidden="false" customHeight="false" outlineLevel="0" collapsed="false">
      <c r="I89" s="108" t="n">
        <f aca="false">PBU!I85+1</f>
        <v>2014</v>
      </c>
      <c r="J89" s="108" t="n">
        <f aca="false">PBU!J85</f>
        <v>3</v>
      </c>
      <c r="K89" s="108" t="n">
        <v>1302.58</v>
      </c>
      <c r="L89" s="120" t="n">
        <f aca="false">PBU!K89*100/'RIPTE e IPC'!T861</f>
        <v>1351.94463727386</v>
      </c>
    </row>
    <row r="90" customFormat="false" ht="13.8" hidden="false" customHeight="false" outlineLevel="0" collapsed="false">
      <c r="I90" s="110" t="n">
        <f aca="false">PBU!I86+1</f>
        <v>2014</v>
      </c>
      <c r="J90" s="110" t="n">
        <f aca="false">PBU!J86</f>
        <v>4</v>
      </c>
      <c r="K90" s="110" t="n">
        <v>1526.75</v>
      </c>
      <c r="L90" s="122" t="n">
        <f aca="false">PBU!K90*100/'RIPTE e IPC'!T864</f>
        <v>1526.75</v>
      </c>
    </row>
    <row r="91" customFormat="false" ht="13.8" hidden="false" customHeight="false" outlineLevel="0" collapsed="false">
      <c r="I91" s="108" t="n">
        <f aca="false">PBU!I87+1</f>
        <v>2015</v>
      </c>
      <c r="J91" s="108" t="n">
        <f aca="false">PBU!J87</f>
        <v>1</v>
      </c>
      <c r="K91" s="108" t="n">
        <v>1526.75</v>
      </c>
      <c r="L91" s="120" t="n">
        <f aca="false">PBU!K91*100/'RIPTE e IPC'!T867</f>
        <v>1480.97256545407</v>
      </c>
    </row>
    <row r="92" customFormat="false" ht="13.8" hidden="false" customHeight="false" outlineLevel="0" collapsed="false">
      <c r="I92" s="110" t="n">
        <f aca="false">PBU!I88+1</f>
        <v>2015</v>
      </c>
      <c r="J92" s="110" t="n">
        <f aca="false">PBU!J88</f>
        <v>2</v>
      </c>
      <c r="K92" s="110" t="n">
        <v>1805.53</v>
      </c>
      <c r="L92" s="122" t="n">
        <f aca="false">PBU!K92*100/'RIPTE e IPC'!T870</f>
        <v>1691.61073109664</v>
      </c>
    </row>
    <row r="93" customFormat="false" ht="13.8" hidden="false" customHeight="false" outlineLevel="0" collapsed="false">
      <c r="I93" s="108" t="n">
        <f aca="false">PBU!I89+1</f>
        <v>2015</v>
      </c>
      <c r="J93" s="108" t="n">
        <f aca="false">PBU!J89</f>
        <v>3</v>
      </c>
      <c r="K93" s="108" t="n">
        <v>1805.53</v>
      </c>
      <c r="L93" s="120" t="n">
        <f aca="false">PBU!K93*100/'RIPTE e IPC'!T873</f>
        <v>1634.19171007015</v>
      </c>
    </row>
    <row r="94" customFormat="false" ht="13.8" hidden="false" customHeight="false" outlineLevel="0" collapsed="false">
      <c r="I94" s="110" t="n">
        <f aca="false">PBU!I90+1</f>
        <v>2015</v>
      </c>
      <c r="J94" s="110" t="n">
        <f aca="false">PBU!J90</f>
        <v>4</v>
      </c>
      <c r="K94" s="110" t="n">
        <v>2031.04</v>
      </c>
      <c r="L94" s="122" t="n">
        <f aca="false">PBU!K94*100/'RIPTE e IPC'!T876</f>
        <v>1754.68004168061</v>
      </c>
    </row>
    <row r="95" customFormat="false" ht="13.8" hidden="false" customHeight="false" outlineLevel="0" collapsed="false">
      <c r="I95" s="108" t="n">
        <f aca="false">PBU!I91+1</f>
        <v>2016</v>
      </c>
      <c r="J95" s="108" t="n">
        <f aca="false">PBU!J91</f>
        <v>1</v>
      </c>
      <c r="K95" s="108" t="n">
        <v>2031.04</v>
      </c>
      <c r="L95" s="120" t="n">
        <f aca="false">PBU!K95*100/'RIPTE e IPC'!T879</f>
        <v>1549.08663234181</v>
      </c>
    </row>
    <row r="96" customFormat="false" ht="13.8" hidden="false" customHeight="false" outlineLevel="0" collapsed="false">
      <c r="I96" s="110" t="n">
        <f aca="false">PBU!I92+1</f>
        <v>2016</v>
      </c>
      <c r="J96" s="110" t="n">
        <f aca="false">PBU!J92</f>
        <v>2</v>
      </c>
      <c r="K96" s="110" t="n">
        <v>2342.8</v>
      </c>
      <c r="L96" s="122" t="n">
        <f aca="false">PBU!K96*100/'RIPTE e IPC'!T882</f>
        <v>1584.30521842435</v>
      </c>
    </row>
    <row r="97" customFormat="false" ht="13.8" hidden="false" customHeight="false" outlineLevel="0" collapsed="false">
      <c r="I97" s="108" t="n">
        <f aca="false">PBU!I93+1</f>
        <v>2016</v>
      </c>
      <c r="J97" s="108" t="n">
        <f aca="false">PBU!J93</f>
        <v>3</v>
      </c>
      <c r="K97" s="108" t="n">
        <v>2342.8</v>
      </c>
      <c r="L97" s="120" t="n">
        <f aca="false">PBU!K97*100/'RIPTE e IPC'!T885</f>
        <v>1503.16368312875</v>
      </c>
    </row>
    <row r="98" customFormat="false" ht="13.8" hidden="false" customHeight="false" outlineLevel="0" collapsed="false">
      <c r="I98" s="110" t="n">
        <f aca="false">PBU!I94+1</f>
        <v>2016</v>
      </c>
      <c r="J98" s="110" t="n">
        <f aca="false">PBU!J94</f>
        <v>4</v>
      </c>
      <c r="K98" s="110" t="n">
        <v>2674.54</v>
      </c>
      <c r="L98" s="122" t="n">
        <f aca="false">PBU!K98*100/'RIPTE e IPC'!T888</f>
        <v>1631.01533414636</v>
      </c>
    </row>
    <row r="99" customFormat="false" ht="13.8" hidden="false" customHeight="false" outlineLevel="0" collapsed="false">
      <c r="I99" s="108" t="n">
        <f aca="false">PBU!I95+1</f>
        <v>2017</v>
      </c>
      <c r="J99" s="108" t="n">
        <f aca="false">PBU!J95</f>
        <v>1</v>
      </c>
      <c r="K99" s="108" t="n">
        <v>2674.54</v>
      </c>
      <c r="L99" s="120" t="n">
        <f aca="false">PBU!K99*100/'RIPTE e IPC'!T891</f>
        <v>1554.41954854234</v>
      </c>
    </row>
    <row r="100" customFormat="false" ht="13.8" hidden="false" customHeight="false" outlineLevel="0" collapsed="false">
      <c r="I100" s="110" t="n">
        <f aca="false">PBU!I96+1</f>
        <v>2017</v>
      </c>
      <c r="J100" s="110" t="n">
        <f aca="false">PBU!J96</f>
        <v>2</v>
      </c>
      <c r="K100" s="110" t="n">
        <v>3021.16</v>
      </c>
      <c r="L100" s="122" t="n">
        <f aca="false">PBU!K100*100/'RIPTE e IPC'!T894</f>
        <v>1647.14569926896</v>
      </c>
    </row>
    <row r="101" customFormat="false" ht="13.8" hidden="false" customHeight="false" outlineLevel="0" collapsed="false">
      <c r="I101" s="108" t="n">
        <f aca="false">PBU!I97+1</f>
        <v>2017</v>
      </c>
      <c r="J101" s="108" t="n">
        <f aca="false">PBU!J97</f>
        <v>3</v>
      </c>
      <c r="K101" s="108" t="n">
        <v>3021.16</v>
      </c>
      <c r="L101" s="120" t="n">
        <f aca="false">PBU!K101*100/'RIPTE e IPC'!T897</f>
        <v>1577.88334959615</v>
      </c>
    </row>
    <row r="102" customFormat="false" ht="13.8" hidden="false" customHeight="false" outlineLevel="0" collapsed="false">
      <c r="I102" s="110" t="n">
        <f aca="false">PBU!I98+1</f>
        <v>2017</v>
      </c>
      <c r="J102" s="110" t="n">
        <f aca="false">PBU!J98</f>
        <v>4</v>
      </c>
      <c r="K102" s="110" t="n">
        <v>3423.58</v>
      </c>
      <c r="L102" s="122" t="n">
        <f aca="false">PBU!K102*100/'RIPTE e IPC'!T900</f>
        <v>1705.12216429832</v>
      </c>
    </row>
    <row r="103" customFormat="false" ht="13.8" hidden="false" customHeight="false" outlineLevel="0" collapsed="false">
      <c r="I103" s="108" t="n">
        <f aca="false">PBU!I99+1</f>
        <v>2018</v>
      </c>
      <c r="J103" s="108" t="n">
        <f aca="false">PBU!J99</f>
        <v>1</v>
      </c>
      <c r="K103" s="108" t="n">
        <v>3423.58</v>
      </c>
      <c r="L103" s="120" t="n">
        <f aca="false">PBU!K103*100/'RIPTE e IPC'!T903</f>
        <v>1586.25710743385</v>
      </c>
    </row>
    <row r="104" customFormat="false" ht="13.8" hidden="false" customHeight="false" outlineLevel="0" collapsed="false">
      <c r="I104" s="110" t="n">
        <f aca="false">PBU!I100+1</f>
        <v>2018</v>
      </c>
      <c r="J104" s="110" t="n">
        <f aca="false">PBU!J100</f>
        <v>2</v>
      </c>
      <c r="K104" s="110" t="n">
        <v>3619.07</v>
      </c>
      <c r="L104" s="122" t="n">
        <f aca="false">PBU!K104*100/'RIPTE e IPC'!T906</f>
        <v>1562.36933900926</v>
      </c>
    </row>
    <row r="105" customFormat="false" ht="13.8" hidden="false" customHeight="false" outlineLevel="0" collapsed="false">
      <c r="I105" s="108" t="n">
        <f aca="false">PBU!I101+1</f>
        <v>2018</v>
      </c>
      <c r="J105" s="108" t="n">
        <f aca="false">PBU!J101</f>
        <v>3</v>
      </c>
      <c r="K105" s="120" t="n">
        <v>3825</v>
      </c>
      <c r="L105" s="120" t="n">
        <f aca="false">PBU!K105*100/'RIPTE e IPC'!T909</f>
        <v>1486.10321946449</v>
      </c>
    </row>
    <row r="106" customFormat="false" ht="13.8" hidden="false" customHeight="false" outlineLevel="0" collapsed="false">
      <c r="I106" s="110" t="n">
        <f aca="false">PBU!I102+1</f>
        <v>2018</v>
      </c>
      <c r="J106" s="110" t="n">
        <f aca="false">PBU!J102</f>
        <v>4</v>
      </c>
      <c r="K106" s="121" t="n">
        <v>4080.51</v>
      </c>
      <c r="L106" s="122" t="n">
        <f aca="false">PBU!K106*100/'RIPTE e IPC'!T912</f>
        <v>1368.84147254097</v>
      </c>
    </row>
    <row r="107" customFormat="false" ht="13.8" hidden="false" customHeight="false" outlineLevel="0" collapsed="false">
      <c r="I107" s="108" t="n">
        <f aca="false">PBU!I103+1</f>
        <v>2019</v>
      </c>
      <c r="J107" s="108" t="n">
        <f aca="false">PBU!J103</f>
        <v>1</v>
      </c>
      <c r="K107" s="120" t="n">
        <v>4397.97</v>
      </c>
      <c r="L107" s="120" t="n">
        <f aca="false">PBU!K107*100/'RIPTE e IPC'!T915</f>
        <v>1347.02654560638</v>
      </c>
      <c r="M107" s="0" t="n">
        <f aca="false">9309.1*100/'RIPTE e IPC'!T915</f>
        <v>2851.22563721544</v>
      </c>
    </row>
    <row r="108" customFormat="false" ht="15" hidden="false" customHeight="false" outlineLevel="0" collapsed="false">
      <c r="I108" s="110" t="n">
        <f aca="false">PBU!I104+1</f>
        <v>2019</v>
      </c>
      <c r="J108" s="110" t="n">
        <f aca="false">PBU!J104</f>
        <v>2</v>
      </c>
      <c r="K108" s="122" t="n">
        <v>4918.25</v>
      </c>
      <c r="L108" s="122" t="n">
        <f aca="false">PBU!K108*100/'RIPTE e IPC'!T918</f>
        <v>1349.82737781819</v>
      </c>
      <c r="M108" s="123" t="n">
        <f aca="false">('RIPTE e IPC'!M910-'RIPTE e IPC'!M907)/'RIPTE e IPC'!M907*0.3 + ('RIPTE e IPC'!K910-'RIPTE e IPC'!K907)/'RIPTE e IPC'!K907*0.7</f>
        <v>0.118290533658626</v>
      </c>
      <c r="N108" s="0" t="s">
        <v>112</v>
      </c>
    </row>
    <row r="109" customFormat="false" ht="13.8" hidden="false" customHeight="false" outlineLevel="0" collapsed="false">
      <c r="I109" s="108" t="n">
        <f aca="false">PBU!I105+1</f>
        <v>2019</v>
      </c>
      <c r="J109" s="108" t="n">
        <f aca="false">PBU!J105</f>
        <v>3</v>
      </c>
      <c r="K109" s="120" t="n">
        <v>5446.47</v>
      </c>
      <c r="L109" s="120"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0" t="n">
        <f aca="false">PBU!I106+1</f>
        <v>2019</v>
      </c>
      <c r="J110" s="110" t="n">
        <f aca="false">PBU!J106</f>
        <v>4</v>
      </c>
      <c r="K110" s="122" t="n">
        <f aca="false">K109*(1+M110)</f>
        <v>6111.76712795445</v>
      </c>
      <c r="L110" s="122" t="n">
        <f aca="false">PBU!K110*100/'RIPTE e IPC'!T924</f>
        <v>1327.93365530127</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3"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D72" colorId="64" zoomScale="85" zoomScaleNormal="85" zoomScalePageLayoutView="100" workbookViewId="0">
      <selection pane="topLeft" activeCell="L110" activeCellId="0" sqref="L110"/>
    </sheetView>
  </sheetViews>
  <sheetFormatPr defaultRowHeight="12.8"/>
  <cols>
    <col collapsed="false" hidden="false" max="10" min="1" style="0" width="9.85204081632653"/>
    <col collapsed="false" hidden="false" max="12" min="11" style="0" width="53.2602040816327"/>
    <col collapsed="false" hidden="false" max="1025" min="13" style="0" width="9.85204081632653"/>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117</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row>
    <row r="8" customFormat="false" ht="12.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row>
    <row r="9" customFormat="false" ht="13.8" hidden="false" customHeight="false" outlineLevel="0" collapsed="false">
      <c r="A9" s="97" t="n">
        <v>2003</v>
      </c>
      <c r="B9" s="98" t="s">
        <v>101</v>
      </c>
      <c r="C9" s="99" t="n">
        <v>270</v>
      </c>
      <c r="D9" s="99" t="n">
        <f aca="false">'Min pension'!C9*100/'RIPTE e IPC'!T730</f>
        <v>820.437540433277</v>
      </c>
      <c r="E9" s="105" t="n">
        <f aca="false">+'Min pension'!C9/'Min pension'!C8-1</f>
        <v>0.0384615384615385</v>
      </c>
      <c r="F9" s="99" t="n">
        <f aca="false">+'Min pension'!C9/'Min pension'!$C$6*100</f>
        <v>135</v>
      </c>
      <c r="I9" s="108" t="n">
        <v>1994</v>
      </c>
      <c r="J9" s="108" t="n">
        <v>3</v>
      </c>
      <c r="K9" s="120" t="n">
        <f aca="false">63*2.5</f>
        <v>157.5</v>
      </c>
      <c r="L9" s="120" t="n">
        <f aca="false">'Min pension'!K9*100/'RIPTE e IPC'!T621</f>
        <v>691.73819556211</v>
      </c>
    </row>
    <row r="10" customFormat="false" ht="13.8" hidden="false" customHeight="false" outlineLevel="0" collapsed="false">
      <c r="A10" s="97" t="n">
        <v>2003</v>
      </c>
      <c r="B10" s="98" t="s">
        <v>102</v>
      </c>
      <c r="C10" s="99" t="n">
        <v>280</v>
      </c>
      <c r="D10" s="99" t="n">
        <f aca="false">'Min pension'!C10*100/'RIPTE e IPC'!T731</f>
        <v>845.838144397284</v>
      </c>
      <c r="E10" s="105" t="n">
        <f aca="false">+'Min pension'!C10/'Min pension'!C9-1</f>
        <v>0.037037037037037</v>
      </c>
      <c r="F10" s="99" t="n">
        <f aca="false">+'Min pension'!C10/'Min pension'!$C$6*100</f>
        <v>140</v>
      </c>
      <c r="I10" s="110" t="n">
        <v>1994</v>
      </c>
      <c r="J10" s="110" t="n">
        <v>4</v>
      </c>
      <c r="K10" s="121" t="n">
        <f aca="false">'Min pension'!K9</f>
        <v>157.5</v>
      </c>
      <c r="L10" s="122" t="n">
        <f aca="false">'Min pension'!K10*100/'RIPTE e IPC'!T624</f>
        <v>683.296629501415</v>
      </c>
    </row>
    <row r="11" customFormat="false" ht="13.8" hidden="false" customHeight="false" outlineLevel="0" collapsed="false">
      <c r="A11" s="97" t="n">
        <v>2003</v>
      </c>
      <c r="B11" s="98" t="s">
        <v>103</v>
      </c>
      <c r="C11" s="99" t="n">
        <v>290</v>
      </c>
      <c r="D11" s="99" t="n">
        <f aca="false">'Min pension'!C11*100/'RIPTE e IPC'!T732</f>
        <v>873.891461288125</v>
      </c>
      <c r="E11" s="105" t="n">
        <f aca="false">+'Min pension'!C11/'Min pension'!C10-1</f>
        <v>0.0357142857142858</v>
      </c>
      <c r="F11" s="99" t="n">
        <f aca="false">+'Min pension'!C11/'Min pension'!$C$6*100</f>
        <v>145</v>
      </c>
      <c r="I11" s="108" t="n">
        <v>1995</v>
      </c>
      <c r="J11" s="108" t="n">
        <v>1</v>
      </c>
      <c r="K11" s="120" t="n">
        <f aca="false">'Min pension'!K10</f>
        <v>157.5</v>
      </c>
      <c r="L11" s="120" t="n">
        <f aca="false">'Min pension'!K11*100/'RIPTE e IPC'!T627</f>
        <v>673.441648217348</v>
      </c>
    </row>
    <row r="12" customFormat="false" ht="12.8" hidden="false" customHeight="false" outlineLevel="0" collapsed="false">
      <c r="A12" s="97" t="n">
        <v>2003</v>
      </c>
      <c r="B12" s="98" t="s">
        <v>104</v>
      </c>
      <c r="C12" s="99" t="n">
        <v>300</v>
      </c>
      <c r="D12" s="99" t="n">
        <f aca="false">'Min pension'!C12*100/'RIPTE e IPC'!T733</f>
        <v>902.110301658548</v>
      </c>
      <c r="E12" s="105" t="n">
        <f aca="false">+'Min pension'!C12/'Min pension'!C11-1</f>
        <v>0.0344827586206897</v>
      </c>
      <c r="F12" s="99" t="n">
        <f aca="false">+'Min pension'!C12/'Min pension'!$C$6*100</f>
        <v>150</v>
      </c>
      <c r="I12" s="110" t="n">
        <v>1995</v>
      </c>
      <c r="J12" s="110" t="n">
        <v>2</v>
      </c>
      <c r="K12" s="121" t="n">
        <f aca="false">72*2.5</f>
        <v>180</v>
      </c>
      <c r="L12" s="122" t="n">
        <f aca="false">'Min pension'!K12*100/'RIPTE e IPC'!T630</f>
        <v>769.439728589802</v>
      </c>
    </row>
    <row r="13" customFormat="false" ht="13.8" hidden="false" customHeight="false" outlineLevel="0" collapsed="false">
      <c r="A13" s="97" t="n">
        <v>2004</v>
      </c>
      <c r="B13" s="98" t="s">
        <v>105</v>
      </c>
      <c r="C13" s="99" t="n">
        <v>350</v>
      </c>
      <c r="D13" s="99" t="n">
        <f aca="false">'Min pension'!C13*100/'RIPTE e IPC'!T734</f>
        <v>1048.05640300498</v>
      </c>
      <c r="E13" s="105" t="n">
        <f aca="false">+'Min pension'!C13/'Min pension'!C12-1</f>
        <v>0.166666666666667</v>
      </c>
      <c r="F13" s="99" t="n">
        <f aca="false">+'Min pension'!C13/'Min pension'!$C$6*100</f>
        <v>175</v>
      </c>
      <c r="I13" s="108" t="n">
        <f aca="false">'Min pension'!I9+1</f>
        <v>1995</v>
      </c>
      <c r="J13" s="108" t="n">
        <f aca="false">'Min pension'!J9</f>
        <v>3</v>
      </c>
      <c r="K13" s="108" t="n">
        <v>150</v>
      </c>
      <c r="L13" s="120" t="n">
        <f aca="false">'Min pension'!K13*100/'RIPTE e IPC'!T633</f>
        <v>641.481344624837</v>
      </c>
    </row>
    <row r="14" customFormat="false" ht="13.8" hidden="false" customHeight="false" outlineLevel="0" collapsed="false">
      <c r="A14" s="113" t="n">
        <v>2004</v>
      </c>
      <c r="B14" s="114" t="s">
        <v>101</v>
      </c>
      <c r="C14" s="115" t="n">
        <v>450</v>
      </c>
      <c r="D14" s="115"/>
      <c r="E14" s="105" t="n">
        <f aca="false">+'Min pension'!C14/'Min pension'!C13-1</f>
        <v>0.285714285714286</v>
      </c>
      <c r="F14" s="115" t="n">
        <f aca="false">+'Min pension'!C14/'Min pension'!$C$6*100</f>
        <v>225</v>
      </c>
      <c r="I14" s="110" t="n">
        <f aca="false">'Min pension'!I10+1</f>
        <v>1995</v>
      </c>
      <c r="J14" s="110" t="n">
        <f aca="false">'Min pension'!J10</f>
        <v>4</v>
      </c>
      <c r="K14" s="110" t="n">
        <v>150</v>
      </c>
      <c r="L14" s="122" t="n">
        <f aca="false">'Min pension'!K14*100/'RIPTE e IPC'!T636</f>
        <v>639.719545176574</v>
      </c>
    </row>
    <row r="15" customFormat="false" ht="13.8" hidden="false" customHeight="false" outlineLevel="0" collapsed="false">
      <c r="A15" s="113" t="n">
        <v>2005</v>
      </c>
      <c r="B15" s="114" t="s">
        <v>106</v>
      </c>
      <c r="C15" s="115" t="n">
        <v>510</v>
      </c>
      <c r="D15" s="115"/>
      <c r="E15" s="105" t="n">
        <f aca="false">+'Min pension'!C15/'Min pension'!C14-1</f>
        <v>0.133333333333333</v>
      </c>
      <c r="F15" s="115" t="n">
        <f aca="false">+'Min pension'!C15/'Min pension'!$C$6*100</f>
        <v>255</v>
      </c>
      <c r="I15" s="108" t="n">
        <f aca="false">'Min pension'!I11+1</f>
        <v>1996</v>
      </c>
      <c r="J15" s="108" t="n">
        <f aca="false">'Min pension'!J11</f>
        <v>1</v>
      </c>
      <c r="K15" s="108" t="n">
        <v>150</v>
      </c>
      <c r="L15" s="120" t="n">
        <f aca="false">'Min pension'!K15*100/'RIPTE e IPC'!T639</f>
        <v>639.239003523249</v>
      </c>
    </row>
    <row r="16" customFormat="false" ht="13.8" hidden="false" customHeight="false" outlineLevel="0" collapsed="false">
      <c r="A16" s="113" t="n">
        <v>2005</v>
      </c>
      <c r="B16" s="114" t="s">
        <v>107</v>
      </c>
      <c r="C16" s="115" t="n">
        <v>570</v>
      </c>
      <c r="D16" s="115"/>
      <c r="E16" s="105" t="n">
        <f aca="false">+'Min pension'!C16/'Min pension'!C15-1</f>
        <v>0.117647058823529</v>
      </c>
      <c r="F16" s="115" t="n">
        <f aca="false">+'Min pension'!C16/'Min pension'!$C$6*100</f>
        <v>285</v>
      </c>
      <c r="I16" s="110" t="n">
        <f aca="false">'Min pension'!I12+1</f>
        <v>1996</v>
      </c>
      <c r="J16" s="110" t="n">
        <f aca="false">'Min pension'!J12</f>
        <v>2</v>
      </c>
      <c r="K16" s="110" t="n">
        <v>150</v>
      </c>
      <c r="L16" s="122" t="n">
        <f aca="false">'Min pension'!K16*100/'RIPTE e IPC'!T642</f>
        <v>643.270250370635</v>
      </c>
    </row>
    <row r="17" customFormat="false" ht="13.8" hidden="false" customHeight="false" outlineLevel="0" collapsed="false">
      <c r="A17" s="113" t="n">
        <v>2005</v>
      </c>
      <c r="B17" s="114" t="s">
        <v>100</v>
      </c>
      <c r="C17" s="115" t="n">
        <v>630</v>
      </c>
      <c r="D17" s="115"/>
      <c r="E17" s="105" t="n">
        <f aca="false">+'Min pension'!C17/'Min pension'!C16-1</f>
        <v>0.105263157894737</v>
      </c>
      <c r="F17" s="115" t="n">
        <f aca="false">+'Min pension'!C17/'Min pension'!$C$6*100</f>
        <v>315</v>
      </c>
      <c r="I17" s="108" t="n">
        <f aca="false">'Min pension'!I13+1</f>
        <v>1996</v>
      </c>
      <c r="J17" s="108" t="n">
        <f aca="false">'Min pension'!J13</f>
        <v>3</v>
      </c>
      <c r="K17" s="108" t="n">
        <v>150</v>
      </c>
      <c r="L17" s="120" t="n">
        <f aca="false">'Min pension'!K17*100/'RIPTE e IPC'!T645</f>
        <v>640.280601738488</v>
      </c>
    </row>
    <row r="18" customFormat="false" ht="13.8" hidden="false" customHeight="false" outlineLevel="0" collapsed="false">
      <c r="A18" s="113" t="n">
        <v>2006</v>
      </c>
      <c r="B18" s="114" t="s">
        <v>95</v>
      </c>
      <c r="C18" s="115" t="n">
        <v>760</v>
      </c>
      <c r="D18" s="115"/>
      <c r="E18" s="105" t="n">
        <f aca="false">+'Min pension'!C18/'Min pension'!C17-1</f>
        <v>0.206349206349206</v>
      </c>
      <c r="F18" s="115" t="n">
        <f aca="false">+'Min pension'!C18/'Min pension'!$C$6*100</f>
        <v>380</v>
      </c>
      <c r="I18" s="110" t="n">
        <f aca="false">'Min pension'!I14+1</f>
        <v>1996</v>
      </c>
      <c r="J18" s="110" t="n">
        <f aca="false">'Min pension'!J14</f>
        <v>4</v>
      </c>
      <c r="K18" s="110" t="n">
        <v>150</v>
      </c>
      <c r="L18" s="122" t="n">
        <f aca="false">'Min pension'!K18*100/'RIPTE e IPC'!T648</f>
        <v>636.903725689155</v>
      </c>
    </row>
    <row r="19" customFormat="false" ht="13.8" hidden="false" customHeight="false" outlineLevel="0" collapsed="false">
      <c r="A19" s="113" t="n">
        <v>2006</v>
      </c>
      <c r="B19" s="114" t="s">
        <v>101</v>
      </c>
      <c r="C19" s="115" t="n">
        <v>780</v>
      </c>
      <c r="D19" s="115"/>
      <c r="E19" s="105" t="n">
        <f aca="false">+'Min pension'!C19/'Min pension'!C18-1</f>
        <v>0.0263157894736843</v>
      </c>
      <c r="F19" s="115" t="n">
        <f aca="false">+'Min pension'!C19/'Min pension'!$C$6*100</f>
        <v>390</v>
      </c>
      <c r="I19" s="108" t="n">
        <f aca="false">'Min pension'!I15+1</f>
        <v>1997</v>
      </c>
      <c r="J19" s="108" t="n">
        <f aca="false">'Min pension'!J15</f>
        <v>1</v>
      </c>
      <c r="K19" s="108" t="n">
        <v>150</v>
      </c>
      <c r="L19" s="120" t="n">
        <f aca="false">'Min pension'!K19*100/'RIPTE e IPC'!T651</f>
        <v>633.320388646171</v>
      </c>
    </row>
    <row r="20" customFormat="false" ht="13.8" hidden="false" customHeight="false" outlineLevel="0" collapsed="false">
      <c r="A20" s="113" t="n">
        <v>2006</v>
      </c>
      <c r="B20" s="114" t="s">
        <v>103</v>
      </c>
      <c r="C20" s="115" t="n">
        <v>800</v>
      </c>
      <c r="D20" s="115"/>
      <c r="E20" s="105" t="n">
        <f aca="false">+'Min pension'!C20/'Min pension'!C19-1</f>
        <v>0.0256410256410255</v>
      </c>
      <c r="F20" s="115" t="n">
        <f aca="false">+'Min pension'!C20/'Min pension'!$C$6*100</f>
        <v>400</v>
      </c>
      <c r="I20" s="110" t="n">
        <f aca="false">'Min pension'!I16+1</f>
        <v>1997</v>
      </c>
      <c r="J20" s="110" t="n">
        <f aca="false">'Min pension'!J16</f>
        <v>2</v>
      </c>
      <c r="K20" s="110" t="n">
        <v>150</v>
      </c>
      <c r="L20" s="122" t="n">
        <f aca="false">'Min pension'!K20*100/'RIPTE e IPC'!T654</f>
        <v>639.098704511023</v>
      </c>
    </row>
    <row r="21" customFormat="false" ht="13.8" hidden="false" customHeight="false" outlineLevel="0" collapsed="false">
      <c r="A21" s="113" t="n">
        <v>2007</v>
      </c>
      <c r="B21" s="114" t="s">
        <v>95</v>
      </c>
      <c r="C21" s="115" t="n">
        <v>900</v>
      </c>
      <c r="D21" s="115"/>
      <c r="E21" s="105" t="n">
        <f aca="false">+'Min pension'!C21/'Min pension'!C20-1</f>
        <v>0.125</v>
      </c>
      <c r="F21" s="115" t="n">
        <f aca="false">+'Min pension'!C21/'Min pension'!$C$6*100</f>
        <v>450</v>
      </c>
      <c r="I21" s="108" t="n">
        <f aca="false">'Min pension'!I17+1</f>
        <v>1997</v>
      </c>
      <c r="J21" s="108" t="n">
        <f aca="false">'Min pension'!J17</f>
        <v>3</v>
      </c>
      <c r="K21" s="108" t="n">
        <v>150</v>
      </c>
      <c r="L21" s="120" t="n">
        <f aca="false">'Min pension'!K21*100/'RIPTE e IPC'!T657</f>
        <v>635.187696928107</v>
      </c>
    </row>
    <row r="22" customFormat="false" ht="13.8" hidden="false" customHeight="false" outlineLevel="0" collapsed="false">
      <c r="A22" s="113" t="n">
        <v>2007</v>
      </c>
      <c r="B22" s="114" t="s">
        <v>102</v>
      </c>
      <c r="C22" s="115" t="n">
        <v>960</v>
      </c>
      <c r="D22" s="115"/>
      <c r="E22" s="105" t="n">
        <f aca="false">+'Min pension'!C22/'Min pension'!C21-1</f>
        <v>0.0666666666666667</v>
      </c>
      <c r="F22" s="115" t="n">
        <f aca="false">+'Min pension'!C22/'Min pension'!$C$6*100</f>
        <v>480</v>
      </c>
      <c r="I22" s="110" t="n">
        <f aca="false">'Min pension'!I18+1</f>
        <v>1997</v>
      </c>
      <c r="J22" s="110" t="n">
        <f aca="false">'Min pension'!J18</f>
        <v>4</v>
      </c>
      <c r="K22" s="110" t="n">
        <v>150</v>
      </c>
      <c r="L22" s="122" t="n">
        <f aca="false">'Min pension'!K22*100/'RIPTE e IPC'!T660</f>
        <v>637.721598520611</v>
      </c>
    </row>
    <row r="23" customFormat="false" ht="13.8" hidden="false" customHeight="false" outlineLevel="0" collapsed="false">
      <c r="A23" s="113" t="n">
        <v>2007</v>
      </c>
      <c r="B23" s="114" t="s">
        <v>104</v>
      </c>
      <c r="C23" s="115" t="n">
        <v>980</v>
      </c>
      <c r="D23" s="115"/>
      <c r="E23" s="105" t="n">
        <f aca="false">+'Min pension'!C23/'Min pension'!C22-1</f>
        <v>0.0208333333333333</v>
      </c>
      <c r="F23" s="115" t="n">
        <f aca="false">+'Min pension'!C23/'Min pension'!$C$6*100</f>
        <v>490</v>
      </c>
      <c r="I23" s="108" t="n">
        <f aca="false">'Min pension'!I19+1</f>
        <v>1998</v>
      </c>
      <c r="J23" s="108" t="n">
        <f aca="false">'Min pension'!J19</f>
        <v>1</v>
      </c>
      <c r="K23" s="108" t="n">
        <v>150</v>
      </c>
      <c r="L23" s="120" t="n">
        <f aca="false">'Min pension'!K23*100/'RIPTE e IPC'!T663</f>
        <v>630.461762295791</v>
      </c>
    </row>
    <row r="24" customFormat="false" ht="13.8" hidden="false" customHeight="false" outlineLevel="0" collapsed="false">
      <c r="A24" s="113" t="n">
        <v>2008</v>
      </c>
      <c r="B24" s="114" t="s">
        <v>95</v>
      </c>
      <c r="C24" s="115" t="n">
        <v>1200</v>
      </c>
      <c r="D24" s="115"/>
      <c r="E24" s="105" t="n">
        <f aca="false">+'Min pension'!C24/'Min pension'!C23-1</f>
        <v>0.224489795918367</v>
      </c>
      <c r="F24" s="115" t="n">
        <f aca="false">+'Min pension'!C24/'Min pension'!$C$6*100</f>
        <v>600</v>
      </c>
      <c r="I24" s="110" t="n">
        <f aca="false">'Min pension'!I20+1</f>
        <v>1998</v>
      </c>
      <c r="J24" s="110" t="n">
        <f aca="false">'Min pension'!J20</f>
        <v>2</v>
      </c>
      <c r="K24" s="110" t="n">
        <v>150</v>
      </c>
      <c r="L24" s="122" t="n">
        <f aca="false">'Min pension'!K24*100/'RIPTE e IPC'!T666</f>
        <v>631.639692733198</v>
      </c>
    </row>
    <row r="25" customFormat="false" ht="13.8" hidden="false" customHeight="false" outlineLevel="0" collapsed="false">
      <c r="A25" s="113" t="n">
        <v>2008</v>
      </c>
      <c r="B25" s="114" t="s">
        <v>104</v>
      </c>
      <c r="C25" s="115" t="n">
        <v>1240</v>
      </c>
      <c r="D25" s="115"/>
      <c r="E25" s="105" t="n">
        <f aca="false">+'Min pension'!C25/'Min pension'!C24-1</f>
        <v>0.0333333333333334</v>
      </c>
      <c r="F25" s="115" t="n">
        <f aca="false">+'Min pension'!C25/'Min pension'!$C$6*100</f>
        <v>620</v>
      </c>
      <c r="I25" s="108" t="n">
        <f aca="false">'Min pension'!I21+1</f>
        <v>1998</v>
      </c>
      <c r="J25" s="108" t="n">
        <f aca="false">'Min pension'!J21</f>
        <v>3</v>
      </c>
      <c r="K25" s="108" t="n">
        <v>150</v>
      </c>
      <c r="L25" s="120" t="n">
        <f aca="false">'Min pension'!K25*100/'RIPTE e IPC'!T669</f>
        <v>628.345016215802</v>
      </c>
    </row>
    <row r="26" customFormat="false" ht="13.8" hidden="false" customHeight="false" outlineLevel="0" collapsed="false">
      <c r="A26" s="113" t="n">
        <v>2009</v>
      </c>
      <c r="B26" s="114" t="s">
        <v>95</v>
      </c>
      <c r="C26" s="115" t="n">
        <v>1400</v>
      </c>
      <c r="D26" s="115"/>
      <c r="E26" s="105" t="n">
        <f aca="false">+'Min pension'!C26/'Min pension'!C25-1</f>
        <v>0.129032258064516</v>
      </c>
      <c r="F26" s="115" t="n">
        <f aca="false">+'Min pension'!C26/'Min pension'!$C$6*100</f>
        <v>700</v>
      </c>
      <c r="I26" s="110" t="n">
        <f aca="false">'Min pension'!I22+1</f>
        <v>1998</v>
      </c>
      <c r="J26" s="110" t="n">
        <f aca="false">'Min pension'!J22</f>
        <v>4</v>
      </c>
      <c r="K26" s="110" t="n">
        <v>150</v>
      </c>
      <c r="L26" s="122" t="n">
        <f aca="false">'Min pension'!K26*100/'RIPTE e IPC'!T672</f>
        <v>632.348800426135</v>
      </c>
    </row>
    <row r="27" customFormat="false" ht="13.8" hidden="false" customHeight="false" outlineLevel="0" collapsed="false">
      <c r="A27" s="113" t="n">
        <v>2009</v>
      </c>
      <c r="B27" s="114" t="s">
        <v>102</v>
      </c>
      <c r="C27" s="115" t="n">
        <v>1440</v>
      </c>
      <c r="D27" s="115"/>
      <c r="E27" s="105" t="n">
        <f aca="false">+'Min pension'!C27/'Min pension'!C26-1</f>
        <v>0.0285714285714285</v>
      </c>
      <c r="F27" s="115" t="n">
        <f aca="false">+'Min pension'!C27/'Min pension'!$C$6*100</f>
        <v>720</v>
      </c>
      <c r="I27" s="108" t="n">
        <f aca="false">'Min pension'!I23+1</f>
        <v>1999</v>
      </c>
      <c r="J27" s="108" t="n">
        <f aca="false">'Min pension'!J23</f>
        <v>1</v>
      </c>
      <c r="K27" s="108" t="n">
        <v>150</v>
      </c>
      <c r="L27" s="120" t="n">
        <f aca="false">'Min pension'!K27*100/'RIPTE e IPC'!T675</f>
        <v>630.479876904932</v>
      </c>
    </row>
    <row r="28" customFormat="false" ht="13.8" hidden="false" customHeight="false" outlineLevel="0" collapsed="false">
      <c r="A28" s="113" t="n">
        <v>2010</v>
      </c>
      <c r="B28" s="114" t="s">
        <v>105</v>
      </c>
      <c r="C28" s="115" t="n">
        <v>1500</v>
      </c>
      <c r="D28" s="115"/>
      <c r="E28" s="105" t="n">
        <f aca="false">+'Min pension'!C28/'Min pension'!C27-1</f>
        <v>0.0416666666666667</v>
      </c>
      <c r="F28" s="115" t="n">
        <f aca="false">+'Min pension'!C28/'Min pension'!$C$6*100</f>
        <v>750</v>
      </c>
      <c r="I28" s="110" t="n">
        <f aca="false">'Min pension'!I24+1</f>
        <v>1999</v>
      </c>
      <c r="J28" s="110" t="n">
        <f aca="false">'Min pension'!J24</f>
        <v>2</v>
      </c>
      <c r="K28" s="110" t="n">
        <v>150</v>
      </c>
      <c r="L28" s="122" t="n">
        <f aca="false">'Min pension'!K28*100/'RIPTE e IPC'!T678</f>
        <v>639.018409382717</v>
      </c>
    </row>
    <row r="29" customFormat="false" ht="13.8" hidden="false" customHeight="false" outlineLevel="0" collapsed="false">
      <c r="A29" s="113" t="n">
        <v>2010</v>
      </c>
      <c r="B29" s="114" t="s">
        <v>95</v>
      </c>
      <c r="C29" s="115" t="n">
        <v>1740</v>
      </c>
      <c r="D29" s="115"/>
      <c r="E29" s="105" t="n">
        <f aca="false">+'Min pension'!C29/'Min pension'!C28-1</f>
        <v>0.16</v>
      </c>
      <c r="F29" s="115" t="n">
        <f aca="false">+'Min pension'!C29/'Min pension'!$C$6*100</f>
        <v>870</v>
      </c>
      <c r="I29" s="108" t="n">
        <f aca="false">'Min pension'!I25+1</f>
        <v>1999</v>
      </c>
      <c r="J29" s="108" t="n">
        <f aca="false">'Min pension'!J25</f>
        <v>3</v>
      </c>
      <c r="K29" s="108" t="n">
        <v>150</v>
      </c>
      <c r="L29" s="120" t="n">
        <f aca="false">'Min pension'!K29*100/'RIPTE e IPC'!T681</f>
        <v>640.281802771552</v>
      </c>
    </row>
    <row r="30" customFormat="false" ht="13.8" hidden="false" customHeight="false" outlineLevel="0" collapsed="false">
      <c r="A30" s="113" t="n">
        <v>2011</v>
      </c>
      <c r="B30" s="114" t="s">
        <v>105</v>
      </c>
      <c r="C30" s="115" t="n">
        <v>1840</v>
      </c>
      <c r="D30" s="115"/>
      <c r="E30" s="105" t="n">
        <f aca="false">+'Min pension'!C30/'Min pension'!C29-1</f>
        <v>0.0574712643678161</v>
      </c>
      <c r="F30" s="115" t="n">
        <f aca="false">+'Min pension'!C30/'Min pension'!$C$6*100</f>
        <v>920</v>
      </c>
      <c r="I30" s="110" t="n">
        <f aca="false">'Min pension'!I26+1</f>
        <v>1999</v>
      </c>
      <c r="J30" s="110" t="n">
        <f aca="false">'Min pension'!J26</f>
        <v>4</v>
      </c>
      <c r="K30" s="110" t="n">
        <v>150</v>
      </c>
      <c r="L30" s="122" t="n">
        <f aca="false">'Min pension'!K30*100/'RIPTE e IPC'!T684</f>
        <v>643.69496080405</v>
      </c>
    </row>
    <row r="31" customFormat="false" ht="13.8" hidden="false" customHeight="false" outlineLevel="0" collapsed="false">
      <c r="A31" s="113" t="n">
        <v>2011</v>
      </c>
      <c r="B31" s="114" t="s">
        <v>101</v>
      </c>
      <c r="C31" s="115" t="n">
        <v>2300</v>
      </c>
      <c r="D31" s="115"/>
      <c r="E31" s="105" t="n">
        <f aca="false">+'Min pension'!C31/'Min pension'!C30-1</f>
        <v>0.25</v>
      </c>
      <c r="F31" s="115" t="n">
        <f aca="false">+'Min pension'!C31/'Min pension'!$C$6*100</f>
        <v>1150</v>
      </c>
      <c r="I31" s="108" t="n">
        <f aca="false">'Min pension'!I27+1</f>
        <v>2000</v>
      </c>
      <c r="J31" s="108" t="n">
        <f aca="false">'Min pension'!J27</f>
        <v>1</v>
      </c>
      <c r="K31" s="108" t="n">
        <v>150</v>
      </c>
      <c r="L31" s="120" t="n">
        <f aca="false">'Min pension'!K31*100/'RIPTE e IPC'!T687</f>
        <v>638.670873884536</v>
      </c>
    </row>
    <row r="32" customFormat="false" ht="13.8" hidden="false" customHeight="false" outlineLevel="0" collapsed="false">
      <c r="A32" s="113" t="n">
        <v>2012</v>
      </c>
      <c r="B32" s="114" t="s">
        <v>101</v>
      </c>
      <c r="C32" s="115" t="n">
        <v>2670</v>
      </c>
      <c r="D32" s="115"/>
      <c r="E32" s="105" t="n">
        <f aca="false">+'Min pension'!C32/'Min pension'!C31-1</f>
        <v>0.160869565217391</v>
      </c>
      <c r="F32" s="115" t="n">
        <f aca="false">+'Min pension'!C32/'Min pension'!$C$6*100</f>
        <v>1335</v>
      </c>
      <c r="I32" s="110" t="n">
        <f aca="false">'Min pension'!I28+1</f>
        <v>2000</v>
      </c>
      <c r="J32" s="110" t="n">
        <f aca="false">'Min pension'!J28</f>
        <v>2</v>
      </c>
      <c r="K32" s="110" t="n">
        <v>150</v>
      </c>
      <c r="L32" s="122" t="n">
        <f aca="false">'Min pension'!K32*100/'RIPTE e IPC'!T690</f>
        <v>645.29422477785</v>
      </c>
    </row>
    <row r="33" customFormat="false" ht="13.8" hidden="false" customHeight="false" outlineLevel="0" collapsed="false">
      <c r="A33" s="113" t="n">
        <v>2013</v>
      </c>
      <c r="B33" s="114" t="s">
        <v>108</v>
      </c>
      <c r="C33" s="115" t="n">
        <v>2875</v>
      </c>
      <c r="D33" s="115"/>
      <c r="E33" s="105" t="n">
        <f aca="false">+'Min pension'!C33/'Min pension'!C32-1</f>
        <v>0.0767790262172285</v>
      </c>
      <c r="F33" s="115" t="n">
        <f aca="false">+'Min pension'!C33/'Min pension'!$C$6*100</f>
        <v>1437.5</v>
      </c>
      <c r="I33" s="108" t="n">
        <f aca="false">'Min pension'!I29+1</f>
        <v>2000</v>
      </c>
      <c r="J33" s="108" t="n">
        <f aca="false">'Min pension'!J29</f>
        <v>3</v>
      </c>
      <c r="K33" s="108" t="n">
        <v>150</v>
      </c>
      <c r="L33" s="120" t="n">
        <f aca="false">'Min pension'!K33*100/'RIPTE e IPC'!T693</f>
        <v>645.081758725515</v>
      </c>
    </row>
    <row r="34" customFormat="false" ht="13.8" hidden="false" customHeight="false" outlineLevel="0" collapsed="false">
      <c r="A34" s="113" t="n">
        <v>2013</v>
      </c>
      <c r="B34" s="114" t="s">
        <v>95</v>
      </c>
      <c r="C34" s="115" t="n">
        <v>3300</v>
      </c>
      <c r="D34" s="115"/>
      <c r="E34" s="105" t="n">
        <f aca="false">+'Min pension'!C34/'Min pension'!C33-1</f>
        <v>0.147826086956522</v>
      </c>
      <c r="F34" s="115" t="n">
        <f aca="false">+'Min pension'!C34/'Min pension'!$C$6*100</f>
        <v>1650</v>
      </c>
      <c r="I34" s="110" t="n">
        <f aca="false">'Min pension'!I30+1</f>
        <v>2000</v>
      </c>
      <c r="J34" s="110" t="n">
        <f aca="false">'Min pension'!J30</f>
        <v>4</v>
      </c>
      <c r="K34" s="110" t="n">
        <v>150</v>
      </c>
      <c r="L34" s="122" t="n">
        <f aca="false">'Min pension'!K34*100/'RIPTE e IPC'!T696</f>
        <v>648.104075022396</v>
      </c>
    </row>
    <row r="35" customFormat="false" ht="13.8" hidden="false" customHeight="false" outlineLevel="0" collapsed="false">
      <c r="A35" s="97" t="n">
        <v>2014</v>
      </c>
      <c r="B35" s="98" t="s">
        <v>105</v>
      </c>
      <c r="C35" s="99" t="n">
        <v>3600</v>
      </c>
      <c r="D35" s="99"/>
      <c r="E35" s="105" t="n">
        <f aca="false">+'Min pension'!C35/'Min pension'!C34-1</f>
        <v>0.0909090909090908</v>
      </c>
      <c r="F35" s="115" t="n">
        <f aca="false">+'Min pension'!C35/'Min pension'!$C$6*100</f>
        <v>1800</v>
      </c>
      <c r="I35" s="108" t="n">
        <f aca="false">'Min pension'!I31+1</f>
        <v>2001</v>
      </c>
      <c r="J35" s="108" t="n">
        <f aca="false">'Min pension'!J31</f>
        <v>1</v>
      </c>
      <c r="K35" s="108" t="n">
        <v>150</v>
      </c>
      <c r="L35" s="120" t="n">
        <f aca="false">'Min pension'!K35*100/'RIPTE e IPC'!T699</f>
        <v>649.788154772649</v>
      </c>
    </row>
    <row r="36" customFormat="false" ht="13.8" hidden="false" customHeight="false" outlineLevel="0" collapsed="false">
      <c r="A36" s="97" t="n">
        <v>2014</v>
      </c>
      <c r="B36" s="98" t="s">
        <v>101</v>
      </c>
      <c r="C36" s="99" t="n">
        <v>4400</v>
      </c>
      <c r="D36" s="99"/>
      <c r="E36" s="105" t="n">
        <f aca="false">+'Min pension'!C36/'Min pension'!C35-1</f>
        <v>0.222222222222222</v>
      </c>
      <c r="F36" s="99" t="n">
        <f aca="false">+'Min pension'!C36/'Min pension'!$C$6*100</f>
        <v>2200</v>
      </c>
      <c r="I36" s="110" t="n">
        <f aca="false">'Min pension'!I32+1</f>
        <v>2001</v>
      </c>
      <c r="J36" s="110" t="n">
        <f aca="false">'Min pension'!J32</f>
        <v>2</v>
      </c>
      <c r="K36" s="110" t="n">
        <v>150</v>
      </c>
      <c r="L36" s="122" t="n">
        <f aca="false">'Min pension'!K36*100/'RIPTE e IPC'!T702</f>
        <v>643.829324255693</v>
      </c>
    </row>
    <row r="37" customFormat="false" ht="13.8" hidden="false" customHeight="false" outlineLevel="0" collapsed="false">
      <c r="A37" s="97" t="n">
        <v>2015</v>
      </c>
      <c r="B37" s="98" t="s">
        <v>105</v>
      </c>
      <c r="C37" s="99" t="n">
        <v>4716</v>
      </c>
      <c r="D37" s="99"/>
      <c r="E37" s="105" t="n">
        <f aca="false">+'Min pension'!C37/'Min pension'!C36-1</f>
        <v>0.0718181818181818</v>
      </c>
      <c r="F37" s="99" t="n">
        <f aca="false">+'Min pension'!C37/'Min pension'!$C$6*100</f>
        <v>2358</v>
      </c>
      <c r="I37" s="108" t="n">
        <f aca="false">'Min pension'!I33+1</f>
        <v>2001</v>
      </c>
      <c r="J37" s="108" t="n">
        <f aca="false">'Min pension'!J33</f>
        <v>3</v>
      </c>
      <c r="K37" s="108" t="n">
        <v>150</v>
      </c>
      <c r="L37" s="120" t="n">
        <f aca="false">'Min pension'!K37*100/'RIPTE e IPC'!T705</f>
        <v>652.970290041752</v>
      </c>
    </row>
    <row r="38" customFormat="false" ht="13.8" hidden="false" customHeight="false" outlineLevel="0" collapsed="false">
      <c r="A38" s="97" t="n">
        <v>2015</v>
      </c>
      <c r="B38" s="98" t="s">
        <v>95</v>
      </c>
      <c r="C38" s="99" t="n">
        <v>5588</v>
      </c>
      <c r="D38" s="99"/>
      <c r="E38" s="105" t="n">
        <f aca="false">+'Min pension'!C38/'Min pension'!C37-1</f>
        <v>0.18490245971162</v>
      </c>
      <c r="F38" s="99" t="n">
        <f aca="false">+'Min pension'!C38/'Min pension'!$C$6*100</f>
        <v>2794</v>
      </c>
      <c r="I38" s="110" t="n">
        <f aca="false">'Min pension'!I34+1</f>
        <v>2001</v>
      </c>
      <c r="J38" s="110" t="n">
        <f aca="false">'Min pension'!J34</f>
        <v>4</v>
      </c>
      <c r="K38" s="110" t="n">
        <v>150</v>
      </c>
      <c r="L38" s="122" t="n">
        <f aca="false">'Min pension'!K38*100/'RIPTE e IPC'!T708</f>
        <v>658.520362825103</v>
      </c>
    </row>
    <row r="39" customFormat="false" ht="13.8" hidden="false" customHeight="false" outlineLevel="0" collapsed="false">
      <c r="A39" s="97" t="n">
        <v>2016</v>
      </c>
      <c r="B39" s="98" t="s">
        <v>105</v>
      </c>
      <c r="C39" s="99" t="n">
        <v>6060</v>
      </c>
      <c r="D39" s="99"/>
      <c r="E39" s="105" t="n">
        <f aca="false">+'Min pension'!C39/'Min pension'!C38-1</f>
        <v>0.0844667143879743</v>
      </c>
      <c r="F39" s="99" t="n">
        <f aca="false">+'Min pension'!C39/'Min pension'!$C$6*100</f>
        <v>3030</v>
      </c>
      <c r="I39" s="108" t="n">
        <f aca="false">'Min pension'!I35+1</f>
        <v>2002</v>
      </c>
      <c r="J39" s="108" t="n">
        <f aca="false">'Min pension'!J35</f>
        <v>1</v>
      </c>
      <c r="K39" s="108" t="n">
        <v>150</v>
      </c>
      <c r="L39" s="120" t="n">
        <f aca="false">'Min pension'!K39*100/'RIPTE e IPC'!T711</f>
        <v>624.634735036443</v>
      </c>
    </row>
    <row r="40" customFormat="false" ht="13.8" hidden="false" customHeight="false" outlineLevel="0" collapsed="false">
      <c r="A40" s="97" t="n">
        <v>2016</v>
      </c>
      <c r="B40" s="98" t="s">
        <v>107</v>
      </c>
      <c r="C40" s="99" t="n">
        <v>6810</v>
      </c>
      <c r="D40" s="99"/>
      <c r="E40" s="105" t="n">
        <f aca="false">+'Min pension'!C40/'Min pension'!C39-1</f>
        <v>0.123762376237624</v>
      </c>
      <c r="F40" s="99" t="n">
        <f aca="false">+'Min pension'!C40/'Min pension'!$C$6*100</f>
        <v>3405</v>
      </c>
      <c r="I40" s="110" t="n">
        <f aca="false">'Min pension'!I36+1</f>
        <v>2002</v>
      </c>
      <c r="J40" s="110" t="n">
        <f aca="false">'Min pension'!J36</f>
        <v>2</v>
      </c>
      <c r="K40" s="110" t="n">
        <v>150</v>
      </c>
      <c r="L40" s="122" t="n">
        <f aca="false">'Min pension'!K40*100/'RIPTE e IPC'!T714</f>
        <v>523.330626276964</v>
      </c>
    </row>
    <row r="41" customFormat="false" ht="13.8" hidden="false" customHeight="false" outlineLevel="0" collapsed="false">
      <c r="A41" s="97" t="n">
        <v>2016</v>
      </c>
      <c r="B41" s="98" t="s">
        <v>101</v>
      </c>
      <c r="C41" s="99" t="n">
        <v>7560</v>
      </c>
      <c r="D41" s="99"/>
      <c r="E41" s="105" t="n">
        <f aca="false">+'Min pension'!C41/'Min pension'!C40-1</f>
        <v>0.110132158590308</v>
      </c>
      <c r="F41" s="99" t="n">
        <f aca="false">+'Min pension'!C41/'Min pension'!$C$6*100</f>
        <v>3780</v>
      </c>
      <c r="I41" s="108" t="n">
        <f aca="false">'Min pension'!I37+1</f>
        <v>2002</v>
      </c>
      <c r="J41" s="108" t="n">
        <f aca="false">'Min pension'!J37</f>
        <v>3</v>
      </c>
      <c r="K41" s="108" t="n">
        <v>200</v>
      </c>
      <c r="L41" s="120" t="n">
        <f aca="false">'Min pension'!K41*100/'RIPTE e IPC'!T717</f>
        <v>637.642310782963</v>
      </c>
    </row>
    <row r="42" customFormat="false" ht="13.8" hidden="false" customHeight="false" outlineLevel="0" collapsed="false">
      <c r="A42" s="97" t="n">
        <v>2017</v>
      </c>
      <c r="B42" s="98" t="s">
        <v>105</v>
      </c>
      <c r="C42" s="99" t="n">
        <v>8060</v>
      </c>
      <c r="D42" s="99"/>
      <c r="E42" s="105" t="n">
        <f aca="false">+'Min pension'!C42/'Min pension'!C41-1</f>
        <v>0.0661375661375661</v>
      </c>
      <c r="F42" s="99" t="n">
        <f aca="false">+'Min pension'!C42/'Min pension'!$C$6*100</f>
        <v>4030</v>
      </c>
      <c r="I42" s="110" t="n">
        <f aca="false">'Min pension'!I38+1</f>
        <v>2002</v>
      </c>
      <c r="J42" s="110" t="n">
        <f aca="false">'Min pension'!J38</f>
        <v>4</v>
      </c>
      <c r="K42" s="110" t="n">
        <v>200</v>
      </c>
      <c r="L42" s="122" t="n">
        <f aca="false">'Min pension'!K42*100/'RIPTE e IPC'!T720</f>
        <v>624.591937048091</v>
      </c>
    </row>
    <row r="43" customFormat="false" ht="13.8" hidden="false" customHeight="false" outlineLevel="0" collapsed="false">
      <c r="A43" s="97" t="n">
        <v>2017</v>
      </c>
      <c r="B43" s="98" t="s">
        <v>100</v>
      </c>
      <c r="C43" s="99" t="n">
        <v>8860</v>
      </c>
      <c r="D43" s="99"/>
      <c r="E43" s="105" t="n">
        <f aca="false">+'Min pension'!C43/'Min pension'!C42-1</f>
        <v>0.0992555831265509</v>
      </c>
      <c r="F43" s="99" t="n">
        <f aca="false">+'Min pension'!C43/'Min pension'!$C$6*100</f>
        <v>4430</v>
      </c>
      <c r="I43" s="108" t="n">
        <f aca="false">'Min pension'!I39+1</f>
        <v>2003</v>
      </c>
      <c r="J43" s="108" t="n">
        <f aca="false">'Min pension'!J39</f>
        <v>1</v>
      </c>
      <c r="K43" s="108" t="n">
        <v>200</v>
      </c>
      <c r="L43" s="120" t="n">
        <f aca="false">'Min pension'!K43*100/'RIPTE e IPC'!T723</f>
        <v>611.843791923297</v>
      </c>
    </row>
    <row r="44" customFormat="false" ht="13.8" hidden="false" customHeight="false" outlineLevel="0" collapsed="false">
      <c r="A44" s="97" t="n">
        <v>2018</v>
      </c>
      <c r="B44" s="98" t="s">
        <v>105</v>
      </c>
      <c r="C44" s="99" t="n">
        <v>9500</v>
      </c>
      <c r="D44" s="99"/>
      <c r="E44" s="105" t="n">
        <f aca="false">+'Min pension'!C44/'Min pension'!C43-1</f>
        <v>0.072234762979684</v>
      </c>
      <c r="F44" s="99" t="n">
        <f aca="false">+'Min pension'!C44/'Min pension'!$C$6*100</f>
        <v>4750</v>
      </c>
      <c r="I44" s="110" t="n">
        <f aca="false">'Min pension'!I40+1</f>
        <v>2003</v>
      </c>
      <c r="J44" s="110" t="n">
        <f aca="false">'Min pension'!J40</f>
        <v>2</v>
      </c>
      <c r="K44" s="110" t="n">
        <v>200</v>
      </c>
      <c r="L44" s="122" t="n">
        <f aca="false">'Min pension'!K44*100/'RIPTE e IPC'!T726</f>
        <v>610.297682096874</v>
      </c>
    </row>
    <row r="45" customFormat="false" ht="13.8" hidden="false" customHeight="false" outlineLevel="0" collapsed="false">
      <c r="A45" s="97" t="n">
        <v>2018</v>
      </c>
      <c r="B45" s="98" t="s">
        <v>100</v>
      </c>
      <c r="C45" s="99" t="n">
        <v>10000</v>
      </c>
      <c r="D45" s="99"/>
      <c r="E45" s="116" t="n">
        <f aca="false">+'Min pension'!C45/'Min pension'!C44-1</f>
        <v>0.0526315789473684</v>
      </c>
      <c r="F45" s="99" t="n">
        <f aca="false">+'Min pension'!C45/'Min pension'!$C$6*100</f>
        <v>5000</v>
      </c>
      <c r="I45" s="108" t="n">
        <f aca="false">'Min pension'!I41+1</f>
        <v>2003</v>
      </c>
      <c r="J45" s="108" t="n">
        <f aca="false">'Min pension'!J41</f>
        <v>3</v>
      </c>
      <c r="K45" s="117" t="n">
        <v>220</v>
      </c>
      <c r="L45" s="120" t="n">
        <f aca="false">'Min pension'!K45*100/'RIPTE e IPC'!T729</f>
        <v>668.769592947517</v>
      </c>
    </row>
    <row r="46" customFormat="false" ht="13.8" hidden="false" customHeight="false" outlineLevel="0" collapsed="false">
      <c r="A46" s="97" t="n">
        <v>2018</v>
      </c>
      <c r="B46" s="98" t="s">
        <v>101</v>
      </c>
      <c r="C46" s="99" t="n">
        <v>10700</v>
      </c>
      <c r="E46" s="116" t="n">
        <f aca="false">+'Min pension'!C46/'Min pension'!C45-1</f>
        <v>0.0700000000000001</v>
      </c>
      <c r="F46" s="99" t="n">
        <f aca="false">+'Min pension'!C46/'Min pension'!$C$6*100</f>
        <v>5350</v>
      </c>
      <c r="I46" s="110" t="n">
        <f aca="false">'Min pension'!I42+1</f>
        <v>2003</v>
      </c>
      <c r="J46" s="110" t="n">
        <f aca="false">'Min pension'!J42</f>
        <v>4</v>
      </c>
      <c r="K46" s="110" t="n">
        <v>220</v>
      </c>
      <c r="L46" s="122" t="n">
        <f aca="false">'Min pension'!K46*100/'RIPTE e IPC'!T732</f>
        <v>662.952143046164</v>
      </c>
    </row>
    <row r="47" customFormat="false" ht="13.8" hidden="false" customHeight="false" outlineLevel="0" collapsed="false">
      <c r="A47" s="97" t="n">
        <v>2018</v>
      </c>
      <c r="B47" s="98" t="s">
        <v>104</v>
      </c>
      <c r="C47" s="99" t="n">
        <v>11300</v>
      </c>
      <c r="E47" s="116" t="n">
        <f aca="false">('Min pension'!C47-'Min pension'!C46)/'Min pension'!C46</f>
        <v>0.0560747663551402</v>
      </c>
      <c r="I47" s="108" t="n">
        <f aca="false">'Min pension'!I43+1</f>
        <v>2004</v>
      </c>
      <c r="J47" s="108" t="n">
        <f aca="false">'Min pension'!J43</f>
        <v>1</v>
      </c>
      <c r="K47" s="108" t="n">
        <v>240</v>
      </c>
      <c r="L47" s="120" t="n">
        <f aca="false">'Min pension'!K47*100/'RIPTE e IPC'!T735</f>
        <v>717.945046147886</v>
      </c>
    </row>
    <row r="48" customFormat="false" ht="13.8" hidden="false" customHeight="false" outlineLevel="0" collapsed="false">
      <c r="A48" s="97" t="n">
        <v>2019</v>
      </c>
      <c r="B48" s="98" t="s">
        <v>109</v>
      </c>
      <c r="C48" s="99" t="n">
        <v>12500</v>
      </c>
      <c r="E48" s="116" t="n">
        <f aca="false">('Min pension'!C48-'Min pension'!C47)/'Min pension'!C47</f>
        <v>0.106194690265487</v>
      </c>
      <c r="I48" s="110" t="n">
        <f aca="false">'Min pension'!I44+1</f>
        <v>2004</v>
      </c>
      <c r="J48" s="110" t="n">
        <f aca="false">'Min pension'!J44</f>
        <v>2</v>
      </c>
      <c r="K48" s="110" t="n">
        <v>240</v>
      </c>
      <c r="L48" s="122" t="n">
        <f aca="false">'Min pension'!K48*100/'RIPTE e IPC'!T738</f>
        <v>702.506250408209</v>
      </c>
    </row>
    <row r="49" customFormat="false" ht="13.8" hidden="false" customHeight="false" outlineLevel="0" collapsed="false">
      <c r="A49" s="97" t="n">
        <v>2019</v>
      </c>
      <c r="B49" s="98"/>
      <c r="C49" s="99"/>
      <c r="E49" s="116" t="n">
        <f aca="false">('Min pension'!C49-'Min pension'!C48)/'Min pension'!C48</f>
        <v>-1</v>
      </c>
      <c r="I49" s="108" t="n">
        <f aca="false">'Min pension'!I45+1</f>
        <v>2004</v>
      </c>
      <c r="J49" s="108" t="n">
        <f aca="false">'Min pension'!J45</f>
        <v>3</v>
      </c>
      <c r="K49" s="108" t="n">
        <v>308</v>
      </c>
      <c r="L49" s="120" t="n">
        <f aca="false">'Min pension'!K49*100/'RIPTE e IPC'!T741</f>
        <v>889.308460569924</v>
      </c>
    </row>
    <row r="50" customFormat="false" ht="13.8" hidden="false" customHeight="false" outlineLevel="0" collapsed="false">
      <c r="A50" s="97" t="n">
        <v>2019</v>
      </c>
      <c r="B50" s="98"/>
      <c r="C50" s="99"/>
      <c r="E50" s="116" t="e">
        <f aca="false">('Min pension'!C50-'Min pension'!C49)/'Min pension'!C49</f>
        <v>#DIV/0!</v>
      </c>
      <c r="I50" s="110" t="n">
        <f aca="false">'Min pension'!I46+1</f>
        <v>2004</v>
      </c>
      <c r="J50" s="110" t="n">
        <f aca="false">'Min pension'!J46</f>
        <v>4</v>
      </c>
      <c r="K50" s="110" t="n">
        <v>308</v>
      </c>
      <c r="L50" s="122" t="n">
        <f aca="false">'Min pension'!K50*100/'RIPTE e IPC'!T744</f>
        <v>880.243065197983</v>
      </c>
    </row>
    <row r="51" customFormat="false" ht="13.8" hidden="false" customHeight="false" outlineLevel="0" collapsed="false">
      <c r="I51" s="108" t="n">
        <f aca="false">'Min pension'!I47+1</f>
        <v>2005</v>
      </c>
      <c r="J51" s="108" t="n">
        <f aca="false">'Min pension'!J47</f>
        <v>1</v>
      </c>
      <c r="K51" s="108" t="n">
        <v>308</v>
      </c>
      <c r="L51" s="120" t="n">
        <f aca="false">'Min pension'!K51*100/'RIPTE e IPC'!T747</f>
        <v>852.103777174654</v>
      </c>
    </row>
    <row r="52" customFormat="false" ht="13.8" hidden="false" customHeight="false" outlineLevel="0" collapsed="false">
      <c r="I52" s="110" t="n">
        <f aca="false">'Min pension'!I48+1</f>
        <v>2005</v>
      </c>
      <c r="J52" s="110" t="n">
        <f aca="false">'Min pension'!J48</f>
        <v>2</v>
      </c>
      <c r="K52" s="110" t="n">
        <v>308</v>
      </c>
      <c r="L52" s="122" t="n">
        <f aca="false">'Min pension'!K52*100/'RIPTE e IPC'!T750</f>
        <v>830.051811727466</v>
      </c>
    </row>
    <row r="53" customFormat="false" ht="13.8" hidden="false" customHeight="false" outlineLevel="0" collapsed="false">
      <c r="I53" s="108" t="n">
        <f aca="false">'Min pension'!I49+1</f>
        <v>2005</v>
      </c>
      <c r="J53" s="108" t="n">
        <f aca="false">'Min pension'!J49</f>
        <v>3</v>
      </c>
      <c r="K53" s="108" t="n">
        <v>350</v>
      </c>
      <c r="L53" s="120" t="n">
        <f aca="false">'Min pension'!K53*100/'RIPTE e IPC'!T753</f>
        <v>921.362863054172</v>
      </c>
    </row>
    <row r="54" customFormat="false" ht="13.8" hidden="false" customHeight="false" outlineLevel="0" collapsed="false">
      <c r="I54" s="110" t="n">
        <f aca="false">'Min pension'!I50+1</f>
        <v>2005</v>
      </c>
      <c r="J54" s="110" t="n">
        <f aca="false">'Min pension'!J50</f>
        <v>4</v>
      </c>
      <c r="K54" s="110" t="n">
        <v>390</v>
      </c>
      <c r="L54" s="122" t="n">
        <f aca="false">'Min pension'!K54*100/'RIPTE e IPC'!T756</f>
        <v>994.986558875664</v>
      </c>
    </row>
    <row r="55" customFormat="false" ht="13.8" hidden="false" customHeight="false" outlineLevel="0" collapsed="false">
      <c r="I55" s="108" t="n">
        <f aca="false">'Min pension'!I51+1</f>
        <v>2006</v>
      </c>
      <c r="J55" s="108" t="n">
        <f aca="false">'Min pension'!J51</f>
        <v>1</v>
      </c>
      <c r="K55" s="108" t="n">
        <v>390</v>
      </c>
      <c r="L55" s="120" t="n">
        <f aca="false">'Min pension'!K55*100/'RIPTE e IPC'!T759</f>
        <v>967.799269385406</v>
      </c>
    </row>
    <row r="56" customFormat="false" ht="13.8" hidden="false" customHeight="false" outlineLevel="0" collapsed="false">
      <c r="I56" s="110" t="n">
        <f aca="false">'Min pension'!I52+1</f>
        <v>2006</v>
      </c>
      <c r="J56" s="110" t="n">
        <f aca="false">'Min pension'!J52</f>
        <v>2</v>
      </c>
      <c r="K56" s="110" t="n">
        <v>390</v>
      </c>
      <c r="L56" s="122" t="n">
        <f aca="false">'Min pension'!K56*100/'RIPTE e IPC'!T762</f>
        <v>942.650797585432</v>
      </c>
    </row>
    <row r="57" customFormat="false" ht="13.8" hidden="false" customHeight="false" outlineLevel="0" collapsed="false">
      <c r="I57" s="108" t="n">
        <f aca="false">'Min pension'!I53+1</f>
        <v>2006</v>
      </c>
      <c r="J57" s="108" t="n">
        <f aca="false">'Min pension'!J53</f>
        <v>3</v>
      </c>
      <c r="K57" s="108" t="n">
        <v>470</v>
      </c>
      <c r="L57" s="120" t="n">
        <f aca="false">'Min pension'!K57*100/'RIPTE e IPC'!T765</f>
        <v>1117.32199959945</v>
      </c>
    </row>
    <row r="58" customFormat="false" ht="13.8" hidden="false" customHeight="false" outlineLevel="0" collapsed="false">
      <c r="I58" s="110" t="n">
        <f aca="false">'Min pension'!I54+1</f>
        <v>2006</v>
      </c>
      <c r="J58" s="110" t="n">
        <f aca="false">'Min pension'!J54</f>
        <v>4</v>
      </c>
      <c r="K58" s="110" t="n">
        <v>470</v>
      </c>
      <c r="L58" s="122" t="n">
        <f aca="false">'Min pension'!K58*100/'RIPTE e IPC'!T768</f>
        <v>1090.25000899644</v>
      </c>
    </row>
    <row r="59" customFormat="false" ht="13.8" hidden="false" customHeight="false" outlineLevel="0" collapsed="false">
      <c r="I59" s="108" t="n">
        <f aca="false">'Min pension'!I55+1</f>
        <v>2007</v>
      </c>
      <c r="J59" s="108" t="n">
        <f aca="false">'Min pension'!J55</f>
        <v>1</v>
      </c>
      <c r="K59" s="108" t="n">
        <v>530</v>
      </c>
      <c r="L59" s="120" t="n">
        <f aca="false">'Min pension'!K59*100/'RIPTE e IPC'!T771</f>
        <v>1200.08843686146</v>
      </c>
    </row>
    <row r="60" customFormat="false" ht="13.8" hidden="false" customHeight="false" outlineLevel="0" collapsed="false">
      <c r="I60" s="110" t="n">
        <v>2007</v>
      </c>
      <c r="J60" s="110" t="n">
        <v>2</v>
      </c>
      <c r="K60" s="110" t="n">
        <v>530</v>
      </c>
      <c r="L60" s="122" t="n">
        <f aca="false">'Min pension'!K60*100/'RIPTE e IPC'!T774</f>
        <v>1177.24847606834</v>
      </c>
    </row>
    <row r="61" customFormat="false" ht="13.8" hidden="false" customHeight="false" outlineLevel="0" collapsed="false">
      <c r="I61" s="108" t="n">
        <v>2007</v>
      </c>
      <c r="J61" s="108" t="n">
        <v>3</v>
      </c>
      <c r="K61" s="108" t="n">
        <v>596.2</v>
      </c>
      <c r="L61" s="120" t="n">
        <f aca="false">'Min pension'!K61*100/'RIPTE e IPC'!T777</f>
        <v>1304.2982083246</v>
      </c>
    </row>
    <row r="62" customFormat="false" ht="13.8" hidden="false" customHeight="false" outlineLevel="0" collapsed="false">
      <c r="I62" s="110" t="n">
        <v>2007</v>
      </c>
      <c r="J62" s="110" t="n">
        <v>4</v>
      </c>
      <c r="K62" s="110" t="n">
        <v>596.2</v>
      </c>
      <c r="L62" s="122" t="n">
        <f aca="false">'Min pension'!K62*100/'RIPTE e IPC'!T780</f>
        <v>1274.28034352732</v>
      </c>
    </row>
    <row r="63" customFormat="false" ht="13.8" hidden="false" customHeight="false" outlineLevel="0" collapsed="false">
      <c r="I63" s="108" t="n">
        <v>2008</v>
      </c>
      <c r="J63" s="108" t="n">
        <v>1</v>
      </c>
      <c r="K63" s="108" t="n">
        <v>655</v>
      </c>
      <c r="L63" s="120" t="n">
        <f aca="false">'Min pension'!K63*100/'RIPTE e IPC'!T783</f>
        <v>1367.9100141387</v>
      </c>
    </row>
    <row r="64" customFormat="false" ht="13.8" hidden="false" customHeight="false" outlineLevel="0" collapsed="false">
      <c r="I64" s="110" t="n">
        <f aca="false">'Min pension'!I60+1</f>
        <v>2008</v>
      </c>
      <c r="J64" s="110" t="n">
        <f aca="false">'Min pension'!J60</f>
        <v>2</v>
      </c>
      <c r="K64" s="110" t="n">
        <v>655</v>
      </c>
      <c r="L64" s="122" t="n">
        <f aca="false">'Min pension'!K64*100/'RIPTE e IPC'!T786</f>
        <v>1333.99384430723</v>
      </c>
    </row>
    <row r="65" customFormat="false" ht="13.8" hidden="false" customHeight="false" outlineLevel="0" collapsed="false">
      <c r="A65" s="119" t="s">
        <v>110</v>
      </c>
      <c r="B65" s="119"/>
      <c r="C65" s="119"/>
      <c r="D65" s="119"/>
      <c r="E65" s="119"/>
      <c r="F65" s="119"/>
      <c r="I65" s="108" t="n">
        <f aca="false">'Min pension'!I61+1</f>
        <v>2008</v>
      </c>
      <c r="J65" s="108" t="n">
        <f aca="false">'Min pension'!J61</f>
        <v>3</v>
      </c>
      <c r="K65" s="108" t="n">
        <v>690</v>
      </c>
      <c r="L65" s="120" t="n">
        <f aca="false">'Min pension'!K65*100/'RIPTE e IPC'!T789</f>
        <v>1384.75796520399</v>
      </c>
    </row>
    <row r="66" customFormat="false" ht="13.8" hidden="false" customHeight="false" outlineLevel="0" collapsed="false">
      <c r="I66" s="110" t="n">
        <f aca="false">'Min pension'!I62+1</f>
        <v>2008</v>
      </c>
      <c r="J66" s="110" t="n">
        <f aca="false">'Min pension'!J62</f>
        <v>4</v>
      </c>
      <c r="K66" s="110" t="n">
        <v>690</v>
      </c>
      <c r="L66" s="122" t="n">
        <f aca="false">'Min pension'!K66*100/'RIPTE e IPC'!T792</f>
        <v>1367.20733696853</v>
      </c>
    </row>
    <row r="67" customFormat="false" ht="13.8" hidden="false" customHeight="false" outlineLevel="0" collapsed="false">
      <c r="I67" s="108" t="n">
        <f aca="false">'Min pension'!I63+1</f>
        <v>2009</v>
      </c>
      <c r="J67" s="108" t="n">
        <f aca="false">'Min pension'!J63</f>
        <v>1</v>
      </c>
      <c r="K67" s="108" t="n">
        <v>690</v>
      </c>
      <c r="L67" s="120" t="n">
        <f aca="false">'Min pension'!K67*100/'RIPTE e IPC'!T795</f>
        <v>1349.58027264891</v>
      </c>
    </row>
    <row r="68" customFormat="false" ht="13.8" hidden="false" customHeight="false" outlineLevel="0" collapsed="false">
      <c r="I68" s="110" t="n">
        <f aca="false">'Min pension'!I64+1</f>
        <v>2009</v>
      </c>
      <c r="J68" s="110" t="n">
        <f aca="false">'Min pension'!J64</f>
        <v>2</v>
      </c>
      <c r="K68" s="110" t="n">
        <v>770.66</v>
      </c>
      <c r="L68" s="122" t="n">
        <f aca="false">'Min pension'!K68*100/'RIPTE e IPC'!T798</f>
        <v>1487.87722927203</v>
      </c>
    </row>
    <row r="69" customFormat="false" ht="13.8" hidden="false" customHeight="false" outlineLevel="0" collapsed="false">
      <c r="I69" s="108" t="n">
        <f aca="false">'Min pension'!I65+1</f>
        <v>2009</v>
      </c>
      <c r="J69" s="108" t="n">
        <f aca="false">'Min pension'!J65</f>
        <v>3</v>
      </c>
      <c r="K69" s="108" t="n">
        <v>770.66</v>
      </c>
      <c r="L69" s="120" t="n">
        <f aca="false">'Min pension'!K69*100/'RIPTE e IPC'!T801</f>
        <v>1460.34434197981</v>
      </c>
    </row>
    <row r="70" customFormat="false" ht="13.8" hidden="false" customHeight="false" outlineLevel="0" collapsed="false">
      <c r="I70" s="110" t="n">
        <f aca="false">'Min pension'!I66+1</f>
        <v>2009</v>
      </c>
      <c r="J70" s="110" t="n">
        <f aca="false">'Min pension'!J66</f>
        <v>4</v>
      </c>
      <c r="K70" s="110" t="n">
        <v>827.23</v>
      </c>
      <c r="L70" s="122" t="n">
        <f aca="false">'Min pension'!K70*100/'RIPTE e IPC'!T804</f>
        <v>1530.99368853099</v>
      </c>
    </row>
    <row r="71" customFormat="false" ht="13.8" hidden="false" customHeight="false" outlineLevel="0" collapsed="false">
      <c r="I71" s="108" t="n">
        <f aca="false">'Min pension'!I67+1</f>
        <v>2010</v>
      </c>
      <c r="J71" s="108" t="n">
        <f aca="false">'Min pension'!J67</f>
        <v>1</v>
      </c>
      <c r="K71" s="108" t="n">
        <v>827.23</v>
      </c>
      <c r="L71" s="120" t="n">
        <f aca="false">'Min pension'!K71*100/'RIPTE e IPC'!T807</f>
        <v>1482.75653398249</v>
      </c>
    </row>
    <row r="72" customFormat="false" ht="13.8" hidden="false" customHeight="false" outlineLevel="0" collapsed="false">
      <c r="I72" s="110" t="n">
        <f aca="false">'Min pension'!I68+1</f>
        <v>2010</v>
      </c>
      <c r="J72" s="110" t="n">
        <f aca="false">'Min pension'!J68</f>
        <v>2</v>
      </c>
      <c r="K72" s="110" t="n">
        <v>895.15</v>
      </c>
      <c r="L72" s="122" t="n">
        <f aca="false">'Min pension'!K72*100/'RIPTE e IPC'!T810</f>
        <v>1561.71759618277</v>
      </c>
    </row>
    <row r="73" customFormat="false" ht="13.8" hidden="false" customHeight="false" outlineLevel="0" collapsed="false">
      <c r="I73" s="108" t="n">
        <f aca="false">'Min pension'!I69+1</f>
        <v>2010</v>
      </c>
      <c r="J73" s="108" t="n">
        <f aca="false">'Min pension'!J69</f>
        <v>3</v>
      </c>
      <c r="K73" s="108" t="n">
        <v>895.15</v>
      </c>
      <c r="L73" s="120" t="n">
        <f aca="false">'Min pension'!K73*100/'RIPTE e IPC'!T813</f>
        <v>1526.73241685456</v>
      </c>
    </row>
    <row r="74" customFormat="false" ht="13.8" hidden="false" customHeight="false" outlineLevel="0" collapsed="false">
      <c r="I74" s="110" t="n">
        <f aca="false">'Min pension'!I70+1</f>
        <v>2010</v>
      </c>
      <c r="J74" s="110" t="n">
        <f aca="false">'Min pension'!J70</f>
        <v>4</v>
      </c>
      <c r="K74" s="110" t="n">
        <v>1046.43</v>
      </c>
      <c r="L74" s="122" t="n">
        <f aca="false">'Min pension'!K74*100/'RIPTE e IPC'!T816</f>
        <v>1744.36538963607</v>
      </c>
    </row>
    <row r="75" customFormat="false" ht="13.8" hidden="false" customHeight="false" outlineLevel="0" collapsed="false">
      <c r="I75" s="108" t="n">
        <f aca="false">'Min pension'!I71+1</f>
        <v>2011</v>
      </c>
      <c r="J75" s="108" t="n">
        <f aca="false">'Min pension'!J71</f>
        <v>1</v>
      </c>
      <c r="K75" s="108" t="n">
        <v>1046.43</v>
      </c>
      <c r="L75" s="120" t="n">
        <f aca="false">'Min pension'!K75*100/'RIPTE e IPC'!T819</f>
        <v>1704.81848516974</v>
      </c>
    </row>
    <row r="76" customFormat="false" ht="13.8" hidden="false" customHeight="false" outlineLevel="0" collapsed="false">
      <c r="I76" s="110" t="n">
        <f aca="false">'Min pension'!I72+1</f>
        <v>2011</v>
      </c>
      <c r="J76" s="110" t="n">
        <f aca="false">'Min pension'!J72</f>
        <v>2</v>
      </c>
      <c r="K76" s="110" t="n">
        <v>1227.78</v>
      </c>
      <c r="L76" s="122" t="n">
        <f aca="false">'Min pension'!K76*100/'RIPTE e IPC'!T822</f>
        <v>1952.73652301743</v>
      </c>
    </row>
    <row r="77" customFormat="false" ht="13.8" hidden="false" customHeight="false" outlineLevel="0" collapsed="false">
      <c r="I77" s="108" t="n">
        <f aca="false">'Min pension'!I73+1</f>
        <v>2011</v>
      </c>
      <c r="J77" s="108" t="n">
        <f aca="false">'Min pension'!J73</f>
        <v>3</v>
      </c>
      <c r="K77" s="108" t="n">
        <v>1227.78</v>
      </c>
      <c r="L77" s="120" t="n">
        <f aca="false">'Min pension'!K77*100/'RIPTE e IPC'!T825</f>
        <v>1907.69958325585</v>
      </c>
    </row>
    <row r="78" customFormat="false" ht="13.8" hidden="false" customHeight="false" outlineLevel="0" collapsed="false">
      <c r="I78" s="110" t="n">
        <f aca="false">'Min pension'!I74+1</f>
        <v>2011</v>
      </c>
      <c r="J78" s="110" t="n">
        <f aca="false">'Min pension'!J74</f>
        <v>4</v>
      </c>
      <c r="K78" s="110" t="n">
        <v>1434.29</v>
      </c>
      <c r="L78" s="122" t="n">
        <f aca="false">'Min pension'!K78*100/'RIPTE e IPC'!T828</f>
        <v>2183.34988377105</v>
      </c>
    </row>
    <row r="79" customFormat="false" ht="13.8" hidden="false" customHeight="false" outlineLevel="0" collapsed="false">
      <c r="I79" s="108" t="n">
        <f aca="false">'Min pension'!I75+1</f>
        <v>2012</v>
      </c>
      <c r="J79" s="108" t="n">
        <f aca="false">'Min pension'!J75</f>
        <v>1</v>
      </c>
      <c r="K79" s="108" t="n">
        <v>1434.29</v>
      </c>
      <c r="L79" s="120" t="n">
        <f aca="false">'Min pension'!K79*100/'RIPTE e IPC'!T831</f>
        <v>2129.84261428768</v>
      </c>
    </row>
    <row r="80" customFormat="false" ht="13.8" hidden="false" customHeight="false" outlineLevel="0" collapsed="false">
      <c r="I80" s="110" t="n">
        <f aca="false">'Min pension'!I76+1</f>
        <v>2012</v>
      </c>
      <c r="J80" s="110" t="n">
        <f aca="false">'Min pension'!J76</f>
        <v>2</v>
      </c>
      <c r="K80" s="110" t="n">
        <v>1687.01</v>
      </c>
      <c r="L80" s="122" t="n">
        <f aca="false">'Min pension'!K80*100/'RIPTE e IPC'!T834</f>
        <v>2441.5651434925</v>
      </c>
    </row>
    <row r="81" customFormat="false" ht="13.8" hidden="false" customHeight="false" outlineLevel="0" collapsed="false">
      <c r="I81" s="108" t="n">
        <f aca="false">'Min pension'!I77+1</f>
        <v>2012</v>
      </c>
      <c r="J81" s="108" t="n">
        <f aca="false">'Min pension'!J77</f>
        <v>3</v>
      </c>
      <c r="K81" s="108" t="n">
        <v>1687.01</v>
      </c>
      <c r="L81" s="120" t="n">
        <f aca="false">'Min pension'!K81*100/'RIPTE e IPC'!T837</f>
        <v>2383.78559028304</v>
      </c>
    </row>
    <row r="82" customFormat="false" ht="13.8" hidden="false" customHeight="false" outlineLevel="0" collapsed="false">
      <c r="I82" s="110" t="n">
        <f aca="false">'Min pension'!I78+1</f>
        <v>2012</v>
      </c>
      <c r="J82" s="110" t="n">
        <f aca="false">'Min pension'!J78</f>
        <v>4</v>
      </c>
      <c r="K82" s="110" t="n">
        <v>1879.67</v>
      </c>
      <c r="L82" s="122" t="n">
        <f aca="false">'Min pension'!K82*100/'RIPTE e IPC'!T840</f>
        <v>2586.5978872367</v>
      </c>
    </row>
    <row r="83" customFormat="false" ht="13.8" hidden="false" customHeight="false" outlineLevel="0" collapsed="false">
      <c r="I83" s="108" t="n">
        <f aca="false">'Min pension'!I79+1</f>
        <v>2013</v>
      </c>
      <c r="J83" s="108" t="n">
        <f aca="false">'Min pension'!J79</f>
        <v>1</v>
      </c>
      <c r="K83" s="108" t="n">
        <v>1879.67</v>
      </c>
      <c r="L83" s="120" t="n">
        <f aca="false">'Min pension'!K83*100/'RIPTE e IPC'!T843</f>
        <v>2518.73438600784</v>
      </c>
    </row>
    <row r="84" customFormat="false" ht="13.8" hidden="false" customHeight="false" outlineLevel="0" collapsed="false">
      <c r="I84" s="110" t="n">
        <f aca="false">'Min pension'!I80+1</f>
        <v>2013</v>
      </c>
      <c r="J84" s="110" t="n">
        <f aca="false">'Min pension'!J80</f>
        <v>2</v>
      </c>
      <c r="K84" s="110" t="n">
        <v>2165</v>
      </c>
      <c r="L84" s="122" t="n">
        <f aca="false">'Min pension'!K84*100/'RIPTE e IPC'!T846</f>
        <v>2839.75920444613</v>
      </c>
    </row>
    <row r="85" customFormat="false" ht="13.8" hidden="false" customHeight="false" outlineLevel="0" collapsed="false">
      <c r="I85" s="108" t="n">
        <f aca="false">'Min pension'!I81+1</f>
        <v>2013</v>
      </c>
      <c r="J85" s="108" t="n">
        <f aca="false">'Min pension'!J81</f>
        <v>3</v>
      </c>
      <c r="K85" s="108" t="n">
        <v>2165</v>
      </c>
      <c r="L85" s="120" t="n">
        <f aca="false">'Min pension'!K85*100/'RIPTE e IPC'!T849</f>
        <v>2767.27206005255</v>
      </c>
    </row>
    <row r="86" customFormat="false" ht="13.8" hidden="false" customHeight="false" outlineLevel="0" collapsed="false">
      <c r="I86" s="110" t="n">
        <f aca="false">'Min pension'!I82+1</f>
        <v>2013</v>
      </c>
      <c r="J86" s="110" t="n">
        <f aca="false">'Min pension'!J82</f>
        <v>4</v>
      </c>
      <c r="K86" s="110" t="n">
        <v>2476.98</v>
      </c>
      <c r="L86" s="122" t="n">
        <f aca="false">'Min pension'!K86*100/'RIPTE e IPC'!T852</f>
        <v>3083.67065412202</v>
      </c>
    </row>
    <row r="87" customFormat="false" ht="13.8" hidden="false" customHeight="false" outlineLevel="0" collapsed="false">
      <c r="I87" s="108" t="n">
        <f aca="false">'Min pension'!I83+1</f>
        <v>2014</v>
      </c>
      <c r="J87" s="108" t="n">
        <f aca="false">'Min pension'!J83</f>
        <v>1</v>
      </c>
      <c r="K87" s="108" t="n">
        <v>2476.98</v>
      </c>
      <c r="L87" s="120" t="n">
        <f aca="false">'Min pension'!K87*100/'RIPTE e IPC'!T855</f>
        <v>2835.24067153883</v>
      </c>
    </row>
    <row r="88" customFormat="false" ht="13.8" hidden="false" customHeight="false" outlineLevel="0" collapsed="false">
      <c r="I88" s="110" t="n">
        <f aca="false">'Min pension'!I84+1</f>
        <v>2014</v>
      </c>
      <c r="J88" s="110" t="n">
        <f aca="false">'Min pension'!J84</f>
        <v>2</v>
      </c>
      <c r="K88" s="110" t="n">
        <v>2757.13</v>
      </c>
      <c r="L88" s="122" t="n">
        <f aca="false">'Min pension'!K88*100/'RIPTE e IPC'!T858</f>
        <v>2979.32010569727</v>
      </c>
    </row>
    <row r="89" customFormat="false" ht="13.8" hidden="false" customHeight="false" outlineLevel="0" collapsed="false">
      <c r="I89" s="108" t="n">
        <f aca="false">'Min pension'!I85+1</f>
        <v>2014</v>
      </c>
      <c r="J89" s="108" t="n">
        <f aca="false">'Min pension'!J85</f>
        <v>3</v>
      </c>
      <c r="K89" s="108" t="n">
        <v>2757.13</v>
      </c>
      <c r="L89" s="120" t="n">
        <f aca="false">'Min pension'!K89*100/'RIPTE e IPC'!T861</f>
        <v>2861.61857065737</v>
      </c>
    </row>
    <row r="90" customFormat="false" ht="13.8" hidden="false" customHeight="false" outlineLevel="0" collapsed="false">
      <c r="I90" s="110" t="n">
        <f aca="false">'Min pension'!I86+1</f>
        <v>2014</v>
      </c>
      <c r="J90" s="110" t="n">
        <f aca="false">'Min pension'!J86</f>
        <v>4</v>
      </c>
      <c r="K90" s="110" t="n">
        <v>3231.63</v>
      </c>
      <c r="L90" s="122" t="n">
        <f aca="false">'Min pension'!K90*100/'RIPTE e IPC'!T864</f>
        <v>3231.63</v>
      </c>
    </row>
    <row r="91" customFormat="false" ht="13.8" hidden="false" customHeight="false" outlineLevel="0" collapsed="false">
      <c r="I91" s="108" t="n">
        <f aca="false">'Min pension'!I87+1</f>
        <v>2015</v>
      </c>
      <c r="J91" s="108" t="n">
        <f aca="false">'Min pension'!J87</f>
        <v>1</v>
      </c>
      <c r="K91" s="108" t="n">
        <v>3231.63</v>
      </c>
      <c r="L91" s="120" t="n">
        <f aca="false">'Min pension'!K91*100/'RIPTE e IPC'!T867</f>
        <v>3134.73415536162</v>
      </c>
    </row>
    <row r="92" customFormat="false" ht="13.8" hidden="false" customHeight="false" outlineLevel="0" collapsed="false">
      <c r="I92" s="110" t="n">
        <f aca="false">'Min pension'!I88+1</f>
        <v>2015</v>
      </c>
      <c r="J92" s="110" t="n">
        <f aca="false">'Min pension'!J88</f>
        <v>2</v>
      </c>
      <c r="K92" s="110" t="n">
        <v>3821.73</v>
      </c>
      <c r="L92" s="122" t="n">
        <f aca="false">'Min pension'!K92*100/'RIPTE e IPC'!T870</f>
        <v>3580.59931397095</v>
      </c>
    </row>
    <row r="93" customFormat="false" ht="13.8" hidden="false" customHeight="false" outlineLevel="0" collapsed="false">
      <c r="I93" s="108" t="n">
        <f aca="false">'Min pension'!I89+1</f>
        <v>2015</v>
      </c>
      <c r="J93" s="108" t="n">
        <f aca="false">'Min pension'!J89</f>
        <v>3</v>
      </c>
      <c r="K93" s="108" t="n">
        <v>3821.73</v>
      </c>
      <c r="L93" s="120" t="n">
        <f aca="false">'Min pension'!K93*100/'RIPTE e IPC'!T873</f>
        <v>3459.06159638797</v>
      </c>
    </row>
    <row r="94" customFormat="false" ht="13.8" hidden="false" customHeight="false" outlineLevel="0" collapsed="false">
      <c r="I94" s="110" t="n">
        <f aca="false">'Min pension'!I90+1</f>
        <v>2015</v>
      </c>
      <c r="J94" s="110" t="n">
        <f aca="false">'Min pension'!J90</f>
        <v>4</v>
      </c>
      <c r="K94" s="110" t="n">
        <v>4299.06</v>
      </c>
      <c r="L94" s="122" t="n">
        <f aca="false">'Min pension'!K94*100/'RIPTE e IPC'!T876</f>
        <v>3714.09464116287</v>
      </c>
    </row>
    <row r="95" customFormat="false" ht="13.8" hidden="false" customHeight="false" outlineLevel="0" collapsed="false">
      <c r="I95" s="108" t="n">
        <f aca="false">'Min pension'!I91+1</f>
        <v>2016</v>
      </c>
      <c r="J95" s="108" t="n">
        <f aca="false">'Min pension'!J91</f>
        <v>1</v>
      </c>
      <c r="K95" s="108" t="n">
        <v>4299.06</v>
      </c>
      <c r="L95" s="120" t="n">
        <f aca="false">'Min pension'!K95*100/'RIPTE e IPC'!T879</f>
        <v>3278.91936034514</v>
      </c>
    </row>
    <row r="96" customFormat="false" ht="13.8" hidden="false" customHeight="false" outlineLevel="0" collapsed="false">
      <c r="I96" s="110" t="n">
        <f aca="false">'Min pension'!I92+1</f>
        <v>2016</v>
      </c>
      <c r="J96" s="110" t="n">
        <f aca="false">'Min pension'!J92</f>
        <v>2</v>
      </c>
      <c r="K96" s="110" t="n">
        <v>4958.97</v>
      </c>
      <c r="L96" s="122" t="n">
        <f aca="false">'Min pension'!K96*100/'RIPTE e IPC'!T882</f>
        <v>3353.47534958588</v>
      </c>
    </row>
    <row r="97" customFormat="false" ht="13.8" hidden="false" customHeight="false" outlineLevel="0" collapsed="false">
      <c r="I97" s="108" t="n">
        <f aca="false">'Min pension'!I93+1</f>
        <v>2016</v>
      </c>
      <c r="J97" s="108" t="n">
        <f aca="false">'Min pension'!J93</f>
        <v>3</v>
      </c>
      <c r="K97" s="108" t="n">
        <v>4958.97</v>
      </c>
      <c r="L97" s="120" t="n">
        <f aca="false">'Min pension'!K97*100/'RIPTE e IPC'!T885</f>
        <v>3181.72426571837</v>
      </c>
    </row>
    <row r="98" customFormat="false" ht="13.8" hidden="false" customHeight="false" outlineLevel="0" collapsed="false">
      <c r="I98" s="110" t="n">
        <f aca="false">'Min pension'!I94+1</f>
        <v>2016</v>
      </c>
      <c r="J98" s="110" t="n">
        <f aca="false">'Min pension'!J94</f>
        <v>4</v>
      </c>
      <c r="K98" s="110" t="n">
        <v>5661.16</v>
      </c>
      <c r="L98" s="122" t="n">
        <f aca="false">'Min pension'!K98*100/'RIPTE e IPC'!T888</f>
        <v>3452.34648539786</v>
      </c>
    </row>
    <row r="99" customFormat="false" ht="13.8" hidden="false" customHeight="false" outlineLevel="0" collapsed="false">
      <c r="I99" s="108" t="n">
        <f aca="false">'Min pension'!I95+1</f>
        <v>2017</v>
      </c>
      <c r="J99" s="108" t="n">
        <f aca="false">'Min pension'!J95</f>
        <v>1</v>
      </c>
      <c r="K99" s="108" t="n">
        <v>5661.16</v>
      </c>
      <c r="L99" s="120" t="n">
        <f aca="false">'Min pension'!K99*100/'RIPTE e IPC'!T891</f>
        <v>3290.21729771324</v>
      </c>
    </row>
    <row r="100" customFormat="false" ht="13.8" hidden="false" customHeight="false" outlineLevel="0" collapsed="false">
      <c r="I100" s="110" t="n">
        <f aca="false">'Min pension'!I96+1</f>
        <v>2017</v>
      </c>
      <c r="J100" s="110" t="n">
        <f aca="false">'Min pension'!J96</f>
        <v>2</v>
      </c>
      <c r="K100" s="110" t="n">
        <v>6394.85</v>
      </c>
      <c r="L100" s="122" t="n">
        <f aca="false">'Min pension'!K100*100/'RIPTE e IPC'!T894</f>
        <v>3486.49183590743</v>
      </c>
    </row>
    <row r="101" customFormat="false" ht="13.8" hidden="false" customHeight="false" outlineLevel="0" collapsed="false">
      <c r="I101" s="108" t="n">
        <f aca="false">'Min pension'!I97+1</f>
        <v>2017</v>
      </c>
      <c r="J101" s="108" t="n">
        <f aca="false">'Min pension'!J97</f>
        <v>3</v>
      </c>
      <c r="K101" s="108" t="n">
        <v>6394.85</v>
      </c>
      <c r="L101" s="120" t="n">
        <f aca="false">'Min pension'!K101*100/'RIPTE e IPC'!T897</f>
        <v>3339.88512298751</v>
      </c>
    </row>
    <row r="102" customFormat="false" ht="13.8" hidden="false" customHeight="false" outlineLevel="0" collapsed="false">
      <c r="I102" s="110" t="n">
        <f aca="false">'Min pension'!I98+1</f>
        <v>2017</v>
      </c>
      <c r="J102" s="110" t="n">
        <f aca="false">'Min pension'!J98</f>
        <v>4</v>
      </c>
      <c r="K102" s="110" t="n">
        <v>7246.42</v>
      </c>
      <c r="L102" s="122" t="n">
        <f aca="false">'Min pension'!K102*100/'RIPTE e IPC'!T900</f>
        <v>3609.09672150633</v>
      </c>
    </row>
    <row r="103" customFormat="false" ht="13.8" hidden="false" customHeight="false" outlineLevel="0" collapsed="false">
      <c r="I103" s="108" t="n">
        <f aca="false">'Min pension'!I99+1</f>
        <v>2018</v>
      </c>
      <c r="J103" s="108" t="n">
        <f aca="false">'Min pension'!J99</f>
        <v>1</v>
      </c>
      <c r="K103" s="108" t="n">
        <v>7246.42</v>
      </c>
      <c r="L103" s="120" t="n">
        <f aca="false">'Min pension'!K103*100/'RIPTE e IPC'!T903</f>
        <v>3357.50449192098</v>
      </c>
    </row>
    <row r="104" customFormat="false" ht="13.8" hidden="false" customHeight="false" outlineLevel="0" collapsed="false">
      <c r="I104" s="110" t="n">
        <f aca="false">'Min pension'!I100+1</f>
        <v>2018</v>
      </c>
      <c r="J104" s="110" t="n">
        <f aca="false">'Min pension'!J100</f>
        <v>2</v>
      </c>
      <c r="K104" s="110" t="n">
        <v>7660.42</v>
      </c>
      <c r="L104" s="122" t="n">
        <f aca="false">'Min pension'!K104*100/'RIPTE e IPC'!T906</f>
        <v>3307.03891660933</v>
      </c>
    </row>
    <row r="105" customFormat="false" ht="13.8" hidden="false" customHeight="false" outlineLevel="0" collapsed="false">
      <c r="I105" s="108" t="n">
        <f aca="false">'Min pension'!I101+1</f>
        <v>2018</v>
      </c>
      <c r="J105" s="108" t="n">
        <f aca="false">'Min pension'!J101</f>
        <v>3</v>
      </c>
      <c r="K105" s="108" t="n">
        <v>8096.3</v>
      </c>
      <c r="L105" s="120" t="n">
        <f aca="false">'Min pension'!K105*100/'RIPTE e IPC'!T909</f>
        <v>3145.60457405238</v>
      </c>
    </row>
    <row r="106" customFormat="false" ht="13.8" hidden="false" customHeight="false" outlineLevel="0" collapsed="false">
      <c r="I106" s="110" t="n">
        <f aca="false">'Min pension'!I102+1</f>
        <v>2018</v>
      </c>
      <c r="J106" s="110" t="n">
        <f aca="false">'Min pension'!J102</f>
        <v>4</v>
      </c>
      <c r="K106" s="121" t="n">
        <v>8637.13</v>
      </c>
      <c r="L106" s="122" t="n">
        <f aca="false">'Min pension'!K106*100/'RIPTE e IPC'!T912</f>
        <v>2897.39805752903</v>
      </c>
    </row>
    <row r="107" customFormat="false" ht="13.8" hidden="false" customHeight="false" outlineLevel="0" collapsed="false">
      <c r="I107" s="108" t="n">
        <f aca="false">'Min pension'!I103+1</f>
        <v>2019</v>
      </c>
      <c r="J107" s="108" t="n">
        <f aca="false">'Min pension'!J103</f>
        <v>1</v>
      </c>
      <c r="K107" s="120" t="n">
        <v>9309.91</v>
      </c>
      <c r="L107" s="120" t="n">
        <f aca="false">'Min pension'!K107*100/'RIPTE e IPC'!T915</f>
        <v>2851.4737270164</v>
      </c>
    </row>
    <row r="108" customFormat="false" ht="13.8" hidden="false" customHeight="false" outlineLevel="0" collapsed="false">
      <c r="I108" s="110" t="n">
        <f aca="false">'Min pension'!I104+1</f>
        <v>2019</v>
      </c>
      <c r="J108" s="110" t="n">
        <f aca="false">'Min pension'!J104</f>
        <v>2</v>
      </c>
      <c r="K108" s="122" t="n">
        <v>10410.37</v>
      </c>
      <c r="L108" s="122" t="n">
        <f aca="false">'Min pension'!K108*100/'RIPTE e IPC'!T918</f>
        <v>2857.15497162958</v>
      </c>
      <c r="M108" s="123"/>
    </row>
    <row r="109" customFormat="false" ht="13.8" hidden="false" customHeight="false" outlineLevel="0" collapsed="false">
      <c r="I109" s="108" t="n">
        <f aca="false">'Min pension'!I105+1</f>
        <v>2019</v>
      </c>
      <c r="J109" s="108" t="n">
        <f aca="false">'Min pension'!J105</f>
        <v>3</v>
      </c>
      <c r="K109" s="120" t="n">
        <v>11528.44</v>
      </c>
      <c r="L109" s="120" t="n">
        <f aca="false">'Min pension'!K109*100/'RIPTE e IPC'!T921</f>
        <v>2899.40328624861</v>
      </c>
    </row>
    <row r="110" customFormat="false" ht="13.8" hidden="false" customHeight="false" outlineLevel="0" collapsed="false">
      <c r="I110" s="110" t="n">
        <f aca="false">'Min pension'!I106+1</f>
        <v>2019</v>
      </c>
      <c r="J110" s="110" t="n">
        <f aca="false">'Min pension'!J106</f>
        <v>4</v>
      </c>
      <c r="K110" s="122" t="n">
        <f aca="false">K109*(1+PBU!M110)</f>
        <v>12936.6618431012</v>
      </c>
      <c r="L110" s="122" t="n">
        <f aca="false">'Min pension'!K110*100/'RIPTE e IPC'!T924</f>
        <v>2810.8120432356</v>
      </c>
    </row>
    <row r="111" customFormat="false" ht="13.8" hidden="false" customHeight="false" outlineLevel="0" collapsed="false"/>
    <row r="114" customFormat="false" ht="15" hidden="false" customHeight="false" outlineLevel="0" collapsed="false">
      <c r="L114" s="123"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H76" colorId="64" zoomScale="85" zoomScaleNormal="85" zoomScalePageLayoutView="100" workbookViewId="0">
      <selection pane="topLeft" activeCell="L110" activeCellId="0" sqref="L110"/>
    </sheetView>
  </sheetViews>
  <sheetFormatPr defaultRowHeight="12.8"/>
  <cols>
    <col collapsed="false" hidden="false" max="10" min="1" style="0" width="9.85204081632653"/>
    <col collapsed="false" hidden="false" max="12" min="11" style="0" width="53.2602040816327"/>
    <col collapsed="false" hidden="false" max="1025" min="13" style="0" width="9.85204081632653"/>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118</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c r="N6" s="124"/>
      <c r="O6" s="124" t="s">
        <v>119</v>
      </c>
      <c r="P6" s="125"/>
      <c r="Q6" s="125"/>
      <c r="R6" s="125"/>
    </row>
    <row r="7" customFormat="false" ht="13.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c r="N7" s="126" t="s">
        <v>120</v>
      </c>
      <c r="O7" s="126" t="s">
        <v>121</v>
      </c>
      <c r="P7" s="126" t="s">
        <v>122</v>
      </c>
      <c r="Q7" s="126" t="s">
        <v>123</v>
      </c>
      <c r="R7" s="126" t="s">
        <v>124</v>
      </c>
    </row>
    <row r="8" customFormat="false" ht="13.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c r="N8" s="127" t="s">
        <v>125</v>
      </c>
      <c r="O8" s="127" t="s">
        <v>126</v>
      </c>
      <c r="P8" s="127" t="s">
        <v>127</v>
      </c>
      <c r="Q8" s="127" t="n">
        <v>3100</v>
      </c>
      <c r="R8" s="127"/>
      <c r="S8" s="0" t="s">
        <v>128</v>
      </c>
    </row>
    <row r="9" customFormat="false" ht="13.8" hidden="false" customHeight="false" outlineLevel="0" collapsed="false">
      <c r="A9" s="97" t="n">
        <v>2003</v>
      </c>
      <c r="B9" s="98" t="s">
        <v>101</v>
      </c>
      <c r="C9" s="99" t="n">
        <v>270</v>
      </c>
      <c r="D9" s="99" t="n">
        <f aca="false">'Min pension'!C9*100/'RIPTE e IPC'!T730</f>
        <v>820.437540433277</v>
      </c>
      <c r="E9" s="105" t="n">
        <f aca="false">+'Min pension'!C9/'Min pension'!C8-1</f>
        <v>0.0384615384615385</v>
      </c>
      <c r="F9" s="99" t="n">
        <f aca="false">+'Min pension'!C9/'Min pension'!$C$6*100</f>
        <v>135</v>
      </c>
      <c r="I9" s="108" t="n">
        <v>1994</v>
      </c>
      <c r="J9" s="108" t="n">
        <v>3</v>
      </c>
      <c r="K9" s="120"/>
      <c r="L9" s="120"/>
      <c r="N9" s="128" t="s">
        <v>129</v>
      </c>
      <c r="O9" s="128" t="s">
        <v>130</v>
      </c>
      <c r="P9" s="128" t="s">
        <v>131</v>
      </c>
      <c r="Q9" s="128" t="n">
        <f aca="false">Q8*(1+R9)</f>
        <v>3441</v>
      </c>
      <c r="R9" s="129" t="n">
        <v>0.11</v>
      </c>
      <c r="S9" s="0" t="s">
        <v>132</v>
      </c>
    </row>
    <row r="10" customFormat="false" ht="13.8" hidden="false" customHeight="false" outlineLevel="0" collapsed="false">
      <c r="A10" s="97" t="n">
        <v>2003</v>
      </c>
      <c r="B10" s="98" t="s">
        <v>102</v>
      </c>
      <c r="C10" s="99" t="n">
        <v>280</v>
      </c>
      <c r="D10" s="99" t="n">
        <f aca="false">'Min pension'!C10*100/'RIPTE e IPC'!T731</f>
        <v>845.838144397284</v>
      </c>
      <c r="E10" s="105" t="n">
        <f aca="false">+'Min pension'!C10/'Min pension'!C9-1</f>
        <v>0.037037037037037</v>
      </c>
      <c r="F10" s="99" t="n">
        <f aca="false">+'Min pension'!C10/'Min pension'!$C$6*100</f>
        <v>140</v>
      </c>
      <c r="I10" s="110" t="n">
        <v>1994</v>
      </c>
      <c r="J10" s="110" t="n">
        <v>4</v>
      </c>
      <c r="K10" s="121"/>
      <c r="L10" s="122"/>
      <c r="N10" s="127" t="s">
        <v>133</v>
      </c>
      <c r="O10" s="127" t="s">
        <v>134</v>
      </c>
      <c r="P10" s="127" t="s">
        <v>135</v>
      </c>
      <c r="Q10" s="127" t="n">
        <f aca="false">Q9*(1+R10)</f>
        <v>3888.33</v>
      </c>
      <c r="R10" s="130" t="n">
        <v>0.13</v>
      </c>
    </row>
    <row r="11" customFormat="false" ht="13.8" hidden="false" customHeight="false" outlineLevel="0" collapsed="false">
      <c r="A11" s="97" t="n">
        <v>2003</v>
      </c>
      <c r="B11" s="98" t="s">
        <v>103</v>
      </c>
      <c r="C11" s="99" t="n">
        <v>290</v>
      </c>
      <c r="D11" s="99" t="n">
        <f aca="false">'Min pension'!C11*100/'RIPTE e IPC'!T732</f>
        <v>873.891461288125</v>
      </c>
      <c r="E11" s="105" t="n">
        <f aca="false">+'Min pension'!C11/'Min pension'!C10-1</f>
        <v>0.0357142857142858</v>
      </c>
      <c r="F11" s="99" t="n">
        <f aca="false">+'Min pension'!C11/'Min pension'!$C$6*100</f>
        <v>145</v>
      </c>
      <c r="I11" s="108" t="n">
        <v>1995</v>
      </c>
      <c r="J11" s="108" t="n">
        <v>1</v>
      </c>
      <c r="K11" s="120"/>
      <c r="L11" s="120"/>
      <c r="N11" s="128" t="s">
        <v>136</v>
      </c>
      <c r="O11" s="128" t="s">
        <v>137</v>
      </c>
      <c r="P11" s="128" t="s">
        <v>138</v>
      </c>
      <c r="Q11" s="128" t="n">
        <f aca="false">Q10*(1+R11)</f>
        <v>4374.37125</v>
      </c>
      <c r="R11" s="129" t="n">
        <v>0.125</v>
      </c>
    </row>
    <row r="12" customFormat="false" ht="13.8" hidden="false" customHeight="false" outlineLevel="0" collapsed="false">
      <c r="A12" s="97" t="n">
        <v>2003</v>
      </c>
      <c r="B12" s="98" t="s">
        <v>104</v>
      </c>
      <c r="C12" s="99" t="n">
        <v>300</v>
      </c>
      <c r="D12" s="99" t="n">
        <f aca="false">'Min pension'!C12*100/'RIPTE e IPC'!T733</f>
        <v>902.110301658548</v>
      </c>
      <c r="E12" s="105" t="n">
        <f aca="false">+'Min pension'!C12/'Min pension'!C11-1</f>
        <v>0.0344827586206897</v>
      </c>
      <c r="F12" s="99" t="n">
        <f aca="false">+'Min pension'!C12/'Min pension'!$C$6*100</f>
        <v>150</v>
      </c>
      <c r="I12" s="110" t="n">
        <v>1995</v>
      </c>
      <c r="J12" s="110" t="n">
        <v>2</v>
      </c>
      <c r="K12" s="111" t="n">
        <f aca="false">$Q$8</f>
        <v>3100</v>
      </c>
      <c r="L12" s="122" t="n">
        <f aca="false">'Max pension'!K12*100/'RIPTE e IPC'!T630</f>
        <v>13251.4619923799</v>
      </c>
      <c r="N12" s="127" t="s">
        <v>139</v>
      </c>
      <c r="O12" s="127" t="s">
        <v>140</v>
      </c>
      <c r="P12" s="127" t="s">
        <v>141</v>
      </c>
      <c r="Q12" s="127" t="n">
        <f aca="false">Q11*(1+R12)</f>
        <v>4702.44909375</v>
      </c>
      <c r="R12" s="130" t="n">
        <v>0.075</v>
      </c>
    </row>
    <row r="13" customFormat="false" ht="13.8" hidden="false" customHeight="false" outlineLevel="0" collapsed="false">
      <c r="A13" s="97" t="n">
        <v>2004</v>
      </c>
      <c r="B13" s="98" t="s">
        <v>105</v>
      </c>
      <c r="C13" s="99" t="n">
        <v>350</v>
      </c>
      <c r="D13" s="99" t="n">
        <f aca="false">'Min pension'!C13*100/'RIPTE e IPC'!T734</f>
        <v>1048.05640300498</v>
      </c>
      <c r="E13" s="105" t="n">
        <f aca="false">+'Min pension'!C13/'Min pension'!C12-1</f>
        <v>0.166666666666667</v>
      </c>
      <c r="F13" s="99" t="n">
        <f aca="false">+'Min pension'!C13/'Min pension'!$C$6*100</f>
        <v>175</v>
      </c>
      <c r="I13" s="108" t="n">
        <f aca="false">'Min pension'!I9+1</f>
        <v>1995</v>
      </c>
      <c r="J13" s="108" t="n">
        <f aca="false">'Min pension'!J9</f>
        <v>3</v>
      </c>
      <c r="K13" s="108" t="n">
        <f aca="false">$Q$8</f>
        <v>3100</v>
      </c>
      <c r="L13" s="120" t="n">
        <f aca="false">'Max pension'!K13*100/'RIPTE e IPC'!T633</f>
        <v>13257.2811222466</v>
      </c>
      <c r="N13" s="128" t="s">
        <v>142</v>
      </c>
      <c r="O13" s="128" t="s">
        <v>143</v>
      </c>
      <c r="P13" s="128" t="s">
        <v>141</v>
      </c>
      <c r="Q13" s="128" t="n">
        <f aca="false">Q12*(1+R13)</f>
        <v>5055.13277578125</v>
      </c>
      <c r="R13" s="129" t="n">
        <v>0.075</v>
      </c>
    </row>
    <row r="14" customFormat="false" ht="13.8" hidden="false" customHeight="false" outlineLevel="0" collapsed="false">
      <c r="A14" s="113" t="n">
        <v>2004</v>
      </c>
      <c r="B14" s="114" t="s">
        <v>101</v>
      </c>
      <c r="C14" s="115" t="n">
        <v>450</v>
      </c>
      <c r="D14" s="115"/>
      <c r="E14" s="105" t="n">
        <f aca="false">+'Min pension'!C14/'Min pension'!C13-1</f>
        <v>0.285714285714286</v>
      </c>
      <c r="F14" s="115" t="n">
        <f aca="false">+'Min pension'!C14/'Min pension'!$C$6*100</f>
        <v>225</v>
      </c>
      <c r="I14" s="110" t="n">
        <f aca="false">'Min pension'!I10+1</f>
        <v>1995</v>
      </c>
      <c r="J14" s="110" t="n">
        <f aca="false">'Min pension'!J10</f>
        <v>4</v>
      </c>
      <c r="K14" s="110" t="n">
        <f aca="false">$Q$8</f>
        <v>3100</v>
      </c>
      <c r="L14" s="122" t="n">
        <f aca="false">'Max pension'!K14*100/'RIPTE e IPC'!T636</f>
        <v>13220.8706003159</v>
      </c>
    </row>
    <row r="15" customFormat="false" ht="13.8" hidden="false" customHeight="false" outlineLevel="0" collapsed="false">
      <c r="A15" s="113" t="n">
        <v>2005</v>
      </c>
      <c r="B15" s="114" t="s">
        <v>106</v>
      </c>
      <c r="C15" s="115" t="n">
        <v>510</v>
      </c>
      <c r="D15" s="115"/>
      <c r="E15" s="105" t="n">
        <f aca="false">+'Min pension'!C15/'Min pension'!C14-1</f>
        <v>0.133333333333333</v>
      </c>
      <c r="F15" s="115" t="n">
        <f aca="false">+'Min pension'!C15/'Min pension'!$C$6*100</f>
        <v>255</v>
      </c>
      <c r="I15" s="108" t="n">
        <f aca="false">'Min pension'!I11+1</f>
        <v>1996</v>
      </c>
      <c r="J15" s="108" t="n">
        <f aca="false">'Min pension'!J11</f>
        <v>1</v>
      </c>
      <c r="K15" s="108" t="n">
        <f aca="false">$Q$8</f>
        <v>3100</v>
      </c>
      <c r="L15" s="120" t="n">
        <f aca="false">'Max pension'!K15*100/'RIPTE e IPC'!T639</f>
        <v>13210.9394061471</v>
      </c>
    </row>
    <row r="16" customFormat="false" ht="13.8" hidden="false" customHeight="false" outlineLevel="0" collapsed="false">
      <c r="A16" s="113" t="n">
        <v>2005</v>
      </c>
      <c r="B16" s="114" t="s">
        <v>107</v>
      </c>
      <c r="C16" s="115" t="n">
        <v>570</v>
      </c>
      <c r="D16" s="115"/>
      <c r="E16" s="105" t="n">
        <f aca="false">+'Min pension'!C16/'Min pension'!C15-1</f>
        <v>0.117647058823529</v>
      </c>
      <c r="F16" s="115" t="n">
        <f aca="false">+'Min pension'!C16/'Min pension'!$C$6*100</f>
        <v>285</v>
      </c>
      <c r="I16" s="110" t="n">
        <f aca="false">'Min pension'!I12+1</f>
        <v>1996</v>
      </c>
      <c r="J16" s="110" t="n">
        <f aca="false">'Min pension'!J12</f>
        <v>2</v>
      </c>
      <c r="K16" s="110" t="n">
        <f aca="false">$Q$8</f>
        <v>3100</v>
      </c>
      <c r="L16" s="122" t="n">
        <f aca="false">'Max pension'!K16*100/'RIPTE e IPC'!T642</f>
        <v>13294.2518409931</v>
      </c>
    </row>
    <row r="17" customFormat="false" ht="13.8" hidden="false" customHeight="false" outlineLevel="0" collapsed="false">
      <c r="A17" s="113" t="n">
        <v>2005</v>
      </c>
      <c r="B17" s="114" t="s">
        <v>100</v>
      </c>
      <c r="C17" s="115" t="n">
        <v>630</v>
      </c>
      <c r="D17" s="115"/>
      <c r="E17" s="105" t="n">
        <f aca="false">+'Min pension'!C17/'Min pension'!C16-1</f>
        <v>0.105263157894737</v>
      </c>
      <c r="F17" s="115" t="n">
        <f aca="false">+'Min pension'!C17/'Min pension'!$C$6*100</f>
        <v>315</v>
      </c>
      <c r="I17" s="108" t="n">
        <f aca="false">'Min pension'!I13+1</f>
        <v>1996</v>
      </c>
      <c r="J17" s="108" t="n">
        <f aca="false">'Min pension'!J13</f>
        <v>3</v>
      </c>
      <c r="K17" s="108" t="n">
        <f aca="false">$Q$8</f>
        <v>3100</v>
      </c>
      <c r="L17" s="120" t="n">
        <f aca="false">'Max pension'!K17*100/'RIPTE e IPC'!T645</f>
        <v>13232.4657692621</v>
      </c>
    </row>
    <row r="18" customFormat="false" ht="13.8" hidden="false" customHeight="false" outlineLevel="0" collapsed="false">
      <c r="A18" s="113" t="n">
        <v>2006</v>
      </c>
      <c r="B18" s="114" t="s">
        <v>95</v>
      </c>
      <c r="C18" s="115" t="n">
        <v>760</v>
      </c>
      <c r="D18" s="115"/>
      <c r="E18" s="105" t="n">
        <f aca="false">+'Min pension'!C18/'Min pension'!C17-1</f>
        <v>0.206349206349206</v>
      </c>
      <c r="F18" s="115" t="n">
        <f aca="false">+'Min pension'!C18/'Min pension'!$C$6*100</f>
        <v>380</v>
      </c>
      <c r="I18" s="110" t="n">
        <f aca="false">'Min pension'!I14+1</f>
        <v>1996</v>
      </c>
      <c r="J18" s="110" t="n">
        <f aca="false">'Min pension'!J14</f>
        <v>4</v>
      </c>
      <c r="K18" s="110" t="n">
        <f aca="false">$Q$8</f>
        <v>3100</v>
      </c>
      <c r="L18" s="122" t="n">
        <f aca="false">'Max pension'!K18*100/'RIPTE e IPC'!T648</f>
        <v>13162.6769975759</v>
      </c>
    </row>
    <row r="19" customFormat="false" ht="13.8" hidden="false" customHeight="false" outlineLevel="0" collapsed="false">
      <c r="A19" s="113" t="n">
        <v>2006</v>
      </c>
      <c r="B19" s="114" t="s">
        <v>101</v>
      </c>
      <c r="C19" s="115" t="n">
        <v>780</v>
      </c>
      <c r="D19" s="115"/>
      <c r="E19" s="105" t="n">
        <f aca="false">+'Min pension'!C19/'Min pension'!C18-1</f>
        <v>0.0263157894736843</v>
      </c>
      <c r="F19" s="115" t="n">
        <f aca="false">+'Min pension'!C19/'Min pension'!$C$6*100</f>
        <v>390</v>
      </c>
      <c r="I19" s="108" t="n">
        <f aca="false">'Min pension'!I15+1</f>
        <v>1997</v>
      </c>
      <c r="J19" s="108" t="n">
        <f aca="false">'Min pension'!J15</f>
        <v>1</v>
      </c>
      <c r="K19" s="108" t="n">
        <f aca="false">$Q$8</f>
        <v>3100</v>
      </c>
      <c r="L19" s="120" t="n">
        <f aca="false">'Max pension'!K19*100/'RIPTE e IPC'!T651</f>
        <v>13088.6213653542</v>
      </c>
    </row>
    <row r="20" customFormat="false" ht="13.8" hidden="false" customHeight="false" outlineLevel="0" collapsed="false">
      <c r="A20" s="113" t="n">
        <v>2006</v>
      </c>
      <c r="B20" s="114" t="s">
        <v>103</v>
      </c>
      <c r="C20" s="115" t="n">
        <v>800</v>
      </c>
      <c r="D20" s="115"/>
      <c r="E20" s="105" t="n">
        <f aca="false">+'Min pension'!C20/'Min pension'!C19-1</f>
        <v>0.0256410256410255</v>
      </c>
      <c r="F20" s="115" t="n">
        <f aca="false">+'Min pension'!C20/'Min pension'!$C$6*100</f>
        <v>400</v>
      </c>
      <c r="I20" s="110" t="n">
        <f aca="false">'Min pension'!I16+1</f>
        <v>1997</v>
      </c>
      <c r="J20" s="110" t="n">
        <f aca="false">'Min pension'!J16</f>
        <v>2</v>
      </c>
      <c r="K20" s="110" t="n">
        <f aca="false">$Q$8</f>
        <v>3100</v>
      </c>
      <c r="L20" s="122" t="n">
        <f aca="false">'Max pension'!K20*100/'RIPTE e IPC'!T654</f>
        <v>13208.0398932278</v>
      </c>
    </row>
    <row r="21" customFormat="false" ht="13.8" hidden="false" customHeight="false" outlineLevel="0" collapsed="false">
      <c r="A21" s="113" t="n">
        <v>2007</v>
      </c>
      <c r="B21" s="114" t="s">
        <v>95</v>
      </c>
      <c r="C21" s="115" t="n">
        <v>900</v>
      </c>
      <c r="D21" s="115"/>
      <c r="E21" s="105" t="n">
        <f aca="false">+'Min pension'!C21/'Min pension'!C20-1</f>
        <v>0.125</v>
      </c>
      <c r="F21" s="115" t="n">
        <f aca="false">+'Min pension'!C21/'Min pension'!$C$6*100</f>
        <v>450</v>
      </c>
      <c r="I21" s="108" t="n">
        <f aca="false">'Min pension'!I17+1</f>
        <v>1997</v>
      </c>
      <c r="J21" s="108" t="n">
        <f aca="false">'Min pension'!J17</f>
        <v>3</v>
      </c>
      <c r="K21" s="108" t="n">
        <f aca="false">$Q$8</f>
        <v>3100</v>
      </c>
      <c r="L21" s="120" t="n">
        <f aca="false">'Max pension'!K21*100/'RIPTE e IPC'!T657</f>
        <v>13127.2124031809</v>
      </c>
    </row>
    <row r="22" customFormat="false" ht="13.8" hidden="false" customHeight="false" outlineLevel="0" collapsed="false">
      <c r="A22" s="113" t="n">
        <v>2007</v>
      </c>
      <c r="B22" s="114" t="s">
        <v>102</v>
      </c>
      <c r="C22" s="115" t="n">
        <v>960</v>
      </c>
      <c r="D22" s="115"/>
      <c r="E22" s="105" t="n">
        <f aca="false">+'Min pension'!C22/'Min pension'!C21-1</f>
        <v>0.0666666666666667</v>
      </c>
      <c r="F22" s="115" t="n">
        <f aca="false">+'Min pension'!C22/'Min pension'!$C$6*100</f>
        <v>480</v>
      </c>
      <c r="I22" s="110" t="n">
        <f aca="false">'Min pension'!I18+1</f>
        <v>1997</v>
      </c>
      <c r="J22" s="110" t="n">
        <f aca="false">'Min pension'!J18</f>
        <v>4</v>
      </c>
      <c r="K22" s="110" t="n">
        <f aca="false">$Q$8</f>
        <v>3100</v>
      </c>
      <c r="L22" s="122" t="n">
        <f aca="false">'Max pension'!K22*100/'RIPTE e IPC'!T660</f>
        <v>13179.5797027593</v>
      </c>
    </row>
    <row r="23" customFormat="false" ht="13.8" hidden="false" customHeight="false" outlineLevel="0" collapsed="false">
      <c r="A23" s="113" t="n">
        <v>2007</v>
      </c>
      <c r="B23" s="114" t="s">
        <v>104</v>
      </c>
      <c r="C23" s="115" t="n">
        <v>980</v>
      </c>
      <c r="D23" s="115"/>
      <c r="E23" s="105" t="n">
        <f aca="false">+'Min pension'!C23/'Min pension'!C22-1</f>
        <v>0.0208333333333333</v>
      </c>
      <c r="F23" s="115" t="n">
        <f aca="false">+'Min pension'!C23/'Min pension'!$C$6*100</f>
        <v>490</v>
      </c>
      <c r="I23" s="108" t="n">
        <f aca="false">'Min pension'!I19+1</f>
        <v>1998</v>
      </c>
      <c r="J23" s="108" t="n">
        <f aca="false">'Min pension'!J19</f>
        <v>1</v>
      </c>
      <c r="K23" s="108" t="n">
        <f aca="false">$Q$8</f>
        <v>3100</v>
      </c>
      <c r="L23" s="120" t="n">
        <f aca="false">'Max pension'!K23*100/'RIPTE e IPC'!T663</f>
        <v>13029.5430874463</v>
      </c>
    </row>
    <row r="24" customFormat="false" ht="13.8" hidden="false" customHeight="false" outlineLevel="0" collapsed="false">
      <c r="A24" s="113" t="n">
        <v>2008</v>
      </c>
      <c r="B24" s="114" t="s">
        <v>95</v>
      </c>
      <c r="C24" s="115" t="n">
        <v>1200</v>
      </c>
      <c r="D24" s="115"/>
      <c r="E24" s="105" t="n">
        <f aca="false">+'Min pension'!C24/'Min pension'!C23-1</f>
        <v>0.224489795918367</v>
      </c>
      <c r="F24" s="115" t="n">
        <f aca="false">+'Min pension'!C24/'Min pension'!$C$6*100</f>
        <v>600</v>
      </c>
      <c r="I24" s="110" t="n">
        <f aca="false">'Min pension'!I20+1</f>
        <v>1998</v>
      </c>
      <c r="J24" s="110" t="n">
        <f aca="false">'Min pension'!J20</f>
        <v>2</v>
      </c>
      <c r="K24" s="110" t="n">
        <f aca="false">$Q$8</f>
        <v>3100</v>
      </c>
      <c r="L24" s="122" t="n">
        <f aca="false">'Max pension'!K24*100/'RIPTE e IPC'!T666</f>
        <v>13053.8869831528</v>
      </c>
    </row>
    <row r="25" customFormat="false" ht="13.8" hidden="false" customHeight="false" outlineLevel="0" collapsed="false">
      <c r="A25" s="113" t="n">
        <v>2008</v>
      </c>
      <c r="B25" s="114" t="s">
        <v>104</v>
      </c>
      <c r="C25" s="115" t="n">
        <v>1240</v>
      </c>
      <c r="D25" s="115"/>
      <c r="E25" s="105" t="n">
        <f aca="false">+'Min pension'!C25/'Min pension'!C24-1</f>
        <v>0.0333333333333334</v>
      </c>
      <c r="F25" s="115" t="n">
        <f aca="false">+'Min pension'!C25/'Min pension'!$C$6*100</f>
        <v>620</v>
      </c>
      <c r="I25" s="108" t="n">
        <f aca="false">'Min pension'!I21+1</f>
        <v>1998</v>
      </c>
      <c r="J25" s="108" t="n">
        <f aca="false">'Min pension'!J21</f>
        <v>3</v>
      </c>
      <c r="K25" s="108" t="n">
        <f aca="false">$Q$8</f>
        <v>3100</v>
      </c>
      <c r="L25" s="120" t="n">
        <f aca="false">'Max pension'!K25*100/'RIPTE e IPC'!T669</f>
        <v>12985.7970017932</v>
      </c>
    </row>
    <row r="26" customFormat="false" ht="13.8" hidden="false" customHeight="false" outlineLevel="0" collapsed="false">
      <c r="A26" s="113" t="n">
        <v>2009</v>
      </c>
      <c r="B26" s="114" t="s">
        <v>95</v>
      </c>
      <c r="C26" s="115" t="n">
        <v>1400</v>
      </c>
      <c r="D26" s="115"/>
      <c r="E26" s="105" t="n">
        <f aca="false">+'Min pension'!C26/'Min pension'!C25-1</f>
        <v>0.129032258064516</v>
      </c>
      <c r="F26" s="115" t="n">
        <f aca="false">+'Min pension'!C26/'Min pension'!$C$6*100</f>
        <v>700</v>
      </c>
      <c r="I26" s="110" t="n">
        <f aca="false">'Min pension'!I22+1</f>
        <v>1998</v>
      </c>
      <c r="J26" s="110" t="n">
        <f aca="false">'Min pension'!J22</f>
        <v>4</v>
      </c>
      <c r="K26" s="110" t="n">
        <f aca="false">$Q$8</f>
        <v>3100</v>
      </c>
      <c r="L26" s="122" t="n">
        <f aca="false">'Max pension'!K26*100/'RIPTE e IPC'!T672</f>
        <v>13068.5418754735</v>
      </c>
    </row>
    <row r="27" customFormat="false" ht="13.8" hidden="false" customHeight="false" outlineLevel="0" collapsed="false">
      <c r="A27" s="113" t="n">
        <v>2009</v>
      </c>
      <c r="B27" s="114" t="s">
        <v>102</v>
      </c>
      <c r="C27" s="115" t="n">
        <v>1440</v>
      </c>
      <c r="D27" s="115"/>
      <c r="E27" s="105" t="n">
        <f aca="false">+'Min pension'!C27/'Min pension'!C26-1</f>
        <v>0.0285714285714285</v>
      </c>
      <c r="F27" s="115" t="n">
        <f aca="false">+'Min pension'!C27/'Min pension'!$C$6*100</f>
        <v>720</v>
      </c>
      <c r="I27" s="108" t="n">
        <f aca="false">'Min pension'!I23+1</f>
        <v>1999</v>
      </c>
      <c r="J27" s="108" t="n">
        <f aca="false">'Min pension'!J23</f>
        <v>1</v>
      </c>
      <c r="K27" s="108" t="n">
        <f aca="false">$Q$8</f>
        <v>3100</v>
      </c>
      <c r="L27" s="120" t="n">
        <f aca="false">'Max pension'!K27*100/'RIPTE e IPC'!T675</f>
        <v>13029.9174560353</v>
      </c>
    </row>
    <row r="28" customFormat="false" ht="13.8" hidden="false" customHeight="false" outlineLevel="0" collapsed="false">
      <c r="A28" s="113" t="n">
        <v>2010</v>
      </c>
      <c r="B28" s="114" t="s">
        <v>105</v>
      </c>
      <c r="C28" s="115" t="n">
        <v>1500</v>
      </c>
      <c r="D28" s="115"/>
      <c r="E28" s="105" t="n">
        <f aca="false">+'Min pension'!C28/'Min pension'!C27-1</f>
        <v>0.0416666666666667</v>
      </c>
      <c r="F28" s="115" t="n">
        <f aca="false">+'Min pension'!C28/'Min pension'!$C$6*100</f>
        <v>750</v>
      </c>
      <c r="I28" s="110" t="n">
        <f aca="false">'Min pension'!I24+1</f>
        <v>1999</v>
      </c>
      <c r="J28" s="110" t="n">
        <f aca="false">'Min pension'!J24</f>
        <v>2</v>
      </c>
      <c r="K28" s="110" t="n">
        <f aca="false">$Q$8</f>
        <v>3100</v>
      </c>
      <c r="L28" s="122" t="n">
        <f aca="false">'Max pension'!K28*100/'RIPTE e IPC'!T678</f>
        <v>13206.3804605761</v>
      </c>
    </row>
    <row r="29" customFormat="false" ht="13.8" hidden="false" customHeight="false" outlineLevel="0" collapsed="false">
      <c r="A29" s="113" t="n">
        <v>2010</v>
      </c>
      <c r="B29" s="114" t="s">
        <v>95</v>
      </c>
      <c r="C29" s="115" t="n">
        <v>1740</v>
      </c>
      <c r="D29" s="115"/>
      <c r="E29" s="105" t="n">
        <f aca="false">+'Min pension'!C29/'Min pension'!C28-1</f>
        <v>0.16</v>
      </c>
      <c r="F29" s="115" t="n">
        <f aca="false">+'Min pension'!C29/'Min pension'!$C$6*100</f>
        <v>870</v>
      </c>
      <c r="I29" s="108" t="n">
        <f aca="false">'Min pension'!I25+1</f>
        <v>1999</v>
      </c>
      <c r="J29" s="108" t="n">
        <f aca="false">'Min pension'!J25</f>
        <v>3</v>
      </c>
      <c r="K29" s="108" t="n">
        <f aca="false">$Q$8</f>
        <v>3100</v>
      </c>
      <c r="L29" s="120" t="n">
        <f aca="false">'Max pension'!K29*100/'RIPTE e IPC'!T681</f>
        <v>13232.4905906121</v>
      </c>
    </row>
    <row r="30" customFormat="false" ht="13.8" hidden="false" customHeight="false" outlineLevel="0" collapsed="false">
      <c r="A30" s="113" t="n">
        <v>2011</v>
      </c>
      <c r="B30" s="114" t="s">
        <v>105</v>
      </c>
      <c r="C30" s="115" t="n">
        <v>1840</v>
      </c>
      <c r="D30" s="115"/>
      <c r="E30" s="105" t="n">
        <f aca="false">+'Min pension'!C30/'Min pension'!C29-1</f>
        <v>0.0574712643678161</v>
      </c>
      <c r="F30" s="115" t="n">
        <f aca="false">+'Min pension'!C30/'Min pension'!$C$6*100</f>
        <v>920</v>
      </c>
      <c r="I30" s="110" t="n">
        <f aca="false">'Min pension'!I26+1</f>
        <v>1999</v>
      </c>
      <c r="J30" s="110" t="n">
        <f aca="false">'Min pension'!J26</f>
        <v>4</v>
      </c>
      <c r="K30" s="110" t="n">
        <f aca="false">$Q$8</f>
        <v>3100</v>
      </c>
      <c r="L30" s="122" t="n">
        <f aca="false">'Max pension'!K30*100/'RIPTE e IPC'!T684</f>
        <v>13303.0291899504</v>
      </c>
    </row>
    <row r="31" customFormat="false" ht="13.8" hidden="false" customHeight="false" outlineLevel="0" collapsed="false">
      <c r="A31" s="113" t="n">
        <v>2011</v>
      </c>
      <c r="B31" s="114" t="s">
        <v>101</v>
      </c>
      <c r="C31" s="115" t="n">
        <v>2300</v>
      </c>
      <c r="D31" s="115"/>
      <c r="E31" s="105" t="n">
        <f aca="false">+'Min pension'!C31/'Min pension'!C30-1</f>
        <v>0.25</v>
      </c>
      <c r="F31" s="115" t="n">
        <f aca="false">+'Min pension'!C31/'Min pension'!$C$6*100</f>
        <v>1150</v>
      </c>
      <c r="I31" s="108" t="n">
        <f aca="false">'Min pension'!I27+1</f>
        <v>2000</v>
      </c>
      <c r="J31" s="108" t="n">
        <f aca="false">'Min pension'!J27</f>
        <v>1</v>
      </c>
      <c r="K31" s="108" t="n">
        <f aca="false">$Q$8</f>
        <v>3100</v>
      </c>
      <c r="L31" s="120" t="n">
        <f aca="false">'Max pension'!K31*100/'RIPTE e IPC'!T687</f>
        <v>13199.1980602804</v>
      </c>
    </row>
    <row r="32" customFormat="false" ht="13.8" hidden="false" customHeight="false" outlineLevel="0" collapsed="false">
      <c r="A32" s="113" t="n">
        <v>2012</v>
      </c>
      <c r="B32" s="114" t="s">
        <v>101</v>
      </c>
      <c r="C32" s="115" t="n">
        <v>2670</v>
      </c>
      <c r="D32" s="115"/>
      <c r="E32" s="105" t="n">
        <f aca="false">+'Min pension'!C32/'Min pension'!C31-1</f>
        <v>0.160869565217391</v>
      </c>
      <c r="F32" s="115" t="n">
        <f aca="false">+'Min pension'!C32/'Min pension'!$C$6*100</f>
        <v>1335</v>
      </c>
      <c r="I32" s="110" t="n">
        <f aca="false">'Min pension'!I28+1</f>
        <v>2000</v>
      </c>
      <c r="J32" s="110" t="n">
        <f aca="false">'Min pension'!J28</f>
        <v>2</v>
      </c>
      <c r="K32" s="110" t="n">
        <f aca="false">$Q$8</f>
        <v>3100</v>
      </c>
      <c r="L32" s="122" t="n">
        <f aca="false">'Max pension'!K32*100/'RIPTE e IPC'!T690</f>
        <v>13336.0806454089</v>
      </c>
    </row>
    <row r="33" customFormat="false" ht="13.8" hidden="false" customHeight="false" outlineLevel="0" collapsed="false">
      <c r="A33" s="113" t="n">
        <v>2013</v>
      </c>
      <c r="B33" s="114" t="s">
        <v>108</v>
      </c>
      <c r="C33" s="115" t="n">
        <v>2875</v>
      </c>
      <c r="D33" s="115"/>
      <c r="E33" s="105" t="n">
        <f aca="false">+'Min pension'!C33/'Min pension'!C32-1</f>
        <v>0.0767790262172285</v>
      </c>
      <c r="F33" s="115" t="n">
        <f aca="false">+'Min pension'!C33/'Min pension'!$C$6*100</f>
        <v>1437.5</v>
      </c>
      <c r="I33" s="108" t="n">
        <f aca="false">'Min pension'!I29+1</f>
        <v>2000</v>
      </c>
      <c r="J33" s="108" t="n">
        <f aca="false">'Min pension'!J29</f>
        <v>3</v>
      </c>
      <c r="K33" s="108" t="n">
        <f aca="false">$Q$8</f>
        <v>3100</v>
      </c>
      <c r="L33" s="120" t="n">
        <f aca="false">'Max pension'!K33*100/'RIPTE e IPC'!T693</f>
        <v>13331.6896803273</v>
      </c>
    </row>
    <row r="34" customFormat="false" ht="13.8" hidden="false" customHeight="false" outlineLevel="0" collapsed="false">
      <c r="A34" s="113" t="n">
        <v>2013</v>
      </c>
      <c r="B34" s="114" t="s">
        <v>95</v>
      </c>
      <c r="C34" s="115" t="n">
        <v>3300</v>
      </c>
      <c r="D34" s="115"/>
      <c r="E34" s="105" t="n">
        <f aca="false">+'Min pension'!C34/'Min pension'!C33-1</f>
        <v>0.147826086956522</v>
      </c>
      <c r="F34" s="115" t="n">
        <f aca="false">+'Min pension'!C34/'Min pension'!$C$6*100</f>
        <v>1650</v>
      </c>
      <c r="I34" s="110" t="n">
        <f aca="false">'Min pension'!I30+1</f>
        <v>2000</v>
      </c>
      <c r="J34" s="110" t="n">
        <f aca="false">'Min pension'!J30</f>
        <v>4</v>
      </c>
      <c r="K34" s="110" t="n">
        <f aca="false">$Q$8</f>
        <v>3100</v>
      </c>
      <c r="L34" s="122" t="n">
        <f aca="false">'Max pension'!K34*100/'RIPTE e IPC'!T696</f>
        <v>13394.1508837962</v>
      </c>
    </row>
    <row r="35" customFormat="false" ht="13.8" hidden="false" customHeight="false" outlineLevel="0" collapsed="false">
      <c r="A35" s="97" t="n">
        <v>2014</v>
      </c>
      <c r="B35" s="98" t="s">
        <v>105</v>
      </c>
      <c r="C35" s="99" t="n">
        <v>3600</v>
      </c>
      <c r="D35" s="99"/>
      <c r="E35" s="105" t="n">
        <f aca="false">+'Min pension'!C35/'Min pension'!C34-1</f>
        <v>0.0909090909090908</v>
      </c>
      <c r="F35" s="115" t="n">
        <f aca="false">+'Min pension'!C35/'Min pension'!$C$6*100</f>
        <v>1800</v>
      </c>
      <c r="I35" s="108" t="n">
        <f aca="false">'Min pension'!I31+1</f>
        <v>2001</v>
      </c>
      <c r="J35" s="108" t="n">
        <f aca="false">'Min pension'!J31</f>
        <v>1</v>
      </c>
      <c r="K35" s="108" t="n">
        <f aca="false">$Q$8</f>
        <v>3100</v>
      </c>
      <c r="L35" s="120" t="n">
        <f aca="false">'Max pension'!K35*100/'RIPTE e IPC'!T699</f>
        <v>13428.9551986347</v>
      </c>
    </row>
    <row r="36" customFormat="false" ht="13.8" hidden="false" customHeight="false" outlineLevel="0" collapsed="false">
      <c r="A36" s="97" t="n">
        <v>2014</v>
      </c>
      <c r="B36" s="98" t="s">
        <v>101</v>
      </c>
      <c r="C36" s="99" t="n">
        <v>4400</v>
      </c>
      <c r="D36" s="99"/>
      <c r="E36" s="105" t="n">
        <f aca="false">+'Min pension'!C36/'Min pension'!C35-1</f>
        <v>0.222222222222222</v>
      </c>
      <c r="F36" s="99" t="n">
        <f aca="false">+'Min pension'!C36/'Min pension'!$C$6*100</f>
        <v>2200</v>
      </c>
      <c r="I36" s="110" t="n">
        <f aca="false">'Min pension'!I32+1</f>
        <v>2001</v>
      </c>
      <c r="J36" s="110" t="n">
        <f aca="false">'Min pension'!J32</f>
        <v>2</v>
      </c>
      <c r="K36" s="110" t="n">
        <f aca="false">$Q$8</f>
        <v>3100</v>
      </c>
      <c r="L36" s="122" t="n">
        <f aca="false">'Max pension'!K36*100/'RIPTE e IPC'!T702</f>
        <v>13305.8060346176</v>
      </c>
    </row>
    <row r="37" customFormat="false" ht="13.8" hidden="false" customHeight="false" outlineLevel="0" collapsed="false">
      <c r="A37" s="97" t="n">
        <v>2015</v>
      </c>
      <c r="B37" s="98" t="s">
        <v>105</v>
      </c>
      <c r="C37" s="99" t="n">
        <v>4716</v>
      </c>
      <c r="D37" s="99"/>
      <c r="E37" s="105" t="n">
        <f aca="false">+'Min pension'!C37/'Min pension'!C36-1</f>
        <v>0.0718181818181818</v>
      </c>
      <c r="F37" s="99" t="n">
        <f aca="false">+'Min pension'!C37/'Min pension'!$C$6*100</f>
        <v>2358</v>
      </c>
      <c r="I37" s="108" t="n">
        <f aca="false">'Min pension'!I33+1</f>
        <v>2001</v>
      </c>
      <c r="J37" s="108" t="n">
        <f aca="false">'Min pension'!J33</f>
        <v>3</v>
      </c>
      <c r="K37" s="108" t="n">
        <f aca="false">$Q$8</f>
        <v>3100</v>
      </c>
      <c r="L37" s="120" t="n">
        <f aca="false">'Max pension'!K37*100/'RIPTE e IPC'!T705</f>
        <v>13494.7193275296</v>
      </c>
    </row>
    <row r="38" customFormat="false" ht="13.8" hidden="false" customHeight="false" outlineLevel="0" collapsed="false">
      <c r="A38" s="97" t="n">
        <v>2015</v>
      </c>
      <c r="B38" s="98" t="s">
        <v>95</v>
      </c>
      <c r="C38" s="99" t="n">
        <v>5588</v>
      </c>
      <c r="D38" s="99"/>
      <c r="E38" s="105" t="n">
        <f aca="false">+'Min pension'!C38/'Min pension'!C37-1</f>
        <v>0.18490245971162</v>
      </c>
      <c r="F38" s="99" t="n">
        <f aca="false">+'Min pension'!C38/'Min pension'!$C$6*100</f>
        <v>2794</v>
      </c>
      <c r="I38" s="110" t="n">
        <f aca="false">'Min pension'!I34+1</f>
        <v>2001</v>
      </c>
      <c r="J38" s="110" t="n">
        <f aca="false">'Min pension'!J34</f>
        <v>4</v>
      </c>
      <c r="K38" s="110" t="n">
        <f aca="false">$Q$8</f>
        <v>3100</v>
      </c>
      <c r="L38" s="122" t="n">
        <f aca="false">'Max pension'!K38*100/'RIPTE e IPC'!T708</f>
        <v>13609.4208317188</v>
      </c>
    </row>
    <row r="39" customFormat="false" ht="13.8" hidden="false" customHeight="false" outlineLevel="0" collapsed="false">
      <c r="A39" s="97" t="n">
        <v>2016</v>
      </c>
      <c r="B39" s="98" t="s">
        <v>105</v>
      </c>
      <c r="C39" s="99" t="n">
        <v>6060</v>
      </c>
      <c r="D39" s="99"/>
      <c r="E39" s="105" t="n">
        <f aca="false">+'Min pension'!C39/'Min pension'!C38-1</f>
        <v>0.0844667143879743</v>
      </c>
      <c r="F39" s="99" t="n">
        <f aca="false">+'Min pension'!C39/'Min pension'!$C$6*100</f>
        <v>3030</v>
      </c>
      <c r="I39" s="108" t="n">
        <f aca="false">'Min pension'!I35+1</f>
        <v>2002</v>
      </c>
      <c r="J39" s="108" t="n">
        <f aca="false">'Min pension'!J35</f>
        <v>1</v>
      </c>
      <c r="K39" s="108" t="n">
        <f aca="false">$Q$8</f>
        <v>3100</v>
      </c>
      <c r="L39" s="120" t="n">
        <f aca="false">'Max pension'!K39*100/'RIPTE e IPC'!T711</f>
        <v>12909.1178574198</v>
      </c>
    </row>
    <row r="40" customFormat="false" ht="13.8" hidden="false" customHeight="false" outlineLevel="0" collapsed="false">
      <c r="A40" s="97" t="n">
        <v>2016</v>
      </c>
      <c r="B40" s="98" t="s">
        <v>107</v>
      </c>
      <c r="C40" s="99" t="n">
        <v>6810</v>
      </c>
      <c r="D40" s="99"/>
      <c r="E40" s="105" t="n">
        <f aca="false">+'Min pension'!C40/'Min pension'!C39-1</f>
        <v>0.123762376237624</v>
      </c>
      <c r="F40" s="99" t="n">
        <f aca="false">+'Min pension'!C40/'Min pension'!$C$6*100</f>
        <v>3405</v>
      </c>
      <c r="I40" s="110" t="n">
        <f aca="false">'Min pension'!I36+1</f>
        <v>2002</v>
      </c>
      <c r="J40" s="110" t="n">
        <f aca="false">'Min pension'!J36</f>
        <v>2</v>
      </c>
      <c r="K40" s="110" t="n">
        <f aca="false">$Q$8</f>
        <v>3100</v>
      </c>
      <c r="L40" s="122" t="n">
        <f aca="false">'Max pension'!K40*100/'RIPTE e IPC'!T714</f>
        <v>10815.4996097239</v>
      </c>
    </row>
    <row r="41" customFormat="false" ht="13.8" hidden="false" customHeight="false" outlineLevel="0" collapsed="false">
      <c r="A41" s="97" t="n">
        <v>2016</v>
      </c>
      <c r="B41" s="98" t="s">
        <v>101</v>
      </c>
      <c r="C41" s="99" t="n">
        <v>7560</v>
      </c>
      <c r="D41" s="99"/>
      <c r="E41" s="105" t="n">
        <f aca="false">+'Min pension'!C41/'Min pension'!C40-1</f>
        <v>0.110132158590308</v>
      </c>
      <c r="F41" s="99" t="n">
        <f aca="false">+'Min pension'!C41/'Min pension'!$C$6*100</f>
        <v>3780</v>
      </c>
      <c r="I41" s="108" t="n">
        <f aca="false">'Min pension'!I37+1</f>
        <v>2002</v>
      </c>
      <c r="J41" s="108" t="n">
        <f aca="false">'Min pension'!J37</f>
        <v>3</v>
      </c>
      <c r="K41" s="108" t="n">
        <f aca="false">$Q$8</f>
        <v>3100</v>
      </c>
      <c r="L41" s="120" t="n">
        <f aca="false">'Max pension'!K41*100/'RIPTE e IPC'!T717</f>
        <v>9883.45581713592</v>
      </c>
    </row>
    <row r="42" customFormat="false" ht="13.8" hidden="false" customHeight="false" outlineLevel="0" collapsed="false">
      <c r="A42" s="97" t="n">
        <v>2017</v>
      </c>
      <c r="B42" s="98" t="s">
        <v>105</v>
      </c>
      <c r="C42" s="99" t="n">
        <v>8060</v>
      </c>
      <c r="D42" s="99"/>
      <c r="E42" s="105" t="n">
        <f aca="false">+'Min pension'!C42/'Min pension'!C41-1</f>
        <v>0.0661375661375661</v>
      </c>
      <c r="F42" s="99" t="n">
        <f aca="false">+'Min pension'!C42/'Min pension'!$C$6*100</f>
        <v>4030</v>
      </c>
      <c r="I42" s="110" t="n">
        <f aca="false">'Min pension'!I38+1</f>
        <v>2002</v>
      </c>
      <c r="J42" s="110" t="n">
        <f aca="false">'Min pension'!J38</f>
        <v>4</v>
      </c>
      <c r="K42" s="110" t="n">
        <f aca="false">$Q$8</f>
        <v>3100</v>
      </c>
      <c r="L42" s="122" t="n">
        <f aca="false">'Max pension'!K42*100/'RIPTE e IPC'!T720</f>
        <v>9681.17502424541</v>
      </c>
    </row>
    <row r="43" customFormat="false" ht="13.8" hidden="false" customHeight="false" outlineLevel="0" collapsed="false">
      <c r="A43" s="97" t="n">
        <v>2017</v>
      </c>
      <c r="B43" s="98" t="s">
        <v>100</v>
      </c>
      <c r="C43" s="99" t="n">
        <v>8860</v>
      </c>
      <c r="D43" s="99"/>
      <c r="E43" s="105" t="n">
        <f aca="false">+'Min pension'!C43/'Min pension'!C42-1</f>
        <v>0.0992555831265509</v>
      </c>
      <c r="F43" s="99" t="n">
        <f aca="false">+'Min pension'!C43/'Min pension'!$C$6*100</f>
        <v>4430</v>
      </c>
      <c r="I43" s="108" t="n">
        <f aca="false">'Min pension'!I39+1</f>
        <v>2003</v>
      </c>
      <c r="J43" s="108" t="n">
        <f aca="false">'Min pension'!J39</f>
        <v>1</v>
      </c>
      <c r="K43" s="108" t="n">
        <f aca="false">$Q$8</f>
        <v>3100</v>
      </c>
      <c r="L43" s="120" t="n">
        <f aca="false">'Max pension'!K43*100/'RIPTE e IPC'!T723</f>
        <v>9483.5787748111</v>
      </c>
    </row>
    <row r="44" customFormat="false" ht="13.8" hidden="false" customHeight="false" outlineLevel="0" collapsed="false">
      <c r="A44" s="97" t="n">
        <v>2018</v>
      </c>
      <c r="B44" s="98" t="s">
        <v>105</v>
      </c>
      <c r="C44" s="99" t="n">
        <v>9500</v>
      </c>
      <c r="D44" s="99"/>
      <c r="E44" s="105" t="n">
        <f aca="false">+'Min pension'!C44/'Min pension'!C43-1</f>
        <v>0.072234762979684</v>
      </c>
      <c r="F44" s="99" t="n">
        <f aca="false">+'Min pension'!C44/'Min pension'!$C$6*100</f>
        <v>4750</v>
      </c>
      <c r="I44" s="110" t="n">
        <f aca="false">'Min pension'!I40+1</f>
        <v>2003</v>
      </c>
      <c r="J44" s="110" t="n">
        <f aca="false">'Min pension'!J40</f>
        <v>2</v>
      </c>
      <c r="K44" s="110" t="n">
        <f aca="false">$Q$8</f>
        <v>3100</v>
      </c>
      <c r="L44" s="122" t="n">
        <f aca="false">'Max pension'!K44*100/'RIPTE e IPC'!T726</f>
        <v>9459.61407250155</v>
      </c>
    </row>
    <row r="45" customFormat="false" ht="13.8" hidden="false" customHeight="false" outlineLevel="0" collapsed="false">
      <c r="A45" s="97" t="n">
        <v>2018</v>
      </c>
      <c r="B45" s="98" t="s">
        <v>100</v>
      </c>
      <c r="C45" s="99" t="n">
        <v>10000</v>
      </c>
      <c r="D45" s="99"/>
      <c r="E45" s="116" t="n">
        <f aca="false">+'Min pension'!C45/'Min pension'!C44-1</f>
        <v>0.0526315789473684</v>
      </c>
      <c r="F45" s="99" t="n">
        <f aca="false">+'Min pension'!C45/'Min pension'!$C$6*100</f>
        <v>5000</v>
      </c>
      <c r="I45" s="108" t="n">
        <f aca="false">'Min pension'!I41+1</f>
        <v>2003</v>
      </c>
      <c r="J45" s="108" t="n">
        <f aca="false">'Min pension'!J41</f>
        <v>3</v>
      </c>
      <c r="K45" s="117" t="n">
        <f aca="false">$Q$8</f>
        <v>3100</v>
      </c>
      <c r="L45" s="120" t="n">
        <f aca="false">'Max pension'!K45*100/'RIPTE e IPC'!T729</f>
        <v>9423.57153698774</v>
      </c>
    </row>
    <row r="46" customFormat="false" ht="13.8" hidden="false" customHeight="false" outlineLevel="0" collapsed="false">
      <c r="A46" s="97" t="n">
        <v>2018</v>
      </c>
      <c r="B46" s="98" t="s">
        <v>101</v>
      </c>
      <c r="C46" s="99" t="n">
        <v>10700</v>
      </c>
      <c r="E46" s="116" t="n">
        <f aca="false">+'Min pension'!C46/'Min pension'!C45-1</f>
        <v>0.0700000000000001</v>
      </c>
      <c r="F46" s="99" t="n">
        <f aca="false">+'Min pension'!C46/'Min pension'!$C$6*100</f>
        <v>5350</v>
      </c>
      <c r="I46" s="110" t="n">
        <f aca="false">'Min pension'!I42+1</f>
        <v>2003</v>
      </c>
      <c r="J46" s="110" t="n">
        <f aca="false">'Min pension'!J42</f>
        <v>4</v>
      </c>
      <c r="K46" s="110" t="n">
        <f aca="false">$Q$8</f>
        <v>3100</v>
      </c>
      <c r="L46" s="122" t="n">
        <f aca="false">'Max pension'!K46*100/'RIPTE e IPC'!T732</f>
        <v>9341.59837928686</v>
      </c>
    </row>
    <row r="47" customFormat="false" ht="13.8" hidden="false" customHeight="false" outlineLevel="0" collapsed="false">
      <c r="A47" s="97" t="n">
        <v>2018</v>
      </c>
      <c r="B47" s="98" t="s">
        <v>104</v>
      </c>
      <c r="C47" s="99" t="n">
        <v>11300</v>
      </c>
      <c r="E47" s="116" t="n">
        <f aca="false">('Min pension'!C47-'Min pension'!C46)/'Min pension'!C46</f>
        <v>0.0560747663551402</v>
      </c>
      <c r="I47" s="108" t="n">
        <f aca="false">'Min pension'!I43+1</f>
        <v>2004</v>
      </c>
      <c r="J47" s="108" t="n">
        <f aca="false">'Min pension'!J43</f>
        <v>1</v>
      </c>
      <c r="K47" s="108" t="n">
        <f aca="false">$Q$8</f>
        <v>3100</v>
      </c>
      <c r="L47" s="120" t="n">
        <f aca="false">'Max pension'!K47*100/'RIPTE e IPC'!T735</f>
        <v>9273.45684607686</v>
      </c>
    </row>
    <row r="48" customFormat="false" ht="13.8" hidden="false" customHeight="false" outlineLevel="0" collapsed="false">
      <c r="A48" s="97" t="n">
        <v>2019</v>
      </c>
      <c r="B48" s="98" t="s">
        <v>109</v>
      </c>
      <c r="C48" s="99" t="n">
        <v>12500</v>
      </c>
      <c r="E48" s="116" t="n">
        <f aca="false">('Min pension'!C48-'Min pension'!C47)/'Min pension'!C47</f>
        <v>0.106194690265487</v>
      </c>
      <c r="I48" s="110" t="n">
        <f aca="false">'Min pension'!I44+1</f>
        <v>2004</v>
      </c>
      <c r="J48" s="110" t="n">
        <f aca="false">'Min pension'!J44</f>
        <v>2</v>
      </c>
      <c r="K48" s="110" t="n">
        <f aca="false">$Q$8</f>
        <v>3100</v>
      </c>
      <c r="L48" s="122" t="n">
        <f aca="false">'Max pension'!K48*100/'RIPTE e IPC'!T738</f>
        <v>9074.0390677727</v>
      </c>
    </row>
    <row r="49" customFormat="false" ht="13.8" hidden="false" customHeight="false" outlineLevel="0" collapsed="false">
      <c r="A49" s="97" t="n">
        <v>2019</v>
      </c>
      <c r="B49" s="98"/>
      <c r="C49" s="99"/>
      <c r="E49" s="116" t="n">
        <f aca="false">('Min pension'!C49-'Min pension'!C48)/'Min pension'!C48</f>
        <v>-1</v>
      </c>
      <c r="I49" s="108" t="n">
        <f aca="false">'Min pension'!I45+1</f>
        <v>2004</v>
      </c>
      <c r="J49" s="108" t="n">
        <f aca="false">'Min pension'!J45</f>
        <v>3</v>
      </c>
      <c r="K49" s="108" t="n">
        <f aca="false">$Q$8</f>
        <v>3100</v>
      </c>
      <c r="L49" s="120" t="n">
        <f aca="false">'Max pension'!K49*100/'RIPTE e IPC'!T741</f>
        <v>8950.83190833365</v>
      </c>
    </row>
    <row r="50" customFormat="false" ht="13.8" hidden="false" customHeight="false" outlineLevel="0" collapsed="false">
      <c r="A50" s="97" t="n">
        <v>2019</v>
      </c>
      <c r="B50" s="98"/>
      <c r="C50" s="99"/>
      <c r="E50" s="116" t="e">
        <f aca="false">('Min pension'!C50-'Min pension'!C49)/'Min pension'!C49</f>
        <v>#DIV/0!</v>
      </c>
      <c r="I50" s="110" t="n">
        <f aca="false">'Min pension'!I46+1</f>
        <v>2004</v>
      </c>
      <c r="J50" s="110" t="n">
        <f aca="false">'Min pension'!J46</f>
        <v>4</v>
      </c>
      <c r="K50" s="110" t="n">
        <f aca="false">$Q$8</f>
        <v>3100</v>
      </c>
      <c r="L50" s="122" t="n">
        <f aca="false">'Max pension'!K50*100/'RIPTE e IPC'!T744</f>
        <v>8859.5892925771</v>
      </c>
    </row>
    <row r="51" customFormat="false" ht="13.8" hidden="false" customHeight="false" outlineLevel="0" collapsed="false">
      <c r="I51" s="108" t="n">
        <f aca="false">'Min pension'!I47+1</f>
        <v>2005</v>
      </c>
      <c r="J51" s="108" t="n">
        <f aca="false">'Min pension'!J47</f>
        <v>1</v>
      </c>
      <c r="K51" s="108" t="n">
        <f aca="false">$Q$8</f>
        <v>3100</v>
      </c>
      <c r="L51" s="120" t="n">
        <f aca="false">'Max pension'!K51*100/'RIPTE e IPC'!T747</f>
        <v>8576.36918584879</v>
      </c>
    </row>
    <row r="52" customFormat="false" ht="13.8" hidden="false" customHeight="false" outlineLevel="0" collapsed="false">
      <c r="I52" s="110" t="n">
        <f aca="false">'Min pension'!I48+1</f>
        <v>2005</v>
      </c>
      <c r="J52" s="110" t="n">
        <f aca="false">'Min pension'!J48</f>
        <v>2</v>
      </c>
      <c r="K52" s="110" t="n">
        <f aca="false">$Q$8</f>
        <v>3100</v>
      </c>
      <c r="L52" s="122" t="n">
        <f aca="false">'Max pension'!K52*100/'RIPTE e IPC'!T750</f>
        <v>8354.41758556865</v>
      </c>
    </row>
    <row r="53" customFormat="false" ht="13.8" hidden="false" customHeight="false" outlineLevel="0" collapsed="false">
      <c r="I53" s="108" t="n">
        <f aca="false">'Min pension'!I49+1</f>
        <v>2005</v>
      </c>
      <c r="J53" s="108" t="n">
        <f aca="false">'Min pension'!J49</f>
        <v>3</v>
      </c>
      <c r="K53" s="108" t="n">
        <f aca="false">$Q$8</f>
        <v>3100</v>
      </c>
      <c r="L53" s="120" t="n">
        <f aca="false">'Max pension'!K53*100/'RIPTE e IPC'!T753</f>
        <v>8160.64250133695</v>
      </c>
    </row>
    <row r="54" customFormat="false" ht="13.8" hidden="false" customHeight="false" outlineLevel="0" collapsed="false">
      <c r="I54" s="110" t="n">
        <f aca="false">'Min pension'!I50+1</f>
        <v>2005</v>
      </c>
      <c r="J54" s="110" t="n">
        <f aca="false">'Min pension'!J50</f>
        <v>4</v>
      </c>
      <c r="K54" s="110" t="n">
        <f aca="false">$Q$8</f>
        <v>3100</v>
      </c>
      <c r="L54" s="122" t="n">
        <f aca="false">'Max pension'!K54*100/'RIPTE e IPC'!T756</f>
        <v>7908.8675192681</v>
      </c>
    </row>
    <row r="55" customFormat="false" ht="13.8" hidden="false" customHeight="false" outlineLevel="0" collapsed="false">
      <c r="I55" s="108" t="n">
        <f aca="false">'Min pension'!I51+1</f>
        <v>2006</v>
      </c>
      <c r="J55" s="108" t="n">
        <f aca="false">'Min pension'!J51</f>
        <v>1</v>
      </c>
      <c r="K55" s="108" t="n">
        <f aca="false">$Q$8</f>
        <v>3100</v>
      </c>
      <c r="L55" s="120" t="n">
        <f aca="false">'Max pension'!K55*100/'RIPTE e IPC'!T759</f>
        <v>7692.76342331989</v>
      </c>
    </row>
    <row r="56" customFormat="false" ht="13.8" hidden="false" customHeight="false" outlineLevel="0" collapsed="false">
      <c r="I56" s="110" t="n">
        <f aca="false">'Min pension'!I52+1</f>
        <v>2006</v>
      </c>
      <c r="J56" s="110" t="n">
        <f aca="false">'Min pension'!J52</f>
        <v>2</v>
      </c>
      <c r="K56" s="110" t="n">
        <f aca="false">$Q$8</f>
        <v>3100</v>
      </c>
      <c r="L56" s="122" t="n">
        <f aca="false">'Max pension'!K56*100/'RIPTE e IPC'!T762</f>
        <v>7492.86531414062</v>
      </c>
    </row>
    <row r="57" customFormat="false" ht="13.8" hidden="false" customHeight="false" outlineLevel="0" collapsed="false">
      <c r="I57" s="108" t="n">
        <f aca="false">'Min pension'!I53+1</f>
        <v>2006</v>
      </c>
      <c r="J57" s="108" t="n">
        <f aca="false">'Min pension'!J53</f>
        <v>3</v>
      </c>
      <c r="K57" s="108" t="n">
        <f aca="false">Q9</f>
        <v>3441</v>
      </c>
      <c r="L57" s="120" t="n">
        <f aca="false">'Max pension'!K57*100/'RIPTE e IPC'!T765</f>
        <v>8180.2234055781</v>
      </c>
    </row>
    <row r="58" customFormat="false" ht="13.8" hidden="false" customHeight="false" outlineLevel="0" collapsed="false">
      <c r="I58" s="110" t="n">
        <f aca="false">'Min pension'!I54+1</f>
        <v>2006</v>
      </c>
      <c r="J58" s="110" t="n">
        <f aca="false">'Min pension'!J54</f>
        <v>4</v>
      </c>
      <c r="K58" s="110" t="n">
        <f aca="false">K57</f>
        <v>3441</v>
      </c>
      <c r="L58" s="122" t="n">
        <f aca="false">'Max pension'!K58*100/'RIPTE e IPC'!T768</f>
        <v>7982.02187437609</v>
      </c>
    </row>
    <row r="59" customFormat="false" ht="13.8" hidden="false" customHeight="false" outlineLevel="0" collapsed="false">
      <c r="I59" s="108" t="n">
        <f aca="false">'Min pension'!I55+1</f>
        <v>2007</v>
      </c>
      <c r="J59" s="108" t="n">
        <f aca="false">'Min pension'!J55</f>
        <v>1</v>
      </c>
      <c r="K59" s="108" t="n">
        <f aca="false">Q10</f>
        <v>3888.33</v>
      </c>
      <c r="L59" s="120" t="n">
        <f aca="false">'Max pension'!K59*100/'RIPTE e IPC'!T771</f>
        <v>8804.41485226704</v>
      </c>
    </row>
    <row r="60" customFormat="false" ht="13.8" hidden="false" customHeight="false" outlineLevel="0" collapsed="false">
      <c r="I60" s="110" t="n">
        <v>2007</v>
      </c>
      <c r="J60" s="110" t="n">
        <v>2</v>
      </c>
      <c r="K60" s="110" t="n">
        <f aca="false">K59</f>
        <v>3888.33</v>
      </c>
      <c r="L60" s="122" t="n">
        <f aca="false">'Max pension'!K60*100/'RIPTE e IPC'!T774</f>
        <v>8636.85012632226</v>
      </c>
    </row>
    <row r="61" customFormat="false" ht="13.8" hidden="false" customHeight="false" outlineLevel="0" collapsed="false">
      <c r="I61" s="108" t="n">
        <v>2007</v>
      </c>
      <c r="J61" s="108" t="n">
        <v>3</v>
      </c>
      <c r="K61" s="108" t="n">
        <f aca="false">K60</f>
        <v>3888.33</v>
      </c>
      <c r="L61" s="120" t="n">
        <f aca="false">'Max pension'!K61*100/'RIPTE e IPC'!T777</f>
        <v>8506.44389864943</v>
      </c>
    </row>
    <row r="62" customFormat="false" ht="13.8" hidden="false" customHeight="false" outlineLevel="0" collapsed="false">
      <c r="I62" s="110" t="n">
        <v>2007</v>
      </c>
      <c r="J62" s="110" t="n">
        <v>4</v>
      </c>
      <c r="K62" s="131" t="n">
        <f aca="false">Q11</f>
        <v>4374.37125</v>
      </c>
      <c r="L62" s="122" t="n">
        <f aca="false">'Max pension'!K62*100/'RIPTE e IPC'!T780</f>
        <v>9349.50570138551</v>
      </c>
    </row>
    <row r="63" customFormat="false" ht="13.8" hidden="false" customHeight="false" outlineLevel="0" collapsed="false">
      <c r="I63" s="108" t="n">
        <v>2008</v>
      </c>
      <c r="J63" s="108" t="n">
        <v>1</v>
      </c>
      <c r="K63" s="120" t="n">
        <f aca="false">K62</f>
        <v>4374.37125</v>
      </c>
      <c r="L63" s="120" t="n">
        <f aca="false">'Max pension'!K63*100/'RIPTE e IPC'!T783</f>
        <v>9135.49044035939</v>
      </c>
    </row>
    <row r="64" customFormat="false" ht="13.8" hidden="false" customHeight="false" outlineLevel="0" collapsed="false">
      <c r="I64" s="110" t="n">
        <f aca="false">'Min pension'!I60+1</f>
        <v>2008</v>
      </c>
      <c r="J64" s="110" t="n">
        <f aca="false">'Min pension'!J60</f>
        <v>2</v>
      </c>
      <c r="K64" s="121" t="n">
        <f aca="false">Q12</f>
        <v>4702.44909375</v>
      </c>
      <c r="L64" s="122" t="n">
        <f aca="false">'Max pension'!K64*100/'RIPTE e IPC'!T786</f>
        <v>9577.15747210781</v>
      </c>
    </row>
    <row r="65" customFormat="false" ht="13.8" hidden="false" customHeight="false" outlineLevel="0" collapsed="false">
      <c r="A65" s="119" t="s">
        <v>110</v>
      </c>
      <c r="B65" s="119"/>
      <c r="C65" s="119"/>
      <c r="D65" s="119"/>
      <c r="E65" s="119"/>
      <c r="F65" s="119"/>
      <c r="I65" s="108" t="n">
        <f aca="false">'Min pension'!I61+1</f>
        <v>2008</v>
      </c>
      <c r="J65" s="108" t="n">
        <f aca="false">'Min pension'!J61</f>
        <v>3</v>
      </c>
      <c r="K65" s="120" t="n">
        <f aca="false">Q13</f>
        <v>5055.13277578125</v>
      </c>
      <c r="L65" s="120" t="n">
        <f aca="false">'Max pension'!K65*100/'RIPTE e IPC'!T789</f>
        <v>10145.123733952</v>
      </c>
    </row>
    <row r="66" customFormat="false" ht="13.8" hidden="false" customHeight="false" outlineLevel="0" collapsed="false">
      <c r="I66" s="110" t="n">
        <f aca="false">'Min pension'!I62+1</f>
        <v>2008</v>
      </c>
      <c r="J66" s="110" t="n">
        <f aca="false">'Min pension'!J62</f>
        <v>4</v>
      </c>
      <c r="K66" s="121" t="n">
        <f aca="false">K65</f>
        <v>5055.13277578125</v>
      </c>
      <c r="L66" s="122" t="n">
        <f aca="false">'Max pension'!K66*100/'RIPTE e IPC'!T792</f>
        <v>10016.5429281134</v>
      </c>
    </row>
    <row r="67" customFormat="false" ht="13.8" hidden="false" customHeight="false" outlineLevel="0" collapsed="false">
      <c r="I67" s="108" t="n">
        <f aca="false">'Min pension'!I63+1</f>
        <v>2009</v>
      </c>
      <c r="J67" s="108" t="n">
        <f aca="false">'Min pension'!J63</f>
        <v>1</v>
      </c>
      <c r="K67" s="120" t="n">
        <f aca="false">K66</f>
        <v>5055.13277578125</v>
      </c>
      <c r="L67" s="120" t="n">
        <f aca="false">'Max pension'!K67*100/'RIPTE e IPC'!T795</f>
        <v>9887.40213016712</v>
      </c>
    </row>
    <row r="68" customFormat="false" ht="13.8" hidden="false" customHeight="false" outlineLevel="0" collapsed="false">
      <c r="I68" s="110" t="n">
        <f aca="false">'Min pension'!I64+1</f>
        <v>2009</v>
      </c>
      <c r="J68" s="110" t="n">
        <f aca="false">'Min pension'!J64</f>
        <v>2</v>
      </c>
      <c r="K68" s="110" t="n">
        <v>5646.07</v>
      </c>
      <c r="L68" s="122" t="n">
        <f aca="false">'Max pension'!K68*100/'RIPTE e IPC'!T798</f>
        <v>10900.6033631899</v>
      </c>
    </row>
    <row r="69" customFormat="false" ht="13.8" hidden="false" customHeight="false" outlineLevel="0" collapsed="false">
      <c r="I69" s="108" t="n">
        <f aca="false">'Min pension'!I65+1</f>
        <v>2009</v>
      </c>
      <c r="J69" s="108" t="n">
        <f aca="false">'Min pension'!J65</f>
        <v>3</v>
      </c>
      <c r="K69" s="108" t="n">
        <v>5646.07</v>
      </c>
      <c r="L69" s="120" t="n">
        <f aca="false">'Max pension'!K69*100/'RIPTE e IPC'!T801</f>
        <v>10698.8897554329</v>
      </c>
    </row>
    <row r="70" customFormat="false" ht="13.8" hidden="false" customHeight="false" outlineLevel="0" collapsed="false">
      <c r="I70" s="110" t="n">
        <f aca="false">'Min pension'!I66+1</f>
        <v>2009</v>
      </c>
      <c r="J70" s="110" t="n">
        <f aca="false">'Min pension'!J66</f>
        <v>4</v>
      </c>
      <c r="K70" s="110" t="n">
        <v>6060.49</v>
      </c>
      <c r="L70" s="122" t="n">
        <f aca="false">'Max pension'!K70*100/'RIPTE e IPC'!T804</f>
        <v>11216.4355008948</v>
      </c>
    </row>
    <row r="71" customFormat="false" ht="13.8" hidden="false" customHeight="false" outlineLevel="0" collapsed="false">
      <c r="I71" s="108" t="n">
        <f aca="false">'Min pension'!I67+1</f>
        <v>2010</v>
      </c>
      <c r="J71" s="108" t="n">
        <f aca="false">'Min pension'!J67</f>
        <v>1</v>
      </c>
      <c r="K71" s="108" t="n">
        <v>6060.49</v>
      </c>
      <c r="L71" s="120" t="n">
        <f aca="false">'Max pension'!K71*100/'RIPTE e IPC'!T807</f>
        <v>10863.0382682392</v>
      </c>
    </row>
    <row r="72" customFormat="false" ht="13.8" hidden="false" customHeight="false" outlineLevel="0" collapsed="false">
      <c r="I72" s="110" t="n">
        <f aca="false">'Min pension'!I68+1</f>
        <v>2010</v>
      </c>
      <c r="J72" s="110" t="n">
        <f aca="false">'Min pension'!J68</f>
        <v>2</v>
      </c>
      <c r="K72" s="110" t="n">
        <v>6558.06</v>
      </c>
      <c r="L72" s="122" t="n">
        <f aca="false">'Max pension'!K72*100/'RIPTE e IPC'!T810</f>
        <v>11441.4765110008</v>
      </c>
    </row>
    <row r="73" customFormat="false" ht="13.8" hidden="false" customHeight="false" outlineLevel="0" collapsed="false">
      <c r="I73" s="108" t="n">
        <f aca="false">'Min pension'!I69+1</f>
        <v>2010</v>
      </c>
      <c r="J73" s="108" t="n">
        <f aca="false">'Min pension'!J69</f>
        <v>3</v>
      </c>
      <c r="K73" s="108" t="n">
        <v>6558.06</v>
      </c>
      <c r="L73" s="120" t="n">
        <f aca="false">'Max pension'!K73*100/'RIPTE e IPC'!T813</f>
        <v>11185.1676184742</v>
      </c>
    </row>
    <row r="74" customFormat="false" ht="13.8" hidden="false" customHeight="false" outlineLevel="0" collapsed="false">
      <c r="I74" s="110" t="n">
        <f aca="false">'Min pension'!I70+1</f>
        <v>2010</v>
      </c>
      <c r="J74" s="110" t="n">
        <f aca="false">'Min pension'!J70</f>
        <v>4</v>
      </c>
      <c r="K74" s="110" t="n">
        <v>7666.37</v>
      </c>
      <c r="L74" s="122" t="n">
        <f aca="false">'Max pension'!K74*100/'RIPTE e IPC'!T816</f>
        <v>12779.5939452656</v>
      </c>
    </row>
    <row r="75" customFormat="false" ht="13.8" hidden="false" customHeight="false" outlineLevel="0" collapsed="false">
      <c r="I75" s="108" t="n">
        <f aca="false">'Min pension'!I71+1</f>
        <v>2011</v>
      </c>
      <c r="J75" s="108" t="n">
        <f aca="false">'Min pension'!J71</f>
        <v>1</v>
      </c>
      <c r="K75" s="108" t="n">
        <v>7666.37</v>
      </c>
      <c r="L75" s="120" t="n">
        <f aca="false">'Max pension'!K75*100/'RIPTE e IPC'!T819</f>
        <v>12489.8648644924</v>
      </c>
    </row>
    <row r="76" customFormat="false" ht="13.8" hidden="false" customHeight="false" outlineLevel="0" collapsed="false">
      <c r="I76" s="110" t="n">
        <f aca="false">'Min pension'!I72+1</f>
        <v>2011</v>
      </c>
      <c r="J76" s="110" t="n">
        <f aca="false">'Min pension'!J72</f>
        <v>2</v>
      </c>
      <c r="K76" s="110" t="n">
        <v>8994.95</v>
      </c>
      <c r="L76" s="122" t="n">
        <f aca="false">'Max pension'!K76*100/'RIPTE e IPC'!T822</f>
        <v>14306.1194902308</v>
      </c>
    </row>
    <row r="77" customFormat="false" ht="13.8" hidden="false" customHeight="false" outlineLevel="0" collapsed="false">
      <c r="I77" s="108" t="n">
        <f aca="false">'Min pension'!I73+1</f>
        <v>2011</v>
      </c>
      <c r="J77" s="108" t="n">
        <f aca="false">'Min pension'!J73</f>
        <v>3</v>
      </c>
      <c r="K77" s="108" t="n">
        <v>8994.95</v>
      </c>
      <c r="L77" s="120" t="n">
        <f aca="false">'Max pension'!K77*100/'RIPTE e IPC'!T825</f>
        <v>13976.170296313</v>
      </c>
    </row>
    <row r="78" customFormat="false" ht="13.8" hidden="false" customHeight="false" outlineLevel="0" collapsed="false">
      <c r="I78" s="110" t="n">
        <f aca="false">'Min pension'!I74+1</f>
        <v>2011</v>
      </c>
      <c r="J78" s="110" t="n">
        <f aca="false">'Min pension'!J74</f>
        <v>4</v>
      </c>
      <c r="K78" s="110" t="n">
        <v>10507.9</v>
      </c>
      <c r="L78" s="122" t="n">
        <f aca="false">'Max pension'!K78*100/'RIPTE e IPC'!T828</f>
        <v>15995.6649238841</v>
      </c>
    </row>
    <row r="79" customFormat="false" ht="13.8" hidden="false" customHeight="false" outlineLevel="0" collapsed="false">
      <c r="I79" s="108" t="n">
        <f aca="false">'Min pension'!I75+1</f>
        <v>2012</v>
      </c>
      <c r="J79" s="108" t="n">
        <f aca="false">'Min pension'!J75</f>
        <v>1</v>
      </c>
      <c r="K79" s="108" t="n">
        <v>10507.9</v>
      </c>
      <c r="L79" s="120" t="n">
        <f aca="false">'Max pension'!K79*100/'RIPTE e IPC'!T831</f>
        <v>15603.659794514</v>
      </c>
    </row>
    <row r="80" customFormat="false" ht="13.8" hidden="false" customHeight="false" outlineLevel="0" collapsed="false">
      <c r="I80" s="110" t="n">
        <f aca="false">'Min pension'!I76+1</f>
        <v>2012</v>
      </c>
      <c r="J80" s="110" t="n">
        <f aca="false">'Min pension'!J76</f>
        <v>2</v>
      </c>
      <c r="K80" s="110" t="n">
        <v>12359.39</v>
      </c>
      <c r="L80" s="122" t="n">
        <f aca="false">'Max pension'!K80*100/'RIPTE e IPC'!T834</f>
        <v>17887.4196470856</v>
      </c>
    </row>
    <row r="81" customFormat="false" ht="13.8" hidden="false" customHeight="false" outlineLevel="0" collapsed="false">
      <c r="I81" s="108" t="n">
        <f aca="false">'Min pension'!I77+1</f>
        <v>2012</v>
      </c>
      <c r="J81" s="108" t="n">
        <f aca="false">'Min pension'!J77</f>
        <v>3</v>
      </c>
      <c r="K81" s="108" t="n">
        <v>12359.39</v>
      </c>
      <c r="L81" s="120" t="n">
        <f aca="false">'Max pension'!K81*100/'RIPTE e IPC'!T837</f>
        <v>17464.1144905414</v>
      </c>
    </row>
    <row r="82" customFormat="false" ht="13.8" hidden="false" customHeight="false" outlineLevel="0" collapsed="false">
      <c r="I82" s="110" t="n">
        <f aca="false">'Min pension'!I78+1</f>
        <v>2012</v>
      </c>
      <c r="J82" s="110" t="n">
        <f aca="false">'Min pension'!J78</f>
        <v>4</v>
      </c>
      <c r="K82" s="110" t="n">
        <v>13770.83</v>
      </c>
      <c r="L82" s="122" t="n">
        <f aca="false">'Max pension'!K82*100/'RIPTE e IPC'!T840</f>
        <v>18949.9219456052</v>
      </c>
    </row>
    <row r="83" customFormat="false" ht="13.8" hidden="false" customHeight="false" outlineLevel="0" collapsed="false">
      <c r="I83" s="108" t="n">
        <f aca="false">'Min pension'!I79+1</f>
        <v>2013</v>
      </c>
      <c r="J83" s="108" t="n">
        <f aca="false">'Min pension'!J79</f>
        <v>1</v>
      </c>
      <c r="K83" s="108" t="n">
        <v>13770.83</v>
      </c>
      <c r="L83" s="120" t="n">
        <f aca="false">'Max pension'!K83*100/'RIPTE e IPC'!T843</f>
        <v>18452.7406645147</v>
      </c>
    </row>
    <row r="84" customFormat="false" ht="13.8" hidden="false" customHeight="false" outlineLevel="0" collapsed="false">
      <c r="I84" s="110" t="n">
        <f aca="false">'Min pension'!I80+1</f>
        <v>2013</v>
      </c>
      <c r="J84" s="110" t="n">
        <f aca="false">'Min pension'!J80</f>
        <v>2</v>
      </c>
      <c r="K84" s="110" t="n">
        <v>15861.24</v>
      </c>
      <c r="L84" s="122" t="n">
        <f aca="false">'Max pension'!K84*100/'RIPTE e IPC'!T846</f>
        <v>20804.6661819534</v>
      </c>
    </row>
    <row r="85" customFormat="false" ht="13.8" hidden="false" customHeight="false" outlineLevel="0" collapsed="false">
      <c r="I85" s="108" t="n">
        <f aca="false">'Min pension'!I81+1</f>
        <v>2013</v>
      </c>
      <c r="J85" s="108" t="n">
        <f aca="false">'Min pension'!J81</f>
        <v>3</v>
      </c>
      <c r="K85" s="108" t="n">
        <v>15861.24</v>
      </c>
      <c r="L85" s="120" t="n">
        <f aca="false">'Max pension'!K85*100/'RIPTE e IPC'!T849</f>
        <v>20273.610295514</v>
      </c>
    </row>
    <row r="86" customFormat="false" ht="13.8" hidden="false" customHeight="false" outlineLevel="0" collapsed="false">
      <c r="I86" s="110" t="n">
        <f aca="false">'Min pension'!I82+1</f>
        <v>2013</v>
      </c>
      <c r="J86" s="110" t="n">
        <f aca="false">'Min pension'!J82</f>
        <v>4</v>
      </c>
      <c r="K86" s="110" t="n">
        <v>18146.84</v>
      </c>
      <c r="L86" s="122" t="n">
        <f aca="false">'Max pension'!K86*100/'RIPTE e IPC'!T852</f>
        <v>22591.5744063528</v>
      </c>
    </row>
    <row r="87" customFormat="false" ht="13.8" hidden="false" customHeight="false" outlineLevel="0" collapsed="false">
      <c r="I87" s="108" t="n">
        <f aca="false">'Min pension'!I83+1</f>
        <v>2014</v>
      </c>
      <c r="J87" s="108" t="n">
        <f aca="false">'Min pension'!J83</f>
        <v>1</v>
      </c>
      <c r="K87" s="108" t="n">
        <v>18146.84</v>
      </c>
      <c r="L87" s="120" t="n">
        <f aca="false">'Max pension'!K87*100/'RIPTE e IPC'!T855</f>
        <v>20771.5277587658</v>
      </c>
    </row>
    <row r="88" customFormat="false" ht="13.8" hidden="false" customHeight="false" outlineLevel="0" collapsed="false">
      <c r="I88" s="110" t="n">
        <f aca="false">'Min pension'!I84+1</f>
        <v>2014</v>
      </c>
      <c r="J88" s="110" t="n">
        <f aca="false">'Min pension'!J84</f>
        <v>2</v>
      </c>
      <c r="K88" s="110" t="n">
        <v>20199.25</v>
      </c>
      <c r="L88" s="122" t="n">
        <f aca="false">'Max pension'!K88*100/'RIPTE e IPC'!T858</f>
        <v>21827.0562668447</v>
      </c>
    </row>
    <row r="89" customFormat="false" ht="13.8" hidden="false" customHeight="false" outlineLevel="0" collapsed="false">
      <c r="I89" s="108" t="n">
        <f aca="false">'Min pension'!I85+1</f>
        <v>2014</v>
      </c>
      <c r="J89" s="108" t="n">
        <f aca="false">'Min pension'!J85</f>
        <v>3</v>
      </c>
      <c r="K89" s="108" t="n">
        <v>20199.25</v>
      </c>
      <c r="L89" s="120" t="n">
        <f aca="false">'Max pension'!K89*100/'RIPTE e IPC'!T861</f>
        <v>20964.7528093891</v>
      </c>
    </row>
    <row r="90" customFormat="false" ht="13.8" hidden="false" customHeight="false" outlineLevel="0" collapsed="false">
      <c r="I90" s="110" t="n">
        <f aca="false">'Min pension'!I86+1</f>
        <v>2014</v>
      </c>
      <c r="J90" s="110" t="n">
        <f aca="false">'Min pension'!J86</f>
        <v>4</v>
      </c>
      <c r="K90" s="110" t="n">
        <v>23675.54</v>
      </c>
      <c r="L90" s="122" t="n">
        <f aca="false">'Max pension'!K90*100/'RIPTE e IPC'!T864</f>
        <v>23675.54</v>
      </c>
    </row>
    <row r="91" customFormat="false" ht="13.8" hidden="false" customHeight="false" outlineLevel="0" collapsed="false">
      <c r="I91" s="108" t="n">
        <f aca="false">'Min pension'!I87+1</f>
        <v>2015</v>
      </c>
      <c r="J91" s="108" t="n">
        <f aca="false">'Min pension'!J87</f>
        <v>1</v>
      </c>
      <c r="K91" s="108" t="n">
        <v>23675.54</v>
      </c>
      <c r="L91" s="120" t="n">
        <f aca="false">'Max pension'!K91*100/'RIPTE e IPC'!T867</f>
        <v>22965.6624937354</v>
      </c>
    </row>
    <row r="92" customFormat="false" ht="13.8" hidden="false" customHeight="false" outlineLevel="0" collapsed="false">
      <c r="I92" s="110" t="n">
        <f aca="false">'Min pension'!I88+1</f>
        <v>2015</v>
      </c>
      <c r="J92" s="110" t="n">
        <f aca="false">'Min pension'!J88</f>
        <v>2</v>
      </c>
      <c r="K92" s="110" t="n">
        <v>27998.69</v>
      </c>
      <c r="L92" s="122" t="n">
        <f aca="false">'Max pension'!K92*100/'RIPTE e IPC'!T870</f>
        <v>26232.1226790185</v>
      </c>
    </row>
    <row r="93" customFormat="false" ht="13.8" hidden="false" customHeight="false" outlineLevel="0" collapsed="false">
      <c r="I93" s="108" t="n">
        <f aca="false">'Min pension'!I89+1</f>
        <v>2015</v>
      </c>
      <c r="J93" s="108" t="n">
        <f aca="false">'Min pension'!J89</f>
        <v>3</v>
      </c>
      <c r="K93" s="108" t="n">
        <v>27998.69</v>
      </c>
      <c r="L93" s="120" t="n">
        <f aca="false">'Max pension'!K93*100/'RIPTE e IPC'!T873</f>
        <v>25341.7152253487</v>
      </c>
    </row>
    <row r="94" customFormat="false" ht="13.8" hidden="false" customHeight="false" outlineLevel="0" collapsed="false">
      <c r="I94" s="110" t="n">
        <f aca="false">'Min pension'!I90+1</f>
        <v>2015</v>
      </c>
      <c r="J94" s="110" t="n">
        <f aca="false">'Min pension'!J90</f>
        <v>4</v>
      </c>
      <c r="K94" s="110" t="n">
        <v>31495.73</v>
      </c>
      <c r="L94" s="122" t="n">
        <f aca="false">'Max pension'!K94*100/'RIPTE e IPC'!T876</f>
        <v>27210.1626896374</v>
      </c>
    </row>
    <row r="95" customFormat="false" ht="13.8" hidden="false" customHeight="false" outlineLevel="0" collapsed="false">
      <c r="I95" s="108" t="n">
        <f aca="false">'Min pension'!I91+1</f>
        <v>2016</v>
      </c>
      <c r="J95" s="108" t="n">
        <f aca="false">'Min pension'!J91</f>
        <v>1</v>
      </c>
      <c r="K95" s="108" t="n">
        <v>31495.73</v>
      </c>
      <c r="L95" s="120" t="n">
        <f aca="false">'Max pension'!K95*100/'RIPTE e IPC'!T879</f>
        <v>24021.9859376708</v>
      </c>
    </row>
    <row r="96" customFormat="false" ht="13.8" hidden="false" customHeight="false" outlineLevel="0" collapsed="false">
      <c r="I96" s="110" t="n">
        <f aca="false">'Min pension'!I92+1</f>
        <v>2016</v>
      </c>
      <c r="J96" s="110" t="n">
        <f aca="false">'Min pension'!J92</f>
        <v>2</v>
      </c>
      <c r="K96" s="110" t="n">
        <v>36330.32</v>
      </c>
      <c r="L96" s="122" t="n">
        <f aca="false">'Max pension'!K96*100/'RIPTE e IPC'!T882</f>
        <v>24568.1729396562</v>
      </c>
    </row>
    <row r="97" customFormat="false" ht="13.8" hidden="false" customHeight="false" outlineLevel="0" collapsed="false">
      <c r="I97" s="108" t="n">
        <f aca="false">'Min pension'!I93+1</f>
        <v>2016</v>
      </c>
      <c r="J97" s="108" t="n">
        <f aca="false">'Min pension'!J93</f>
        <v>3</v>
      </c>
      <c r="K97" s="108" t="n">
        <v>36330.32</v>
      </c>
      <c r="L97" s="120" t="n">
        <f aca="false">'Max pension'!K97*100/'RIPTE e IPC'!T885</f>
        <v>23309.8931280716</v>
      </c>
    </row>
    <row r="98" customFormat="false" ht="13.8" hidden="false" customHeight="false" outlineLevel="0" collapsed="false">
      <c r="I98" s="110" t="n">
        <f aca="false">'Min pension'!I94+1</f>
        <v>2016</v>
      </c>
      <c r="J98" s="110" t="n">
        <f aca="false">'Min pension'!J94</f>
        <v>4</v>
      </c>
      <c r="K98" s="110" t="n">
        <v>41474.69</v>
      </c>
      <c r="L98" s="122" t="n">
        <f aca="false">'Max pension'!K98*100/'RIPTE e IPC'!T888</f>
        <v>25292.5195992457</v>
      </c>
    </row>
    <row r="99" customFormat="false" ht="13.8" hidden="false" customHeight="false" outlineLevel="0" collapsed="false">
      <c r="I99" s="108" t="n">
        <f aca="false">'Min pension'!I95+1</f>
        <v>2017</v>
      </c>
      <c r="J99" s="108" t="n">
        <f aca="false">'Min pension'!J95</f>
        <v>1</v>
      </c>
      <c r="K99" s="108" t="n">
        <v>41474.69</v>
      </c>
      <c r="L99" s="120" t="n">
        <f aca="false">'Max pension'!K99*100/'RIPTE e IPC'!T891</f>
        <v>24104.7316195434</v>
      </c>
    </row>
    <row r="100" customFormat="false" ht="13.8" hidden="false" customHeight="false" outlineLevel="0" collapsed="false">
      <c r="I100" s="110" t="n">
        <f aca="false">'Min pension'!I96+1</f>
        <v>2017</v>
      </c>
      <c r="J100" s="110" t="n">
        <f aca="false">'Min pension'!J96</f>
        <v>2</v>
      </c>
      <c r="K100" s="110" t="n">
        <v>46849.81</v>
      </c>
      <c r="L100" s="122" t="n">
        <f aca="false">'Max pension'!K100*100/'RIPTE e IPC'!T894</f>
        <v>25542.6601216314</v>
      </c>
    </row>
    <row r="101" customFormat="false" ht="13.8" hidden="false" customHeight="false" outlineLevel="0" collapsed="false">
      <c r="I101" s="108" t="n">
        <f aca="false">'Min pension'!I97+1</f>
        <v>2017</v>
      </c>
      <c r="J101" s="108" t="n">
        <f aca="false">'Min pension'!J97</f>
        <v>3</v>
      </c>
      <c r="K101" s="108" t="n">
        <v>46849.81</v>
      </c>
      <c r="L101" s="120" t="n">
        <f aca="false">'Max pension'!K101*100/'RIPTE e IPC'!T897</f>
        <v>24468.5932326468</v>
      </c>
    </row>
    <row r="102" customFormat="false" ht="13.8" hidden="false" customHeight="false" outlineLevel="0" collapsed="false">
      <c r="I102" s="110" t="n">
        <f aca="false">'Min pension'!I98+1</f>
        <v>2017</v>
      </c>
      <c r="J102" s="110" t="n">
        <f aca="false">'Min pension'!J98</f>
        <v>4</v>
      </c>
      <c r="K102" s="110" t="n">
        <v>53090.2</v>
      </c>
      <c r="L102" s="122" t="n">
        <f aca="false">'Max pension'!K102*100/'RIPTE e IPC'!T900</f>
        <v>26441.7004209134</v>
      </c>
    </row>
    <row r="103" customFormat="false" ht="13.8" hidden="false" customHeight="false" outlineLevel="0" collapsed="false">
      <c r="I103" s="108" t="n">
        <f aca="false">'Min pension'!I99+1</f>
        <v>2018</v>
      </c>
      <c r="J103" s="108" t="n">
        <f aca="false">'Min pension'!J99</f>
        <v>1</v>
      </c>
      <c r="K103" s="108" t="n">
        <v>53090.2</v>
      </c>
      <c r="L103" s="120" t="n">
        <f aca="false">'Max pension'!K103*100/'RIPTE e IPC'!T903</f>
        <v>24598.4341201563</v>
      </c>
    </row>
    <row r="104" customFormat="false" ht="13.8" hidden="false" customHeight="false" outlineLevel="0" collapsed="false">
      <c r="I104" s="110" t="n">
        <f aca="false">'Min pension'!I100+1</f>
        <v>2018</v>
      </c>
      <c r="J104" s="110" t="n">
        <f aca="false">'Min pension'!J100</f>
        <v>2</v>
      </c>
      <c r="K104" s="110" t="n">
        <v>56121.65</v>
      </c>
      <c r="L104" s="122" t="n">
        <f aca="false">'Max pension'!K104*100/'RIPTE e IPC'!T906</f>
        <v>24227.9771362834</v>
      </c>
    </row>
    <row r="105" customFormat="false" ht="13.8" hidden="false" customHeight="false" outlineLevel="0" collapsed="false">
      <c r="I105" s="108" t="n">
        <f aca="false">'Min pension'!I101+1</f>
        <v>2018</v>
      </c>
      <c r="J105" s="108" t="n">
        <f aca="false">'Min pension'!J101</f>
        <v>3</v>
      </c>
      <c r="K105" s="108" t="n">
        <v>59314.97</v>
      </c>
      <c r="L105" s="120" t="n">
        <f aca="false">'Max pension'!K105*100/'RIPTE e IPC'!T909</f>
        <v>23045.2726482195</v>
      </c>
    </row>
    <row r="106" customFormat="false" ht="13.8" hidden="false" customHeight="false" outlineLevel="0" collapsed="false">
      <c r="I106" s="110" t="n">
        <f aca="false">'Min pension'!I102+1</f>
        <v>2018</v>
      </c>
      <c r="J106" s="110" t="n">
        <f aca="false">'Min pension'!J102</f>
        <v>4</v>
      </c>
      <c r="K106" s="121" t="n">
        <v>63278.9450222787</v>
      </c>
      <c r="L106" s="122" t="n">
        <f aca="false">'Max pension'!K106*100/'RIPTE e IPC'!T912</f>
        <v>21227.4554614828</v>
      </c>
    </row>
    <row r="107" customFormat="false" ht="13.8" hidden="false" customHeight="false" outlineLevel="0" collapsed="false">
      <c r="I107" s="108" t="n">
        <f aca="false">'Min pension'!I103+1</f>
        <v>2019</v>
      </c>
      <c r="J107" s="108" t="n">
        <f aca="false">'Min pension'!J103</f>
        <v>1</v>
      </c>
      <c r="K107" s="120" t="n">
        <v>68200.18</v>
      </c>
      <c r="L107" s="120" t="n">
        <f aca="false">'Max pension'!K107*100/'RIPTE e IPC'!T915</f>
        <v>20888.6038047403</v>
      </c>
    </row>
    <row r="108" customFormat="false" ht="13.8" hidden="false" customHeight="false" outlineLevel="0" collapsed="false">
      <c r="I108" s="110" t="n">
        <f aca="false">'Min pension'!I104+1</f>
        <v>2019</v>
      </c>
      <c r="J108" s="110" t="n">
        <f aca="false">'Min pension'!J104</f>
        <v>2</v>
      </c>
      <c r="K108" s="122" t="n">
        <v>76268.26</v>
      </c>
      <c r="L108" s="122" t="n">
        <f aca="false">'Max pension'!K108*100/'RIPTE e IPC'!T918</f>
        <v>20932.0358677489</v>
      </c>
      <c r="M108" s="123"/>
    </row>
    <row r="109" customFormat="false" ht="13.8" hidden="false" customHeight="false" outlineLevel="0" collapsed="false">
      <c r="I109" s="108" t="n">
        <f aca="false">'Min pension'!I105+1</f>
        <v>2019</v>
      </c>
      <c r="J109" s="108" t="n">
        <f aca="false">'Min pension'!J105</f>
        <v>3</v>
      </c>
      <c r="K109" s="120" t="n">
        <v>84459.47</v>
      </c>
      <c r="L109" s="120" t="n">
        <f aca="false">'Max pension'!K109*100/'RIPTE e IPC'!T921</f>
        <v>21241.5612930124</v>
      </c>
    </row>
    <row r="110" customFormat="false" ht="13.8" hidden="false" customHeight="false" outlineLevel="0" collapsed="false">
      <c r="I110" s="110" t="n">
        <f aca="false">'Min pension'!I106+1</f>
        <v>2019</v>
      </c>
      <c r="J110" s="110" t="n">
        <f aca="false">'Min pension'!J106</f>
        <v>4</v>
      </c>
      <c r="K110" s="122" t="n">
        <f aca="false">K109*(1+PBU!M110)</f>
        <v>94776.3620088709</v>
      </c>
      <c r="L110" s="122" t="n">
        <f aca="false">'Max pension'!K110*100/'RIPTE e IPC'!T924</f>
        <v>20592.5255664509</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1413</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2019-09-20T16:57:43Z</dcterms:modified>
  <cp:revision>105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